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5E8DC8B0-92A9-42CF-B9AB-AE41A12565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ano Alimentare con Conteggio" sheetId="5" r:id="rId1"/>
    <sheet name="Piano Alimentare" sheetId="1" r:id="rId2"/>
    <sheet name="Sostituzioni" sheetId="2" r:id="rId3"/>
    <sheet name="Lista Alimenti" sheetId="4" r:id="rId4"/>
  </sheets>
  <definedNames>
    <definedName name="Alimenti" localSheetId="0">UNIONE('Lista Alimenti'!A1:A30, 'Lista Alimenti'!G1:G59, 'Lista Alimenti'!N1:N13, 'Lista Alimenti'!T1:T43)</definedName>
    <definedName name="Alimenti">UNIONE('Lista Alimenti'!A1:A30, 'Lista Alimenti'!G1:G59, 'Lista Alimenti'!N1:N13, 'Lista Alimenti'!T1:T43)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5" l="1"/>
  <c r="F59" i="5"/>
  <c r="F57" i="5"/>
  <c r="BE53" i="5"/>
  <c r="AV53" i="5"/>
  <c r="AM53" i="5"/>
  <c r="AD53" i="5"/>
  <c r="U53" i="5"/>
  <c r="L53" i="5"/>
  <c r="C53" i="5"/>
  <c r="C51" i="5"/>
  <c r="BE51" i="5"/>
  <c r="AV51" i="5"/>
  <c r="AM51" i="5"/>
  <c r="AD51" i="5"/>
  <c r="U51" i="5"/>
  <c r="L51" i="5"/>
  <c r="BE49" i="5"/>
  <c r="AV49" i="5"/>
  <c r="AM49" i="5"/>
  <c r="AD49" i="5"/>
  <c r="U49" i="5"/>
  <c r="L49" i="5"/>
  <c r="C49" i="5"/>
  <c r="BE47" i="5"/>
  <c r="AV47" i="5"/>
  <c r="AM47" i="5"/>
  <c r="AD47" i="5"/>
  <c r="U47" i="5"/>
  <c r="L47" i="5"/>
  <c r="C47" i="5"/>
  <c r="BK46" i="5"/>
  <c r="BJ46" i="5"/>
  <c r="BI46" i="5"/>
  <c r="BH46" i="5"/>
  <c r="BB46" i="5"/>
  <c r="BA46" i="5"/>
  <c r="AZ46" i="5"/>
  <c r="AY46" i="5"/>
  <c r="AS46" i="5"/>
  <c r="AR46" i="5"/>
  <c r="AQ46" i="5"/>
  <c r="AP46" i="5"/>
  <c r="AJ46" i="5"/>
  <c r="AI46" i="5"/>
  <c r="AH46" i="5"/>
  <c r="AG46" i="5"/>
  <c r="AA46" i="5"/>
  <c r="Z46" i="5"/>
  <c r="Y46" i="5"/>
  <c r="X46" i="5"/>
  <c r="R46" i="5"/>
  <c r="Q46" i="5"/>
  <c r="P46" i="5"/>
  <c r="O46" i="5"/>
  <c r="I46" i="5"/>
  <c r="H46" i="5"/>
  <c r="G46" i="5"/>
  <c r="F46" i="5"/>
  <c r="BK42" i="5"/>
  <c r="BJ42" i="5"/>
  <c r="BI42" i="5"/>
  <c r="BH42" i="5"/>
  <c r="BB42" i="5"/>
  <c r="BA42" i="5"/>
  <c r="AZ42" i="5"/>
  <c r="AY42" i="5"/>
  <c r="AS42" i="5"/>
  <c r="AR42" i="5"/>
  <c r="AQ42" i="5"/>
  <c r="AP42" i="5"/>
  <c r="AJ42" i="5"/>
  <c r="AI42" i="5"/>
  <c r="AH42" i="5"/>
  <c r="AG42" i="5"/>
  <c r="AA42" i="5"/>
  <c r="Z42" i="5"/>
  <c r="Y42" i="5"/>
  <c r="X42" i="5"/>
  <c r="R42" i="5"/>
  <c r="Q42" i="5"/>
  <c r="P42" i="5"/>
  <c r="O42" i="5"/>
  <c r="I42" i="5"/>
  <c r="H42" i="5"/>
  <c r="G42" i="5"/>
  <c r="F42" i="5"/>
  <c r="BK30" i="5"/>
  <c r="BJ30" i="5"/>
  <c r="BI30" i="5"/>
  <c r="BH30" i="5"/>
  <c r="BB30" i="5"/>
  <c r="BA30" i="5"/>
  <c r="AZ30" i="5"/>
  <c r="AY30" i="5"/>
  <c r="AS30" i="5"/>
  <c r="AR30" i="5"/>
  <c r="AQ30" i="5"/>
  <c r="AP30" i="5"/>
  <c r="AJ30" i="5"/>
  <c r="AI30" i="5"/>
  <c r="AH30" i="5"/>
  <c r="AG30" i="5"/>
  <c r="AA30" i="5"/>
  <c r="Z30" i="5"/>
  <c r="Y30" i="5"/>
  <c r="X30" i="5"/>
  <c r="R30" i="5"/>
  <c r="Q30" i="5"/>
  <c r="P30" i="5"/>
  <c r="O30" i="5"/>
  <c r="I30" i="5"/>
  <c r="H30" i="5"/>
  <c r="G30" i="5"/>
  <c r="F30" i="5"/>
  <c r="BK26" i="5"/>
  <c r="BJ26" i="5"/>
  <c r="BI26" i="5"/>
  <c r="BH26" i="5"/>
  <c r="BB26" i="5"/>
  <c r="BA26" i="5"/>
  <c r="AZ26" i="5"/>
  <c r="AY26" i="5"/>
  <c r="AS26" i="5"/>
  <c r="AR26" i="5"/>
  <c r="AQ26" i="5"/>
  <c r="AP26" i="5"/>
  <c r="AJ26" i="5"/>
  <c r="AI26" i="5"/>
  <c r="AH26" i="5"/>
  <c r="AG26" i="5"/>
  <c r="AA26" i="5"/>
  <c r="Z26" i="5"/>
  <c r="Y26" i="5"/>
  <c r="X26" i="5"/>
  <c r="R26" i="5"/>
  <c r="Q26" i="5"/>
  <c r="P26" i="5"/>
  <c r="O26" i="5"/>
  <c r="BK14" i="5"/>
  <c r="BJ14" i="5"/>
  <c r="BI14" i="5"/>
  <c r="BH14" i="5"/>
  <c r="BB14" i="5"/>
  <c r="BA14" i="5"/>
  <c r="AZ14" i="5"/>
  <c r="AY14" i="5"/>
  <c r="AS14" i="5"/>
  <c r="AR14" i="5"/>
  <c r="AQ14" i="5"/>
  <c r="AP14" i="5"/>
  <c r="AJ14" i="5"/>
  <c r="AI14" i="5"/>
  <c r="AH14" i="5"/>
  <c r="AG14" i="5"/>
  <c r="AA14" i="5"/>
  <c r="Z14" i="5"/>
  <c r="Y14" i="5"/>
  <c r="X14" i="5"/>
  <c r="R14" i="5"/>
  <c r="Q14" i="5"/>
  <c r="P14" i="5"/>
  <c r="O14" i="5"/>
  <c r="I14" i="5"/>
  <c r="H14" i="5"/>
  <c r="G14" i="5"/>
  <c r="BK45" i="5"/>
  <c r="BK44" i="5"/>
  <c r="BK43" i="5"/>
  <c r="BB45" i="5"/>
  <c r="BB44" i="5"/>
  <c r="BB43" i="5"/>
  <c r="AS45" i="5"/>
  <c r="AS44" i="5"/>
  <c r="AS43" i="5"/>
  <c r="AJ45" i="5"/>
  <c r="AJ44" i="5"/>
  <c r="AJ43" i="5"/>
  <c r="AA45" i="5"/>
  <c r="AA44" i="5"/>
  <c r="AA43" i="5"/>
  <c r="R45" i="5"/>
  <c r="R44" i="5"/>
  <c r="R43" i="5"/>
  <c r="I45" i="5"/>
  <c r="I44" i="5"/>
  <c r="I43" i="5"/>
  <c r="BK41" i="5"/>
  <c r="BK40" i="5"/>
  <c r="BK39" i="5"/>
  <c r="BK38" i="5"/>
  <c r="BK37" i="5"/>
  <c r="BK36" i="5"/>
  <c r="BK35" i="5"/>
  <c r="BB41" i="5"/>
  <c r="BB40" i="5"/>
  <c r="BB39" i="5"/>
  <c r="BB38" i="5"/>
  <c r="BB37" i="5"/>
  <c r="BB36" i="5"/>
  <c r="BB35" i="5"/>
  <c r="AS41" i="5"/>
  <c r="AS40" i="5"/>
  <c r="AS39" i="5"/>
  <c r="AS38" i="5"/>
  <c r="AS37" i="5"/>
  <c r="AS36" i="5"/>
  <c r="AS35" i="5"/>
  <c r="AJ41" i="5"/>
  <c r="AJ40" i="5"/>
  <c r="AJ39" i="5"/>
  <c r="AJ38" i="5"/>
  <c r="AJ37" i="5"/>
  <c r="AJ36" i="5"/>
  <c r="AJ35" i="5"/>
  <c r="AA41" i="5"/>
  <c r="AA40" i="5"/>
  <c r="AA39" i="5"/>
  <c r="AA38" i="5"/>
  <c r="AA37" i="5"/>
  <c r="AA36" i="5"/>
  <c r="AA35" i="5"/>
  <c r="R41" i="5"/>
  <c r="R40" i="5"/>
  <c r="R39" i="5"/>
  <c r="R38" i="5"/>
  <c r="R37" i="5"/>
  <c r="R36" i="5"/>
  <c r="R35" i="5"/>
  <c r="I41" i="5"/>
  <c r="I40" i="5"/>
  <c r="I39" i="5"/>
  <c r="I38" i="5"/>
  <c r="I37" i="5"/>
  <c r="I36" i="5"/>
  <c r="I35" i="5"/>
  <c r="BK29" i="5"/>
  <c r="BK28" i="5"/>
  <c r="BK27" i="5"/>
  <c r="BB29" i="5"/>
  <c r="BB28" i="5"/>
  <c r="BB27" i="5"/>
  <c r="AS29" i="5"/>
  <c r="AS28" i="5"/>
  <c r="AS27" i="5"/>
  <c r="AJ29" i="5"/>
  <c r="AJ28" i="5"/>
  <c r="AJ27" i="5"/>
  <c r="AA29" i="5"/>
  <c r="AA28" i="5"/>
  <c r="AA27" i="5"/>
  <c r="R29" i="5"/>
  <c r="R28" i="5"/>
  <c r="R27" i="5"/>
  <c r="I29" i="5"/>
  <c r="I28" i="5"/>
  <c r="I27" i="5"/>
  <c r="BK25" i="5"/>
  <c r="BK24" i="5"/>
  <c r="BK23" i="5"/>
  <c r="BK22" i="5"/>
  <c r="BK21" i="5"/>
  <c r="BK20" i="5"/>
  <c r="BK19" i="5"/>
  <c r="BB25" i="5"/>
  <c r="BB24" i="5"/>
  <c r="BB23" i="5"/>
  <c r="BB22" i="5"/>
  <c r="BB21" i="5"/>
  <c r="BB20" i="5"/>
  <c r="BB19" i="5"/>
  <c r="AS25" i="5"/>
  <c r="AS24" i="5"/>
  <c r="AS23" i="5"/>
  <c r="AS22" i="5"/>
  <c r="AS21" i="5"/>
  <c r="AS20" i="5"/>
  <c r="AS19" i="5"/>
  <c r="AJ25" i="5"/>
  <c r="AJ24" i="5"/>
  <c r="AJ23" i="5"/>
  <c r="AJ22" i="5"/>
  <c r="AJ21" i="5"/>
  <c r="AJ20" i="5"/>
  <c r="AJ19" i="5"/>
  <c r="AA25" i="5"/>
  <c r="AA24" i="5"/>
  <c r="AA23" i="5"/>
  <c r="AA22" i="5"/>
  <c r="AA21" i="5"/>
  <c r="AA20" i="5"/>
  <c r="AA19" i="5"/>
  <c r="R25" i="5"/>
  <c r="R24" i="5"/>
  <c r="R23" i="5"/>
  <c r="R22" i="5"/>
  <c r="R21" i="5"/>
  <c r="R20" i="5"/>
  <c r="R19" i="5"/>
  <c r="I25" i="5"/>
  <c r="I24" i="5"/>
  <c r="I23" i="5"/>
  <c r="I22" i="5"/>
  <c r="I21" i="5"/>
  <c r="I20" i="5"/>
  <c r="I26" i="5" s="1"/>
  <c r="I19" i="5"/>
  <c r="BK13" i="5"/>
  <c r="BK12" i="5"/>
  <c r="BK11" i="5"/>
  <c r="BK10" i="5"/>
  <c r="BK9" i="5"/>
  <c r="BK8" i="5"/>
  <c r="BK7" i="5"/>
  <c r="BB13" i="5"/>
  <c r="BB12" i="5"/>
  <c r="BB11" i="5"/>
  <c r="BB10" i="5"/>
  <c r="BB9" i="5"/>
  <c r="BB8" i="5"/>
  <c r="BB7" i="5"/>
  <c r="AS13" i="5"/>
  <c r="AS12" i="5"/>
  <c r="AS11" i="5"/>
  <c r="AS10" i="5"/>
  <c r="AS9" i="5"/>
  <c r="AS8" i="5"/>
  <c r="AS7" i="5"/>
  <c r="AJ13" i="5"/>
  <c r="AJ12" i="5"/>
  <c r="AJ11" i="5"/>
  <c r="AJ10" i="5"/>
  <c r="AJ9" i="5"/>
  <c r="AJ8" i="5"/>
  <c r="AJ7" i="5"/>
  <c r="AA13" i="5"/>
  <c r="AA12" i="5"/>
  <c r="AA11" i="5"/>
  <c r="AA10" i="5"/>
  <c r="AA9" i="5"/>
  <c r="AA8" i="5"/>
  <c r="AA7" i="5"/>
  <c r="R13" i="5"/>
  <c r="R12" i="5"/>
  <c r="R11" i="5"/>
  <c r="R10" i="5"/>
  <c r="R9" i="5"/>
  <c r="R8" i="5"/>
  <c r="R7" i="5"/>
  <c r="I13" i="5"/>
  <c r="I12" i="5"/>
  <c r="I11" i="5"/>
  <c r="I10" i="5"/>
  <c r="I9" i="5"/>
  <c r="I8" i="5"/>
  <c r="I7" i="5"/>
  <c r="BJ45" i="5"/>
  <c r="BJ44" i="5"/>
  <c r="BJ43" i="5"/>
  <c r="BA45" i="5"/>
  <c r="BA44" i="5"/>
  <c r="BA43" i="5"/>
  <c r="AR45" i="5"/>
  <c r="AR44" i="5"/>
  <c r="AR43" i="5"/>
  <c r="AI45" i="5"/>
  <c r="AI44" i="5"/>
  <c r="AI43" i="5"/>
  <c r="Z45" i="5"/>
  <c r="Z44" i="5"/>
  <c r="Z43" i="5"/>
  <c r="Q45" i="5"/>
  <c r="Q44" i="5"/>
  <c r="Q43" i="5"/>
  <c r="H45" i="5"/>
  <c r="H44" i="5"/>
  <c r="H43" i="5"/>
  <c r="BJ41" i="5"/>
  <c r="BJ40" i="5"/>
  <c r="BJ39" i="5"/>
  <c r="BJ38" i="5"/>
  <c r="BJ37" i="5"/>
  <c r="BJ36" i="5"/>
  <c r="BJ35" i="5"/>
  <c r="BA41" i="5"/>
  <c r="BA40" i="5"/>
  <c r="BA39" i="5"/>
  <c r="BA38" i="5"/>
  <c r="BA37" i="5"/>
  <c r="BA36" i="5"/>
  <c r="BA35" i="5"/>
  <c r="AR41" i="5"/>
  <c r="AR40" i="5"/>
  <c r="AR39" i="5"/>
  <c r="AR38" i="5"/>
  <c r="AR37" i="5"/>
  <c r="AR36" i="5"/>
  <c r="AR35" i="5"/>
  <c r="AI41" i="5"/>
  <c r="AI40" i="5"/>
  <c r="AI39" i="5"/>
  <c r="AI38" i="5"/>
  <c r="AI37" i="5"/>
  <c r="AI36" i="5"/>
  <c r="AI35" i="5"/>
  <c r="Z41" i="5"/>
  <c r="Z40" i="5"/>
  <c r="Z39" i="5"/>
  <c r="Z38" i="5"/>
  <c r="Z37" i="5"/>
  <c r="Z36" i="5"/>
  <c r="Z35" i="5"/>
  <c r="Q41" i="5"/>
  <c r="Q40" i="5"/>
  <c r="Q39" i="5"/>
  <c r="Q38" i="5"/>
  <c r="Q37" i="5"/>
  <c r="Q36" i="5"/>
  <c r="Q35" i="5"/>
  <c r="H41" i="5"/>
  <c r="H40" i="5"/>
  <c r="H39" i="5"/>
  <c r="H38" i="5"/>
  <c r="H37" i="5"/>
  <c r="H36" i="5"/>
  <c r="H35" i="5"/>
  <c r="BJ29" i="5"/>
  <c r="BJ28" i="5"/>
  <c r="BJ27" i="5"/>
  <c r="BA29" i="5"/>
  <c r="BA28" i="5"/>
  <c r="BA27" i="5"/>
  <c r="AR29" i="5"/>
  <c r="AR28" i="5"/>
  <c r="AR27" i="5"/>
  <c r="AI29" i="5"/>
  <c r="AI28" i="5"/>
  <c r="AI27" i="5"/>
  <c r="Z29" i="5"/>
  <c r="Z28" i="5"/>
  <c r="Z27" i="5"/>
  <c r="Q29" i="5"/>
  <c r="Q28" i="5"/>
  <c r="Q27" i="5"/>
  <c r="H29" i="5"/>
  <c r="H28" i="5"/>
  <c r="H27" i="5"/>
  <c r="BJ25" i="5"/>
  <c r="BJ24" i="5"/>
  <c r="BJ23" i="5"/>
  <c r="BJ22" i="5"/>
  <c r="BJ21" i="5"/>
  <c r="BJ20" i="5"/>
  <c r="BJ19" i="5"/>
  <c r="BA25" i="5"/>
  <c r="BA24" i="5"/>
  <c r="BA23" i="5"/>
  <c r="BA22" i="5"/>
  <c r="BA21" i="5"/>
  <c r="BA20" i="5"/>
  <c r="BA19" i="5"/>
  <c r="AR25" i="5"/>
  <c r="AR24" i="5"/>
  <c r="AR23" i="5"/>
  <c r="AR22" i="5"/>
  <c r="AR21" i="5"/>
  <c r="AR20" i="5"/>
  <c r="AR19" i="5"/>
  <c r="AI25" i="5"/>
  <c r="AI24" i="5"/>
  <c r="AI23" i="5"/>
  <c r="AI22" i="5"/>
  <c r="AI21" i="5"/>
  <c r="AI20" i="5"/>
  <c r="AI19" i="5"/>
  <c r="Z25" i="5"/>
  <c r="Z24" i="5"/>
  <c r="Z23" i="5"/>
  <c r="Z22" i="5"/>
  <c r="Z21" i="5"/>
  <c r="Z20" i="5"/>
  <c r="Z19" i="5"/>
  <c r="Q25" i="5"/>
  <c r="Q24" i="5"/>
  <c r="Q23" i="5"/>
  <c r="Q22" i="5"/>
  <c r="Q21" i="5"/>
  <c r="Q20" i="5"/>
  <c r="Q19" i="5"/>
  <c r="H25" i="5"/>
  <c r="H24" i="5"/>
  <c r="H23" i="5"/>
  <c r="H22" i="5"/>
  <c r="H21" i="5"/>
  <c r="H20" i="5"/>
  <c r="H26" i="5" s="1"/>
  <c r="H19" i="5"/>
  <c r="BJ13" i="5"/>
  <c r="BJ12" i="5"/>
  <c r="BJ11" i="5"/>
  <c r="BJ10" i="5"/>
  <c r="BJ9" i="5"/>
  <c r="BJ8" i="5"/>
  <c r="BJ7" i="5"/>
  <c r="BA13" i="5"/>
  <c r="BA12" i="5"/>
  <c r="BA11" i="5"/>
  <c r="BA10" i="5"/>
  <c r="BA9" i="5"/>
  <c r="BA8" i="5"/>
  <c r="BA7" i="5"/>
  <c r="AR13" i="5"/>
  <c r="AR12" i="5"/>
  <c r="AR11" i="5"/>
  <c r="AR10" i="5"/>
  <c r="AR9" i="5"/>
  <c r="AR8" i="5"/>
  <c r="AR7" i="5"/>
  <c r="AI13" i="5"/>
  <c r="AI12" i="5"/>
  <c r="AI11" i="5"/>
  <c r="AI10" i="5"/>
  <c r="AI9" i="5"/>
  <c r="AI8" i="5"/>
  <c r="AI7" i="5"/>
  <c r="Z13" i="5"/>
  <c r="Z12" i="5"/>
  <c r="Z11" i="5"/>
  <c r="Z10" i="5"/>
  <c r="Z9" i="5"/>
  <c r="Z8" i="5"/>
  <c r="Z7" i="5"/>
  <c r="Q13" i="5"/>
  <c r="Q12" i="5"/>
  <c r="Q11" i="5"/>
  <c r="Q10" i="5"/>
  <c r="Q9" i="5"/>
  <c r="Q8" i="5"/>
  <c r="Q7" i="5"/>
  <c r="H13" i="5"/>
  <c r="H12" i="5"/>
  <c r="H11" i="5"/>
  <c r="H10" i="5"/>
  <c r="H9" i="5"/>
  <c r="H8" i="5"/>
  <c r="H7" i="5"/>
  <c r="BI45" i="5"/>
  <c r="BI44" i="5"/>
  <c r="BI43" i="5"/>
  <c r="AZ45" i="5"/>
  <c r="AZ44" i="5"/>
  <c r="AZ43" i="5"/>
  <c r="AQ45" i="5"/>
  <c r="AQ44" i="5"/>
  <c r="AQ43" i="5"/>
  <c r="AH45" i="5"/>
  <c r="AH44" i="5"/>
  <c r="AH43" i="5"/>
  <c r="Y45" i="5"/>
  <c r="Y44" i="5"/>
  <c r="Y43" i="5"/>
  <c r="P45" i="5"/>
  <c r="P44" i="5"/>
  <c r="P43" i="5"/>
  <c r="G45" i="5"/>
  <c r="G44" i="5"/>
  <c r="G43" i="5"/>
  <c r="BI41" i="5"/>
  <c r="BI40" i="5"/>
  <c r="BI39" i="5"/>
  <c r="BI38" i="5"/>
  <c r="BI37" i="5"/>
  <c r="BI36" i="5"/>
  <c r="BI35" i="5"/>
  <c r="AZ41" i="5"/>
  <c r="AZ40" i="5"/>
  <c r="AZ39" i="5"/>
  <c r="AZ38" i="5"/>
  <c r="AZ37" i="5"/>
  <c r="AZ36" i="5"/>
  <c r="AZ35" i="5"/>
  <c r="AQ41" i="5"/>
  <c r="AQ40" i="5"/>
  <c r="AQ39" i="5"/>
  <c r="AQ38" i="5"/>
  <c r="AQ37" i="5"/>
  <c r="AQ36" i="5"/>
  <c r="AQ35" i="5"/>
  <c r="AH41" i="5"/>
  <c r="AH40" i="5"/>
  <c r="AH39" i="5"/>
  <c r="AH38" i="5"/>
  <c r="AH37" i="5"/>
  <c r="AH36" i="5"/>
  <c r="AH35" i="5"/>
  <c r="Y41" i="5"/>
  <c r="Y40" i="5"/>
  <c r="Y39" i="5"/>
  <c r="Y38" i="5"/>
  <c r="Y37" i="5"/>
  <c r="Y36" i="5"/>
  <c r="Y35" i="5"/>
  <c r="P41" i="5"/>
  <c r="P40" i="5"/>
  <c r="P39" i="5"/>
  <c r="P38" i="5"/>
  <c r="P37" i="5"/>
  <c r="P36" i="5"/>
  <c r="P35" i="5"/>
  <c r="G41" i="5"/>
  <c r="G40" i="5"/>
  <c r="G39" i="5"/>
  <c r="G38" i="5"/>
  <c r="G37" i="5"/>
  <c r="G36" i="5"/>
  <c r="G35" i="5"/>
  <c r="BI29" i="5"/>
  <c r="BI28" i="5"/>
  <c r="BI27" i="5"/>
  <c r="AZ29" i="5"/>
  <c r="AZ28" i="5"/>
  <c r="AZ27" i="5"/>
  <c r="AQ29" i="5"/>
  <c r="AQ28" i="5"/>
  <c r="AQ27" i="5"/>
  <c r="AH29" i="5"/>
  <c r="AH28" i="5"/>
  <c r="AH27" i="5"/>
  <c r="Y29" i="5"/>
  <c r="Y28" i="5"/>
  <c r="Y27" i="5"/>
  <c r="P29" i="5"/>
  <c r="P28" i="5"/>
  <c r="P27" i="5"/>
  <c r="G29" i="5"/>
  <c r="G28" i="5"/>
  <c r="G27" i="5"/>
  <c r="BI25" i="5"/>
  <c r="BI24" i="5"/>
  <c r="BI23" i="5"/>
  <c r="BI22" i="5"/>
  <c r="BI21" i="5"/>
  <c r="BI20" i="5"/>
  <c r="BI19" i="5"/>
  <c r="AZ25" i="5"/>
  <c r="AZ24" i="5"/>
  <c r="AZ23" i="5"/>
  <c r="AZ22" i="5"/>
  <c r="AZ21" i="5"/>
  <c r="AZ20" i="5"/>
  <c r="AZ19" i="5"/>
  <c r="AQ25" i="5"/>
  <c r="AQ24" i="5"/>
  <c r="AQ23" i="5"/>
  <c r="AQ22" i="5"/>
  <c r="AQ21" i="5"/>
  <c r="AQ20" i="5"/>
  <c r="AQ19" i="5"/>
  <c r="AH25" i="5"/>
  <c r="AH24" i="5"/>
  <c r="AH23" i="5"/>
  <c r="AH22" i="5"/>
  <c r="AH21" i="5"/>
  <c r="AH20" i="5"/>
  <c r="AH19" i="5"/>
  <c r="Y25" i="5"/>
  <c r="Y24" i="5"/>
  <c r="Y23" i="5"/>
  <c r="Y22" i="5"/>
  <c r="Y21" i="5"/>
  <c r="Y20" i="5"/>
  <c r="Y19" i="5"/>
  <c r="P25" i="5"/>
  <c r="P24" i="5"/>
  <c r="P23" i="5"/>
  <c r="P22" i="5"/>
  <c r="P21" i="5"/>
  <c r="P20" i="5"/>
  <c r="P19" i="5"/>
  <c r="G25" i="5"/>
  <c r="G24" i="5"/>
  <c r="G23" i="5"/>
  <c r="G22" i="5"/>
  <c r="G21" i="5"/>
  <c r="G20" i="5"/>
  <c r="G26" i="5" s="1"/>
  <c r="G19" i="5"/>
  <c r="BI13" i="5"/>
  <c r="BI12" i="5"/>
  <c r="BI11" i="5"/>
  <c r="BI10" i="5"/>
  <c r="BI9" i="5"/>
  <c r="BI8" i="5"/>
  <c r="BI7" i="5"/>
  <c r="AZ13" i="5"/>
  <c r="AZ12" i="5"/>
  <c r="AZ11" i="5"/>
  <c r="AZ10" i="5"/>
  <c r="AZ9" i="5"/>
  <c r="AZ8" i="5"/>
  <c r="AZ7" i="5"/>
  <c r="AQ13" i="5"/>
  <c r="AQ12" i="5"/>
  <c r="AQ11" i="5"/>
  <c r="AQ10" i="5"/>
  <c r="AQ9" i="5"/>
  <c r="AQ8" i="5"/>
  <c r="AQ7" i="5"/>
  <c r="AH13" i="5"/>
  <c r="AH12" i="5"/>
  <c r="AH11" i="5"/>
  <c r="AH10" i="5"/>
  <c r="AH9" i="5"/>
  <c r="AH8" i="5"/>
  <c r="AH7" i="5"/>
  <c r="Y13" i="5"/>
  <c r="Y12" i="5"/>
  <c r="Y11" i="5"/>
  <c r="Y10" i="5"/>
  <c r="Y9" i="5"/>
  <c r="Y8" i="5"/>
  <c r="Y7" i="5"/>
  <c r="P13" i="5"/>
  <c r="P12" i="5"/>
  <c r="P11" i="5"/>
  <c r="P10" i="5"/>
  <c r="P9" i="5"/>
  <c r="P8" i="5"/>
  <c r="P7" i="5"/>
  <c r="G13" i="5"/>
  <c r="G12" i="5"/>
  <c r="G11" i="5"/>
  <c r="G10" i="5"/>
  <c r="G9" i="5"/>
  <c r="G8" i="5"/>
  <c r="G7" i="5"/>
  <c r="BH45" i="5"/>
  <c r="BH44" i="5"/>
  <c r="BH43" i="5"/>
  <c r="AY45" i="5"/>
  <c r="AY44" i="5"/>
  <c r="AY43" i="5"/>
  <c r="AP45" i="5"/>
  <c r="AP44" i="5"/>
  <c r="AP43" i="5"/>
  <c r="AG45" i="5"/>
  <c r="AG44" i="5"/>
  <c r="AG43" i="5"/>
  <c r="X45" i="5"/>
  <c r="X44" i="5"/>
  <c r="X43" i="5"/>
  <c r="O45" i="5"/>
  <c r="O44" i="5"/>
  <c r="O43" i="5"/>
  <c r="F45" i="5"/>
  <c r="F44" i="5"/>
  <c r="F43" i="5"/>
  <c r="BH41" i="5"/>
  <c r="BH40" i="5"/>
  <c r="BH39" i="5"/>
  <c r="BH38" i="5"/>
  <c r="BH37" i="5"/>
  <c r="BH36" i="5"/>
  <c r="BH35" i="5"/>
  <c r="AY41" i="5"/>
  <c r="AY40" i="5"/>
  <c r="AY39" i="5"/>
  <c r="AY38" i="5"/>
  <c r="AY37" i="5"/>
  <c r="AY36" i="5"/>
  <c r="AY35" i="5"/>
  <c r="AP41" i="5"/>
  <c r="AP40" i="5"/>
  <c r="AP39" i="5"/>
  <c r="AP38" i="5"/>
  <c r="AP37" i="5"/>
  <c r="AP36" i="5"/>
  <c r="AP35" i="5"/>
  <c r="AG41" i="5"/>
  <c r="AG40" i="5"/>
  <c r="AG39" i="5"/>
  <c r="AG38" i="5"/>
  <c r="AG37" i="5"/>
  <c r="AG36" i="5"/>
  <c r="AG35" i="5"/>
  <c r="X41" i="5"/>
  <c r="X40" i="5"/>
  <c r="X39" i="5"/>
  <c r="X38" i="5"/>
  <c r="X37" i="5"/>
  <c r="X36" i="5"/>
  <c r="X35" i="5"/>
  <c r="O41" i="5"/>
  <c r="O40" i="5"/>
  <c r="O39" i="5"/>
  <c r="O38" i="5"/>
  <c r="O37" i="5"/>
  <c r="O36" i="5"/>
  <c r="O35" i="5"/>
  <c r="F41" i="5"/>
  <c r="F40" i="5"/>
  <c r="F39" i="5"/>
  <c r="F38" i="5"/>
  <c r="F37" i="5"/>
  <c r="F36" i="5"/>
  <c r="F35" i="5"/>
  <c r="BH29" i="5"/>
  <c r="BH28" i="5"/>
  <c r="BH27" i="5"/>
  <c r="AY29" i="5"/>
  <c r="AY28" i="5"/>
  <c r="AY27" i="5"/>
  <c r="AP29" i="5"/>
  <c r="AP28" i="5"/>
  <c r="AP27" i="5"/>
  <c r="AG29" i="5"/>
  <c r="AG28" i="5"/>
  <c r="AG27" i="5"/>
  <c r="X29" i="5"/>
  <c r="X28" i="5"/>
  <c r="X27" i="5"/>
  <c r="O29" i="5"/>
  <c r="O28" i="5"/>
  <c r="O27" i="5"/>
  <c r="F29" i="5"/>
  <c r="F28" i="5"/>
  <c r="F27" i="5"/>
  <c r="BH25" i="5"/>
  <c r="BH24" i="5"/>
  <c r="BH23" i="5"/>
  <c r="BH22" i="5"/>
  <c r="BH21" i="5"/>
  <c r="BH20" i="5"/>
  <c r="BH19" i="5"/>
  <c r="AY25" i="5"/>
  <c r="AY24" i="5"/>
  <c r="AY23" i="5"/>
  <c r="AY22" i="5"/>
  <c r="AY21" i="5"/>
  <c r="AY20" i="5"/>
  <c r="AY19" i="5"/>
  <c r="AP25" i="5"/>
  <c r="AP24" i="5"/>
  <c r="AP23" i="5"/>
  <c r="AP22" i="5"/>
  <c r="AP21" i="5"/>
  <c r="AP20" i="5"/>
  <c r="AP19" i="5"/>
  <c r="AG25" i="5"/>
  <c r="AG24" i="5"/>
  <c r="AG23" i="5"/>
  <c r="AG22" i="5"/>
  <c r="AG21" i="5"/>
  <c r="AG20" i="5"/>
  <c r="AG19" i="5"/>
  <c r="X25" i="5"/>
  <c r="X24" i="5"/>
  <c r="X23" i="5"/>
  <c r="X22" i="5"/>
  <c r="X21" i="5"/>
  <c r="X20" i="5"/>
  <c r="X19" i="5"/>
  <c r="O19" i="5"/>
  <c r="O25" i="5"/>
  <c r="O24" i="5"/>
  <c r="O23" i="5"/>
  <c r="O22" i="5"/>
  <c r="O21" i="5"/>
  <c r="O20" i="5"/>
  <c r="F25" i="5"/>
  <c r="F24" i="5"/>
  <c r="F23" i="5"/>
  <c r="F22" i="5"/>
  <c r="F21" i="5"/>
  <c r="F20" i="5"/>
  <c r="F26" i="5" s="1"/>
  <c r="F19" i="5"/>
  <c r="BH13" i="5"/>
  <c r="BH12" i="5"/>
  <c r="BH11" i="5"/>
  <c r="BH10" i="5"/>
  <c r="BH9" i="5"/>
  <c r="BH8" i="5"/>
  <c r="BH7" i="5"/>
  <c r="AY13" i="5"/>
  <c r="AY12" i="5"/>
  <c r="AY11" i="5"/>
  <c r="AY10" i="5"/>
  <c r="AY9" i="5"/>
  <c r="AY8" i="5"/>
  <c r="AY7" i="5"/>
  <c r="AP13" i="5"/>
  <c r="AP12" i="5"/>
  <c r="AP11" i="5"/>
  <c r="AP10" i="5"/>
  <c r="AP9" i="5"/>
  <c r="AP8" i="5"/>
  <c r="AP7" i="5"/>
  <c r="AG13" i="5"/>
  <c r="AG12" i="5"/>
  <c r="AG11" i="5"/>
  <c r="AG10" i="5"/>
  <c r="AG9" i="5"/>
  <c r="AG8" i="5"/>
  <c r="AG7" i="5"/>
  <c r="X13" i="5"/>
  <c r="X12" i="5"/>
  <c r="X11" i="5"/>
  <c r="X10" i="5"/>
  <c r="X9" i="5"/>
  <c r="X8" i="5"/>
  <c r="X7" i="5"/>
  <c r="O13" i="5"/>
  <c r="O12" i="5"/>
  <c r="O11" i="5"/>
  <c r="O10" i="5"/>
  <c r="O9" i="5"/>
  <c r="O8" i="5"/>
  <c r="O7" i="5"/>
  <c r="F13" i="5"/>
  <c r="F12" i="5"/>
  <c r="F11" i="5"/>
  <c r="F10" i="5"/>
  <c r="F9" i="5"/>
  <c r="F8" i="5"/>
  <c r="F7" i="5"/>
  <c r="AP38" i="1"/>
  <c r="AP37" i="1"/>
  <c r="AP36" i="1"/>
  <c r="AP35" i="1"/>
  <c r="AP34" i="1"/>
  <c r="AP33" i="1"/>
  <c r="AP32" i="1"/>
  <c r="AP31" i="1"/>
  <c r="AP30" i="1"/>
  <c r="AP29" i="1"/>
  <c r="AJ38" i="1"/>
  <c r="AJ37" i="1"/>
  <c r="AJ36" i="1"/>
  <c r="AJ35" i="1"/>
  <c r="AJ34" i="1"/>
  <c r="AJ33" i="1"/>
  <c r="AJ32" i="1"/>
  <c r="AJ31" i="1"/>
  <c r="AJ30" i="1"/>
  <c r="AJ29" i="1"/>
  <c r="AD38" i="1"/>
  <c r="AD37" i="1"/>
  <c r="AD36" i="1"/>
  <c r="AD35" i="1"/>
  <c r="AD34" i="1"/>
  <c r="AD33" i="1"/>
  <c r="AD32" i="1"/>
  <c r="AD31" i="1"/>
  <c r="AD30" i="1"/>
  <c r="AD29" i="1"/>
  <c r="X38" i="1"/>
  <c r="X37" i="1"/>
  <c r="X36" i="1"/>
  <c r="X35" i="1"/>
  <c r="X34" i="1"/>
  <c r="X33" i="1"/>
  <c r="X32" i="1"/>
  <c r="X31" i="1"/>
  <c r="X30" i="1"/>
  <c r="X29" i="1"/>
  <c r="R38" i="1"/>
  <c r="R37" i="1"/>
  <c r="R36" i="1"/>
  <c r="R35" i="1"/>
  <c r="R34" i="1"/>
  <c r="R33" i="1"/>
  <c r="R32" i="1"/>
  <c r="R31" i="1"/>
  <c r="R30" i="1"/>
  <c r="R29" i="1"/>
  <c r="L38" i="1"/>
  <c r="L37" i="1"/>
  <c r="L36" i="1"/>
  <c r="L35" i="1"/>
  <c r="L34" i="1"/>
  <c r="L33" i="1"/>
  <c r="L32" i="1"/>
  <c r="L31" i="1"/>
  <c r="L30" i="1"/>
  <c r="L29" i="1"/>
  <c r="F38" i="1"/>
  <c r="F37" i="1"/>
  <c r="F36" i="1"/>
  <c r="F35" i="1"/>
  <c r="F34" i="1"/>
  <c r="F33" i="1"/>
  <c r="F32" i="1"/>
  <c r="F31" i="1"/>
  <c r="F30" i="1"/>
  <c r="F29" i="1"/>
  <c r="F14" i="5" l="1"/>
  <c r="E13" i="1"/>
  <c r="AC13" i="1"/>
  <c r="K13" i="1"/>
  <c r="Q39" i="1"/>
  <c r="W13" i="1"/>
  <c r="K39" i="1"/>
  <c r="Q24" i="1"/>
  <c r="W24" i="1"/>
  <c r="K24" i="1"/>
  <c r="E39" i="1"/>
  <c r="AO39" i="1"/>
  <c r="Q13" i="1"/>
  <c r="AO24" i="1"/>
  <c r="AI39" i="1"/>
  <c r="AO13" i="1"/>
  <c r="AC39" i="1"/>
  <c r="AI24" i="1"/>
  <c r="AI13" i="1"/>
  <c r="AC24" i="1"/>
  <c r="W39" i="1"/>
  <c r="E24" i="1"/>
  <c r="F55" i="5" l="1"/>
</calcChain>
</file>

<file path=xl/sharedStrings.xml><?xml version="1.0" encoding="utf-8"?>
<sst xmlns="http://schemas.openxmlformats.org/spreadsheetml/2006/main" count="555" uniqueCount="187">
  <si>
    <t>Colazione</t>
  </si>
  <si>
    <t>Spuntino</t>
  </si>
  <si>
    <t>Pranzo</t>
  </si>
  <si>
    <t>Cena</t>
  </si>
  <si>
    <t>Sabato</t>
  </si>
  <si>
    <t>Domenica</t>
  </si>
  <si>
    <t>Alimento</t>
  </si>
  <si>
    <t>Sostituzione</t>
  </si>
  <si>
    <t>Lunedi</t>
  </si>
  <si>
    <t>Martedi</t>
  </si>
  <si>
    <t>Mercoledi</t>
  </si>
  <si>
    <t>Venerdi</t>
  </si>
  <si>
    <t>Giovedi</t>
  </si>
  <si>
    <t>Albume</t>
  </si>
  <si>
    <t>Uova</t>
  </si>
  <si>
    <t>Gamberi</t>
  </si>
  <si>
    <t>Calamari</t>
  </si>
  <si>
    <t>Branzino</t>
  </si>
  <si>
    <t>Spigola</t>
  </si>
  <si>
    <t>Orata</t>
  </si>
  <si>
    <t>Polpo</t>
  </si>
  <si>
    <t>Pesce spada</t>
  </si>
  <si>
    <t>Filetto di salmone</t>
  </si>
  <si>
    <t>Trancio di salmone</t>
  </si>
  <si>
    <t>Filetto di tonno</t>
  </si>
  <si>
    <t>Tonno al naturale</t>
  </si>
  <si>
    <t>Nasello</t>
  </si>
  <si>
    <t>Merluzzo</t>
  </si>
  <si>
    <t>Piselli surgelati</t>
  </si>
  <si>
    <t>Funghi</t>
  </si>
  <si>
    <t>Piselli secchi</t>
  </si>
  <si>
    <t>Songino</t>
  </si>
  <si>
    <t>Piselli al vetro</t>
  </si>
  <si>
    <t>Valeriana</t>
  </si>
  <si>
    <t>Lenticchie al vetro</t>
  </si>
  <si>
    <t>Porri</t>
  </si>
  <si>
    <t>Ceci al vetro</t>
  </si>
  <si>
    <t>Cavolo romano</t>
  </si>
  <si>
    <t>Fagioli al vetro</t>
  </si>
  <si>
    <t>Cavolfiore</t>
  </si>
  <si>
    <t>Lenticchie secche</t>
  </si>
  <si>
    <t>Broccoletti</t>
  </si>
  <si>
    <t>Ceci secchi</t>
  </si>
  <si>
    <t>Zucca</t>
  </si>
  <si>
    <t>Fagioli secchi</t>
  </si>
  <si>
    <t>Scarola</t>
  </si>
  <si>
    <t>Yogurt magro</t>
  </si>
  <si>
    <t>Fave</t>
  </si>
  <si>
    <t>Yogurt greco alla frutta</t>
  </si>
  <si>
    <t>Rapa</t>
  </si>
  <si>
    <t>Yogurt greco 0%</t>
  </si>
  <si>
    <t>Peperoni</t>
  </si>
  <si>
    <t>Pecorino</t>
  </si>
  <si>
    <t>Melanzane</t>
  </si>
  <si>
    <t>Parmigiano</t>
  </si>
  <si>
    <t>Zucchine</t>
  </si>
  <si>
    <t>Robiola</t>
  </si>
  <si>
    <t>Crostini integrali</t>
  </si>
  <si>
    <t>Carote</t>
  </si>
  <si>
    <t>Primosale</t>
  </si>
  <si>
    <t>Pan Bauletto</t>
  </si>
  <si>
    <t>Insalata</t>
  </si>
  <si>
    <t>Stracchino light</t>
  </si>
  <si>
    <t>Fette biscottate</t>
  </si>
  <si>
    <t>Radicchio</t>
  </si>
  <si>
    <t>Exquisa fitline</t>
  </si>
  <si>
    <t>Barrette al cioccolato</t>
  </si>
  <si>
    <t>Cicoria</t>
  </si>
  <si>
    <t>Feta greca</t>
  </si>
  <si>
    <t>Muesli al cioccolato</t>
  </si>
  <si>
    <t>Finocchio</t>
  </si>
  <si>
    <t>Mozzarella high protein</t>
  </si>
  <si>
    <t>Cereali Fitness</t>
  </si>
  <si>
    <t>Bieta</t>
  </si>
  <si>
    <t>Mozzarella di bufala</t>
  </si>
  <si>
    <t>Creakers</t>
  </si>
  <si>
    <t>Spinaci</t>
  </si>
  <si>
    <t>Fiocchi di latte</t>
  </si>
  <si>
    <t>Biscotti secchi al cioccolato</t>
  </si>
  <si>
    <t>Pomodori</t>
  </si>
  <si>
    <t>Ricottina light consilia</t>
  </si>
  <si>
    <t>Biscotti secchi</t>
  </si>
  <si>
    <t>Cetriolo</t>
  </si>
  <si>
    <t>Speck</t>
  </si>
  <si>
    <t>Purè di patate</t>
  </si>
  <si>
    <t>Uva</t>
  </si>
  <si>
    <t>Fesa di tacchino</t>
  </si>
  <si>
    <t>Patate dolci</t>
  </si>
  <si>
    <t>Kiwi</t>
  </si>
  <si>
    <t>Prosciutto cotto</t>
  </si>
  <si>
    <t>Patate</t>
  </si>
  <si>
    <t>Fragole</t>
  </si>
  <si>
    <t>Prosciutto crudo</t>
  </si>
  <si>
    <t>Snack di legumi</t>
  </si>
  <si>
    <t>Ciliegie</t>
  </si>
  <si>
    <t>Bresaola</t>
  </si>
  <si>
    <t>Gallette di mais</t>
  </si>
  <si>
    <t>Fichi</t>
  </si>
  <si>
    <t>Interiora</t>
  </si>
  <si>
    <t>Wasa</t>
  </si>
  <si>
    <t>Castagne</t>
  </si>
  <si>
    <t>Carne di cavallo</t>
  </si>
  <si>
    <t>Gallette di riso</t>
  </si>
  <si>
    <t>Lamponi</t>
  </si>
  <si>
    <t>Salsiccia di suino</t>
  </si>
  <si>
    <t>Riso Venere</t>
  </si>
  <si>
    <t>More</t>
  </si>
  <si>
    <t>Burro di frutta secca 100%</t>
  </si>
  <si>
    <t>Hamburger</t>
  </si>
  <si>
    <t>Orzo</t>
  </si>
  <si>
    <t>Mirtilli</t>
  </si>
  <si>
    <t>Burro d'arachidi</t>
  </si>
  <si>
    <t>Macinato di tacchino</t>
  </si>
  <si>
    <t>Farro</t>
  </si>
  <si>
    <t>Arancia</t>
  </si>
  <si>
    <t>Crema novi</t>
  </si>
  <si>
    <t>Macinato di pollo</t>
  </si>
  <si>
    <t>Riso</t>
  </si>
  <si>
    <t>Mandarino</t>
  </si>
  <si>
    <t>Pistacchi</t>
  </si>
  <si>
    <t>Macinato magro</t>
  </si>
  <si>
    <t>Cous Cous</t>
  </si>
  <si>
    <t>Ananas</t>
  </si>
  <si>
    <t>Noci Pecan</t>
  </si>
  <si>
    <t>Macinato ragù</t>
  </si>
  <si>
    <t>Pasta integrale</t>
  </si>
  <si>
    <t>Albiococca</t>
  </si>
  <si>
    <t>Anacardi</t>
  </si>
  <si>
    <t>Spezzatino</t>
  </si>
  <si>
    <t>Pane integrale</t>
  </si>
  <si>
    <t>Pesca</t>
  </si>
  <si>
    <t>Arachidi</t>
  </si>
  <si>
    <t>Straccetti</t>
  </si>
  <si>
    <t>Pane</t>
  </si>
  <si>
    <t>Cocomero</t>
  </si>
  <si>
    <t>Nocciole</t>
  </si>
  <si>
    <t>Fettina di vitella</t>
  </si>
  <si>
    <t>Pasta</t>
  </si>
  <si>
    <t>Melone</t>
  </si>
  <si>
    <t>Mandorle</t>
  </si>
  <si>
    <t>Filetto di manzo</t>
  </si>
  <si>
    <t>Pasta all'uovo</t>
  </si>
  <si>
    <t>Banana</t>
  </si>
  <si>
    <t>Cioccolato fondente</t>
  </si>
  <si>
    <t>Coniglio</t>
  </si>
  <si>
    <t>Gnocchi</t>
  </si>
  <si>
    <t>Susina</t>
  </si>
  <si>
    <t>Avocado</t>
  </si>
  <si>
    <t>Farina di avena</t>
  </si>
  <si>
    <t>Pera</t>
  </si>
  <si>
    <t>Burro</t>
  </si>
  <si>
    <t>Coscia di pollo</t>
  </si>
  <si>
    <t>Farina di riso</t>
  </si>
  <si>
    <t>Mela</t>
  </si>
  <si>
    <t>Olio extravergine d'oliva</t>
  </si>
  <si>
    <t>Petto di pollo</t>
  </si>
  <si>
    <t>Farina</t>
  </si>
  <si>
    <t>ALTRO</t>
  </si>
  <si>
    <t>CAR</t>
  </si>
  <si>
    <t>KCAL</t>
  </si>
  <si>
    <t>FRUTTA E VERDURA</t>
  </si>
  <si>
    <t>GRA</t>
  </si>
  <si>
    <t>PRO</t>
  </si>
  <si>
    <t>GRASSI</t>
  </si>
  <si>
    <t>PROTEINE</t>
  </si>
  <si>
    <t>PROT</t>
  </si>
  <si>
    <t>CARBOIDRATI</t>
  </si>
  <si>
    <t>Lista consolidata</t>
  </si>
  <si>
    <t>Grammi</t>
  </si>
  <si>
    <t>NOTE</t>
  </si>
  <si>
    <t>KCAL PASTO:</t>
  </si>
  <si>
    <t>Nome Paziente:</t>
  </si>
  <si>
    <t>N.B.: I VALORI RIPORTATI NEI RIQUADRI CON SFONDO COLORATO SONO DA INTENDERE PER QUANTITA' E NON PER 100GR</t>
  </si>
  <si>
    <t>--GRAMMI --</t>
  </si>
  <si>
    <t>Pre nanna</t>
  </si>
  <si>
    <t>Pre Nanna</t>
  </si>
  <si>
    <t>Esempi:</t>
  </si>
  <si>
    <t>Indicazione:</t>
  </si>
  <si>
    <t>--CARBO--</t>
  </si>
  <si>
    <t>--PRO--</t>
  </si>
  <si>
    <t>--GRA--</t>
  </si>
  <si>
    <t>--FRU-VER--</t>
  </si>
  <si>
    <t>K-C-P-G:</t>
  </si>
  <si>
    <t>MEDIA KCAL SETTIMANALE</t>
  </si>
  <si>
    <t>MEDIA CAR SETTIMANALE</t>
  </si>
  <si>
    <t>MEDIA PROT SETTIMANALE</t>
  </si>
  <si>
    <t>MEDIA GRA SETTIMANALE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</si>
</sst>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Bahnschrift Condensed"/>
      <family val="2"/>
    </font>
    <font>
      <sz val="14"/>
      <color theme="5" tint="-0.249977111117893"/>
      <name val="Bahnschrift Light"/>
      <family val="2"/>
    </font>
    <font>
      <b/>
      <sz val="11"/>
      <color theme="7" tint="-0.499984740745262"/>
      <name val="Bahnschrift Condensed"/>
      <family val="2"/>
    </font>
    <font>
      <u/>
      <sz val="11"/>
      <color theme="1"/>
      <name val="Calibri"/>
      <family val="2"/>
      <scheme val="minor"/>
    </font>
    <font>
      <sz val="18"/>
      <color theme="1"/>
      <name val="Bahnschrift SemiBold Condensed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Bahnschrift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5" fillId="0" borderId="0" xfId="0" applyFont="1"/>
    <xf numFmtId="0" fontId="1" fillId="6" borderId="1" xfId="0" applyFont="1" applyFill="1" applyBorder="1"/>
    <xf numFmtId="0" fontId="1" fillId="6" borderId="12" xfId="0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6" fillId="8" borderId="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7" borderId="6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7" borderId="9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Font="1"/>
    <xf numFmtId="0" fontId="1" fillId="6" borderId="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B5A-BD48-4EF3-A360-7E69D69EB47E}">
  <sheetPr>
    <pageSetUpPr fitToPage="1"/>
  </sheetPr>
  <dimension ref="A1:BM62"/>
  <sheetViews>
    <sheetView tabSelected="1" topLeftCell="A25" zoomScale="54" zoomScaleNormal="44" workbookViewId="0">
      <selection activeCell="E15" sqref="E15:I16"/>
    </sheetView>
  </sheetViews>
  <sheetFormatPr defaultRowHeight="14.5" x14ac:dyDescent="0.35"/>
  <cols>
    <col min="1" max="1" width="8.7265625" customWidth="1"/>
    <col min="4" max="4" width="8.7265625" customWidth="1"/>
  </cols>
  <sheetData>
    <row r="1" spans="1:65" ht="14.5" customHeight="1" x14ac:dyDescent="0.35">
      <c r="A1" s="61" t="s">
        <v>171</v>
      </c>
      <c r="B1" s="62"/>
      <c r="C1" s="55" t="s">
        <v>8</v>
      </c>
      <c r="D1" s="56"/>
      <c r="E1" s="56"/>
      <c r="F1" s="56"/>
      <c r="G1" s="56"/>
      <c r="H1" s="56"/>
      <c r="I1" s="56"/>
      <c r="J1" s="56"/>
      <c r="K1" s="57"/>
      <c r="L1" s="55" t="s">
        <v>9</v>
      </c>
      <c r="M1" s="56"/>
      <c r="N1" s="56"/>
      <c r="O1" s="56"/>
      <c r="P1" s="56"/>
      <c r="Q1" s="56"/>
      <c r="R1" s="56"/>
      <c r="S1" s="56"/>
      <c r="T1" s="57"/>
      <c r="U1" s="55" t="s">
        <v>10</v>
      </c>
      <c r="V1" s="56"/>
      <c r="W1" s="56"/>
      <c r="X1" s="56"/>
      <c r="Y1" s="56"/>
      <c r="Z1" s="56"/>
      <c r="AA1" s="56"/>
      <c r="AB1" s="56"/>
      <c r="AC1" s="57"/>
      <c r="AD1" s="55" t="s">
        <v>12</v>
      </c>
      <c r="AE1" s="56"/>
      <c r="AF1" s="56"/>
      <c r="AG1" s="56"/>
      <c r="AH1" s="56"/>
      <c r="AI1" s="56"/>
      <c r="AJ1" s="56"/>
      <c r="AK1" s="56"/>
      <c r="AL1" s="57"/>
      <c r="AM1" s="55" t="s">
        <v>11</v>
      </c>
      <c r="AN1" s="56"/>
      <c r="AO1" s="56"/>
      <c r="AP1" s="56"/>
      <c r="AQ1" s="56"/>
      <c r="AR1" s="56"/>
      <c r="AS1" s="56"/>
      <c r="AT1" s="56"/>
      <c r="AU1" s="57"/>
      <c r="AV1" s="55" t="s">
        <v>4</v>
      </c>
      <c r="AW1" s="56"/>
      <c r="AX1" s="56"/>
      <c r="AY1" s="56"/>
      <c r="AZ1" s="56"/>
      <c r="BA1" s="56"/>
      <c r="BB1" s="56"/>
      <c r="BC1" s="56"/>
      <c r="BD1" s="57"/>
      <c r="BE1" s="55" t="s">
        <v>5</v>
      </c>
      <c r="BF1" s="56"/>
      <c r="BG1" s="56"/>
      <c r="BH1" s="56"/>
      <c r="BI1" s="56"/>
      <c r="BJ1" s="56"/>
      <c r="BK1" s="56"/>
      <c r="BL1" s="56"/>
      <c r="BM1" s="57"/>
    </row>
    <row r="2" spans="1:65" ht="14.5" customHeight="1" x14ac:dyDescent="0.35">
      <c r="A2" s="63"/>
      <c r="B2" s="64"/>
      <c r="C2" s="95"/>
      <c r="D2" s="92"/>
      <c r="E2" s="92"/>
      <c r="F2" s="92"/>
      <c r="G2" s="92"/>
      <c r="H2" s="92"/>
      <c r="I2" s="92"/>
      <c r="J2" s="59"/>
      <c r="K2" s="60"/>
      <c r="L2" s="58"/>
      <c r="M2" s="59"/>
      <c r="N2" s="59"/>
      <c r="O2" s="59"/>
      <c r="P2" s="59"/>
      <c r="Q2" s="59"/>
      <c r="R2" s="59"/>
      <c r="S2" s="59"/>
      <c r="T2" s="60"/>
      <c r="U2" s="58"/>
      <c r="V2" s="59"/>
      <c r="W2" s="59"/>
      <c r="X2" s="59"/>
      <c r="Y2" s="59"/>
      <c r="Z2" s="59"/>
      <c r="AA2" s="59"/>
      <c r="AB2" s="59"/>
      <c r="AC2" s="60"/>
      <c r="AD2" s="58"/>
      <c r="AE2" s="59"/>
      <c r="AF2" s="59"/>
      <c r="AG2" s="59"/>
      <c r="AH2" s="59"/>
      <c r="AI2" s="59"/>
      <c r="AJ2" s="59"/>
      <c r="AK2" s="59"/>
      <c r="AL2" s="60"/>
      <c r="AM2" s="58"/>
      <c r="AN2" s="59"/>
      <c r="AO2" s="59"/>
      <c r="AP2" s="59"/>
      <c r="AQ2" s="59"/>
      <c r="AR2" s="59"/>
      <c r="AS2" s="59"/>
      <c r="AT2" s="59"/>
      <c r="AU2" s="60"/>
      <c r="AV2" s="58"/>
      <c r="AW2" s="59"/>
      <c r="AX2" s="59"/>
      <c r="AY2" s="59"/>
      <c r="AZ2" s="59"/>
      <c r="BA2" s="59"/>
      <c r="BB2" s="59"/>
      <c r="BC2" s="59"/>
      <c r="BD2" s="60"/>
      <c r="BE2" s="58"/>
      <c r="BF2" s="59"/>
      <c r="BG2" s="59"/>
      <c r="BH2" s="59"/>
      <c r="BI2" s="59"/>
      <c r="BJ2" s="59"/>
      <c r="BK2" s="59"/>
      <c r="BL2" s="59"/>
      <c r="BM2" s="60"/>
    </row>
    <row r="3" spans="1:65" ht="14.5" customHeight="1" x14ac:dyDescent="0.35">
      <c r="A3" s="37" t="s">
        <v>0</v>
      </c>
      <c r="B3" s="93"/>
      <c r="C3" s="96" t="s">
        <v>176</v>
      </c>
      <c r="D3" s="96"/>
      <c r="E3" s="97"/>
      <c r="F3" s="97"/>
      <c r="G3" s="97"/>
      <c r="H3" s="97"/>
      <c r="I3" s="97"/>
      <c r="J3" s="17" t="s">
        <v>169</v>
      </c>
      <c r="K3" s="18"/>
      <c r="L3" s="96" t="s">
        <v>176</v>
      </c>
      <c r="M3" s="96"/>
      <c r="N3" s="97"/>
      <c r="O3" s="97"/>
      <c r="P3" s="97"/>
      <c r="Q3" s="97"/>
      <c r="R3" s="97"/>
      <c r="S3" s="17" t="s">
        <v>169</v>
      </c>
      <c r="T3" s="18"/>
      <c r="U3" s="96" t="s">
        <v>176</v>
      </c>
      <c r="V3" s="96"/>
      <c r="W3" s="97"/>
      <c r="X3" s="97"/>
      <c r="Y3" s="97"/>
      <c r="Z3" s="97"/>
      <c r="AA3" s="97"/>
      <c r="AB3" s="17" t="s">
        <v>169</v>
      </c>
      <c r="AC3" s="18"/>
      <c r="AD3" s="96" t="s">
        <v>176</v>
      </c>
      <c r="AE3" s="96"/>
      <c r="AF3" s="97"/>
      <c r="AG3" s="97"/>
      <c r="AH3" s="97"/>
      <c r="AI3" s="97"/>
      <c r="AJ3" s="97"/>
      <c r="AK3" s="17" t="s">
        <v>169</v>
      </c>
      <c r="AL3" s="18"/>
      <c r="AM3" s="96" t="s">
        <v>176</v>
      </c>
      <c r="AN3" s="96"/>
      <c r="AO3" s="97"/>
      <c r="AP3" s="97"/>
      <c r="AQ3" s="97"/>
      <c r="AR3" s="97"/>
      <c r="AS3" s="97"/>
      <c r="AT3" s="17" t="s">
        <v>169</v>
      </c>
      <c r="AU3" s="18"/>
      <c r="AV3" s="96" t="s">
        <v>176</v>
      </c>
      <c r="AW3" s="96"/>
      <c r="AX3" s="97"/>
      <c r="AY3" s="97"/>
      <c r="AZ3" s="97"/>
      <c r="BA3" s="97"/>
      <c r="BB3" s="97"/>
      <c r="BC3" s="17" t="s">
        <v>169</v>
      </c>
      <c r="BD3" s="18"/>
      <c r="BE3" s="96" t="s">
        <v>176</v>
      </c>
      <c r="BF3" s="96"/>
      <c r="BG3" s="97"/>
      <c r="BH3" s="97"/>
      <c r="BI3" s="97"/>
      <c r="BJ3" s="97"/>
      <c r="BK3" s="97"/>
      <c r="BL3" s="17" t="s">
        <v>169</v>
      </c>
      <c r="BM3" s="18"/>
    </row>
    <row r="4" spans="1:65" ht="14.5" customHeight="1" x14ac:dyDescent="0.35">
      <c r="A4" s="39"/>
      <c r="B4" s="94"/>
      <c r="C4" s="96"/>
      <c r="D4" s="96"/>
      <c r="E4" s="97"/>
      <c r="F4" s="97"/>
      <c r="G4" s="97"/>
      <c r="H4" s="97"/>
      <c r="I4" s="97"/>
      <c r="J4" s="43"/>
      <c r="K4" s="44"/>
      <c r="L4" s="96"/>
      <c r="M4" s="96"/>
      <c r="N4" s="97"/>
      <c r="O4" s="97"/>
      <c r="P4" s="97"/>
      <c r="Q4" s="97"/>
      <c r="R4" s="97"/>
      <c r="S4" s="43"/>
      <c r="T4" s="44"/>
      <c r="U4" s="96"/>
      <c r="V4" s="96"/>
      <c r="W4" s="97"/>
      <c r="X4" s="97"/>
      <c r="Y4" s="97"/>
      <c r="Z4" s="97"/>
      <c r="AA4" s="97"/>
      <c r="AB4" s="43"/>
      <c r="AC4" s="44"/>
      <c r="AD4" s="96"/>
      <c r="AE4" s="96"/>
      <c r="AF4" s="97"/>
      <c r="AG4" s="97"/>
      <c r="AH4" s="97"/>
      <c r="AI4" s="97"/>
      <c r="AJ4" s="97"/>
      <c r="AK4" s="43"/>
      <c r="AL4" s="44"/>
      <c r="AM4" s="96"/>
      <c r="AN4" s="96"/>
      <c r="AO4" s="97"/>
      <c r="AP4" s="97"/>
      <c r="AQ4" s="97"/>
      <c r="AR4" s="97"/>
      <c r="AS4" s="97"/>
      <c r="AT4" s="43"/>
      <c r="AU4" s="44"/>
      <c r="AV4" s="96"/>
      <c r="AW4" s="96"/>
      <c r="AX4" s="97"/>
      <c r="AY4" s="97"/>
      <c r="AZ4" s="97"/>
      <c r="BA4" s="97"/>
      <c r="BB4" s="97"/>
      <c r="BC4" s="43"/>
      <c r="BD4" s="44"/>
      <c r="BE4" s="96"/>
      <c r="BF4" s="96"/>
      <c r="BG4" s="97"/>
      <c r="BH4" s="97"/>
      <c r="BI4" s="97"/>
      <c r="BJ4" s="97"/>
      <c r="BK4" s="97"/>
      <c r="BL4" s="43"/>
      <c r="BM4" s="44"/>
    </row>
    <row r="5" spans="1:65" ht="14.5" customHeight="1" x14ac:dyDescent="0.35">
      <c r="A5" s="39"/>
      <c r="B5" s="40"/>
      <c r="C5" s="98" t="s">
        <v>177</v>
      </c>
      <c r="D5" s="98"/>
      <c r="E5" s="99"/>
      <c r="F5" s="100"/>
      <c r="G5" s="100"/>
      <c r="H5" s="100"/>
      <c r="I5" s="101"/>
      <c r="J5" s="45"/>
      <c r="K5" s="46"/>
      <c r="L5" s="98" t="s">
        <v>177</v>
      </c>
      <c r="M5" s="98"/>
      <c r="N5" s="99"/>
      <c r="O5" s="100"/>
      <c r="P5" s="100"/>
      <c r="Q5" s="100"/>
      <c r="R5" s="101"/>
      <c r="S5" s="45"/>
      <c r="T5" s="46"/>
      <c r="U5" s="98" t="s">
        <v>177</v>
      </c>
      <c r="V5" s="98"/>
      <c r="W5" s="99"/>
      <c r="X5" s="100"/>
      <c r="Y5" s="100"/>
      <c r="Z5" s="100"/>
      <c r="AA5" s="101"/>
      <c r="AB5" s="45"/>
      <c r="AC5" s="46"/>
      <c r="AD5" s="98" t="s">
        <v>177</v>
      </c>
      <c r="AE5" s="98"/>
      <c r="AF5" s="99"/>
      <c r="AG5" s="100"/>
      <c r="AH5" s="100"/>
      <c r="AI5" s="100"/>
      <c r="AJ5" s="101"/>
      <c r="AK5" s="45"/>
      <c r="AL5" s="46"/>
      <c r="AM5" s="98" t="s">
        <v>177</v>
      </c>
      <c r="AN5" s="98"/>
      <c r="AO5" s="99"/>
      <c r="AP5" s="100"/>
      <c r="AQ5" s="100"/>
      <c r="AR5" s="100"/>
      <c r="AS5" s="101"/>
      <c r="AT5" s="45"/>
      <c r="AU5" s="46"/>
      <c r="AV5" s="98" t="s">
        <v>177</v>
      </c>
      <c r="AW5" s="98"/>
      <c r="AX5" s="99"/>
      <c r="AY5" s="100"/>
      <c r="AZ5" s="100"/>
      <c r="BA5" s="100"/>
      <c r="BB5" s="101"/>
      <c r="BC5" s="45"/>
      <c r="BD5" s="46"/>
      <c r="BE5" s="98" t="s">
        <v>177</v>
      </c>
      <c r="BF5" s="98"/>
      <c r="BG5" s="99"/>
      <c r="BH5" s="100"/>
      <c r="BI5" s="100"/>
      <c r="BJ5" s="100"/>
      <c r="BK5" s="101"/>
      <c r="BL5" s="45"/>
      <c r="BM5" s="46"/>
    </row>
    <row r="6" spans="1:65" ht="14.5" customHeight="1" x14ac:dyDescent="0.35">
      <c r="A6" s="39"/>
      <c r="B6" s="40"/>
      <c r="C6" s="98"/>
      <c r="D6" s="98"/>
      <c r="E6" s="102"/>
      <c r="F6" s="103"/>
      <c r="G6" s="103"/>
      <c r="H6" s="103"/>
      <c r="I6" s="104"/>
      <c r="J6" s="45"/>
      <c r="K6" s="46"/>
      <c r="L6" s="98"/>
      <c r="M6" s="98"/>
      <c r="N6" s="102"/>
      <c r="O6" s="103"/>
      <c r="P6" s="103"/>
      <c r="Q6" s="103"/>
      <c r="R6" s="104"/>
      <c r="S6" s="45"/>
      <c r="T6" s="46"/>
      <c r="U6" s="98"/>
      <c r="V6" s="98"/>
      <c r="W6" s="102"/>
      <c r="X6" s="103"/>
      <c r="Y6" s="103"/>
      <c r="Z6" s="103"/>
      <c r="AA6" s="104"/>
      <c r="AB6" s="45"/>
      <c r="AC6" s="46"/>
      <c r="AD6" s="98"/>
      <c r="AE6" s="98"/>
      <c r="AF6" s="102"/>
      <c r="AG6" s="103"/>
      <c r="AH6" s="103"/>
      <c r="AI6" s="103"/>
      <c r="AJ6" s="104"/>
      <c r="AK6" s="45"/>
      <c r="AL6" s="46"/>
      <c r="AM6" s="98"/>
      <c r="AN6" s="98"/>
      <c r="AO6" s="102"/>
      <c r="AP6" s="103"/>
      <c r="AQ6" s="103"/>
      <c r="AR6" s="103"/>
      <c r="AS6" s="104"/>
      <c r="AT6" s="45"/>
      <c r="AU6" s="46"/>
      <c r="AV6" s="98"/>
      <c r="AW6" s="98"/>
      <c r="AX6" s="102"/>
      <c r="AY6" s="103"/>
      <c r="AZ6" s="103"/>
      <c r="BA6" s="103"/>
      <c r="BB6" s="104"/>
      <c r="BC6" s="45"/>
      <c r="BD6" s="46"/>
      <c r="BE6" s="98"/>
      <c r="BF6" s="98"/>
      <c r="BG6" s="102"/>
      <c r="BH6" s="103"/>
      <c r="BI6" s="103"/>
      <c r="BJ6" s="103"/>
      <c r="BK6" s="104"/>
      <c r="BL6" s="45"/>
      <c r="BM6" s="46"/>
    </row>
    <row r="7" spans="1:65" ht="14.5" customHeight="1" x14ac:dyDescent="0.35">
      <c r="A7" s="39"/>
      <c r="B7" s="40"/>
      <c r="C7" s="15" t="s">
        <v>137</v>
      </c>
      <c r="D7" s="84"/>
      <c r="E7" s="3">
        <v>2</v>
      </c>
      <c r="F7" s="3">
        <f>IF(C7="", 0,
    IF(E7&lt;=10,
        IFERROR(VLOOKUP(C7, 'Lista Alimenti'!$A$2:$C$31, 3, FALSE),
        IFERROR(VLOOKUP(C7, 'Lista Alimenti'!$G$2:$I$60, 3, FALSE),
        IFERROR(VLOOKUP(C7, 'Lista Alimenti'!$N$2:$P$14, 3, FALSE),
        VLOOKUP(C7, 'Lista Alimenti'!$T$2:$V$44, 3, FALSE)
        ))) * E7,
    IFERROR(VLOOKUP(C7, 'Lista Alimenti'!$A$2:$C$31, 3, FALSE),
    IFERROR(VLOOKUP(C7, 'Lista Alimenti'!$G$2:$I$60, 3, FALSE),
    IFERROR(VLOOKUP(C7, 'Lista Alimenti'!$N$2:$P$14, 3, FALSE),
    VLOOKUP(C7, 'Lista Alimenti'!$T$2:$V$44, 3, FALSE)
    ))) * E7 / 100
    )
)</f>
        <v>710</v>
      </c>
      <c r="G7" s="3">
        <f>IF(C7="", 0,
    IF(E7&lt;=10,
        IFERROR(VLOOKUP(C7, 'Lista Alimenti'!$A$2:$D$31, 4, FALSE),
        IFERROR(VLOOKUP(C7, 'Lista Alimenti'!$G$2:$J$60, 4, FALSE),
        IFERROR(VLOOKUP(C7, 'Lista Alimenti'!$N$2:$Q$14, 4, FALSE),
        VLOOKUP(C7, 'Lista Alimenti'!$T$2:$W$44, 4, FALSE)
        ))) * E7,
    IFERROR(VLOOKUP(C7, 'Lista Alimenti'!$A$2:$D$31, 4, FALSE),
    IFERROR(VLOOKUP(C7, 'Lista Alimenti'!$G$2:$J$60, 4, FALSE),
    IFERROR(VLOOKUP(C7, 'Lista Alimenti'!$N$2:$Q$14, 4, FALSE),
    VLOOKUP(C7, 'Lista Alimenti'!$T$2:$W$44, 4, FALSE)
    ))) * E7 / 100
    )
)</f>
        <v>144</v>
      </c>
      <c r="H7" s="3">
        <f>IF(C7="", 0,
    IF(E7&lt;=10,
        IFERROR(VLOOKUP(C7, 'Lista Alimenti'!$A$2:$E$31, 5, FALSE),
        IFERROR(VLOOKUP(C7, 'Lista Alimenti'!$G$2:$K$60, 5, FALSE),
        IFERROR(VLOOKUP(C7, 'Lista Alimenti'!$N$2:$R$14, 5, FALSE),
        VLOOKUP(C7, 'Lista Alimenti'!$T$2:$X$44, 5, FALSE)
        ))) * E7,
    IFERROR(VLOOKUP(C7, 'Lista Alimenti'!$A$2:$E$31, 5, FALSE),
    IFERROR(VLOOKUP(C7, 'Lista Alimenti'!$G$2:$K$60, 5, FALSE),
    IFERROR(VLOOKUP(C7, 'Lista Alimenti'!$N$2:$R$14, 5, FALSE),
    VLOOKUP(C7, 'Lista Alimenti'!$T$2:$X$44, 5, FALSE)
    ))) * E7 / 100
    )
)</f>
        <v>25</v>
      </c>
      <c r="I7" s="2">
        <f>IF(C7="", 0,
    IF(E7&lt;=10,
        IFERROR(VLOOKUP(C7, 'Lista Alimenti'!$A$2:$F$31, 6, FALSE),
        IFERROR(VLOOKUP(C7, 'Lista Alimenti'!$G$2:$L$60, 6, FALSE),
        IFERROR(VLOOKUP(C7, 'Lista Alimenti'!$N$2:$S$14, 6, FALSE),
        VLOOKUP(C7, 'Lista Alimenti'!$T$2:$Y$44, 6, FALSE)
        ))) * E7,
    IFERROR(VLOOKUP(C7, 'Lista Alimenti'!$A$2:$F$31, 6, FALSE),
    IFERROR(VLOOKUP(C7, 'Lista Alimenti'!$G$2:$L$60, 6, FALSE),
    IFERROR(VLOOKUP(C7, 'Lista Alimenti'!$N$2:$S$14, 6, FALSE),
    VLOOKUP(C7, 'Lista Alimenti'!$T$2:$Y$44, 6, FALSE)
    ))) * E7 / 100
    )
)</f>
        <v>2</v>
      </c>
      <c r="J7" s="45"/>
      <c r="K7" s="46"/>
      <c r="L7" s="19"/>
      <c r="M7" s="20"/>
      <c r="N7" s="3"/>
      <c r="O7" s="3">
        <f>IF(L7="", 0,
    IF(N7&lt;=10,
        IFERROR(VLOOKUP(L7, 'Lista Alimenti'!$A$2:$C$31, 3, FALSE),
        IFERROR(VLOOKUP(L7, 'Lista Alimenti'!$G$2:$I$60, 3, FALSE),
        IFERROR(VLOOKUP(L7, 'Lista Alimenti'!$N$2:$P$14, 3, FALSE),
        VLOOKUP(L7, 'Lista Alimenti'!$T$2:$V$44, 3, FALSE)
        ))) * N7,
    IFERROR(VLOOKUP(L7, 'Lista Alimenti'!$A$2:$C$31, 3, FALSE),
    IFERROR(VLOOKUP(L7, 'Lista Alimenti'!$G$2:$I$60, 3, FALSE),
    IFERROR(VLOOKUP(L7, 'Lista Alimenti'!$N$2:$P$14, 3, FALSE),
    VLOOKUP(L7, 'Lista Alimenti'!$T$2:$V$44, 3, FALSE)
    ))) * N7 / 100
    )
)</f>
        <v>0</v>
      </c>
      <c r="P7" s="3">
        <f>IF(L7="", 0,
    IF(N7&lt;=10,
        IFERROR(VLOOKUP(L7, 'Lista Alimenti'!$A$2:$D$31, 4, FALSE),
        IFERROR(VLOOKUP(L7, 'Lista Alimenti'!$G$2:$J$60, 4, FALSE),
        IFERROR(VLOOKUP(L7, 'Lista Alimenti'!$N$2:$Q$14, 4, FALSE),
        VLOOKUP(L7, 'Lista Alimenti'!$T$2:$W$44, 4, FALSE)
        ))) * N7,
    IFERROR(VLOOKUP(L7, 'Lista Alimenti'!$A$2:$D$31, 4, FALSE),
    IFERROR(VLOOKUP(L7, 'Lista Alimenti'!$G$2:$J$60, 4, FALSE),
    IFERROR(VLOOKUP(L7, 'Lista Alimenti'!$N$2:$Q$14, 4, FALSE),
    VLOOKUP(L7, 'Lista Alimenti'!$T$2:$W$44, 4, FALSE)
    ))) * N7 / 100
    )
)</f>
        <v>0</v>
      </c>
      <c r="Q7" s="3">
        <f>IF(L7="", 0,
    IF(N7&lt;=10,
        IFERROR(VLOOKUP(L7, 'Lista Alimenti'!$A$2:$E$31, 5, FALSE),
        IFERROR(VLOOKUP(L7, 'Lista Alimenti'!$G$2:$K$60, 5, FALSE),
        IFERROR(VLOOKUP(L7, 'Lista Alimenti'!$N$2:$R$14, 5, FALSE),
        VLOOKUP(L7, 'Lista Alimenti'!$T$2:$X$44, 5, FALSE)
        ))) * N7,
    IFERROR(VLOOKUP(L7, 'Lista Alimenti'!$A$2:$E$31, 5, FALSE),
    IFERROR(VLOOKUP(L7, 'Lista Alimenti'!$G$2:$K$60, 5, FALSE),
    IFERROR(VLOOKUP(L7, 'Lista Alimenti'!$N$2:$R$14, 5, FALSE),
    VLOOKUP(L7, 'Lista Alimenti'!$T$2:$X$44, 5, FALSE)
    ))) * N7 / 100
    )
)</f>
        <v>0</v>
      </c>
      <c r="R7" s="2">
        <f>IF(L7="", 0,
    IF(N7&lt;=10,
        IFERROR(VLOOKUP(L7, 'Lista Alimenti'!$A$2:$F$31, 6, FALSE),
        IFERROR(VLOOKUP(L7, 'Lista Alimenti'!$G$2:$L$60, 6, FALSE),
        IFERROR(VLOOKUP(L7, 'Lista Alimenti'!$N$2:$S$14, 6, FALSE),
        VLOOKUP(L7, 'Lista Alimenti'!$T$2:$Y$44, 6, FALSE)
        ))) * N7,
    IFERROR(VLOOKUP(L7, 'Lista Alimenti'!$A$2:$F$31, 6, FALSE),
    IFERROR(VLOOKUP(L7, 'Lista Alimenti'!$G$2:$L$60, 6, FALSE),
    IFERROR(VLOOKUP(L7, 'Lista Alimenti'!$N$2:$S$14, 6, FALSE),
    VLOOKUP(L7, 'Lista Alimenti'!$T$2:$Y$44, 6, FALSE)
    ))) * N7 / 100
    )
)</f>
        <v>0</v>
      </c>
      <c r="S7" s="45"/>
      <c r="T7" s="46"/>
      <c r="U7" s="19"/>
      <c r="V7" s="20"/>
      <c r="W7" s="3"/>
      <c r="X7" s="3">
        <f>IF(U7="", 0,
    IF(W7&lt;=10,
        IFERROR(VLOOKUP(U7, 'Lista Alimenti'!$A$2:$C$31, 3, FALSE),
        IFERROR(VLOOKUP(U7, 'Lista Alimenti'!$G$2:$I$60, 3, FALSE),
        IFERROR(VLOOKUP(U7, 'Lista Alimenti'!$N$2:$P$14, 3, FALSE),
        VLOOKUP(U7, 'Lista Alimenti'!$T$2:$V$44, 3, FALSE)
        ))) * W7,
    IFERROR(VLOOKUP(U7, 'Lista Alimenti'!$A$2:$C$31, 3, FALSE),
    IFERROR(VLOOKUP(U7, 'Lista Alimenti'!$G$2:$I$60, 3, FALSE),
    IFERROR(VLOOKUP(U7, 'Lista Alimenti'!$N$2:$P$14, 3, FALSE),
    VLOOKUP(U7, 'Lista Alimenti'!$T$2:$V$44, 3, FALSE)
    ))) * W7 / 100
    )
)</f>
        <v>0</v>
      </c>
      <c r="Y7" s="3">
        <f>IF(U7="", 0,
    IF(W7&lt;=10,
        IFERROR(VLOOKUP(U7, 'Lista Alimenti'!$A$2:$D$31, 4, FALSE),
        IFERROR(VLOOKUP(U7, 'Lista Alimenti'!$G$2:$J$60, 4, FALSE),
        IFERROR(VLOOKUP(U7, 'Lista Alimenti'!$N$2:$Q$14, 4, FALSE),
        VLOOKUP(U7, 'Lista Alimenti'!$T$2:$W$44, 4, FALSE)
        ))) * W7,
    IFERROR(VLOOKUP(U7, 'Lista Alimenti'!$A$2:$D$31, 4, FALSE),
    IFERROR(VLOOKUP(U7, 'Lista Alimenti'!$G$2:$J$60, 4, FALSE),
    IFERROR(VLOOKUP(U7, 'Lista Alimenti'!$N$2:$Q$14, 4, FALSE),
    VLOOKUP(U7, 'Lista Alimenti'!$T$2:$W$44, 4, FALSE)
    ))) * W7 / 100
    )
)</f>
        <v>0</v>
      </c>
      <c r="Z7" s="3">
        <f>IF(U7="", 0,
    IF(W7&lt;=10,
        IFERROR(VLOOKUP(U7, 'Lista Alimenti'!$A$2:$E$31, 5, FALSE),
        IFERROR(VLOOKUP(U7, 'Lista Alimenti'!$G$2:$K$60, 5, FALSE),
        IFERROR(VLOOKUP(U7, 'Lista Alimenti'!$N$2:$R$14, 5, FALSE),
        VLOOKUP(U7, 'Lista Alimenti'!$T$2:$X$44, 5, FALSE)
        ))) * W7,
    IFERROR(VLOOKUP(U7, 'Lista Alimenti'!$A$2:$E$31, 5, FALSE),
    IFERROR(VLOOKUP(U7, 'Lista Alimenti'!$G$2:$K$60, 5, FALSE),
    IFERROR(VLOOKUP(U7, 'Lista Alimenti'!$N$2:$R$14, 5, FALSE),
    VLOOKUP(U7, 'Lista Alimenti'!$T$2:$X$44, 5, FALSE)
    ))) * W7 / 100
    )
)</f>
        <v>0</v>
      </c>
      <c r="AA7" s="2">
        <f>IF(U7="", 0,
    IF(W7&lt;=10,
        IFERROR(VLOOKUP(U7, 'Lista Alimenti'!$A$2:$F$31, 6, FALSE),
        IFERROR(VLOOKUP(U7, 'Lista Alimenti'!$G$2:$L$60, 6, FALSE),
        IFERROR(VLOOKUP(U7, 'Lista Alimenti'!$N$2:$S$14, 6, FALSE),
        VLOOKUP(U7, 'Lista Alimenti'!$T$2:$Y$44, 6, FALSE)
        ))) * W7,
    IFERROR(VLOOKUP(U7, 'Lista Alimenti'!$A$2:$F$31, 6, FALSE),
    IFERROR(VLOOKUP(U7, 'Lista Alimenti'!$G$2:$L$60, 6, FALSE),
    IFERROR(VLOOKUP(U7, 'Lista Alimenti'!$N$2:$S$14, 6, FALSE),
    VLOOKUP(U7, 'Lista Alimenti'!$T$2:$Y$44, 6, FALSE)
    ))) * W7 / 100
    )
)</f>
        <v>0</v>
      </c>
      <c r="AB7" s="45"/>
      <c r="AC7" s="46"/>
      <c r="AD7" s="19"/>
      <c r="AE7" s="20"/>
      <c r="AF7" s="3"/>
      <c r="AG7" s="3">
        <f>IF(AD7="", 0,
    IF(AF7&lt;=10,
        IFERROR(VLOOKUP(AD7, 'Lista Alimenti'!$A$2:$C$31, 3, FALSE),
        IFERROR(VLOOKUP(AD7, 'Lista Alimenti'!$G$2:$I$60, 3, FALSE),
        IFERROR(VLOOKUP(AD7, 'Lista Alimenti'!$N$2:$P$14, 3, FALSE),
        VLOOKUP(AD7, 'Lista Alimenti'!$T$2:$V$44, 3, FALSE)
        ))) * AF7,
    IFERROR(VLOOKUP(AD7, 'Lista Alimenti'!$A$2:$C$31, 3, FALSE),
    IFERROR(VLOOKUP(AD7, 'Lista Alimenti'!$G$2:$I$60, 3, FALSE),
    IFERROR(VLOOKUP(AD7, 'Lista Alimenti'!$N$2:$P$14, 3, FALSE),
    VLOOKUP(AD7, 'Lista Alimenti'!$T$2:$V$44, 3, FALSE)
    ))) * AF7 / 100
    )
)</f>
        <v>0</v>
      </c>
      <c r="AH7" s="3">
        <f>IF(AD7="", 0,
    IF(AF7&lt;=10,
        IFERROR(VLOOKUP(AD7, 'Lista Alimenti'!$A$2:$D$31, 4, FALSE),
        IFERROR(VLOOKUP(AD7, 'Lista Alimenti'!$G$2:$J$60, 4, FALSE),
        IFERROR(VLOOKUP(AD7, 'Lista Alimenti'!$N$2:$Q$14, 4, FALSE),
        VLOOKUP(AD7, 'Lista Alimenti'!$T$2:$W$44, 4, FALSE)
        ))) * AF7,
    IFERROR(VLOOKUP(AD7, 'Lista Alimenti'!$A$2:$D$31, 4, FALSE),
    IFERROR(VLOOKUP(AD7, 'Lista Alimenti'!$G$2:$J$60, 4, FALSE),
    IFERROR(VLOOKUP(AD7, 'Lista Alimenti'!$N$2:$Q$14, 4, FALSE),
    VLOOKUP(AD7, 'Lista Alimenti'!$T$2:$W$44, 4, FALSE)
    ))) * AF7 / 100
    )
)</f>
        <v>0</v>
      </c>
      <c r="AI7" s="3">
        <f>IF(AD7="", 0,
    IF(AF7&lt;=10,
        IFERROR(VLOOKUP(AD7, 'Lista Alimenti'!$A$2:$E$31, 5, FALSE),
        IFERROR(VLOOKUP(AD7, 'Lista Alimenti'!$G$2:$K$60, 5, FALSE),
        IFERROR(VLOOKUP(AD7, 'Lista Alimenti'!$N$2:$R$14, 5, FALSE),
        VLOOKUP(AD7, 'Lista Alimenti'!$T$2:$X$44, 5, FALSE)
        ))) * AF7,
    IFERROR(VLOOKUP(AD7, 'Lista Alimenti'!$A$2:$E$31, 5, FALSE),
    IFERROR(VLOOKUP(AD7, 'Lista Alimenti'!$G$2:$K$60, 5, FALSE),
    IFERROR(VLOOKUP(AD7, 'Lista Alimenti'!$N$2:$R$14, 5, FALSE),
    VLOOKUP(AD7, 'Lista Alimenti'!$T$2:$X$44, 5, FALSE)
    ))) * AF7 / 100
    )
)</f>
        <v>0</v>
      </c>
      <c r="AJ7" s="2">
        <f>IF(AD7="", 0,
    IF(AF7&lt;=10,
        IFERROR(VLOOKUP(AD7, 'Lista Alimenti'!$A$2:$F$31, 6, FALSE),
        IFERROR(VLOOKUP(AD7, 'Lista Alimenti'!$G$2:$L$60, 6, FALSE),
        IFERROR(VLOOKUP(AD7, 'Lista Alimenti'!$N$2:$S$14, 6, FALSE),
        VLOOKUP(AD7, 'Lista Alimenti'!$T$2:$Y$44, 6, FALSE)
        ))) * AF7,
    IFERROR(VLOOKUP(AD7, 'Lista Alimenti'!$A$2:$F$31, 6, FALSE),
    IFERROR(VLOOKUP(AD7, 'Lista Alimenti'!$G$2:$L$60, 6, FALSE),
    IFERROR(VLOOKUP(AD7, 'Lista Alimenti'!$N$2:$S$14, 6, FALSE),
    VLOOKUP(AD7, 'Lista Alimenti'!$T$2:$Y$44, 6, FALSE)
    ))) * AF7 / 100
    )
)</f>
        <v>0</v>
      </c>
      <c r="AK7" s="45"/>
      <c r="AL7" s="46"/>
      <c r="AM7" s="19"/>
      <c r="AN7" s="20"/>
      <c r="AO7" s="3"/>
      <c r="AP7" s="3">
        <f>IF(AM7="", 0,
    IF(AO7&lt;=10,
        IFERROR(VLOOKUP(AM7, 'Lista Alimenti'!$A$2:$C$31, 3, FALSE),
        IFERROR(VLOOKUP(AM7, 'Lista Alimenti'!$G$2:$I$60, 3, FALSE),
        IFERROR(VLOOKUP(AM7, 'Lista Alimenti'!$N$2:$P$14, 3, FALSE),
        VLOOKUP(AM7, 'Lista Alimenti'!$T$2:$V$44, 3, FALSE)
        ))) * AO7,
    IFERROR(VLOOKUP(AM7, 'Lista Alimenti'!$A$2:$C$31, 3, FALSE),
    IFERROR(VLOOKUP(AM7, 'Lista Alimenti'!$G$2:$I$60, 3, FALSE),
    IFERROR(VLOOKUP(AM7, 'Lista Alimenti'!$N$2:$P$14, 3, FALSE),
    VLOOKUP(AM7, 'Lista Alimenti'!$T$2:$V$44, 3, FALSE)
    ))) * AO7 / 100
    )
)</f>
        <v>0</v>
      </c>
      <c r="AQ7" s="3">
        <f>IF(AM7="", 0,
    IF(AO7&lt;=10,
        IFERROR(VLOOKUP(AM7, 'Lista Alimenti'!$A$2:$D$31, 4, FALSE),
        IFERROR(VLOOKUP(AM7, 'Lista Alimenti'!$G$2:$J$60, 4, FALSE),
        IFERROR(VLOOKUP(AM7, 'Lista Alimenti'!$N$2:$Q$14, 4, FALSE),
        VLOOKUP(AM7, 'Lista Alimenti'!$T$2:$W$44, 4, FALSE)
        ))) * AO7,
    IFERROR(VLOOKUP(AM7, 'Lista Alimenti'!$A$2:$D$31, 4, FALSE),
    IFERROR(VLOOKUP(AM7, 'Lista Alimenti'!$G$2:$J$60, 4, FALSE),
    IFERROR(VLOOKUP(AM7, 'Lista Alimenti'!$N$2:$Q$14, 4, FALSE),
    VLOOKUP(AM7, 'Lista Alimenti'!$T$2:$W$44, 4, FALSE)
    ))) * AO7 / 100
    )
)</f>
        <v>0</v>
      </c>
      <c r="AR7" s="3">
        <f>IF(AM7="", 0,
    IF(AO7&lt;=10,
        IFERROR(VLOOKUP(AM7, 'Lista Alimenti'!$A$2:$E$31, 5, FALSE),
        IFERROR(VLOOKUP(AM7, 'Lista Alimenti'!$G$2:$K$60, 5, FALSE),
        IFERROR(VLOOKUP(AM7, 'Lista Alimenti'!$N$2:$R$14, 5, FALSE),
        VLOOKUP(AM7, 'Lista Alimenti'!$T$2:$X$44, 5, FALSE)
        ))) * AO7,
    IFERROR(VLOOKUP(AM7, 'Lista Alimenti'!$A$2:$E$31, 5, FALSE),
    IFERROR(VLOOKUP(AM7, 'Lista Alimenti'!$G$2:$K$60, 5, FALSE),
    IFERROR(VLOOKUP(AM7, 'Lista Alimenti'!$N$2:$R$14, 5, FALSE),
    VLOOKUP(AM7, 'Lista Alimenti'!$T$2:$X$44, 5, FALSE)
    ))) * AO7 / 100
    )
)</f>
        <v>0</v>
      </c>
      <c r="AS7" s="2">
        <f>IF(AM7="", 0,
    IF(AO7&lt;=10,
        IFERROR(VLOOKUP(AM7, 'Lista Alimenti'!$A$2:$F$31, 6, FALSE),
        IFERROR(VLOOKUP(AM7, 'Lista Alimenti'!$G$2:$L$60, 6, FALSE),
        IFERROR(VLOOKUP(AM7, 'Lista Alimenti'!$N$2:$S$14, 6, FALSE),
        VLOOKUP(AM7, 'Lista Alimenti'!$T$2:$Y$44, 6, FALSE)
        ))) * AO7,
    IFERROR(VLOOKUP(AM7, 'Lista Alimenti'!$A$2:$F$31, 6, FALSE),
    IFERROR(VLOOKUP(AM7, 'Lista Alimenti'!$G$2:$L$60, 6, FALSE),
    IFERROR(VLOOKUP(AM7, 'Lista Alimenti'!$N$2:$S$14, 6, FALSE),
    VLOOKUP(AM7, 'Lista Alimenti'!$T$2:$Y$44, 6, FALSE)
    ))) * AO7 / 100
    )
)</f>
        <v>0</v>
      </c>
      <c r="AT7" s="45"/>
      <c r="AU7" s="46"/>
      <c r="AV7" s="19"/>
      <c r="AW7" s="20"/>
      <c r="AX7" s="3"/>
      <c r="AY7" s="3">
        <f>IF(AV7="", 0,
    IF(AX7&lt;=10,
        IFERROR(VLOOKUP(AV7, 'Lista Alimenti'!$A$2:$C$31, 3, FALSE),
        IFERROR(VLOOKUP(AV7, 'Lista Alimenti'!$G$2:$I$60, 3, FALSE),
        IFERROR(VLOOKUP(AV7, 'Lista Alimenti'!$N$2:$P$14, 3, FALSE),
        VLOOKUP(AV7, 'Lista Alimenti'!$T$2:$V$44, 3, FALSE)
        ))) * AX7,
    IFERROR(VLOOKUP(AV7, 'Lista Alimenti'!$A$2:$C$31, 3, FALSE),
    IFERROR(VLOOKUP(AV7, 'Lista Alimenti'!$G$2:$I$60, 3, FALSE),
    IFERROR(VLOOKUP(AV7, 'Lista Alimenti'!$N$2:$P$14, 3, FALSE),
    VLOOKUP(AV7, 'Lista Alimenti'!$T$2:$V$44, 3, FALSE)
    ))) * AX7 / 100
    )
)</f>
        <v>0</v>
      </c>
      <c r="AZ7" s="3">
        <f>IF(AV7="", 0,
    IF(AX7&lt;=10,
        IFERROR(VLOOKUP(AV7, 'Lista Alimenti'!$A$2:$D$31, 4, FALSE),
        IFERROR(VLOOKUP(AV7, 'Lista Alimenti'!$G$2:$J$60, 4, FALSE),
        IFERROR(VLOOKUP(AV7, 'Lista Alimenti'!$N$2:$Q$14, 4, FALSE),
        VLOOKUP(AV7, 'Lista Alimenti'!$T$2:$W$44, 4, FALSE)
        ))) * AX7,
    IFERROR(VLOOKUP(AV7, 'Lista Alimenti'!$A$2:$D$31, 4, FALSE),
    IFERROR(VLOOKUP(AV7, 'Lista Alimenti'!$G$2:$J$60, 4, FALSE),
    IFERROR(VLOOKUP(AV7, 'Lista Alimenti'!$N$2:$Q$14, 4, FALSE),
    VLOOKUP(AV7, 'Lista Alimenti'!$T$2:$W$44, 4, FALSE)
    ))) * AX7 / 100
    )
)</f>
        <v>0</v>
      </c>
      <c r="BA7" s="3">
        <f>IF(AV7="", 0,
    IF(AX7&lt;=10,
        IFERROR(VLOOKUP(AV7, 'Lista Alimenti'!$A$2:$E$31, 5, FALSE),
        IFERROR(VLOOKUP(AV7, 'Lista Alimenti'!$G$2:$K$60, 5, FALSE),
        IFERROR(VLOOKUP(AV7, 'Lista Alimenti'!$N$2:$R$14, 5, FALSE),
        VLOOKUP(AV7, 'Lista Alimenti'!$T$2:$X$44, 5, FALSE)
        ))) * AX7,
    IFERROR(VLOOKUP(AV7, 'Lista Alimenti'!$A$2:$E$31, 5, FALSE),
    IFERROR(VLOOKUP(AV7, 'Lista Alimenti'!$G$2:$K$60, 5, FALSE),
    IFERROR(VLOOKUP(AV7, 'Lista Alimenti'!$N$2:$R$14, 5, FALSE),
    VLOOKUP(AV7, 'Lista Alimenti'!$T$2:$X$44, 5, FALSE)
    ))) * AX7 / 100
    )
)</f>
        <v>0</v>
      </c>
      <c r="BB7" s="2">
        <f>IF(AV7="", 0,
    IF(AX7&lt;=10,
        IFERROR(VLOOKUP(AV7, 'Lista Alimenti'!$A$2:$F$31, 6, FALSE),
        IFERROR(VLOOKUP(AV7, 'Lista Alimenti'!$G$2:$L$60, 6, FALSE),
        IFERROR(VLOOKUP(AV7, 'Lista Alimenti'!$N$2:$S$14, 6, FALSE),
        VLOOKUP(AV7, 'Lista Alimenti'!$T$2:$Y$44, 6, FALSE)
        ))) * AX7,
    IFERROR(VLOOKUP(AV7, 'Lista Alimenti'!$A$2:$F$31, 6, FALSE),
    IFERROR(VLOOKUP(AV7, 'Lista Alimenti'!$G$2:$L$60, 6, FALSE),
    IFERROR(VLOOKUP(AV7, 'Lista Alimenti'!$N$2:$S$14, 6, FALSE),
    VLOOKUP(AV7, 'Lista Alimenti'!$T$2:$Y$44, 6, FALSE)
    ))) * AX7 / 100
    )
)</f>
        <v>0</v>
      </c>
      <c r="BC7" s="45"/>
      <c r="BD7" s="46"/>
      <c r="BE7" s="19"/>
      <c r="BF7" s="20"/>
      <c r="BG7" s="3"/>
      <c r="BH7" s="3">
        <f>IF(BE7="", 0,
    IF(BG7&lt;=10,
        IFERROR(VLOOKUP(BE7, 'Lista Alimenti'!$A$2:$C$31, 3, FALSE),
        IFERROR(VLOOKUP(BE7, 'Lista Alimenti'!$G$2:$I$60, 3, FALSE),
        IFERROR(VLOOKUP(BE7, 'Lista Alimenti'!$N$2:$P$14, 3, FALSE),
        VLOOKUP(BE7, 'Lista Alimenti'!$T$2:$V$44, 3, FALSE)
        ))) * BG7,
    IFERROR(VLOOKUP(BE7, 'Lista Alimenti'!$A$2:$C$31, 3, FALSE),
    IFERROR(VLOOKUP(BE7, 'Lista Alimenti'!$G$2:$I$60, 3, FALSE),
    IFERROR(VLOOKUP(BE7, 'Lista Alimenti'!$N$2:$P$14, 3, FALSE),
    VLOOKUP(BE7, 'Lista Alimenti'!$T$2:$V$44, 3, FALSE)
    ))) * BG7 / 100
    )
)</f>
        <v>0</v>
      </c>
      <c r="BI7" s="3">
        <f>IF(BE7="", 0,
    IF(BG7&lt;=10,
        IFERROR(VLOOKUP(BE7, 'Lista Alimenti'!$A$2:$D$31, 4, FALSE),
        IFERROR(VLOOKUP(BE7, 'Lista Alimenti'!$G$2:$J$60, 4, FALSE),
        IFERROR(VLOOKUP(BE7, 'Lista Alimenti'!$N$2:$Q$14, 4, FALSE),
        VLOOKUP(BE7, 'Lista Alimenti'!$T$2:$W$44, 4, FALSE)
        ))) * BG7,
    IFERROR(VLOOKUP(BE7, 'Lista Alimenti'!$A$2:$D$31, 4, FALSE),
    IFERROR(VLOOKUP(BE7, 'Lista Alimenti'!$G$2:$J$60, 4, FALSE),
    IFERROR(VLOOKUP(BE7, 'Lista Alimenti'!$N$2:$Q$14, 4, FALSE),
    VLOOKUP(BE7, 'Lista Alimenti'!$T$2:$W$44, 4, FALSE)
    ))) * BG7 / 100
    )
)</f>
        <v>0</v>
      </c>
      <c r="BJ7" s="3">
        <f>IF(BE7="", 0,
    IF(BG7&lt;=10,
        IFERROR(VLOOKUP(BE7, 'Lista Alimenti'!$A$2:$E$31, 5, FALSE),
        IFERROR(VLOOKUP(BE7, 'Lista Alimenti'!$G$2:$K$60, 5, FALSE),
        IFERROR(VLOOKUP(BE7, 'Lista Alimenti'!$N$2:$R$14, 5, FALSE),
        VLOOKUP(BE7, 'Lista Alimenti'!$T$2:$X$44, 5, FALSE)
        ))) * BG7,
    IFERROR(VLOOKUP(BE7, 'Lista Alimenti'!$A$2:$E$31, 5, FALSE),
    IFERROR(VLOOKUP(BE7, 'Lista Alimenti'!$G$2:$K$60, 5, FALSE),
    IFERROR(VLOOKUP(BE7, 'Lista Alimenti'!$N$2:$R$14, 5, FALSE),
    VLOOKUP(BE7, 'Lista Alimenti'!$T$2:$X$44, 5, FALSE)
    ))) * BG7 / 100
    )
)</f>
        <v>0</v>
      </c>
      <c r="BK7" s="2">
        <f>IF(BE7="", 0,
    IF(BG7&lt;=10,
        IFERROR(VLOOKUP(BE7, 'Lista Alimenti'!$A$2:$F$31, 6, FALSE),
        IFERROR(VLOOKUP(BE7, 'Lista Alimenti'!$G$2:$L$60, 6, FALSE),
        IFERROR(VLOOKUP(BE7, 'Lista Alimenti'!$N$2:$S$14, 6, FALSE),
        VLOOKUP(BE7, 'Lista Alimenti'!$T$2:$Y$44, 6, FALSE)
        ))) * BG7,
    IFERROR(VLOOKUP(BE7, 'Lista Alimenti'!$A$2:$F$31, 6, FALSE),
    IFERROR(VLOOKUP(BE7, 'Lista Alimenti'!$G$2:$L$60, 6, FALSE),
    IFERROR(VLOOKUP(BE7, 'Lista Alimenti'!$N$2:$S$14, 6, FALSE),
    VLOOKUP(BE7, 'Lista Alimenti'!$T$2:$Y$44, 6, FALSE)
    ))) * BG7 / 100
    )
)</f>
        <v>0</v>
      </c>
      <c r="BL7" s="45"/>
      <c r="BM7" s="46"/>
    </row>
    <row r="8" spans="1:65" ht="14.5" customHeight="1" x14ac:dyDescent="0.35">
      <c r="A8" s="39"/>
      <c r="B8" s="40"/>
      <c r="C8" s="19"/>
      <c r="D8" s="20"/>
      <c r="E8" s="3"/>
      <c r="F8" s="3">
        <f>IF(C8="", 0,
    IF(E8&lt;=10,
        IFERROR(VLOOKUP(C8, 'Lista Alimenti'!$A$2:$C$31, 3, FALSE),
        IFERROR(VLOOKUP(C8, 'Lista Alimenti'!$G$2:$I$60, 3, FALSE),
        IFERROR(VLOOKUP(C8, 'Lista Alimenti'!$N$2:$P$14, 3, FALSE),
        VLOOKUP(C8, 'Lista Alimenti'!$T$2:$V$44, 3, FALSE)
        ))) * E8,
    IFERROR(VLOOKUP(C8, 'Lista Alimenti'!$A$2:$C$31, 3, FALSE),
    IFERROR(VLOOKUP(C8, 'Lista Alimenti'!$G$2:$I$60, 3, FALSE),
    IFERROR(VLOOKUP(C8, 'Lista Alimenti'!$N$2:$P$14, 3, FALSE),
    VLOOKUP(C8, 'Lista Alimenti'!$T$2:$V$44, 3, FALSE)
    ))) * E8 / 100
    )
)</f>
        <v>0</v>
      </c>
      <c r="G8" s="3">
        <f>IF(C8="", 0,
    IF(E8&lt;=10,
        IFERROR(VLOOKUP(C8, 'Lista Alimenti'!$A$2:$D$31, 4, FALSE),
        IFERROR(VLOOKUP(C8, 'Lista Alimenti'!$G$2:$J$60, 4, FALSE),
        IFERROR(VLOOKUP(C8, 'Lista Alimenti'!$N$2:$Q$14, 4, FALSE),
        VLOOKUP(C8, 'Lista Alimenti'!$T$2:$W$44, 4, FALSE)
        ))) * E8,
    IFERROR(VLOOKUP(C8, 'Lista Alimenti'!$A$2:$D$31, 4, FALSE),
    IFERROR(VLOOKUP(C8, 'Lista Alimenti'!$G$2:$J$60, 4, FALSE),
    IFERROR(VLOOKUP(C8, 'Lista Alimenti'!$N$2:$Q$14, 4, FALSE),
    VLOOKUP(C8, 'Lista Alimenti'!$T$2:$W$44, 4, FALSE)
    ))) * E8 / 100
    )
)</f>
        <v>0</v>
      </c>
      <c r="H8" s="3">
        <f>IF(C8="", 0,
    IF(E8&lt;=10,
        IFERROR(VLOOKUP(C8, 'Lista Alimenti'!$A$2:$E$31, 5, FALSE),
        IFERROR(VLOOKUP(C8, 'Lista Alimenti'!$G$2:$K$60, 5, FALSE),
        IFERROR(VLOOKUP(C8, 'Lista Alimenti'!$N$2:$R$14, 5, FALSE),
        VLOOKUP(C8, 'Lista Alimenti'!$T$2:$X$44, 5, FALSE)
        ))) * E8,
    IFERROR(VLOOKUP(C8, 'Lista Alimenti'!$A$2:$E$31, 5, FALSE),
    IFERROR(VLOOKUP(C8, 'Lista Alimenti'!$G$2:$K$60, 5, FALSE),
    IFERROR(VLOOKUP(C8, 'Lista Alimenti'!$N$2:$R$14, 5, FALSE),
    VLOOKUP(C8, 'Lista Alimenti'!$T$2:$X$44, 5, FALSE)
    ))) * E8 / 100
    )
)</f>
        <v>0</v>
      </c>
      <c r="I8" s="2">
        <f>IF(C8="", 0,
    IF(E8&lt;=10,
        IFERROR(VLOOKUP(C8, 'Lista Alimenti'!$A$2:$F$31, 6, FALSE),
        IFERROR(VLOOKUP(C8, 'Lista Alimenti'!$G$2:$L$60, 6, FALSE),
        IFERROR(VLOOKUP(C8, 'Lista Alimenti'!$N$2:$S$14, 6, FALSE),
        VLOOKUP(C8, 'Lista Alimenti'!$T$2:$Y$44, 6, FALSE)
        ))) * E8,
    IFERROR(VLOOKUP(C8, 'Lista Alimenti'!$A$2:$F$31, 6, FALSE),
    IFERROR(VLOOKUP(C8, 'Lista Alimenti'!$G$2:$L$60, 6, FALSE),
    IFERROR(VLOOKUP(C8, 'Lista Alimenti'!$N$2:$S$14, 6, FALSE),
    VLOOKUP(C8, 'Lista Alimenti'!$T$2:$Y$44, 6, FALSE)
    ))) * E8 / 100
    )
)</f>
        <v>0</v>
      </c>
      <c r="J8" s="45"/>
      <c r="K8" s="46"/>
      <c r="L8" s="19"/>
      <c r="M8" s="20"/>
      <c r="N8" s="3"/>
      <c r="O8" s="3">
        <f>IF(L8="", 0,
    IF(N8&lt;=10,
        IFERROR(VLOOKUP(L8, 'Lista Alimenti'!$A$2:$C$31, 3, FALSE),
        IFERROR(VLOOKUP(L8, 'Lista Alimenti'!$G$2:$I$60, 3, FALSE),
        IFERROR(VLOOKUP(L8, 'Lista Alimenti'!$N$2:$P$14, 3, FALSE),
        VLOOKUP(L8, 'Lista Alimenti'!$T$2:$V$44, 3, FALSE)
        ))) * N8,
    IFERROR(VLOOKUP(L8, 'Lista Alimenti'!$A$2:$C$31, 3, FALSE),
    IFERROR(VLOOKUP(L8, 'Lista Alimenti'!$G$2:$I$60, 3, FALSE),
    IFERROR(VLOOKUP(L8, 'Lista Alimenti'!$N$2:$P$14, 3, FALSE),
    VLOOKUP(L8, 'Lista Alimenti'!$T$2:$V$44, 3, FALSE)
    ))) * N8 / 100
    )
)</f>
        <v>0</v>
      </c>
      <c r="P8" s="3">
        <f>IF(L8="", 0,
    IF(N8&lt;=10,
        IFERROR(VLOOKUP(L8, 'Lista Alimenti'!$A$2:$D$31, 4, FALSE),
        IFERROR(VLOOKUP(L8, 'Lista Alimenti'!$G$2:$J$60, 4, FALSE),
        IFERROR(VLOOKUP(L8, 'Lista Alimenti'!$N$2:$Q$14, 4, FALSE),
        VLOOKUP(L8, 'Lista Alimenti'!$T$2:$W$44, 4, FALSE)
        ))) * N8,
    IFERROR(VLOOKUP(L8, 'Lista Alimenti'!$A$2:$D$31, 4, FALSE),
    IFERROR(VLOOKUP(L8, 'Lista Alimenti'!$G$2:$J$60, 4, FALSE),
    IFERROR(VLOOKUP(L8, 'Lista Alimenti'!$N$2:$Q$14, 4, FALSE),
    VLOOKUP(L8, 'Lista Alimenti'!$T$2:$W$44, 4, FALSE)
    ))) * N8 / 100
    )
)</f>
        <v>0</v>
      </c>
      <c r="Q8" s="3">
        <f>IF(L8="", 0,
    IF(N8&lt;=10,
        IFERROR(VLOOKUP(L8, 'Lista Alimenti'!$A$2:$E$31, 5, FALSE),
        IFERROR(VLOOKUP(L8, 'Lista Alimenti'!$G$2:$K$60, 5, FALSE),
        IFERROR(VLOOKUP(L8, 'Lista Alimenti'!$N$2:$R$14, 5, FALSE),
        VLOOKUP(L8, 'Lista Alimenti'!$T$2:$X$44, 5, FALSE)
        ))) * N8,
    IFERROR(VLOOKUP(L8, 'Lista Alimenti'!$A$2:$E$31, 5, FALSE),
    IFERROR(VLOOKUP(L8, 'Lista Alimenti'!$G$2:$K$60, 5, FALSE),
    IFERROR(VLOOKUP(L8, 'Lista Alimenti'!$N$2:$R$14, 5, FALSE),
    VLOOKUP(L8, 'Lista Alimenti'!$T$2:$X$44, 5, FALSE)
    ))) * N8 / 100
    )
)</f>
        <v>0</v>
      </c>
      <c r="R8" s="2">
        <f>IF(L8="", 0,
    IF(N8&lt;=10,
        IFERROR(VLOOKUP(L8, 'Lista Alimenti'!$A$2:$F$31, 6, FALSE),
        IFERROR(VLOOKUP(L8, 'Lista Alimenti'!$G$2:$L$60, 6, FALSE),
        IFERROR(VLOOKUP(L8, 'Lista Alimenti'!$N$2:$S$14, 6, FALSE),
        VLOOKUP(L8, 'Lista Alimenti'!$T$2:$Y$44, 6, FALSE)
        ))) * N8,
    IFERROR(VLOOKUP(L8, 'Lista Alimenti'!$A$2:$F$31, 6, FALSE),
    IFERROR(VLOOKUP(L8, 'Lista Alimenti'!$G$2:$L$60, 6, FALSE),
    IFERROR(VLOOKUP(L8, 'Lista Alimenti'!$N$2:$S$14, 6, FALSE),
    VLOOKUP(L8, 'Lista Alimenti'!$T$2:$Y$44, 6, FALSE)
    ))) * N8 / 100
    )
)</f>
        <v>0</v>
      </c>
      <c r="S8" s="45"/>
      <c r="T8" s="46"/>
      <c r="U8" s="19"/>
      <c r="V8" s="20"/>
      <c r="W8" s="3"/>
      <c r="X8" s="3">
        <f>IF(U8="", 0,
    IF(W8&lt;=10,
        IFERROR(VLOOKUP(U8, 'Lista Alimenti'!$A$2:$C$31, 3, FALSE),
        IFERROR(VLOOKUP(U8, 'Lista Alimenti'!$G$2:$I$60, 3, FALSE),
        IFERROR(VLOOKUP(U8, 'Lista Alimenti'!$N$2:$P$14, 3, FALSE),
        VLOOKUP(U8, 'Lista Alimenti'!$T$2:$V$44, 3, FALSE)
        ))) * W8,
    IFERROR(VLOOKUP(U8, 'Lista Alimenti'!$A$2:$C$31, 3, FALSE),
    IFERROR(VLOOKUP(U8, 'Lista Alimenti'!$G$2:$I$60, 3, FALSE),
    IFERROR(VLOOKUP(U8, 'Lista Alimenti'!$N$2:$P$14, 3, FALSE),
    VLOOKUP(U8, 'Lista Alimenti'!$T$2:$V$44, 3, FALSE)
    ))) * W8 / 100
    )
)</f>
        <v>0</v>
      </c>
      <c r="Y8" s="3">
        <f>IF(U8="", 0,
    IF(W8&lt;=10,
        IFERROR(VLOOKUP(U8, 'Lista Alimenti'!$A$2:$D$31, 4, FALSE),
        IFERROR(VLOOKUP(U8, 'Lista Alimenti'!$G$2:$J$60, 4, FALSE),
        IFERROR(VLOOKUP(U8, 'Lista Alimenti'!$N$2:$Q$14, 4, FALSE),
        VLOOKUP(U8, 'Lista Alimenti'!$T$2:$W$44, 4, FALSE)
        ))) * W8,
    IFERROR(VLOOKUP(U8, 'Lista Alimenti'!$A$2:$D$31, 4, FALSE),
    IFERROR(VLOOKUP(U8, 'Lista Alimenti'!$G$2:$J$60, 4, FALSE),
    IFERROR(VLOOKUP(U8, 'Lista Alimenti'!$N$2:$Q$14, 4, FALSE),
    VLOOKUP(U8, 'Lista Alimenti'!$T$2:$W$44, 4, FALSE)
    ))) * W8 / 100
    )
)</f>
        <v>0</v>
      </c>
      <c r="Z8" s="3">
        <f>IF(U8="", 0,
    IF(W8&lt;=10,
        IFERROR(VLOOKUP(U8, 'Lista Alimenti'!$A$2:$E$31, 5, FALSE),
        IFERROR(VLOOKUP(U8, 'Lista Alimenti'!$G$2:$K$60, 5, FALSE),
        IFERROR(VLOOKUP(U8, 'Lista Alimenti'!$N$2:$R$14, 5, FALSE),
        VLOOKUP(U8, 'Lista Alimenti'!$T$2:$X$44, 5, FALSE)
        ))) * W8,
    IFERROR(VLOOKUP(U8, 'Lista Alimenti'!$A$2:$E$31, 5, FALSE),
    IFERROR(VLOOKUP(U8, 'Lista Alimenti'!$G$2:$K$60, 5, FALSE),
    IFERROR(VLOOKUP(U8, 'Lista Alimenti'!$N$2:$R$14, 5, FALSE),
    VLOOKUP(U8, 'Lista Alimenti'!$T$2:$X$44, 5, FALSE)
    ))) * W8 / 100
    )
)</f>
        <v>0</v>
      </c>
      <c r="AA8" s="2">
        <f>IF(U8="", 0,
    IF(W8&lt;=10,
        IFERROR(VLOOKUP(U8, 'Lista Alimenti'!$A$2:$F$31, 6, FALSE),
        IFERROR(VLOOKUP(U8, 'Lista Alimenti'!$G$2:$L$60, 6, FALSE),
        IFERROR(VLOOKUP(U8, 'Lista Alimenti'!$N$2:$S$14, 6, FALSE),
        VLOOKUP(U8, 'Lista Alimenti'!$T$2:$Y$44, 6, FALSE)
        ))) * W8,
    IFERROR(VLOOKUP(U8, 'Lista Alimenti'!$A$2:$F$31, 6, FALSE),
    IFERROR(VLOOKUP(U8, 'Lista Alimenti'!$G$2:$L$60, 6, FALSE),
    IFERROR(VLOOKUP(U8, 'Lista Alimenti'!$N$2:$S$14, 6, FALSE),
    VLOOKUP(U8, 'Lista Alimenti'!$T$2:$Y$44, 6, FALSE)
    ))) * W8 / 100
    )
)</f>
        <v>0</v>
      </c>
      <c r="AB8" s="45"/>
      <c r="AC8" s="46"/>
      <c r="AD8" s="19"/>
      <c r="AE8" s="20"/>
      <c r="AF8" s="3"/>
      <c r="AG8" s="3">
        <f>IF(AD8="", 0,
    IF(AF8&lt;=10,
        IFERROR(VLOOKUP(AD8, 'Lista Alimenti'!$A$2:$C$31, 3, FALSE),
        IFERROR(VLOOKUP(AD8, 'Lista Alimenti'!$G$2:$I$60, 3, FALSE),
        IFERROR(VLOOKUP(AD8, 'Lista Alimenti'!$N$2:$P$14, 3, FALSE),
        VLOOKUP(AD8, 'Lista Alimenti'!$T$2:$V$44, 3, FALSE)
        ))) * AF8,
    IFERROR(VLOOKUP(AD8, 'Lista Alimenti'!$A$2:$C$31, 3, FALSE),
    IFERROR(VLOOKUP(AD8, 'Lista Alimenti'!$G$2:$I$60, 3, FALSE),
    IFERROR(VLOOKUP(AD8, 'Lista Alimenti'!$N$2:$P$14, 3, FALSE),
    VLOOKUP(AD8, 'Lista Alimenti'!$T$2:$V$44, 3, FALSE)
    ))) * AF8 / 100
    )
)</f>
        <v>0</v>
      </c>
      <c r="AH8" s="3">
        <f>IF(AD8="", 0,
    IF(AF8&lt;=10,
        IFERROR(VLOOKUP(AD8, 'Lista Alimenti'!$A$2:$D$31, 4, FALSE),
        IFERROR(VLOOKUP(AD8, 'Lista Alimenti'!$G$2:$J$60, 4, FALSE),
        IFERROR(VLOOKUP(AD8, 'Lista Alimenti'!$N$2:$Q$14, 4, FALSE),
        VLOOKUP(AD8, 'Lista Alimenti'!$T$2:$W$44, 4, FALSE)
        ))) * AF8,
    IFERROR(VLOOKUP(AD8, 'Lista Alimenti'!$A$2:$D$31, 4, FALSE),
    IFERROR(VLOOKUP(AD8, 'Lista Alimenti'!$G$2:$J$60, 4, FALSE),
    IFERROR(VLOOKUP(AD8, 'Lista Alimenti'!$N$2:$Q$14, 4, FALSE),
    VLOOKUP(AD8, 'Lista Alimenti'!$T$2:$W$44, 4, FALSE)
    ))) * AF8 / 100
    )
)</f>
        <v>0</v>
      </c>
      <c r="AI8" s="3">
        <f>IF(AD8="", 0,
    IF(AF8&lt;=10,
        IFERROR(VLOOKUP(AD8, 'Lista Alimenti'!$A$2:$E$31, 5, FALSE),
        IFERROR(VLOOKUP(AD8, 'Lista Alimenti'!$G$2:$K$60, 5, FALSE),
        IFERROR(VLOOKUP(AD8, 'Lista Alimenti'!$N$2:$R$14, 5, FALSE),
        VLOOKUP(AD8, 'Lista Alimenti'!$T$2:$X$44, 5, FALSE)
        ))) * AF8,
    IFERROR(VLOOKUP(AD8, 'Lista Alimenti'!$A$2:$E$31, 5, FALSE),
    IFERROR(VLOOKUP(AD8, 'Lista Alimenti'!$G$2:$K$60, 5, FALSE),
    IFERROR(VLOOKUP(AD8, 'Lista Alimenti'!$N$2:$R$14, 5, FALSE),
    VLOOKUP(AD8, 'Lista Alimenti'!$T$2:$X$44, 5, FALSE)
    ))) * AF8 / 100
    )
)</f>
        <v>0</v>
      </c>
      <c r="AJ8" s="2">
        <f>IF(AD8="", 0,
    IF(AF8&lt;=10,
        IFERROR(VLOOKUP(AD8, 'Lista Alimenti'!$A$2:$F$31, 6, FALSE),
        IFERROR(VLOOKUP(AD8, 'Lista Alimenti'!$G$2:$L$60, 6, FALSE),
        IFERROR(VLOOKUP(AD8, 'Lista Alimenti'!$N$2:$S$14, 6, FALSE),
        VLOOKUP(AD8, 'Lista Alimenti'!$T$2:$Y$44, 6, FALSE)
        ))) * AF8,
    IFERROR(VLOOKUP(AD8, 'Lista Alimenti'!$A$2:$F$31, 6, FALSE),
    IFERROR(VLOOKUP(AD8, 'Lista Alimenti'!$G$2:$L$60, 6, FALSE),
    IFERROR(VLOOKUP(AD8, 'Lista Alimenti'!$N$2:$S$14, 6, FALSE),
    VLOOKUP(AD8, 'Lista Alimenti'!$T$2:$Y$44, 6, FALSE)
    ))) * AF8 / 100
    )
)</f>
        <v>0</v>
      </c>
      <c r="AK8" s="45"/>
      <c r="AL8" s="46"/>
      <c r="AM8" s="19"/>
      <c r="AN8" s="20"/>
      <c r="AO8" s="3"/>
      <c r="AP8" s="3">
        <f>IF(AM8="", 0,
    IF(AO8&lt;=10,
        IFERROR(VLOOKUP(AM8, 'Lista Alimenti'!$A$2:$C$31, 3, FALSE),
        IFERROR(VLOOKUP(AM8, 'Lista Alimenti'!$G$2:$I$60, 3, FALSE),
        IFERROR(VLOOKUP(AM8, 'Lista Alimenti'!$N$2:$P$14, 3, FALSE),
        VLOOKUP(AM8, 'Lista Alimenti'!$T$2:$V$44, 3, FALSE)
        ))) * AO8,
    IFERROR(VLOOKUP(AM8, 'Lista Alimenti'!$A$2:$C$31, 3, FALSE),
    IFERROR(VLOOKUP(AM8, 'Lista Alimenti'!$G$2:$I$60, 3, FALSE),
    IFERROR(VLOOKUP(AM8, 'Lista Alimenti'!$N$2:$P$14, 3, FALSE),
    VLOOKUP(AM8, 'Lista Alimenti'!$T$2:$V$44, 3, FALSE)
    ))) * AO8 / 100
    )
)</f>
        <v>0</v>
      </c>
      <c r="AQ8" s="3">
        <f>IF(AM8="", 0,
    IF(AO8&lt;=10,
        IFERROR(VLOOKUP(AM8, 'Lista Alimenti'!$A$2:$D$31, 4, FALSE),
        IFERROR(VLOOKUP(AM8, 'Lista Alimenti'!$G$2:$J$60, 4, FALSE),
        IFERROR(VLOOKUP(AM8, 'Lista Alimenti'!$N$2:$Q$14, 4, FALSE),
        VLOOKUP(AM8, 'Lista Alimenti'!$T$2:$W$44, 4, FALSE)
        ))) * AO8,
    IFERROR(VLOOKUP(AM8, 'Lista Alimenti'!$A$2:$D$31, 4, FALSE),
    IFERROR(VLOOKUP(AM8, 'Lista Alimenti'!$G$2:$J$60, 4, FALSE),
    IFERROR(VLOOKUP(AM8, 'Lista Alimenti'!$N$2:$Q$14, 4, FALSE),
    VLOOKUP(AM8, 'Lista Alimenti'!$T$2:$W$44, 4, FALSE)
    ))) * AO8 / 100
    )
)</f>
        <v>0</v>
      </c>
      <c r="AR8" s="3">
        <f>IF(AM8="", 0,
    IF(AO8&lt;=10,
        IFERROR(VLOOKUP(AM8, 'Lista Alimenti'!$A$2:$E$31, 5, FALSE),
        IFERROR(VLOOKUP(AM8, 'Lista Alimenti'!$G$2:$K$60, 5, FALSE),
        IFERROR(VLOOKUP(AM8, 'Lista Alimenti'!$N$2:$R$14, 5, FALSE),
        VLOOKUP(AM8, 'Lista Alimenti'!$T$2:$X$44, 5, FALSE)
        ))) * AO8,
    IFERROR(VLOOKUP(AM8, 'Lista Alimenti'!$A$2:$E$31, 5, FALSE),
    IFERROR(VLOOKUP(AM8, 'Lista Alimenti'!$G$2:$K$60, 5, FALSE),
    IFERROR(VLOOKUP(AM8, 'Lista Alimenti'!$N$2:$R$14, 5, FALSE),
    VLOOKUP(AM8, 'Lista Alimenti'!$T$2:$X$44, 5, FALSE)
    ))) * AO8 / 100
    )
)</f>
        <v>0</v>
      </c>
      <c r="AS8" s="2">
        <f>IF(AM8="", 0,
    IF(AO8&lt;=10,
        IFERROR(VLOOKUP(AM8, 'Lista Alimenti'!$A$2:$F$31, 6, FALSE),
        IFERROR(VLOOKUP(AM8, 'Lista Alimenti'!$G$2:$L$60, 6, FALSE),
        IFERROR(VLOOKUP(AM8, 'Lista Alimenti'!$N$2:$S$14, 6, FALSE),
        VLOOKUP(AM8, 'Lista Alimenti'!$T$2:$Y$44, 6, FALSE)
        ))) * AO8,
    IFERROR(VLOOKUP(AM8, 'Lista Alimenti'!$A$2:$F$31, 6, FALSE),
    IFERROR(VLOOKUP(AM8, 'Lista Alimenti'!$G$2:$L$60, 6, FALSE),
    IFERROR(VLOOKUP(AM8, 'Lista Alimenti'!$N$2:$S$14, 6, FALSE),
    VLOOKUP(AM8, 'Lista Alimenti'!$T$2:$Y$44, 6, FALSE)
    ))) * AO8 / 100
    )
)</f>
        <v>0</v>
      </c>
      <c r="AT8" s="45"/>
      <c r="AU8" s="46"/>
      <c r="AV8" s="19"/>
      <c r="AW8" s="20"/>
      <c r="AX8" s="3"/>
      <c r="AY8" s="3">
        <f>IF(AV8="", 0,
    IF(AX8&lt;=10,
        IFERROR(VLOOKUP(AV8, 'Lista Alimenti'!$A$2:$C$31, 3, FALSE),
        IFERROR(VLOOKUP(AV8, 'Lista Alimenti'!$G$2:$I$60, 3, FALSE),
        IFERROR(VLOOKUP(AV8, 'Lista Alimenti'!$N$2:$P$14, 3, FALSE),
        VLOOKUP(AV8, 'Lista Alimenti'!$T$2:$V$44, 3, FALSE)
        ))) * AX8,
    IFERROR(VLOOKUP(AV8, 'Lista Alimenti'!$A$2:$C$31, 3, FALSE),
    IFERROR(VLOOKUP(AV8, 'Lista Alimenti'!$G$2:$I$60, 3, FALSE),
    IFERROR(VLOOKUP(AV8, 'Lista Alimenti'!$N$2:$P$14, 3, FALSE),
    VLOOKUP(AV8, 'Lista Alimenti'!$T$2:$V$44, 3, FALSE)
    ))) * AX8 / 100
    )
)</f>
        <v>0</v>
      </c>
      <c r="AZ8" s="3">
        <f>IF(AV8="", 0,
    IF(AX8&lt;=10,
        IFERROR(VLOOKUP(AV8, 'Lista Alimenti'!$A$2:$D$31, 4, FALSE),
        IFERROR(VLOOKUP(AV8, 'Lista Alimenti'!$G$2:$J$60, 4, FALSE),
        IFERROR(VLOOKUP(AV8, 'Lista Alimenti'!$N$2:$Q$14, 4, FALSE),
        VLOOKUP(AV8, 'Lista Alimenti'!$T$2:$W$44, 4, FALSE)
        ))) * AX8,
    IFERROR(VLOOKUP(AV8, 'Lista Alimenti'!$A$2:$D$31, 4, FALSE),
    IFERROR(VLOOKUP(AV8, 'Lista Alimenti'!$G$2:$J$60, 4, FALSE),
    IFERROR(VLOOKUP(AV8, 'Lista Alimenti'!$N$2:$Q$14, 4, FALSE),
    VLOOKUP(AV8, 'Lista Alimenti'!$T$2:$W$44, 4, FALSE)
    ))) * AX8 / 100
    )
)</f>
        <v>0</v>
      </c>
      <c r="BA8" s="3">
        <f>IF(AV8="", 0,
    IF(AX8&lt;=10,
        IFERROR(VLOOKUP(AV8, 'Lista Alimenti'!$A$2:$E$31, 5, FALSE),
        IFERROR(VLOOKUP(AV8, 'Lista Alimenti'!$G$2:$K$60, 5, FALSE),
        IFERROR(VLOOKUP(AV8, 'Lista Alimenti'!$N$2:$R$14, 5, FALSE),
        VLOOKUP(AV8, 'Lista Alimenti'!$T$2:$X$44, 5, FALSE)
        ))) * AX8,
    IFERROR(VLOOKUP(AV8, 'Lista Alimenti'!$A$2:$E$31, 5, FALSE),
    IFERROR(VLOOKUP(AV8, 'Lista Alimenti'!$G$2:$K$60, 5, FALSE),
    IFERROR(VLOOKUP(AV8, 'Lista Alimenti'!$N$2:$R$14, 5, FALSE),
    VLOOKUP(AV8, 'Lista Alimenti'!$T$2:$X$44, 5, FALSE)
    ))) * AX8 / 100
    )
)</f>
        <v>0</v>
      </c>
      <c r="BB8" s="2">
        <f>IF(AV8="", 0,
    IF(AX8&lt;=10,
        IFERROR(VLOOKUP(AV8, 'Lista Alimenti'!$A$2:$F$31, 6, FALSE),
        IFERROR(VLOOKUP(AV8, 'Lista Alimenti'!$G$2:$L$60, 6, FALSE),
        IFERROR(VLOOKUP(AV8, 'Lista Alimenti'!$N$2:$S$14, 6, FALSE),
        VLOOKUP(AV8, 'Lista Alimenti'!$T$2:$Y$44, 6, FALSE)
        ))) * AX8,
    IFERROR(VLOOKUP(AV8, 'Lista Alimenti'!$A$2:$F$31, 6, FALSE),
    IFERROR(VLOOKUP(AV8, 'Lista Alimenti'!$G$2:$L$60, 6, FALSE),
    IFERROR(VLOOKUP(AV8, 'Lista Alimenti'!$N$2:$S$14, 6, FALSE),
    VLOOKUP(AV8, 'Lista Alimenti'!$T$2:$Y$44, 6, FALSE)
    ))) * AX8 / 100
    )
)</f>
        <v>0</v>
      </c>
      <c r="BC8" s="45"/>
      <c r="BD8" s="46"/>
      <c r="BE8" s="19"/>
      <c r="BF8" s="20"/>
      <c r="BG8" s="3"/>
      <c r="BH8" s="3">
        <f>IF(BE8="", 0,
    IF(BG8&lt;=10,
        IFERROR(VLOOKUP(BE8, 'Lista Alimenti'!$A$2:$C$31, 3, FALSE),
        IFERROR(VLOOKUP(BE8, 'Lista Alimenti'!$G$2:$I$60, 3, FALSE),
        IFERROR(VLOOKUP(BE8, 'Lista Alimenti'!$N$2:$P$14, 3, FALSE),
        VLOOKUP(BE8, 'Lista Alimenti'!$T$2:$V$44, 3, FALSE)
        ))) * BG8,
    IFERROR(VLOOKUP(BE8, 'Lista Alimenti'!$A$2:$C$31, 3, FALSE),
    IFERROR(VLOOKUP(BE8, 'Lista Alimenti'!$G$2:$I$60, 3, FALSE),
    IFERROR(VLOOKUP(BE8, 'Lista Alimenti'!$N$2:$P$14, 3, FALSE),
    VLOOKUP(BE8, 'Lista Alimenti'!$T$2:$V$44, 3, FALSE)
    ))) * BG8 / 100
    )
)</f>
        <v>0</v>
      </c>
      <c r="BI8" s="3">
        <f>IF(BE8="", 0,
    IF(BG8&lt;=10,
        IFERROR(VLOOKUP(BE8, 'Lista Alimenti'!$A$2:$D$31, 4, FALSE),
        IFERROR(VLOOKUP(BE8, 'Lista Alimenti'!$G$2:$J$60, 4, FALSE),
        IFERROR(VLOOKUP(BE8, 'Lista Alimenti'!$N$2:$Q$14, 4, FALSE),
        VLOOKUP(BE8, 'Lista Alimenti'!$T$2:$W$44, 4, FALSE)
        ))) * BG8,
    IFERROR(VLOOKUP(BE8, 'Lista Alimenti'!$A$2:$D$31, 4, FALSE),
    IFERROR(VLOOKUP(BE8, 'Lista Alimenti'!$G$2:$J$60, 4, FALSE),
    IFERROR(VLOOKUP(BE8, 'Lista Alimenti'!$N$2:$Q$14, 4, FALSE),
    VLOOKUP(BE8, 'Lista Alimenti'!$T$2:$W$44, 4, FALSE)
    ))) * BG8 / 100
    )
)</f>
        <v>0</v>
      </c>
      <c r="BJ8" s="3">
        <f>IF(BE8="", 0,
    IF(BG8&lt;=10,
        IFERROR(VLOOKUP(BE8, 'Lista Alimenti'!$A$2:$E$31, 5, FALSE),
        IFERROR(VLOOKUP(BE8, 'Lista Alimenti'!$G$2:$K$60, 5, FALSE),
        IFERROR(VLOOKUP(BE8, 'Lista Alimenti'!$N$2:$R$14, 5, FALSE),
        VLOOKUP(BE8, 'Lista Alimenti'!$T$2:$X$44, 5, FALSE)
        ))) * BG8,
    IFERROR(VLOOKUP(BE8, 'Lista Alimenti'!$A$2:$E$31, 5, FALSE),
    IFERROR(VLOOKUP(BE8, 'Lista Alimenti'!$G$2:$K$60, 5, FALSE),
    IFERROR(VLOOKUP(BE8, 'Lista Alimenti'!$N$2:$R$14, 5, FALSE),
    VLOOKUP(BE8, 'Lista Alimenti'!$T$2:$X$44, 5, FALSE)
    ))) * BG8 / 100
    )
)</f>
        <v>0</v>
      </c>
      <c r="BK8" s="2">
        <f>IF(BE8="", 0,
    IF(BG8&lt;=10,
        IFERROR(VLOOKUP(BE8, 'Lista Alimenti'!$A$2:$F$31, 6, FALSE),
        IFERROR(VLOOKUP(BE8, 'Lista Alimenti'!$G$2:$L$60, 6, FALSE),
        IFERROR(VLOOKUP(BE8, 'Lista Alimenti'!$N$2:$S$14, 6, FALSE),
        VLOOKUP(BE8, 'Lista Alimenti'!$T$2:$Y$44, 6, FALSE)
        ))) * BG8,
    IFERROR(VLOOKUP(BE8, 'Lista Alimenti'!$A$2:$F$31, 6, FALSE),
    IFERROR(VLOOKUP(BE8, 'Lista Alimenti'!$G$2:$L$60, 6, FALSE),
    IFERROR(VLOOKUP(BE8, 'Lista Alimenti'!$N$2:$S$14, 6, FALSE),
    VLOOKUP(BE8, 'Lista Alimenti'!$T$2:$Y$44, 6, FALSE)
    ))) * BG8 / 100
    )
)</f>
        <v>0</v>
      </c>
      <c r="BL8" s="45"/>
      <c r="BM8" s="46"/>
    </row>
    <row r="9" spans="1:65" ht="14.5" customHeight="1" x14ac:dyDescent="0.35">
      <c r="A9" s="39"/>
      <c r="B9" s="40"/>
      <c r="C9" s="19"/>
      <c r="D9" s="20"/>
      <c r="E9" s="3"/>
      <c r="F9" s="3">
        <f>IF(C9="", 0,
    IF(E9&lt;=10,
        IFERROR(VLOOKUP(C9, 'Lista Alimenti'!$A$2:$C$31, 3, FALSE),
        IFERROR(VLOOKUP(C9, 'Lista Alimenti'!$G$2:$I$60, 3, FALSE),
        IFERROR(VLOOKUP(C9, 'Lista Alimenti'!$N$2:$P$14, 3, FALSE),
        VLOOKUP(C9, 'Lista Alimenti'!$T$2:$V$44, 3, FALSE)
        ))) * E9,
    IFERROR(VLOOKUP(C9, 'Lista Alimenti'!$A$2:$C$31, 3, FALSE),
    IFERROR(VLOOKUP(C9, 'Lista Alimenti'!$G$2:$I$60, 3, FALSE),
    IFERROR(VLOOKUP(C9, 'Lista Alimenti'!$N$2:$P$14, 3, FALSE),
    VLOOKUP(C9, 'Lista Alimenti'!$T$2:$V$44, 3, FALSE)
    ))) * E9 / 100
    )
)</f>
        <v>0</v>
      </c>
      <c r="G9" s="3">
        <f>IF(C9="", 0,
    IF(E9&lt;=10,
        IFERROR(VLOOKUP(C9, 'Lista Alimenti'!$A$2:$D$31, 4, FALSE),
        IFERROR(VLOOKUP(C9, 'Lista Alimenti'!$G$2:$J$60, 4, FALSE),
        IFERROR(VLOOKUP(C9, 'Lista Alimenti'!$N$2:$Q$14, 4, FALSE),
        VLOOKUP(C9, 'Lista Alimenti'!$T$2:$W$44, 4, FALSE)
        ))) * E9,
    IFERROR(VLOOKUP(C9, 'Lista Alimenti'!$A$2:$D$31, 4, FALSE),
    IFERROR(VLOOKUP(C9, 'Lista Alimenti'!$G$2:$J$60, 4, FALSE),
    IFERROR(VLOOKUP(C9, 'Lista Alimenti'!$N$2:$Q$14, 4, FALSE),
    VLOOKUP(C9, 'Lista Alimenti'!$T$2:$W$44, 4, FALSE)
    ))) * E9 / 100
    )
)</f>
        <v>0</v>
      </c>
      <c r="H9" s="3">
        <f>IF(C9="", 0,
    IF(E9&lt;=10,
        IFERROR(VLOOKUP(C9, 'Lista Alimenti'!$A$2:$E$31, 5, FALSE),
        IFERROR(VLOOKUP(C9, 'Lista Alimenti'!$G$2:$K$60, 5, FALSE),
        IFERROR(VLOOKUP(C9, 'Lista Alimenti'!$N$2:$R$14, 5, FALSE),
        VLOOKUP(C9, 'Lista Alimenti'!$T$2:$X$44, 5, FALSE)
        ))) * E9,
    IFERROR(VLOOKUP(C9, 'Lista Alimenti'!$A$2:$E$31, 5, FALSE),
    IFERROR(VLOOKUP(C9, 'Lista Alimenti'!$G$2:$K$60, 5, FALSE),
    IFERROR(VLOOKUP(C9, 'Lista Alimenti'!$N$2:$R$14, 5, FALSE),
    VLOOKUP(C9, 'Lista Alimenti'!$T$2:$X$44, 5, FALSE)
    ))) * E9 / 100
    )
)</f>
        <v>0</v>
      </c>
      <c r="I9" s="2">
        <f>IF(C9="", 0,
    IF(E9&lt;=10,
        IFERROR(VLOOKUP(C9, 'Lista Alimenti'!$A$2:$F$31, 6, FALSE),
        IFERROR(VLOOKUP(C9, 'Lista Alimenti'!$G$2:$L$60, 6, FALSE),
        IFERROR(VLOOKUP(C9, 'Lista Alimenti'!$N$2:$S$14, 6, FALSE),
        VLOOKUP(C9, 'Lista Alimenti'!$T$2:$Y$44, 6, FALSE)
        ))) * E9,
    IFERROR(VLOOKUP(C9, 'Lista Alimenti'!$A$2:$F$31, 6, FALSE),
    IFERROR(VLOOKUP(C9, 'Lista Alimenti'!$G$2:$L$60, 6, FALSE),
    IFERROR(VLOOKUP(C9, 'Lista Alimenti'!$N$2:$S$14, 6, FALSE),
    VLOOKUP(C9, 'Lista Alimenti'!$T$2:$Y$44, 6, FALSE)
    ))) * E9 / 100
    )
)</f>
        <v>0</v>
      </c>
      <c r="J9" s="45"/>
      <c r="K9" s="46"/>
      <c r="L9" s="19"/>
      <c r="M9" s="20"/>
      <c r="N9" s="3"/>
      <c r="O9" s="3">
        <f>IF(L9="", 0,
    IF(N9&lt;=10,
        IFERROR(VLOOKUP(L9, 'Lista Alimenti'!$A$2:$C$31, 3, FALSE),
        IFERROR(VLOOKUP(L9, 'Lista Alimenti'!$G$2:$I$60, 3, FALSE),
        IFERROR(VLOOKUP(L9, 'Lista Alimenti'!$N$2:$P$14, 3, FALSE),
        VLOOKUP(L9, 'Lista Alimenti'!$T$2:$V$44, 3, FALSE)
        ))) * N9,
    IFERROR(VLOOKUP(L9, 'Lista Alimenti'!$A$2:$C$31, 3, FALSE),
    IFERROR(VLOOKUP(L9, 'Lista Alimenti'!$G$2:$I$60, 3, FALSE),
    IFERROR(VLOOKUP(L9, 'Lista Alimenti'!$N$2:$P$14, 3, FALSE),
    VLOOKUP(L9, 'Lista Alimenti'!$T$2:$V$44, 3, FALSE)
    ))) * N9 / 100
    )
)</f>
        <v>0</v>
      </c>
      <c r="P9" s="3">
        <f>IF(L9="", 0,
    IF(N9&lt;=10,
        IFERROR(VLOOKUP(L9, 'Lista Alimenti'!$A$2:$D$31, 4, FALSE),
        IFERROR(VLOOKUP(L9, 'Lista Alimenti'!$G$2:$J$60, 4, FALSE),
        IFERROR(VLOOKUP(L9, 'Lista Alimenti'!$N$2:$Q$14, 4, FALSE),
        VLOOKUP(L9, 'Lista Alimenti'!$T$2:$W$44, 4, FALSE)
        ))) * N9,
    IFERROR(VLOOKUP(L9, 'Lista Alimenti'!$A$2:$D$31, 4, FALSE),
    IFERROR(VLOOKUP(L9, 'Lista Alimenti'!$G$2:$J$60, 4, FALSE),
    IFERROR(VLOOKUP(L9, 'Lista Alimenti'!$N$2:$Q$14, 4, FALSE),
    VLOOKUP(L9, 'Lista Alimenti'!$T$2:$W$44, 4, FALSE)
    ))) * N9 / 100
    )
)</f>
        <v>0</v>
      </c>
      <c r="Q9" s="3">
        <f>IF(L9="", 0,
    IF(N9&lt;=10,
        IFERROR(VLOOKUP(L9, 'Lista Alimenti'!$A$2:$E$31, 5, FALSE),
        IFERROR(VLOOKUP(L9, 'Lista Alimenti'!$G$2:$K$60, 5, FALSE),
        IFERROR(VLOOKUP(L9, 'Lista Alimenti'!$N$2:$R$14, 5, FALSE),
        VLOOKUP(L9, 'Lista Alimenti'!$T$2:$X$44, 5, FALSE)
        ))) * N9,
    IFERROR(VLOOKUP(L9, 'Lista Alimenti'!$A$2:$E$31, 5, FALSE),
    IFERROR(VLOOKUP(L9, 'Lista Alimenti'!$G$2:$K$60, 5, FALSE),
    IFERROR(VLOOKUP(L9, 'Lista Alimenti'!$N$2:$R$14, 5, FALSE),
    VLOOKUP(L9, 'Lista Alimenti'!$T$2:$X$44, 5, FALSE)
    ))) * N9 / 100
    )
)</f>
        <v>0</v>
      </c>
      <c r="R9" s="2">
        <f>IF(L9="", 0,
    IF(N9&lt;=10,
        IFERROR(VLOOKUP(L9, 'Lista Alimenti'!$A$2:$F$31, 6, FALSE),
        IFERROR(VLOOKUP(L9, 'Lista Alimenti'!$G$2:$L$60, 6, FALSE),
        IFERROR(VLOOKUP(L9, 'Lista Alimenti'!$N$2:$S$14, 6, FALSE),
        VLOOKUP(L9, 'Lista Alimenti'!$T$2:$Y$44, 6, FALSE)
        ))) * N9,
    IFERROR(VLOOKUP(L9, 'Lista Alimenti'!$A$2:$F$31, 6, FALSE),
    IFERROR(VLOOKUP(L9, 'Lista Alimenti'!$G$2:$L$60, 6, FALSE),
    IFERROR(VLOOKUP(L9, 'Lista Alimenti'!$N$2:$S$14, 6, FALSE),
    VLOOKUP(L9, 'Lista Alimenti'!$T$2:$Y$44, 6, FALSE)
    ))) * N9 / 100
    )
)</f>
        <v>0</v>
      </c>
      <c r="S9" s="45"/>
      <c r="T9" s="46"/>
      <c r="U9" s="19"/>
      <c r="V9" s="20"/>
      <c r="W9" s="3"/>
      <c r="X9" s="3">
        <f>IF(U9="", 0,
    IF(W9&lt;=10,
        IFERROR(VLOOKUP(U9, 'Lista Alimenti'!$A$2:$C$31, 3, FALSE),
        IFERROR(VLOOKUP(U9, 'Lista Alimenti'!$G$2:$I$60, 3, FALSE),
        IFERROR(VLOOKUP(U9, 'Lista Alimenti'!$N$2:$P$14, 3, FALSE),
        VLOOKUP(U9, 'Lista Alimenti'!$T$2:$V$44, 3, FALSE)
        ))) * W9,
    IFERROR(VLOOKUP(U9, 'Lista Alimenti'!$A$2:$C$31, 3, FALSE),
    IFERROR(VLOOKUP(U9, 'Lista Alimenti'!$G$2:$I$60, 3, FALSE),
    IFERROR(VLOOKUP(U9, 'Lista Alimenti'!$N$2:$P$14, 3, FALSE),
    VLOOKUP(U9, 'Lista Alimenti'!$T$2:$V$44, 3, FALSE)
    ))) * W9 / 100
    )
)</f>
        <v>0</v>
      </c>
      <c r="Y9" s="3">
        <f>IF(U9="", 0,
    IF(W9&lt;=10,
        IFERROR(VLOOKUP(U9, 'Lista Alimenti'!$A$2:$D$31, 4, FALSE),
        IFERROR(VLOOKUP(U9, 'Lista Alimenti'!$G$2:$J$60, 4, FALSE),
        IFERROR(VLOOKUP(U9, 'Lista Alimenti'!$N$2:$Q$14, 4, FALSE),
        VLOOKUP(U9, 'Lista Alimenti'!$T$2:$W$44, 4, FALSE)
        ))) * W9,
    IFERROR(VLOOKUP(U9, 'Lista Alimenti'!$A$2:$D$31, 4, FALSE),
    IFERROR(VLOOKUP(U9, 'Lista Alimenti'!$G$2:$J$60, 4, FALSE),
    IFERROR(VLOOKUP(U9, 'Lista Alimenti'!$N$2:$Q$14, 4, FALSE),
    VLOOKUP(U9, 'Lista Alimenti'!$T$2:$W$44, 4, FALSE)
    ))) * W9 / 100
    )
)</f>
        <v>0</v>
      </c>
      <c r="Z9" s="3">
        <f>IF(U9="", 0,
    IF(W9&lt;=10,
        IFERROR(VLOOKUP(U9, 'Lista Alimenti'!$A$2:$E$31, 5, FALSE),
        IFERROR(VLOOKUP(U9, 'Lista Alimenti'!$G$2:$K$60, 5, FALSE),
        IFERROR(VLOOKUP(U9, 'Lista Alimenti'!$N$2:$R$14, 5, FALSE),
        VLOOKUP(U9, 'Lista Alimenti'!$T$2:$X$44, 5, FALSE)
        ))) * W9,
    IFERROR(VLOOKUP(U9, 'Lista Alimenti'!$A$2:$E$31, 5, FALSE),
    IFERROR(VLOOKUP(U9, 'Lista Alimenti'!$G$2:$K$60, 5, FALSE),
    IFERROR(VLOOKUP(U9, 'Lista Alimenti'!$N$2:$R$14, 5, FALSE),
    VLOOKUP(U9, 'Lista Alimenti'!$T$2:$X$44, 5, FALSE)
    ))) * W9 / 100
    )
)</f>
        <v>0</v>
      </c>
      <c r="AA9" s="2">
        <f>IF(U9="", 0,
    IF(W9&lt;=10,
        IFERROR(VLOOKUP(U9, 'Lista Alimenti'!$A$2:$F$31, 6, FALSE),
        IFERROR(VLOOKUP(U9, 'Lista Alimenti'!$G$2:$L$60, 6, FALSE),
        IFERROR(VLOOKUP(U9, 'Lista Alimenti'!$N$2:$S$14, 6, FALSE),
        VLOOKUP(U9, 'Lista Alimenti'!$T$2:$Y$44, 6, FALSE)
        ))) * W9,
    IFERROR(VLOOKUP(U9, 'Lista Alimenti'!$A$2:$F$31, 6, FALSE),
    IFERROR(VLOOKUP(U9, 'Lista Alimenti'!$G$2:$L$60, 6, FALSE),
    IFERROR(VLOOKUP(U9, 'Lista Alimenti'!$N$2:$S$14, 6, FALSE),
    VLOOKUP(U9, 'Lista Alimenti'!$T$2:$Y$44, 6, FALSE)
    ))) * W9 / 100
    )
)</f>
        <v>0</v>
      </c>
      <c r="AB9" s="45"/>
      <c r="AC9" s="46"/>
      <c r="AD9" s="19"/>
      <c r="AE9" s="20"/>
      <c r="AF9" s="3"/>
      <c r="AG9" s="3">
        <f>IF(AD9="", 0,
    IF(AF9&lt;=10,
        IFERROR(VLOOKUP(AD9, 'Lista Alimenti'!$A$2:$C$31, 3, FALSE),
        IFERROR(VLOOKUP(AD9, 'Lista Alimenti'!$G$2:$I$60, 3, FALSE),
        IFERROR(VLOOKUP(AD9, 'Lista Alimenti'!$N$2:$P$14, 3, FALSE),
        VLOOKUP(AD9, 'Lista Alimenti'!$T$2:$V$44, 3, FALSE)
        ))) * AF9,
    IFERROR(VLOOKUP(AD9, 'Lista Alimenti'!$A$2:$C$31, 3, FALSE),
    IFERROR(VLOOKUP(AD9, 'Lista Alimenti'!$G$2:$I$60, 3, FALSE),
    IFERROR(VLOOKUP(AD9, 'Lista Alimenti'!$N$2:$P$14, 3, FALSE),
    VLOOKUP(AD9, 'Lista Alimenti'!$T$2:$V$44, 3, FALSE)
    ))) * AF9 / 100
    )
)</f>
        <v>0</v>
      </c>
      <c r="AH9" s="3">
        <f>IF(AD9="", 0,
    IF(AF9&lt;=10,
        IFERROR(VLOOKUP(AD9, 'Lista Alimenti'!$A$2:$D$31, 4, FALSE),
        IFERROR(VLOOKUP(AD9, 'Lista Alimenti'!$G$2:$J$60, 4, FALSE),
        IFERROR(VLOOKUP(AD9, 'Lista Alimenti'!$N$2:$Q$14, 4, FALSE),
        VLOOKUP(AD9, 'Lista Alimenti'!$T$2:$W$44, 4, FALSE)
        ))) * AF9,
    IFERROR(VLOOKUP(AD9, 'Lista Alimenti'!$A$2:$D$31, 4, FALSE),
    IFERROR(VLOOKUP(AD9, 'Lista Alimenti'!$G$2:$J$60, 4, FALSE),
    IFERROR(VLOOKUP(AD9, 'Lista Alimenti'!$N$2:$Q$14, 4, FALSE),
    VLOOKUP(AD9, 'Lista Alimenti'!$T$2:$W$44, 4, FALSE)
    ))) * AF9 / 100
    )
)</f>
        <v>0</v>
      </c>
      <c r="AI9" s="3">
        <f>IF(AD9="", 0,
    IF(AF9&lt;=10,
        IFERROR(VLOOKUP(AD9, 'Lista Alimenti'!$A$2:$E$31, 5, FALSE),
        IFERROR(VLOOKUP(AD9, 'Lista Alimenti'!$G$2:$K$60, 5, FALSE),
        IFERROR(VLOOKUP(AD9, 'Lista Alimenti'!$N$2:$R$14, 5, FALSE),
        VLOOKUP(AD9, 'Lista Alimenti'!$T$2:$X$44, 5, FALSE)
        ))) * AF9,
    IFERROR(VLOOKUP(AD9, 'Lista Alimenti'!$A$2:$E$31, 5, FALSE),
    IFERROR(VLOOKUP(AD9, 'Lista Alimenti'!$G$2:$K$60, 5, FALSE),
    IFERROR(VLOOKUP(AD9, 'Lista Alimenti'!$N$2:$R$14, 5, FALSE),
    VLOOKUP(AD9, 'Lista Alimenti'!$T$2:$X$44, 5, FALSE)
    ))) * AF9 / 100
    )
)</f>
        <v>0</v>
      </c>
      <c r="AJ9" s="2">
        <f>IF(AD9="", 0,
    IF(AF9&lt;=10,
        IFERROR(VLOOKUP(AD9, 'Lista Alimenti'!$A$2:$F$31, 6, FALSE),
        IFERROR(VLOOKUP(AD9, 'Lista Alimenti'!$G$2:$L$60, 6, FALSE),
        IFERROR(VLOOKUP(AD9, 'Lista Alimenti'!$N$2:$S$14, 6, FALSE),
        VLOOKUP(AD9, 'Lista Alimenti'!$T$2:$Y$44, 6, FALSE)
        ))) * AF9,
    IFERROR(VLOOKUP(AD9, 'Lista Alimenti'!$A$2:$F$31, 6, FALSE),
    IFERROR(VLOOKUP(AD9, 'Lista Alimenti'!$G$2:$L$60, 6, FALSE),
    IFERROR(VLOOKUP(AD9, 'Lista Alimenti'!$N$2:$S$14, 6, FALSE),
    VLOOKUP(AD9, 'Lista Alimenti'!$T$2:$Y$44, 6, FALSE)
    ))) * AF9 / 100
    )
)</f>
        <v>0</v>
      </c>
      <c r="AK9" s="45"/>
      <c r="AL9" s="46"/>
      <c r="AM9" s="19"/>
      <c r="AN9" s="20"/>
      <c r="AO9" s="3"/>
      <c r="AP9" s="3">
        <f>IF(AM9="", 0,
    IF(AO9&lt;=10,
        IFERROR(VLOOKUP(AM9, 'Lista Alimenti'!$A$2:$C$31, 3, FALSE),
        IFERROR(VLOOKUP(AM9, 'Lista Alimenti'!$G$2:$I$60, 3, FALSE),
        IFERROR(VLOOKUP(AM9, 'Lista Alimenti'!$N$2:$P$14, 3, FALSE),
        VLOOKUP(AM9, 'Lista Alimenti'!$T$2:$V$44, 3, FALSE)
        ))) * AO9,
    IFERROR(VLOOKUP(AM9, 'Lista Alimenti'!$A$2:$C$31, 3, FALSE),
    IFERROR(VLOOKUP(AM9, 'Lista Alimenti'!$G$2:$I$60, 3, FALSE),
    IFERROR(VLOOKUP(AM9, 'Lista Alimenti'!$N$2:$P$14, 3, FALSE),
    VLOOKUP(AM9, 'Lista Alimenti'!$T$2:$V$44, 3, FALSE)
    ))) * AO9 / 100
    )
)</f>
        <v>0</v>
      </c>
      <c r="AQ9" s="3">
        <f>IF(AM9="", 0,
    IF(AO9&lt;=10,
        IFERROR(VLOOKUP(AM9, 'Lista Alimenti'!$A$2:$D$31, 4, FALSE),
        IFERROR(VLOOKUP(AM9, 'Lista Alimenti'!$G$2:$J$60, 4, FALSE),
        IFERROR(VLOOKUP(AM9, 'Lista Alimenti'!$N$2:$Q$14, 4, FALSE),
        VLOOKUP(AM9, 'Lista Alimenti'!$T$2:$W$44, 4, FALSE)
        ))) * AO9,
    IFERROR(VLOOKUP(AM9, 'Lista Alimenti'!$A$2:$D$31, 4, FALSE),
    IFERROR(VLOOKUP(AM9, 'Lista Alimenti'!$G$2:$J$60, 4, FALSE),
    IFERROR(VLOOKUP(AM9, 'Lista Alimenti'!$N$2:$Q$14, 4, FALSE),
    VLOOKUP(AM9, 'Lista Alimenti'!$T$2:$W$44, 4, FALSE)
    ))) * AO9 / 100
    )
)</f>
        <v>0</v>
      </c>
      <c r="AR9" s="3">
        <f>IF(AM9="", 0,
    IF(AO9&lt;=10,
        IFERROR(VLOOKUP(AM9, 'Lista Alimenti'!$A$2:$E$31, 5, FALSE),
        IFERROR(VLOOKUP(AM9, 'Lista Alimenti'!$G$2:$K$60, 5, FALSE),
        IFERROR(VLOOKUP(AM9, 'Lista Alimenti'!$N$2:$R$14, 5, FALSE),
        VLOOKUP(AM9, 'Lista Alimenti'!$T$2:$X$44, 5, FALSE)
        ))) * AO9,
    IFERROR(VLOOKUP(AM9, 'Lista Alimenti'!$A$2:$E$31, 5, FALSE),
    IFERROR(VLOOKUP(AM9, 'Lista Alimenti'!$G$2:$K$60, 5, FALSE),
    IFERROR(VLOOKUP(AM9, 'Lista Alimenti'!$N$2:$R$14, 5, FALSE),
    VLOOKUP(AM9, 'Lista Alimenti'!$T$2:$X$44, 5, FALSE)
    ))) * AO9 / 100
    )
)</f>
        <v>0</v>
      </c>
      <c r="AS9" s="2">
        <f>IF(AM9="", 0,
    IF(AO9&lt;=10,
        IFERROR(VLOOKUP(AM9, 'Lista Alimenti'!$A$2:$F$31, 6, FALSE),
        IFERROR(VLOOKUP(AM9, 'Lista Alimenti'!$G$2:$L$60, 6, FALSE),
        IFERROR(VLOOKUP(AM9, 'Lista Alimenti'!$N$2:$S$14, 6, FALSE),
        VLOOKUP(AM9, 'Lista Alimenti'!$T$2:$Y$44, 6, FALSE)
        ))) * AO9,
    IFERROR(VLOOKUP(AM9, 'Lista Alimenti'!$A$2:$F$31, 6, FALSE),
    IFERROR(VLOOKUP(AM9, 'Lista Alimenti'!$G$2:$L$60, 6, FALSE),
    IFERROR(VLOOKUP(AM9, 'Lista Alimenti'!$N$2:$S$14, 6, FALSE),
    VLOOKUP(AM9, 'Lista Alimenti'!$T$2:$Y$44, 6, FALSE)
    ))) * AO9 / 100
    )
)</f>
        <v>0</v>
      </c>
      <c r="AT9" s="45"/>
      <c r="AU9" s="46"/>
      <c r="AV9" s="19"/>
      <c r="AW9" s="20"/>
      <c r="AX9" s="3"/>
      <c r="AY9" s="3">
        <f>IF(AV9="", 0,
    IF(AX9&lt;=10,
        IFERROR(VLOOKUP(AV9, 'Lista Alimenti'!$A$2:$C$31, 3, FALSE),
        IFERROR(VLOOKUP(AV9, 'Lista Alimenti'!$G$2:$I$60, 3, FALSE),
        IFERROR(VLOOKUP(AV9, 'Lista Alimenti'!$N$2:$P$14, 3, FALSE),
        VLOOKUP(AV9, 'Lista Alimenti'!$T$2:$V$44, 3, FALSE)
        ))) * AX9,
    IFERROR(VLOOKUP(AV9, 'Lista Alimenti'!$A$2:$C$31, 3, FALSE),
    IFERROR(VLOOKUP(AV9, 'Lista Alimenti'!$G$2:$I$60, 3, FALSE),
    IFERROR(VLOOKUP(AV9, 'Lista Alimenti'!$N$2:$P$14, 3, FALSE),
    VLOOKUP(AV9, 'Lista Alimenti'!$T$2:$V$44, 3, FALSE)
    ))) * AX9 / 100
    )
)</f>
        <v>0</v>
      </c>
      <c r="AZ9" s="3">
        <f>IF(AV9="", 0,
    IF(AX9&lt;=10,
        IFERROR(VLOOKUP(AV9, 'Lista Alimenti'!$A$2:$D$31, 4, FALSE),
        IFERROR(VLOOKUP(AV9, 'Lista Alimenti'!$G$2:$J$60, 4, FALSE),
        IFERROR(VLOOKUP(AV9, 'Lista Alimenti'!$N$2:$Q$14, 4, FALSE),
        VLOOKUP(AV9, 'Lista Alimenti'!$T$2:$W$44, 4, FALSE)
        ))) * AX9,
    IFERROR(VLOOKUP(AV9, 'Lista Alimenti'!$A$2:$D$31, 4, FALSE),
    IFERROR(VLOOKUP(AV9, 'Lista Alimenti'!$G$2:$J$60, 4, FALSE),
    IFERROR(VLOOKUP(AV9, 'Lista Alimenti'!$N$2:$Q$14, 4, FALSE),
    VLOOKUP(AV9, 'Lista Alimenti'!$T$2:$W$44, 4, FALSE)
    ))) * AX9 / 100
    )
)</f>
        <v>0</v>
      </c>
      <c r="BA9" s="3">
        <f>IF(AV9="", 0,
    IF(AX9&lt;=10,
        IFERROR(VLOOKUP(AV9, 'Lista Alimenti'!$A$2:$E$31, 5, FALSE),
        IFERROR(VLOOKUP(AV9, 'Lista Alimenti'!$G$2:$K$60, 5, FALSE),
        IFERROR(VLOOKUP(AV9, 'Lista Alimenti'!$N$2:$R$14, 5, FALSE),
        VLOOKUP(AV9, 'Lista Alimenti'!$T$2:$X$44, 5, FALSE)
        ))) * AX9,
    IFERROR(VLOOKUP(AV9, 'Lista Alimenti'!$A$2:$E$31, 5, FALSE),
    IFERROR(VLOOKUP(AV9, 'Lista Alimenti'!$G$2:$K$60, 5, FALSE),
    IFERROR(VLOOKUP(AV9, 'Lista Alimenti'!$N$2:$R$14, 5, FALSE),
    VLOOKUP(AV9, 'Lista Alimenti'!$T$2:$X$44, 5, FALSE)
    ))) * AX9 / 100
    )
)</f>
        <v>0</v>
      </c>
      <c r="BB9" s="2">
        <f>IF(AV9="", 0,
    IF(AX9&lt;=10,
        IFERROR(VLOOKUP(AV9, 'Lista Alimenti'!$A$2:$F$31, 6, FALSE),
        IFERROR(VLOOKUP(AV9, 'Lista Alimenti'!$G$2:$L$60, 6, FALSE),
        IFERROR(VLOOKUP(AV9, 'Lista Alimenti'!$N$2:$S$14, 6, FALSE),
        VLOOKUP(AV9, 'Lista Alimenti'!$T$2:$Y$44, 6, FALSE)
        ))) * AX9,
    IFERROR(VLOOKUP(AV9, 'Lista Alimenti'!$A$2:$F$31, 6, FALSE),
    IFERROR(VLOOKUP(AV9, 'Lista Alimenti'!$G$2:$L$60, 6, FALSE),
    IFERROR(VLOOKUP(AV9, 'Lista Alimenti'!$N$2:$S$14, 6, FALSE),
    VLOOKUP(AV9, 'Lista Alimenti'!$T$2:$Y$44, 6, FALSE)
    ))) * AX9 / 100
    )
)</f>
        <v>0</v>
      </c>
      <c r="BC9" s="45"/>
      <c r="BD9" s="46"/>
      <c r="BE9" s="19"/>
      <c r="BF9" s="20"/>
      <c r="BG9" s="3"/>
      <c r="BH9" s="3">
        <f>IF(BE9="", 0,
    IF(BG9&lt;=10,
        IFERROR(VLOOKUP(BE9, 'Lista Alimenti'!$A$2:$C$31, 3, FALSE),
        IFERROR(VLOOKUP(BE9, 'Lista Alimenti'!$G$2:$I$60, 3, FALSE),
        IFERROR(VLOOKUP(BE9, 'Lista Alimenti'!$N$2:$P$14, 3, FALSE),
        VLOOKUP(BE9, 'Lista Alimenti'!$T$2:$V$44, 3, FALSE)
        ))) * BG9,
    IFERROR(VLOOKUP(BE9, 'Lista Alimenti'!$A$2:$C$31, 3, FALSE),
    IFERROR(VLOOKUP(BE9, 'Lista Alimenti'!$G$2:$I$60, 3, FALSE),
    IFERROR(VLOOKUP(BE9, 'Lista Alimenti'!$N$2:$P$14, 3, FALSE),
    VLOOKUP(BE9, 'Lista Alimenti'!$T$2:$V$44, 3, FALSE)
    ))) * BG9 / 100
    )
)</f>
        <v>0</v>
      </c>
      <c r="BI9" s="3">
        <f>IF(BE9="", 0,
    IF(BG9&lt;=10,
        IFERROR(VLOOKUP(BE9, 'Lista Alimenti'!$A$2:$D$31, 4, FALSE),
        IFERROR(VLOOKUP(BE9, 'Lista Alimenti'!$G$2:$J$60, 4, FALSE),
        IFERROR(VLOOKUP(BE9, 'Lista Alimenti'!$N$2:$Q$14, 4, FALSE),
        VLOOKUP(BE9, 'Lista Alimenti'!$T$2:$W$44, 4, FALSE)
        ))) * BG9,
    IFERROR(VLOOKUP(BE9, 'Lista Alimenti'!$A$2:$D$31, 4, FALSE),
    IFERROR(VLOOKUP(BE9, 'Lista Alimenti'!$G$2:$J$60, 4, FALSE),
    IFERROR(VLOOKUP(BE9, 'Lista Alimenti'!$N$2:$Q$14, 4, FALSE),
    VLOOKUP(BE9, 'Lista Alimenti'!$T$2:$W$44, 4, FALSE)
    ))) * BG9 / 100
    )
)</f>
        <v>0</v>
      </c>
      <c r="BJ9" s="3">
        <f>IF(BE9="", 0,
    IF(BG9&lt;=10,
        IFERROR(VLOOKUP(BE9, 'Lista Alimenti'!$A$2:$E$31, 5, FALSE),
        IFERROR(VLOOKUP(BE9, 'Lista Alimenti'!$G$2:$K$60, 5, FALSE),
        IFERROR(VLOOKUP(BE9, 'Lista Alimenti'!$N$2:$R$14, 5, FALSE),
        VLOOKUP(BE9, 'Lista Alimenti'!$T$2:$X$44, 5, FALSE)
        ))) * BG9,
    IFERROR(VLOOKUP(BE9, 'Lista Alimenti'!$A$2:$E$31, 5, FALSE),
    IFERROR(VLOOKUP(BE9, 'Lista Alimenti'!$G$2:$K$60, 5, FALSE),
    IFERROR(VLOOKUP(BE9, 'Lista Alimenti'!$N$2:$R$14, 5, FALSE),
    VLOOKUP(BE9, 'Lista Alimenti'!$T$2:$X$44, 5, FALSE)
    ))) * BG9 / 100
    )
)</f>
        <v>0</v>
      </c>
      <c r="BK9" s="2">
        <f>IF(BE9="", 0,
    IF(BG9&lt;=10,
        IFERROR(VLOOKUP(BE9, 'Lista Alimenti'!$A$2:$F$31, 6, FALSE),
        IFERROR(VLOOKUP(BE9, 'Lista Alimenti'!$G$2:$L$60, 6, FALSE),
        IFERROR(VLOOKUP(BE9, 'Lista Alimenti'!$N$2:$S$14, 6, FALSE),
        VLOOKUP(BE9, 'Lista Alimenti'!$T$2:$Y$44, 6, FALSE)
        ))) * BG9,
    IFERROR(VLOOKUP(BE9, 'Lista Alimenti'!$A$2:$F$31, 6, FALSE),
    IFERROR(VLOOKUP(BE9, 'Lista Alimenti'!$G$2:$L$60, 6, FALSE),
    IFERROR(VLOOKUP(BE9, 'Lista Alimenti'!$N$2:$S$14, 6, FALSE),
    VLOOKUP(BE9, 'Lista Alimenti'!$T$2:$Y$44, 6, FALSE)
    ))) * BG9 / 100
    )
)</f>
        <v>0</v>
      </c>
      <c r="BL9" s="45"/>
      <c r="BM9" s="46"/>
    </row>
    <row r="10" spans="1:65" ht="14.5" customHeight="1" x14ac:dyDescent="0.35">
      <c r="A10" s="39"/>
      <c r="B10" s="40"/>
      <c r="C10" s="19"/>
      <c r="D10" s="20"/>
      <c r="E10" s="3"/>
      <c r="F10" s="3">
        <f>IF(C10="", 0,
    IF(E10&lt;=10,
        IFERROR(VLOOKUP(C10, 'Lista Alimenti'!$A$2:$C$31, 3, FALSE),
        IFERROR(VLOOKUP(C10, 'Lista Alimenti'!$G$2:$I$60, 3, FALSE),
        IFERROR(VLOOKUP(C10, 'Lista Alimenti'!$N$2:$P$14, 3, FALSE),
        VLOOKUP(C10, 'Lista Alimenti'!$T$2:$V$44, 3, FALSE)
        ))) * E10,
    IFERROR(VLOOKUP(C10, 'Lista Alimenti'!$A$2:$C$31, 3, FALSE),
    IFERROR(VLOOKUP(C10, 'Lista Alimenti'!$G$2:$I$60, 3, FALSE),
    IFERROR(VLOOKUP(C10, 'Lista Alimenti'!$N$2:$P$14, 3, FALSE),
    VLOOKUP(C10, 'Lista Alimenti'!$T$2:$V$44, 3, FALSE)
    ))) * E10 / 100
    )
)</f>
        <v>0</v>
      </c>
      <c r="G10" s="3">
        <f>IF(C10="", 0,
    IF(E10&lt;=10,
        IFERROR(VLOOKUP(C10, 'Lista Alimenti'!$A$2:$D$31, 4, FALSE),
        IFERROR(VLOOKUP(C10, 'Lista Alimenti'!$G$2:$J$60, 4, FALSE),
        IFERROR(VLOOKUP(C10, 'Lista Alimenti'!$N$2:$Q$14, 4, FALSE),
        VLOOKUP(C10, 'Lista Alimenti'!$T$2:$W$44, 4, FALSE)
        ))) * E10,
    IFERROR(VLOOKUP(C10, 'Lista Alimenti'!$A$2:$D$31, 4, FALSE),
    IFERROR(VLOOKUP(C10, 'Lista Alimenti'!$G$2:$J$60, 4, FALSE),
    IFERROR(VLOOKUP(C10, 'Lista Alimenti'!$N$2:$Q$14, 4, FALSE),
    VLOOKUP(C10, 'Lista Alimenti'!$T$2:$W$44, 4, FALSE)
    ))) * E10 / 100
    )
)</f>
        <v>0</v>
      </c>
      <c r="H10" s="3">
        <f>IF(C10="", 0,
    IF(E10&lt;=10,
        IFERROR(VLOOKUP(C10, 'Lista Alimenti'!$A$2:$E$31, 5, FALSE),
        IFERROR(VLOOKUP(C10, 'Lista Alimenti'!$G$2:$K$60, 5, FALSE),
        IFERROR(VLOOKUP(C10, 'Lista Alimenti'!$N$2:$R$14, 5, FALSE),
        VLOOKUP(C10, 'Lista Alimenti'!$T$2:$X$44, 5, FALSE)
        ))) * E10,
    IFERROR(VLOOKUP(C10, 'Lista Alimenti'!$A$2:$E$31, 5, FALSE),
    IFERROR(VLOOKUP(C10, 'Lista Alimenti'!$G$2:$K$60, 5, FALSE),
    IFERROR(VLOOKUP(C10, 'Lista Alimenti'!$N$2:$R$14, 5, FALSE),
    VLOOKUP(C10, 'Lista Alimenti'!$T$2:$X$44, 5, FALSE)
    ))) * E10 / 100
    )
)</f>
        <v>0</v>
      </c>
      <c r="I10" s="2">
        <f>IF(C10="", 0,
    IF(E10&lt;=10,
        IFERROR(VLOOKUP(C10, 'Lista Alimenti'!$A$2:$F$31, 6, FALSE),
        IFERROR(VLOOKUP(C10, 'Lista Alimenti'!$G$2:$L$60, 6, FALSE),
        IFERROR(VLOOKUP(C10, 'Lista Alimenti'!$N$2:$S$14, 6, FALSE),
        VLOOKUP(C10, 'Lista Alimenti'!$T$2:$Y$44, 6, FALSE)
        ))) * E10,
    IFERROR(VLOOKUP(C10, 'Lista Alimenti'!$A$2:$F$31, 6, FALSE),
    IFERROR(VLOOKUP(C10, 'Lista Alimenti'!$G$2:$L$60, 6, FALSE),
    IFERROR(VLOOKUP(C10, 'Lista Alimenti'!$N$2:$S$14, 6, FALSE),
    VLOOKUP(C10, 'Lista Alimenti'!$T$2:$Y$44, 6, FALSE)
    ))) * E10 / 100
    )
)</f>
        <v>0</v>
      </c>
      <c r="J10" s="45"/>
      <c r="K10" s="46"/>
      <c r="L10" s="19"/>
      <c r="M10" s="20"/>
      <c r="N10" s="3"/>
      <c r="O10" s="3">
        <f>IF(L10="", 0,
    IF(N10&lt;=10,
        IFERROR(VLOOKUP(L10, 'Lista Alimenti'!$A$2:$C$31, 3, FALSE),
        IFERROR(VLOOKUP(L10, 'Lista Alimenti'!$G$2:$I$60, 3, FALSE),
        IFERROR(VLOOKUP(L10, 'Lista Alimenti'!$N$2:$P$14, 3, FALSE),
        VLOOKUP(L10, 'Lista Alimenti'!$T$2:$V$44, 3, FALSE)
        ))) * N10,
    IFERROR(VLOOKUP(L10, 'Lista Alimenti'!$A$2:$C$31, 3, FALSE),
    IFERROR(VLOOKUP(L10, 'Lista Alimenti'!$G$2:$I$60, 3, FALSE),
    IFERROR(VLOOKUP(L10, 'Lista Alimenti'!$N$2:$P$14, 3, FALSE),
    VLOOKUP(L10, 'Lista Alimenti'!$T$2:$V$44, 3, FALSE)
    ))) * N10 / 100
    )
)</f>
        <v>0</v>
      </c>
      <c r="P10" s="3">
        <f>IF(L10="", 0,
    IF(N10&lt;=10,
        IFERROR(VLOOKUP(L10, 'Lista Alimenti'!$A$2:$D$31, 4, FALSE),
        IFERROR(VLOOKUP(L10, 'Lista Alimenti'!$G$2:$J$60, 4, FALSE),
        IFERROR(VLOOKUP(L10, 'Lista Alimenti'!$N$2:$Q$14, 4, FALSE),
        VLOOKUP(L10, 'Lista Alimenti'!$T$2:$W$44, 4, FALSE)
        ))) * N10,
    IFERROR(VLOOKUP(L10, 'Lista Alimenti'!$A$2:$D$31, 4, FALSE),
    IFERROR(VLOOKUP(L10, 'Lista Alimenti'!$G$2:$J$60, 4, FALSE),
    IFERROR(VLOOKUP(L10, 'Lista Alimenti'!$N$2:$Q$14, 4, FALSE),
    VLOOKUP(L10, 'Lista Alimenti'!$T$2:$W$44, 4, FALSE)
    ))) * N10 / 100
    )
)</f>
        <v>0</v>
      </c>
      <c r="Q10" s="3">
        <f>IF(L10="", 0,
    IF(N10&lt;=10,
        IFERROR(VLOOKUP(L10, 'Lista Alimenti'!$A$2:$E$31, 5, FALSE),
        IFERROR(VLOOKUP(L10, 'Lista Alimenti'!$G$2:$K$60, 5, FALSE),
        IFERROR(VLOOKUP(L10, 'Lista Alimenti'!$N$2:$R$14, 5, FALSE),
        VLOOKUP(L10, 'Lista Alimenti'!$T$2:$X$44, 5, FALSE)
        ))) * N10,
    IFERROR(VLOOKUP(L10, 'Lista Alimenti'!$A$2:$E$31, 5, FALSE),
    IFERROR(VLOOKUP(L10, 'Lista Alimenti'!$G$2:$K$60, 5, FALSE),
    IFERROR(VLOOKUP(L10, 'Lista Alimenti'!$N$2:$R$14, 5, FALSE),
    VLOOKUP(L10, 'Lista Alimenti'!$T$2:$X$44, 5, FALSE)
    ))) * N10 / 100
    )
)</f>
        <v>0</v>
      </c>
      <c r="R10" s="2">
        <f>IF(L10="", 0,
    IF(N10&lt;=10,
        IFERROR(VLOOKUP(L10, 'Lista Alimenti'!$A$2:$F$31, 6, FALSE),
        IFERROR(VLOOKUP(L10, 'Lista Alimenti'!$G$2:$L$60, 6, FALSE),
        IFERROR(VLOOKUP(L10, 'Lista Alimenti'!$N$2:$S$14, 6, FALSE),
        VLOOKUP(L10, 'Lista Alimenti'!$T$2:$Y$44, 6, FALSE)
        ))) * N10,
    IFERROR(VLOOKUP(L10, 'Lista Alimenti'!$A$2:$F$31, 6, FALSE),
    IFERROR(VLOOKUP(L10, 'Lista Alimenti'!$G$2:$L$60, 6, FALSE),
    IFERROR(VLOOKUP(L10, 'Lista Alimenti'!$N$2:$S$14, 6, FALSE),
    VLOOKUP(L10, 'Lista Alimenti'!$T$2:$Y$44, 6, FALSE)
    ))) * N10 / 100
    )
)</f>
        <v>0</v>
      </c>
      <c r="S10" s="45"/>
      <c r="T10" s="46"/>
      <c r="U10" s="19"/>
      <c r="V10" s="20"/>
      <c r="W10" s="3"/>
      <c r="X10" s="3">
        <f>IF(U10="", 0,
    IF(W10&lt;=10,
        IFERROR(VLOOKUP(U10, 'Lista Alimenti'!$A$2:$C$31, 3, FALSE),
        IFERROR(VLOOKUP(U10, 'Lista Alimenti'!$G$2:$I$60, 3, FALSE),
        IFERROR(VLOOKUP(U10, 'Lista Alimenti'!$N$2:$P$14, 3, FALSE),
        VLOOKUP(U10, 'Lista Alimenti'!$T$2:$V$44, 3, FALSE)
        ))) * W10,
    IFERROR(VLOOKUP(U10, 'Lista Alimenti'!$A$2:$C$31, 3, FALSE),
    IFERROR(VLOOKUP(U10, 'Lista Alimenti'!$G$2:$I$60, 3, FALSE),
    IFERROR(VLOOKUP(U10, 'Lista Alimenti'!$N$2:$P$14, 3, FALSE),
    VLOOKUP(U10, 'Lista Alimenti'!$T$2:$V$44, 3, FALSE)
    ))) * W10 / 100
    )
)</f>
        <v>0</v>
      </c>
      <c r="Y10" s="3">
        <f>IF(U10="", 0,
    IF(W10&lt;=10,
        IFERROR(VLOOKUP(U10, 'Lista Alimenti'!$A$2:$D$31, 4, FALSE),
        IFERROR(VLOOKUP(U10, 'Lista Alimenti'!$G$2:$J$60, 4, FALSE),
        IFERROR(VLOOKUP(U10, 'Lista Alimenti'!$N$2:$Q$14, 4, FALSE),
        VLOOKUP(U10, 'Lista Alimenti'!$T$2:$W$44, 4, FALSE)
        ))) * W10,
    IFERROR(VLOOKUP(U10, 'Lista Alimenti'!$A$2:$D$31, 4, FALSE),
    IFERROR(VLOOKUP(U10, 'Lista Alimenti'!$G$2:$J$60, 4, FALSE),
    IFERROR(VLOOKUP(U10, 'Lista Alimenti'!$N$2:$Q$14, 4, FALSE),
    VLOOKUP(U10, 'Lista Alimenti'!$T$2:$W$44, 4, FALSE)
    ))) * W10 / 100
    )
)</f>
        <v>0</v>
      </c>
      <c r="Z10" s="3">
        <f>IF(U10="", 0,
    IF(W10&lt;=10,
        IFERROR(VLOOKUP(U10, 'Lista Alimenti'!$A$2:$E$31, 5, FALSE),
        IFERROR(VLOOKUP(U10, 'Lista Alimenti'!$G$2:$K$60, 5, FALSE),
        IFERROR(VLOOKUP(U10, 'Lista Alimenti'!$N$2:$R$14, 5, FALSE),
        VLOOKUP(U10, 'Lista Alimenti'!$T$2:$X$44, 5, FALSE)
        ))) * W10,
    IFERROR(VLOOKUP(U10, 'Lista Alimenti'!$A$2:$E$31, 5, FALSE),
    IFERROR(VLOOKUP(U10, 'Lista Alimenti'!$G$2:$K$60, 5, FALSE),
    IFERROR(VLOOKUP(U10, 'Lista Alimenti'!$N$2:$R$14, 5, FALSE),
    VLOOKUP(U10, 'Lista Alimenti'!$T$2:$X$44, 5, FALSE)
    ))) * W10 / 100
    )
)</f>
        <v>0</v>
      </c>
      <c r="AA10" s="2">
        <f>IF(U10="", 0,
    IF(W10&lt;=10,
        IFERROR(VLOOKUP(U10, 'Lista Alimenti'!$A$2:$F$31, 6, FALSE),
        IFERROR(VLOOKUP(U10, 'Lista Alimenti'!$G$2:$L$60, 6, FALSE),
        IFERROR(VLOOKUP(U10, 'Lista Alimenti'!$N$2:$S$14, 6, FALSE),
        VLOOKUP(U10, 'Lista Alimenti'!$T$2:$Y$44, 6, FALSE)
        ))) * W10,
    IFERROR(VLOOKUP(U10, 'Lista Alimenti'!$A$2:$F$31, 6, FALSE),
    IFERROR(VLOOKUP(U10, 'Lista Alimenti'!$G$2:$L$60, 6, FALSE),
    IFERROR(VLOOKUP(U10, 'Lista Alimenti'!$N$2:$S$14, 6, FALSE),
    VLOOKUP(U10, 'Lista Alimenti'!$T$2:$Y$44, 6, FALSE)
    ))) * W10 / 100
    )
)</f>
        <v>0</v>
      </c>
      <c r="AB10" s="45"/>
      <c r="AC10" s="46"/>
      <c r="AD10" s="19"/>
      <c r="AE10" s="20"/>
      <c r="AF10" s="3"/>
      <c r="AG10" s="3">
        <f>IF(AD10="", 0,
    IF(AF10&lt;=10,
        IFERROR(VLOOKUP(AD10, 'Lista Alimenti'!$A$2:$C$31, 3, FALSE),
        IFERROR(VLOOKUP(AD10, 'Lista Alimenti'!$G$2:$I$60, 3, FALSE),
        IFERROR(VLOOKUP(AD10, 'Lista Alimenti'!$N$2:$P$14, 3, FALSE),
        VLOOKUP(AD10, 'Lista Alimenti'!$T$2:$V$44, 3, FALSE)
        ))) * AF10,
    IFERROR(VLOOKUP(AD10, 'Lista Alimenti'!$A$2:$C$31, 3, FALSE),
    IFERROR(VLOOKUP(AD10, 'Lista Alimenti'!$G$2:$I$60, 3, FALSE),
    IFERROR(VLOOKUP(AD10, 'Lista Alimenti'!$N$2:$P$14, 3, FALSE),
    VLOOKUP(AD10, 'Lista Alimenti'!$T$2:$V$44, 3, FALSE)
    ))) * AF10 / 100
    )
)</f>
        <v>0</v>
      </c>
      <c r="AH10" s="3">
        <f>IF(AD10="", 0,
    IF(AF10&lt;=10,
        IFERROR(VLOOKUP(AD10, 'Lista Alimenti'!$A$2:$D$31, 4, FALSE),
        IFERROR(VLOOKUP(AD10, 'Lista Alimenti'!$G$2:$J$60, 4, FALSE),
        IFERROR(VLOOKUP(AD10, 'Lista Alimenti'!$N$2:$Q$14, 4, FALSE),
        VLOOKUP(AD10, 'Lista Alimenti'!$T$2:$W$44, 4, FALSE)
        ))) * AF10,
    IFERROR(VLOOKUP(AD10, 'Lista Alimenti'!$A$2:$D$31, 4, FALSE),
    IFERROR(VLOOKUP(AD10, 'Lista Alimenti'!$G$2:$J$60, 4, FALSE),
    IFERROR(VLOOKUP(AD10, 'Lista Alimenti'!$N$2:$Q$14, 4, FALSE),
    VLOOKUP(AD10, 'Lista Alimenti'!$T$2:$W$44, 4, FALSE)
    ))) * AF10 / 100
    )
)</f>
        <v>0</v>
      </c>
      <c r="AI10" s="3">
        <f>IF(AD10="", 0,
    IF(AF10&lt;=10,
        IFERROR(VLOOKUP(AD10, 'Lista Alimenti'!$A$2:$E$31, 5, FALSE),
        IFERROR(VLOOKUP(AD10, 'Lista Alimenti'!$G$2:$K$60, 5, FALSE),
        IFERROR(VLOOKUP(AD10, 'Lista Alimenti'!$N$2:$R$14, 5, FALSE),
        VLOOKUP(AD10, 'Lista Alimenti'!$T$2:$X$44, 5, FALSE)
        ))) * AF10,
    IFERROR(VLOOKUP(AD10, 'Lista Alimenti'!$A$2:$E$31, 5, FALSE),
    IFERROR(VLOOKUP(AD10, 'Lista Alimenti'!$G$2:$K$60, 5, FALSE),
    IFERROR(VLOOKUP(AD10, 'Lista Alimenti'!$N$2:$R$14, 5, FALSE),
    VLOOKUP(AD10, 'Lista Alimenti'!$T$2:$X$44, 5, FALSE)
    ))) * AF10 / 100
    )
)</f>
        <v>0</v>
      </c>
      <c r="AJ10" s="2">
        <f>IF(AD10="", 0,
    IF(AF10&lt;=10,
        IFERROR(VLOOKUP(AD10, 'Lista Alimenti'!$A$2:$F$31, 6, FALSE),
        IFERROR(VLOOKUP(AD10, 'Lista Alimenti'!$G$2:$L$60, 6, FALSE),
        IFERROR(VLOOKUP(AD10, 'Lista Alimenti'!$N$2:$S$14, 6, FALSE),
        VLOOKUP(AD10, 'Lista Alimenti'!$T$2:$Y$44, 6, FALSE)
        ))) * AF10,
    IFERROR(VLOOKUP(AD10, 'Lista Alimenti'!$A$2:$F$31, 6, FALSE),
    IFERROR(VLOOKUP(AD10, 'Lista Alimenti'!$G$2:$L$60, 6, FALSE),
    IFERROR(VLOOKUP(AD10, 'Lista Alimenti'!$N$2:$S$14, 6, FALSE),
    VLOOKUP(AD10, 'Lista Alimenti'!$T$2:$Y$44, 6, FALSE)
    ))) * AF10 / 100
    )
)</f>
        <v>0</v>
      </c>
      <c r="AK10" s="45"/>
      <c r="AL10" s="46"/>
      <c r="AM10" s="19"/>
      <c r="AN10" s="20"/>
      <c r="AO10" s="3"/>
      <c r="AP10" s="3">
        <f>IF(AM10="", 0,
    IF(AO10&lt;=10,
        IFERROR(VLOOKUP(AM10, 'Lista Alimenti'!$A$2:$C$31, 3, FALSE),
        IFERROR(VLOOKUP(AM10, 'Lista Alimenti'!$G$2:$I$60, 3, FALSE),
        IFERROR(VLOOKUP(AM10, 'Lista Alimenti'!$N$2:$P$14, 3, FALSE),
        VLOOKUP(AM10, 'Lista Alimenti'!$T$2:$V$44, 3, FALSE)
        ))) * AO10,
    IFERROR(VLOOKUP(AM10, 'Lista Alimenti'!$A$2:$C$31, 3, FALSE),
    IFERROR(VLOOKUP(AM10, 'Lista Alimenti'!$G$2:$I$60, 3, FALSE),
    IFERROR(VLOOKUP(AM10, 'Lista Alimenti'!$N$2:$P$14, 3, FALSE),
    VLOOKUP(AM10, 'Lista Alimenti'!$T$2:$V$44, 3, FALSE)
    ))) * AO10 / 100
    )
)</f>
        <v>0</v>
      </c>
      <c r="AQ10" s="3">
        <f>IF(AM10="", 0,
    IF(AO10&lt;=10,
        IFERROR(VLOOKUP(AM10, 'Lista Alimenti'!$A$2:$D$31, 4, FALSE),
        IFERROR(VLOOKUP(AM10, 'Lista Alimenti'!$G$2:$J$60, 4, FALSE),
        IFERROR(VLOOKUP(AM10, 'Lista Alimenti'!$N$2:$Q$14, 4, FALSE),
        VLOOKUP(AM10, 'Lista Alimenti'!$T$2:$W$44, 4, FALSE)
        ))) * AO10,
    IFERROR(VLOOKUP(AM10, 'Lista Alimenti'!$A$2:$D$31, 4, FALSE),
    IFERROR(VLOOKUP(AM10, 'Lista Alimenti'!$G$2:$J$60, 4, FALSE),
    IFERROR(VLOOKUP(AM10, 'Lista Alimenti'!$N$2:$Q$14, 4, FALSE),
    VLOOKUP(AM10, 'Lista Alimenti'!$T$2:$W$44, 4, FALSE)
    ))) * AO10 / 100
    )
)</f>
        <v>0</v>
      </c>
      <c r="AR10" s="3">
        <f>IF(AM10="", 0,
    IF(AO10&lt;=10,
        IFERROR(VLOOKUP(AM10, 'Lista Alimenti'!$A$2:$E$31, 5, FALSE),
        IFERROR(VLOOKUP(AM10, 'Lista Alimenti'!$G$2:$K$60, 5, FALSE),
        IFERROR(VLOOKUP(AM10, 'Lista Alimenti'!$N$2:$R$14, 5, FALSE),
        VLOOKUP(AM10, 'Lista Alimenti'!$T$2:$X$44, 5, FALSE)
        ))) * AO10,
    IFERROR(VLOOKUP(AM10, 'Lista Alimenti'!$A$2:$E$31, 5, FALSE),
    IFERROR(VLOOKUP(AM10, 'Lista Alimenti'!$G$2:$K$60, 5, FALSE),
    IFERROR(VLOOKUP(AM10, 'Lista Alimenti'!$N$2:$R$14, 5, FALSE),
    VLOOKUP(AM10, 'Lista Alimenti'!$T$2:$X$44, 5, FALSE)
    ))) * AO10 / 100
    )
)</f>
        <v>0</v>
      </c>
      <c r="AS10" s="2">
        <f>IF(AM10="", 0,
    IF(AO10&lt;=10,
        IFERROR(VLOOKUP(AM10, 'Lista Alimenti'!$A$2:$F$31, 6, FALSE),
        IFERROR(VLOOKUP(AM10, 'Lista Alimenti'!$G$2:$L$60, 6, FALSE),
        IFERROR(VLOOKUP(AM10, 'Lista Alimenti'!$N$2:$S$14, 6, FALSE),
        VLOOKUP(AM10, 'Lista Alimenti'!$T$2:$Y$44, 6, FALSE)
        ))) * AO10,
    IFERROR(VLOOKUP(AM10, 'Lista Alimenti'!$A$2:$F$31, 6, FALSE),
    IFERROR(VLOOKUP(AM10, 'Lista Alimenti'!$G$2:$L$60, 6, FALSE),
    IFERROR(VLOOKUP(AM10, 'Lista Alimenti'!$N$2:$S$14, 6, FALSE),
    VLOOKUP(AM10, 'Lista Alimenti'!$T$2:$Y$44, 6, FALSE)
    ))) * AO10 / 100
    )
)</f>
        <v>0</v>
      </c>
      <c r="AT10" s="45"/>
      <c r="AU10" s="46"/>
      <c r="AV10" s="19"/>
      <c r="AW10" s="20"/>
      <c r="AX10" s="3"/>
      <c r="AY10" s="3">
        <f>IF(AV10="", 0,
    IF(AX10&lt;=10,
        IFERROR(VLOOKUP(AV10, 'Lista Alimenti'!$A$2:$C$31, 3, FALSE),
        IFERROR(VLOOKUP(AV10, 'Lista Alimenti'!$G$2:$I$60, 3, FALSE),
        IFERROR(VLOOKUP(AV10, 'Lista Alimenti'!$N$2:$P$14, 3, FALSE),
        VLOOKUP(AV10, 'Lista Alimenti'!$T$2:$V$44, 3, FALSE)
        ))) * AX10,
    IFERROR(VLOOKUP(AV10, 'Lista Alimenti'!$A$2:$C$31, 3, FALSE),
    IFERROR(VLOOKUP(AV10, 'Lista Alimenti'!$G$2:$I$60, 3, FALSE),
    IFERROR(VLOOKUP(AV10, 'Lista Alimenti'!$N$2:$P$14, 3, FALSE),
    VLOOKUP(AV10, 'Lista Alimenti'!$T$2:$V$44, 3, FALSE)
    ))) * AX10 / 100
    )
)</f>
        <v>0</v>
      </c>
      <c r="AZ10" s="3">
        <f>IF(AV10="", 0,
    IF(AX10&lt;=10,
        IFERROR(VLOOKUP(AV10, 'Lista Alimenti'!$A$2:$D$31, 4, FALSE),
        IFERROR(VLOOKUP(AV10, 'Lista Alimenti'!$G$2:$J$60, 4, FALSE),
        IFERROR(VLOOKUP(AV10, 'Lista Alimenti'!$N$2:$Q$14, 4, FALSE),
        VLOOKUP(AV10, 'Lista Alimenti'!$T$2:$W$44, 4, FALSE)
        ))) * AX10,
    IFERROR(VLOOKUP(AV10, 'Lista Alimenti'!$A$2:$D$31, 4, FALSE),
    IFERROR(VLOOKUP(AV10, 'Lista Alimenti'!$G$2:$J$60, 4, FALSE),
    IFERROR(VLOOKUP(AV10, 'Lista Alimenti'!$N$2:$Q$14, 4, FALSE),
    VLOOKUP(AV10, 'Lista Alimenti'!$T$2:$W$44, 4, FALSE)
    ))) * AX10 / 100
    )
)</f>
        <v>0</v>
      </c>
      <c r="BA10" s="3">
        <f>IF(AV10="", 0,
    IF(AX10&lt;=10,
        IFERROR(VLOOKUP(AV10, 'Lista Alimenti'!$A$2:$E$31, 5, FALSE),
        IFERROR(VLOOKUP(AV10, 'Lista Alimenti'!$G$2:$K$60, 5, FALSE),
        IFERROR(VLOOKUP(AV10, 'Lista Alimenti'!$N$2:$R$14, 5, FALSE),
        VLOOKUP(AV10, 'Lista Alimenti'!$T$2:$X$44, 5, FALSE)
        ))) * AX10,
    IFERROR(VLOOKUP(AV10, 'Lista Alimenti'!$A$2:$E$31, 5, FALSE),
    IFERROR(VLOOKUP(AV10, 'Lista Alimenti'!$G$2:$K$60, 5, FALSE),
    IFERROR(VLOOKUP(AV10, 'Lista Alimenti'!$N$2:$R$14, 5, FALSE),
    VLOOKUP(AV10, 'Lista Alimenti'!$T$2:$X$44, 5, FALSE)
    ))) * AX10 / 100
    )
)</f>
        <v>0</v>
      </c>
      <c r="BB10" s="2">
        <f>IF(AV10="", 0,
    IF(AX10&lt;=10,
        IFERROR(VLOOKUP(AV10, 'Lista Alimenti'!$A$2:$F$31, 6, FALSE),
        IFERROR(VLOOKUP(AV10, 'Lista Alimenti'!$G$2:$L$60, 6, FALSE),
        IFERROR(VLOOKUP(AV10, 'Lista Alimenti'!$N$2:$S$14, 6, FALSE),
        VLOOKUP(AV10, 'Lista Alimenti'!$T$2:$Y$44, 6, FALSE)
        ))) * AX10,
    IFERROR(VLOOKUP(AV10, 'Lista Alimenti'!$A$2:$F$31, 6, FALSE),
    IFERROR(VLOOKUP(AV10, 'Lista Alimenti'!$G$2:$L$60, 6, FALSE),
    IFERROR(VLOOKUP(AV10, 'Lista Alimenti'!$N$2:$S$14, 6, FALSE),
    VLOOKUP(AV10, 'Lista Alimenti'!$T$2:$Y$44, 6, FALSE)
    ))) * AX10 / 100
    )
)</f>
        <v>0</v>
      </c>
      <c r="BC10" s="45"/>
      <c r="BD10" s="46"/>
      <c r="BE10" s="19"/>
      <c r="BF10" s="20"/>
      <c r="BG10" s="3"/>
      <c r="BH10" s="3">
        <f>IF(BE10="", 0,
    IF(BG10&lt;=10,
        IFERROR(VLOOKUP(BE10, 'Lista Alimenti'!$A$2:$C$31, 3, FALSE),
        IFERROR(VLOOKUP(BE10, 'Lista Alimenti'!$G$2:$I$60, 3, FALSE),
        IFERROR(VLOOKUP(BE10, 'Lista Alimenti'!$N$2:$P$14, 3, FALSE),
        VLOOKUP(BE10, 'Lista Alimenti'!$T$2:$V$44, 3, FALSE)
        ))) * BG10,
    IFERROR(VLOOKUP(BE10, 'Lista Alimenti'!$A$2:$C$31, 3, FALSE),
    IFERROR(VLOOKUP(BE10, 'Lista Alimenti'!$G$2:$I$60, 3, FALSE),
    IFERROR(VLOOKUP(BE10, 'Lista Alimenti'!$N$2:$P$14, 3, FALSE),
    VLOOKUP(BE10, 'Lista Alimenti'!$T$2:$V$44, 3, FALSE)
    ))) * BG10 / 100
    )
)</f>
        <v>0</v>
      </c>
      <c r="BI10" s="3">
        <f>IF(BE10="", 0,
    IF(BG10&lt;=10,
        IFERROR(VLOOKUP(BE10, 'Lista Alimenti'!$A$2:$D$31, 4, FALSE),
        IFERROR(VLOOKUP(BE10, 'Lista Alimenti'!$G$2:$J$60, 4, FALSE),
        IFERROR(VLOOKUP(BE10, 'Lista Alimenti'!$N$2:$Q$14, 4, FALSE),
        VLOOKUP(BE10, 'Lista Alimenti'!$T$2:$W$44, 4, FALSE)
        ))) * BG10,
    IFERROR(VLOOKUP(BE10, 'Lista Alimenti'!$A$2:$D$31, 4, FALSE),
    IFERROR(VLOOKUP(BE10, 'Lista Alimenti'!$G$2:$J$60, 4, FALSE),
    IFERROR(VLOOKUP(BE10, 'Lista Alimenti'!$N$2:$Q$14, 4, FALSE),
    VLOOKUP(BE10, 'Lista Alimenti'!$T$2:$W$44, 4, FALSE)
    ))) * BG10 / 100
    )
)</f>
        <v>0</v>
      </c>
      <c r="BJ10" s="3">
        <f>IF(BE10="", 0,
    IF(BG10&lt;=10,
        IFERROR(VLOOKUP(BE10, 'Lista Alimenti'!$A$2:$E$31, 5, FALSE),
        IFERROR(VLOOKUP(BE10, 'Lista Alimenti'!$G$2:$K$60, 5, FALSE),
        IFERROR(VLOOKUP(BE10, 'Lista Alimenti'!$N$2:$R$14, 5, FALSE),
        VLOOKUP(BE10, 'Lista Alimenti'!$T$2:$X$44, 5, FALSE)
        ))) * BG10,
    IFERROR(VLOOKUP(BE10, 'Lista Alimenti'!$A$2:$E$31, 5, FALSE),
    IFERROR(VLOOKUP(BE10, 'Lista Alimenti'!$G$2:$K$60, 5, FALSE),
    IFERROR(VLOOKUP(BE10, 'Lista Alimenti'!$N$2:$R$14, 5, FALSE),
    VLOOKUP(BE10, 'Lista Alimenti'!$T$2:$X$44, 5, FALSE)
    ))) * BG10 / 100
    )
)</f>
        <v>0</v>
      </c>
      <c r="BK10" s="2">
        <f>IF(BE10="", 0,
    IF(BG10&lt;=10,
        IFERROR(VLOOKUP(BE10, 'Lista Alimenti'!$A$2:$F$31, 6, FALSE),
        IFERROR(VLOOKUP(BE10, 'Lista Alimenti'!$G$2:$L$60, 6, FALSE),
        IFERROR(VLOOKUP(BE10, 'Lista Alimenti'!$N$2:$S$14, 6, FALSE),
        VLOOKUP(BE10, 'Lista Alimenti'!$T$2:$Y$44, 6, FALSE)
        ))) * BG10,
    IFERROR(VLOOKUP(BE10, 'Lista Alimenti'!$A$2:$F$31, 6, FALSE),
    IFERROR(VLOOKUP(BE10, 'Lista Alimenti'!$G$2:$L$60, 6, FALSE),
    IFERROR(VLOOKUP(BE10, 'Lista Alimenti'!$N$2:$S$14, 6, FALSE),
    VLOOKUP(BE10, 'Lista Alimenti'!$T$2:$Y$44, 6, FALSE)
    ))) * BG10 / 100
    )
)</f>
        <v>0</v>
      </c>
      <c r="BL10" s="45"/>
      <c r="BM10" s="46"/>
    </row>
    <row r="11" spans="1:65" ht="14.5" customHeight="1" x14ac:dyDescent="0.35">
      <c r="A11" s="39"/>
      <c r="B11" s="40"/>
      <c r="C11" s="19"/>
      <c r="D11" s="20"/>
      <c r="E11" s="3"/>
      <c r="F11" s="3">
        <f>IF(C11="", 0,
    IF(E11&lt;=10,
        IFERROR(VLOOKUP(C11, 'Lista Alimenti'!$A$2:$C$31, 3, FALSE),
        IFERROR(VLOOKUP(C11, 'Lista Alimenti'!$G$2:$I$60, 3, FALSE),
        IFERROR(VLOOKUP(C11, 'Lista Alimenti'!$N$2:$P$14, 3, FALSE),
        VLOOKUP(C11, 'Lista Alimenti'!$T$2:$V$44, 3, FALSE)
        ))) * E11,
    IFERROR(VLOOKUP(C11, 'Lista Alimenti'!$A$2:$C$31, 3, FALSE),
    IFERROR(VLOOKUP(C11, 'Lista Alimenti'!$G$2:$I$60, 3, FALSE),
    IFERROR(VLOOKUP(C11, 'Lista Alimenti'!$N$2:$P$14, 3, FALSE),
    VLOOKUP(C11, 'Lista Alimenti'!$T$2:$V$44, 3, FALSE)
    ))) * E11 / 100
    )
)</f>
        <v>0</v>
      </c>
      <c r="G11" s="3">
        <f>IF(C11="", 0,
    IF(E11&lt;=10,
        IFERROR(VLOOKUP(C11, 'Lista Alimenti'!$A$2:$D$31, 4, FALSE),
        IFERROR(VLOOKUP(C11, 'Lista Alimenti'!$G$2:$J$60, 4, FALSE),
        IFERROR(VLOOKUP(C11, 'Lista Alimenti'!$N$2:$Q$14, 4, FALSE),
        VLOOKUP(C11, 'Lista Alimenti'!$T$2:$W$44, 4, FALSE)
        ))) * E11,
    IFERROR(VLOOKUP(C11, 'Lista Alimenti'!$A$2:$D$31, 4, FALSE),
    IFERROR(VLOOKUP(C11, 'Lista Alimenti'!$G$2:$J$60, 4, FALSE),
    IFERROR(VLOOKUP(C11, 'Lista Alimenti'!$N$2:$Q$14, 4, FALSE),
    VLOOKUP(C11, 'Lista Alimenti'!$T$2:$W$44, 4, FALSE)
    ))) * E11 / 100
    )
)</f>
        <v>0</v>
      </c>
      <c r="H11" s="3">
        <f>IF(C11="", 0,
    IF(E11&lt;=10,
        IFERROR(VLOOKUP(C11, 'Lista Alimenti'!$A$2:$E$31, 5, FALSE),
        IFERROR(VLOOKUP(C11, 'Lista Alimenti'!$G$2:$K$60, 5, FALSE),
        IFERROR(VLOOKUP(C11, 'Lista Alimenti'!$N$2:$R$14, 5, FALSE),
        VLOOKUP(C11, 'Lista Alimenti'!$T$2:$X$44, 5, FALSE)
        ))) * E11,
    IFERROR(VLOOKUP(C11, 'Lista Alimenti'!$A$2:$E$31, 5, FALSE),
    IFERROR(VLOOKUP(C11, 'Lista Alimenti'!$G$2:$K$60, 5, FALSE),
    IFERROR(VLOOKUP(C11, 'Lista Alimenti'!$N$2:$R$14, 5, FALSE),
    VLOOKUP(C11, 'Lista Alimenti'!$T$2:$X$44, 5, FALSE)
    ))) * E11 / 100
    )
)</f>
        <v>0</v>
      </c>
      <c r="I11" s="2">
        <f>IF(C11="", 0,
    IF(E11&lt;=10,
        IFERROR(VLOOKUP(C11, 'Lista Alimenti'!$A$2:$F$31, 6, FALSE),
        IFERROR(VLOOKUP(C11, 'Lista Alimenti'!$G$2:$L$60, 6, FALSE),
        IFERROR(VLOOKUP(C11, 'Lista Alimenti'!$N$2:$S$14, 6, FALSE),
        VLOOKUP(C11, 'Lista Alimenti'!$T$2:$Y$44, 6, FALSE)
        ))) * E11,
    IFERROR(VLOOKUP(C11, 'Lista Alimenti'!$A$2:$F$31, 6, FALSE),
    IFERROR(VLOOKUP(C11, 'Lista Alimenti'!$G$2:$L$60, 6, FALSE),
    IFERROR(VLOOKUP(C11, 'Lista Alimenti'!$N$2:$S$14, 6, FALSE),
    VLOOKUP(C11, 'Lista Alimenti'!$T$2:$Y$44, 6, FALSE)
    ))) * E11 / 100
    )
)</f>
        <v>0</v>
      </c>
      <c r="J11" s="45"/>
      <c r="K11" s="46"/>
      <c r="L11" s="19"/>
      <c r="M11" s="20"/>
      <c r="N11" s="3"/>
      <c r="O11" s="3">
        <f>IF(L11="", 0,
    IF(N11&lt;=10,
        IFERROR(VLOOKUP(L11, 'Lista Alimenti'!$A$2:$C$31, 3, FALSE),
        IFERROR(VLOOKUP(L11, 'Lista Alimenti'!$G$2:$I$60, 3, FALSE),
        IFERROR(VLOOKUP(L11, 'Lista Alimenti'!$N$2:$P$14, 3, FALSE),
        VLOOKUP(L11, 'Lista Alimenti'!$T$2:$V$44, 3, FALSE)
        ))) * N11,
    IFERROR(VLOOKUP(L11, 'Lista Alimenti'!$A$2:$C$31, 3, FALSE),
    IFERROR(VLOOKUP(L11, 'Lista Alimenti'!$G$2:$I$60, 3, FALSE),
    IFERROR(VLOOKUP(L11, 'Lista Alimenti'!$N$2:$P$14, 3, FALSE),
    VLOOKUP(L11, 'Lista Alimenti'!$T$2:$V$44, 3, FALSE)
    ))) * N11 / 100
    )
)</f>
        <v>0</v>
      </c>
      <c r="P11" s="3">
        <f>IF(L11="", 0,
    IF(N11&lt;=10,
        IFERROR(VLOOKUP(L11, 'Lista Alimenti'!$A$2:$D$31, 4, FALSE),
        IFERROR(VLOOKUP(L11, 'Lista Alimenti'!$G$2:$J$60, 4, FALSE),
        IFERROR(VLOOKUP(L11, 'Lista Alimenti'!$N$2:$Q$14, 4, FALSE),
        VLOOKUP(L11, 'Lista Alimenti'!$T$2:$W$44, 4, FALSE)
        ))) * N11,
    IFERROR(VLOOKUP(L11, 'Lista Alimenti'!$A$2:$D$31, 4, FALSE),
    IFERROR(VLOOKUP(L11, 'Lista Alimenti'!$G$2:$J$60, 4, FALSE),
    IFERROR(VLOOKUP(L11, 'Lista Alimenti'!$N$2:$Q$14, 4, FALSE),
    VLOOKUP(L11, 'Lista Alimenti'!$T$2:$W$44, 4, FALSE)
    ))) * N11 / 100
    )
)</f>
        <v>0</v>
      </c>
      <c r="Q11" s="3">
        <f>IF(L11="", 0,
    IF(N11&lt;=10,
        IFERROR(VLOOKUP(L11, 'Lista Alimenti'!$A$2:$E$31, 5, FALSE),
        IFERROR(VLOOKUP(L11, 'Lista Alimenti'!$G$2:$K$60, 5, FALSE),
        IFERROR(VLOOKUP(L11, 'Lista Alimenti'!$N$2:$R$14, 5, FALSE),
        VLOOKUP(L11, 'Lista Alimenti'!$T$2:$X$44, 5, FALSE)
        ))) * N11,
    IFERROR(VLOOKUP(L11, 'Lista Alimenti'!$A$2:$E$31, 5, FALSE),
    IFERROR(VLOOKUP(L11, 'Lista Alimenti'!$G$2:$K$60, 5, FALSE),
    IFERROR(VLOOKUP(L11, 'Lista Alimenti'!$N$2:$R$14, 5, FALSE),
    VLOOKUP(L11, 'Lista Alimenti'!$T$2:$X$44, 5, FALSE)
    ))) * N11 / 100
    )
)</f>
        <v>0</v>
      </c>
      <c r="R11" s="2">
        <f>IF(L11="", 0,
    IF(N11&lt;=10,
        IFERROR(VLOOKUP(L11, 'Lista Alimenti'!$A$2:$F$31, 6, FALSE),
        IFERROR(VLOOKUP(L11, 'Lista Alimenti'!$G$2:$L$60, 6, FALSE),
        IFERROR(VLOOKUP(L11, 'Lista Alimenti'!$N$2:$S$14, 6, FALSE),
        VLOOKUP(L11, 'Lista Alimenti'!$T$2:$Y$44, 6, FALSE)
        ))) * N11,
    IFERROR(VLOOKUP(L11, 'Lista Alimenti'!$A$2:$F$31, 6, FALSE),
    IFERROR(VLOOKUP(L11, 'Lista Alimenti'!$G$2:$L$60, 6, FALSE),
    IFERROR(VLOOKUP(L11, 'Lista Alimenti'!$N$2:$S$14, 6, FALSE),
    VLOOKUP(L11, 'Lista Alimenti'!$T$2:$Y$44, 6, FALSE)
    ))) * N11 / 100
    )
)</f>
        <v>0</v>
      </c>
      <c r="S11" s="45"/>
      <c r="T11" s="46"/>
      <c r="U11" s="19"/>
      <c r="V11" s="20"/>
      <c r="W11" s="3"/>
      <c r="X11" s="3">
        <f>IF(U11="", 0,
    IF(W11&lt;=10,
        IFERROR(VLOOKUP(U11, 'Lista Alimenti'!$A$2:$C$31, 3, FALSE),
        IFERROR(VLOOKUP(U11, 'Lista Alimenti'!$G$2:$I$60, 3, FALSE),
        IFERROR(VLOOKUP(U11, 'Lista Alimenti'!$N$2:$P$14, 3, FALSE),
        VLOOKUP(U11, 'Lista Alimenti'!$T$2:$V$44, 3, FALSE)
        ))) * W11,
    IFERROR(VLOOKUP(U11, 'Lista Alimenti'!$A$2:$C$31, 3, FALSE),
    IFERROR(VLOOKUP(U11, 'Lista Alimenti'!$G$2:$I$60, 3, FALSE),
    IFERROR(VLOOKUP(U11, 'Lista Alimenti'!$N$2:$P$14, 3, FALSE),
    VLOOKUP(U11, 'Lista Alimenti'!$T$2:$V$44, 3, FALSE)
    ))) * W11 / 100
    )
)</f>
        <v>0</v>
      </c>
      <c r="Y11" s="3">
        <f>IF(U11="", 0,
    IF(W11&lt;=10,
        IFERROR(VLOOKUP(U11, 'Lista Alimenti'!$A$2:$D$31, 4, FALSE),
        IFERROR(VLOOKUP(U11, 'Lista Alimenti'!$G$2:$J$60, 4, FALSE),
        IFERROR(VLOOKUP(U11, 'Lista Alimenti'!$N$2:$Q$14, 4, FALSE),
        VLOOKUP(U11, 'Lista Alimenti'!$T$2:$W$44, 4, FALSE)
        ))) * W11,
    IFERROR(VLOOKUP(U11, 'Lista Alimenti'!$A$2:$D$31, 4, FALSE),
    IFERROR(VLOOKUP(U11, 'Lista Alimenti'!$G$2:$J$60, 4, FALSE),
    IFERROR(VLOOKUP(U11, 'Lista Alimenti'!$N$2:$Q$14, 4, FALSE),
    VLOOKUP(U11, 'Lista Alimenti'!$T$2:$W$44, 4, FALSE)
    ))) * W11 / 100
    )
)</f>
        <v>0</v>
      </c>
      <c r="Z11" s="3">
        <f>IF(U11="", 0,
    IF(W11&lt;=10,
        IFERROR(VLOOKUP(U11, 'Lista Alimenti'!$A$2:$E$31, 5, FALSE),
        IFERROR(VLOOKUP(U11, 'Lista Alimenti'!$G$2:$K$60, 5, FALSE),
        IFERROR(VLOOKUP(U11, 'Lista Alimenti'!$N$2:$R$14, 5, FALSE),
        VLOOKUP(U11, 'Lista Alimenti'!$T$2:$X$44, 5, FALSE)
        ))) * W11,
    IFERROR(VLOOKUP(U11, 'Lista Alimenti'!$A$2:$E$31, 5, FALSE),
    IFERROR(VLOOKUP(U11, 'Lista Alimenti'!$G$2:$K$60, 5, FALSE),
    IFERROR(VLOOKUP(U11, 'Lista Alimenti'!$N$2:$R$14, 5, FALSE),
    VLOOKUP(U11, 'Lista Alimenti'!$T$2:$X$44, 5, FALSE)
    ))) * W11 / 100
    )
)</f>
        <v>0</v>
      </c>
      <c r="AA11" s="2">
        <f>IF(U11="", 0,
    IF(W11&lt;=10,
        IFERROR(VLOOKUP(U11, 'Lista Alimenti'!$A$2:$F$31, 6, FALSE),
        IFERROR(VLOOKUP(U11, 'Lista Alimenti'!$G$2:$L$60, 6, FALSE),
        IFERROR(VLOOKUP(U11, 'Lista Alimenti'!$N$2:$S$14, 6, FALSE),
        VLOOKUP(U11, 'Lista Alimenti'!$T$2:$Y$44, 6, FALSE)
        ))) * W11,
    IFERROR(VLOOKUP(U11, 'Lista Alimenti'!$A$2:$F$31, 6, FALSE),
    IFERROR(VLOOKUP(U11, 'Lista Alimenti'!$G$2:$L$60, 6, FALSE),
    IFERROR(VLOOKUP(U11, 'Lista Alimenti'!$N$2:$S$14, 6, FALSE),
    VLOOKUP(U11, 'Lista Alimenti'!$T$2:$Y$44, 6, FALSE)
    ))) * W11 / 100
    )
)</f>
        <v>0</v>
      </c>
      <c r="AB11" s="45"/>
      <c r="AC11" s="46"/>
      <c r="AD11" s="19"/>
      <c r="AE11" s="20"/>
      <c r="AF11" s="3"/>
      <c r="AG11" s="3">
        <f>IF(AD11="", 0,
    IF(AF11&lt;=10,
        IFERROR(VLOOKUP(AD11, 'Lista Alimenti'!$A$2:$C$31, 3, FALSE),
        IFERROR(VLOOKUP(AD11, 'Lista Alimenti'!$G$2:$I$60, 3, FALSE),
        IFERROR(VLOOKUP(AD11, 'Lista Alimenti'!$N$2:$P$14, 3, FALSE),
        VLOOKUP(AD11, 'Lista Alimenti'!$T$2:$V$44, 3, FALSE)
        ))) * AF11,
    IFERROR(VLOOKUP(AD11, 'Lista Alimenti'!$A$2:$C$31, 3, FALSE),
    IFERROR(VLOOKUP(AD11, 'Lista Alimenti'!$G$2:$I$60, 3, FALSE),
    IFERROR(VLOOKUP(AD11, 'Lista Alimenti'!$N$2:$P$14, 3, FALSE),
    VLOOKUP(AD11, 'Lista Alimenti'!$T$2:$V$44, 3, FALSE)
    ))) * AF11 / 100
    )
)</f>
        <v>0</v>
      </c>
      <c r="AH11" s="3">
        <f>IF(AD11="", 0,
    IF(AF11&lt;=10,
        IFERROR(VLOOKUP(AD11, 'Lista Alimenti'!$A$2:$D$31, 4, FALSE),
        IFERROR(VLOOKUP(AD11, 'Lista Alimenti'!$G$2:$J$60, 4, FALSE),
        IFERROR(VLOOKUP(AD11, 'Lista Alimenti'!$N$2:$Q$14, 4, FALSE),
        VLOOKUP(AD11, 'Lista Alimenti'!$T$2:$W$44, 4, FALSE)
        ))) * AF11,
    IFERROR(VLOOKUP(AD11, 'Lista Alimenti'!$A$2:$D$31, 4, FALSE),
    IFERROR(VLOOKUP(AD11, 'Lista Alimenti'!$G$2:$J$60, 4, FALSE),
    IFERROR(VLOOKUP(AD11, 'Lista Alimenti'!$N$2:$Q$14, 4, FALSE),
    VLOOKUP(AD11, 'Lista Alimenti'!$T$2:$W$44, 4, FALSE)
    ))) * AF11 / 100
    )
)</f>
        <v>0</v>
      </c>
      <c r="AI11" s="3">
        <f>IF(AD11="", 0,
    IF(AF11&lt;=10,
        IFERROR(VLOOKUP(AD11, 'Lista Alimenti'!$A$2:$E$31, 5, FALSE),
        IFERROR(VLOOKUP(AD11, 'Lista Alimenti'!$G$2:$K$60, 5, FALSE),
        IFERROR(VLOOKUP(AD11, 'Lista Alimenti'!$N$2:$R$14, 5, FALSE),
        VLOOKUP(AD11, 'Lista Alimenti'!$T$2:$X$44, 5, FALSE)
        ))) * AF11,
    IFERROR(VLOOKUP(AD11, 'Lista Alimenti'!$A$2:$E$31, 5, FALSE),
    IFERROR(VLOOKUP(AD11, 'Lista Alimenti'!$G$2:$K$60, 5, FALSE),
    IFERROR(VLOOKUP(AD11, 'Lista Alimenti'!$N$2:$R$14, 5, FALSE),
    VLOOKUP(AD11, 'Lista Alimenti'!$T$2:$X$44, 5, FALSE)
    ))) * AF11 / 100
    )
)</f>
        <v>0</v>
      </c>
      <c r="AJ11" s="2">
        <f>IF(AD11="", 0,
    IF(AF11&lt;=10,
        IFERROR(VLOOKUP(AD11, 'Lista Alimenti'!$A$2:$F$31, 6, FALSE),
        IFERROR(VLOOKUP(AD11, 'Lista Alimenti'!$G$2:$L$60, 6, FALSE),
        IFERROR(VLOOKUP(AD11, 'Lista Alimenti'!$N$2:$S$14, 6, FALSE),
        VLOOKUP(AD11, 'Lista Alimenti'!$T$2:$Y$44, 6, FALSE)
        ))) * AF11,
    IFERROR(VLOOKUP(AD11, 'Lista Alimenti'!$A$2:$F$31, 6, FALSE),
    IFERROR(VLOOKUP(AD11, 'Lista Alimenti'!$G$2:$L$60, 6, FALSE),
    IFERROR(VLOOKUP(AD11, 'Lista Alimenti'!$N$2:$S$14, 6, FALSE),
    VLOOKUP(AD11, 'Lista Alimenti'!$T$2:$Y$44, 6, FALSE)
    ))) * AF11 / 100
    )
)</f>
        <v>0</v>
      </c>
      <c r="AK11" s="45"/>
      <c r="AL11" s="46"/>
      <c r="AM11" s="19"/>
      <c r="AN11" s="20"/>
      <c r="AO11" s="3"/>
      <c r="AP11" s="3">
        <f>IF(AM11="", 0,
    IF(AO11&lt;=10,
        IFERROR(VLOOKUP(AM11, 'Lista Alimenti'!$A$2:$C$31, 3, FALSE),
        IFERROR(VLOOKUP(AM11, 'Lista Alimenti'!$G$2:$I$60, 3, FALSE),
        IFERROR(VLOOKUP(AM11, 'Lista Alimenti'!$N$2:$P$14, 3, FALSE),
        VLOOKUP(AM11, 'Lista Alimenti'!$T$2:$V$44, 3, FALSE)
        ))) * AO11,
    IFERROR(VLOOKUP(AM11, 'Lista Alimenti'!$A$2:$C$31, 3, FALSE),
    IFERROR(VLOOKUP(AM11, 'Lista Alimenti'!$G$2:$I$60, 3, FALSE),
    IFERROR(VLOOKUP(AM11, 'Lista Alimenti'!$N$2:$P$14, 3, FALSE),
    VLOOKUP(AM11, 'Lista Alimenti'!$T$2:$V$44, 3, FALSE)
    ))) * AO11 / 100
    )
)</f>
        <v>0</v>
      </c>
      <c r="AQ11" s="3">
        <f>IF(AM11="", 0,
    IF(AO11&lt;=10,
        IFERROR(VLOOKUP(AM11, 'Lista Alimenti'!$A$2:$D$31, 4, FALSE),
        IFERROR(VLOOKUP(AM11, 'Lista Alimenti'!$G$2:$J$60, 4, FALSE),
        IFERROR(VLOOKUP(AM11, 'Lista Alimenti'!$N$2:$Q$14, 4, FALSE),
        VLOOKUP(AM11, 'Lista Alimenti'!$T$2:$W$44, 4, FALSE)
        ))) * AO11,
    IFERROR(VLOOKUP(AM11, 'Lista Alimenti'!$A$2:$D$31, 4, FALSE),
    IFERROR(VLOOKUP(AM11, 'Lista Alimenti'!$G$2:$J$60, 4, FALSE),
    IFERROR(VLOOKUP(AM11, 'Lista Alimenti'!$N$2:$Q$14, 4, FALSE),
    VLOOKUP(AM11, 'Lista Alimenti'!$T$2:$W$44, 4, FALSE)
    ))) * AO11 / 100
    )
)</f>
        <v>0</v>
      </c>
      <c r="AR11" s="3">
        <f>IF(AM11="", 0,
    IF(AO11&lt;=10,
        IFERROR(VLOOKUP(AM11, 'Lista Alimenti'!$A$2:$E$31, 5, FALSE),
        IFERROR(VLOOKUP(AM11, 'Lista Alimenti'!$G$2:$K$60, 5, FALSE),
        IFERROR(VLOOKUP(AM11, 'Lista Alimenti'!$N$2:$R$14, 5, FALSE),
        VLOOKUP(AM11, 'Lista Alimenti'!$T$2:$X$44, 5, FALSE)
        ))) * AO11,
    IFERROR(VLOOKUP(AM11, 'Lista Alimenti'!$A$2:$E$31, 5, FALSE),
    IFERROR(VLOOKUP(AM11, 'Lista Alimenti'!$G$2:$K$60, 5, FALSE),
    IFERROR(VLOOKUP(AM11, 'Lista Alimenti'!$N$2:$R$14, 5, FALSE),
    VLOOKUP(AM11, 'Lista Alimenti'!$T$2:$X$44, 5, FALSE)
    ))) * AO11 / 100
    )
)</f>
        <v>0</v>
      </c>
      <c r="AS11" s="2">
        <f>IF(AM11="", 0,
    IF(AO11&lt;=10,
        IFERROR(VLOOKUP(AM11, 'Lista Alimenti'!$A$2:$F$31, 6, FALSE),
        IFERROR(VLOOKUP(AM11, 'Lista Alimenti'!$G$2:$L$60, 6, FALSE),
        IFERROR(VLOOKUP(AM11, 'Lista Alimenti'!$N$2:$S$14, 6, FALSE),
        VLOOKUP(AM11, 'Lista Alimenti'!$T$2:$Y$44, 6, FALSE)
        ))) * AO11,
    IFERROR(VLOOKUP(AM11, 'Lista Alimenti'!$A$2:$F$31, 6, FALSE),
    IFERROR(VLOOKUP(AM11, 'Lista Alimenti'!$G$2:$L$60, 6, FALSE),
    IFERROR(VLOOKUP(AM11, 'Lista Alimenti'!$N$2:$S$14, 6, FALSE),
    VLOOKUP(AM11, 'Lista Alimenti'!$T$2:$Y$44, 6, FALSE)
    ))) * AO11 / 100
    )
)</f>
        <v>0</v>
      </c>
      <c r="AT11" s="45"/>
      <c r="AU11" s="46"/>
      <c r="AV11" s="19"/>
      <c r="AW11" s="20"/>
      <c r="AX11" s="3"/>
      <c r="AY11" s="3">
        <f>IF(AV11="", 0,
    IF(AX11&lt;=10,
        IFERROR(VLOOKUP(AV11, 'Lista Alimenti'!$A$2:$C$31, 3, FALSE),
        IFERROR(VLOOKUP(AV11, 'Lista Alimenti'!$G$2:$I$60, 3, FALSE),
        IFERROR(VLOOKUP(AV11, 'Lista Alimenti'!$N$2:$P$14, 3, FALSE),
        VLOOKUP(AV11, 'Lista Alimenti'!$T$2:$V$44, 3, FALSE)
        ))) * AX11,
    IFERROR(VLOOKUP(AV11, 'Lista Alimenti'!$A$2:$C$31, 3, FALSE),
    IFERROR(VLOOKUP(AV11, 'Lista Alimenti'!$G$2:$I$60, 3, FALSE),
    IFERROR(VLOOKUP(AV11, 'Lista Alimenti'!$N$2:$P$14, 3, FALSE),
    VLOOKUP(AV11, 'Lista Alimenti'!$T$2:$V$44, 3, FALSE)
    ))) * AX11 / 100
    )
)</f>
        <v>0</v>
      </c>
      <c r="AZ11" s="3">
        <f>IF(AV11="", 0,
    IF(AX11&lt;=10,
        IFERROR(VLOOKUP(AV11, 'Lista Alimenti'!$A$2:$D$31, 4, FALSE),
        IFERROR(VLOOKUP(AV11, 'Lista Alimenti'!$G$2:$J$60, 4, FALSE),
        IFERROR(VLOOKUP(AV11, 'Lista Alimenti'!$N$2:$Q$14, 4, FALSE),
        VLOOKUP(AV11, 'Lista Alimenti'!$T$2:$W$44, 4, FALSE)
        ))) * AX11,
    IFERROR(VLOOKUP(AV11, 'Lista Alimenti'!$A$2:$D$31, 4, FALSE),
    IFERROR(VLOOKUP(AV11, 'Lista Alimenti'!$G$2:$J$60, 4, FALSE),
    IFERROR(VLOOKUP(AV11, 'Lista Alimenti'!$N$2:$Q$14, 4, FALSE),
    VLOOKUP(AV11, 'Lista Alimenti'!$T$2:$W$44, 4, FALSE)
    ))) * AX11 / 100
    )
)</f>
        <v>0</v>
      </c>
      <c r="BA11" s="3">
        <f>IF(AV11="", 0,
    IF(AX11&lt;=10,
        IFERROR(VLOOKUP(AV11, 'Lista Alimenti'!$A$2:$E$31, 5, FALSE),
        IFERROR(VLOOKUP(AV11, 'Lista Alimenti'!$G$2:$K$60, 5, FALSE),
        IFERROR(VLOOKUP(AV11, 'Lista Alimenti'!$N$2:$R$14, 5, FALSE),
        VLOOKUP(AV11, 'Lista Alimenti'!$T$2:$X$44, 5, FALSE)
        ))) * AX11,
    IFERROR(VLOOKUP(AV11, 'Lista Alimenti'!$A$2:$E$31, 5, FALSE),
    IFERROR(VLOOKUP(AV11, 'Lista Alimenti'!$G$2:$K$60, 5, FALSE),
    IFERROR(VLOOKUP(AV11, 'Lista Alimenti'!$N$2:$R$14, 5, FALSE),
    VLOOKUP(AV11, 'Lista Alimenti'!$T$2:$X$44, 5, FALSE)
    ))) * AX11 / 100
    )
)</f>
        <v>0</v>
      </c>
      <c r="BB11" s="2">
        <f>IF(AV11="", 0,
    IF(AX11&lt;=10,
        IFERROR(VLOOKUP(AV11, 'Lista Alimenti'!$A$2:$F$31, 6, FALSE),
        IFERROR(VLOOKUP(AV11, 'Lista Alimenti'!$G$2:$L$60, 6, FALSE),
        IFERROR(VLOOKUP(AV11, 'Lista Alimenti'!$N$2:$S$14, 6, FALSE),
        VLOOKUP(AV11, 'Lista Alimenti'!$T$2:$Y$44, 6, FALSE)
        ))) * AX11,
    IFERROR(VLOOKUP(AV11, 'Lista Alimenti'!$A$2:$F$31, 6, FALSE),
    IFERROR(VLOOKUP(AV11, 'Lista Alimenti'!$G$2:$L$60, 6, FALSE),
    IFERROR(VLOOKUP(AV11, 'Lista Alimenti'!$N$2:$S$14, 6, FALSE),
    VLOOKUP(AV11, 'Lista Alimenti'!$T$2:$Y$44, 6, FALSE)
    ))) * AX11 / 100
    )
)</f>
        <v>0</v>
      </c>
      <c r="BC11" s="45"/>
      <c r="BD11" s="46"/>
      <c r="BE11" s="19"/>
      <c r="BF11" s="20"/>
      <c r="BG11" s="3"/>
      <c r="BH11" s="3">
        <f>IF(BE11="", 0,
    IF(BG11&lt;=10,
        IFERROR(VLOOKUP(BE11, 'Lista Alimenti'!$A$2:$C$31, 3, FALSE),
        IFERROR(VLOOKUP(BE11, 'Lista Alimenti'!$G$2:$I$60, 3, FALSE),
        IFERROR(VLOOKUP(BE11, 'Lista Alimenti'!$N$2:$P$14, 3, FALSE),
        VLOOKUP(BE11, 'Lista Alimenti'!$T$2:$V$44, 3, FALSE)
        ))) * BG11,
    IFERROR(VLOOKUP(BE11, 'Lista Alimenti'!$A$2:$C$31, 3, FALSE),
    IFERROR(VLOOKUP(BE11, 'Lista Alimenti'!$G$2:$I$60, 3, FALSE),
    IFERROR(VLOOKUP(BE11, 'Lista Alimenti'!$N$2:$P$14, 3, FALSE),
    VLOOKUP(BE11, 'Lista Alimenti'!$T$2:$V$44, 3, FALSE)
    ))) * BG11 / 100
    )
)</f>
        <v>0</v>
      </c>
      <c r="BI11" s="3">
        <f>IF(BE11="", 0,
    IF(BG11&lt;=10,
        IFERROR(VLOOKUP(BE11, 'Lista Alimenti'!$A$2:$D$31, 4, FALSE),
        IFERROR(VLOOKUP(BE11, 'Lista Alimenti'!$G$2:$J$60, 4, FALSE),
        IFERROR(VLOOKUP(BE11, 'Lista Alimenti'!$N$2:$Q$14, 4, FALSE),
        VLOOKUP(BE11, 'Lista Alimenti'!$T$2:$W$44, 4, FALSE)
        ))) * BG11,
    IFERROR(VLOOKUP(BE11, 'Lista Alimenti'!$A$2:$D$31, 4, FALSE),
    IFERROR(VLOOKUP(BE11, 'Lista Alimenti'!$G$2:$J$60, 4, FALSE),
    IFERROR(VLOOKUP(BE11, 'Lista Alimenti'!$N$2:$Q$14, 4, FALSE),
    VLOOKUP(BE11, 'Lista Alimenti'!$T$2:$W$44, 4, FALSE)
    ))) * BG11 / 100
    )
)</f>
        <v>0</v>
      </c>
      <c r="BJ11" s="3">
        <f>IF(BE11="", 0,
    IF(BG11&lt;=10,
        IFERROR(VLOOKUP(BE11, 'Lista Alimenti'!$A$2:$E$31, 5, FALSE),
        IFERROR(VLOOKUP(BE11, 'Lista Alimenti'!$G$2:$K$60, 5, FALSE),
        IFERROR(VLOOKUP(BE11, 'Lista Alimenti'!$N$2:$R$14, 5, FALSE),
        VLOOKUP(BE11, 'Lista Alimenti'!$T$2:$X$44, 5, FALSE)
        ))) * BG11,
    IFERROR(VLOOKUP(BE11, 'Lista Alimenti'!$A$2:$E$31, 5, FALSE),
    IFERROR(VLOOKUP(BE11, 'Lista Alimenti'!$G$2:$K$60, 5, FALSE),
    IFERROR(VLOOKUP(BE11, 'Lista Alimenti'!$N$2:$R$14, 5, FALSE),
    VLOOKUP(BE11, 'Lista Alimenti'!$T$2:$X$44, 5, FALSE)
    ))) * BG11 / 100
    )
)</f>
        <v>0</v>
      </c>
      <c r="BK11" s="2">
        <f>IF(BE11="", 0,
    IF(BG11&lt;=10,
        IFERROR(VLOOKUP(BE11, 'Lista Alimenti'!$A$2:$F$31, 6, FALSE),
        IFERROR(VLOOKUP(BE11, 'Lista Alimenti'!$G$2:$L$60, 6, FALSE),
        IFERROR(VLOOKUP(BE11, 'Lista Alimenti'!$N$2:$S$14, 6, FALSE),
        VLOOKUP(BE11, 'Lista Alimenti'!$T$2:$Y$44, 6, FALSE)
        ))) * BG11,
    IFERROR(VLOOKUP(BE11, 'Lista Alimenti'!$A$2:$F$31, 6, FALSE),
    IFERROR(VLOOKUP(BE11, 'Lista Alimenti'!$G$2:$L$60, 6, FALSE),
    IFERROR(VLOOKUP(BE11, 'Lista Alimenti'!$N$2:$S$14, 6, FALSE),
    VLOOKUP(BE11, 'Lista Alimenti'!$T$2:$Y$44, 6, FALSE)
    ))) * BG11 / 100
    )
)</f>
        <v>0</v>
      </c>
      <c r="BL11" s="45"/>
      <c r="BM11" s="46"/>
    </row>
    <row r="12" spans="1:65" ht="14.5" customHeight="1" x14ac:dyDescent="0.35">
      <c r="A12" s="39"/>
      <c r="B12" s="40"/>
      <c r="C12" s="19"/>
      <c r="D12" s="20"/>
      <c r="E12" s="3"/>
      <c r="F12" s="3">
        <f>IF(C12="", 0,
    IF(E12&lt;=10,
        IFERROR(VLOOKUP(C12, 'Lista Alimenti'!$A$2:$C$31, 3, FALSE),
        IFERROR(VLOOKUP(C12, 'Lista Alimenti'!$G$2:$I$60, 3, FALSE),
        IFERROR(VLOOKUP(C12, 'Lista Alimenti'!$N$2:$P$14, 3, FALSE),
        VLOOKUP(C12, 'Lista Alimenti'!$T$2:$V$44, 3, FALSE)
        ))) * E12,
    IFERROR(VLOOKUP(C12, 'Lista Alimenti'!$A$2:$C$31, 3, FALSE),
    IFERROR(VLOOKUP(C12, 'Lista Alimenti'!$G$2:$I$60, 3, FALSE),
    IFERROR(VLOOKUP(C12, 'Lista Alimenti'!$N$2:$P$14, 3, FALSE),
    VLOOKUP(C12, 'Lista Alimenti'!$T$2:$V$44, 3, FALSE)
    ))) * E12 / 100
    )
)</f>
        <v>0</v>
      </c>
      <c r="G12" s="3">
        <f>IF(C12="", 0,
    IF(E12&lt;=10,
        IFERROR(VLOOKUP(C12, 'Lista Alimenti'!$A$2:$D$31, 4, FALSE),
        IFERROR(VLOOKUP(C12, 'Lista Alimenti'!$G$2:$J$60, 4, FALSE),
        IFERROR(VLOOKUP(C12, 'Lista Alimenti'!$N$2:$Q$14, 4, FALSE),
        VLOOKUP(C12, 'Lista Alimenti'!$T$2:$W$44, 4, FALSE)
        ))) * E12,
    IFERROR(VLOOKUP(C12, 'Lista Alimenti'!$A$2:$D$31, 4, FALSE),
    IFERROR(VLOOKUP(C12, 'Lista Alimenti'!$G$2:$J$60, 4, FALSE),
    IFERROR(VLOOKUP(C12, 'Lista Alimenti'!$N$2:$Q$14, 4, FALSE),
    VLOOKUP(C12, 'Lista Alimenti'!$T$2:$W$44, 4, FALSE)
    ))) * E12 / 100
    )
)</f>
        <v>0</v>
      </c>
      <c r="H12" s="3">
        <f>IF(C12="", 0,
    IF(E12&lt;=10,
        IFERROR(VLOOKUP(C12, 'Lista Alimenti'!$A$2:$E$31, 5, FALSE),
        IFERROR(VLOOKUP(C12, 'Lista Alimenti'!$G$2:$K$60, 5, FALSE),
        IFERROR(VLOOKUP(C12, 'Lista Alimenti'!$N$2:$R$14, 5, FALSE),
        VLOOKUP(C12, 'Lista Alimenti'!$T$2:$X$44, 5, FALSE)
        ))) * E12,
    IFERROR(VLOOKUP(C12, 'Lista Alimenti'!$A$2:$E$31, 5, FALSE),
    IFERROR(VLOOKUP(C12, 'Lista Alimenti'!$G$2:$K$60, 5, FALSE),
    IFERROR(VLOOKUP(C12, 'Lista Alimenti'!$N$2:$R$14, 5, FALSE),
    VLOOKUP(C12, 'Lista Alimenti'!$T$2:$X$44, 5, FALSE)
    ))) * E12 / 100
    )
)</f>
        <v>0</v>
      </c>
      <c r="I12" s="2">
        <f>IF(C12="", 0,
    IF(E12&lt;=10,
        IFERROR(VLOOKUP(C12, 'Lista Alimenti'!$A$2:$F$31, 6, FALSE),
        IFERROR(VLOOKUP(C12, 'Lista Alimenti'!$G$2:$L$60, 6, FALSE),
        IFERROR(VLOOKUP(C12, 'Lista Alimenti'!$N$2:$S$14, 6, FALSE),
        VLOOKUP(C12, 'Lista Alimenti'!$T$2:$Y$44, 6, FALSE)
        ))) * E12,
    IFERROR(VLOOKUP(C12, 'Lista Alimenti'!$A$2:$F$31, 6, FALSE),
    IFERROR(VLOOKUP(C12, 'Lista Alimenti'!$G$2:$L$60, 6, FALSE),
    IFERROR(VLOOKUP(C12, 'Lista Alimenti'!$N$2:$S$14, 6, FALSE),
    VLOOKUP(C12, 'Lista Alimenti'!$T$2:$Y$44, 6, FALSE)
    ))) * E12 / 100
    )
)</f>
        <v>0</v>
      </c>
      <c r="J12" s="45"/>
      <c r="K12" s="46"/>
      <c r="L12" s="19"/>
      <c r="M12" s="20"/>
      <c r="N12" s="3"/>
      <c r="O12" s="3">
        <f>IF(L12="", 0,
    IF(N12&lt;=10,
        IFERROR(VLOOKUP(L12, 'Lista Alimenti'!$A$2:$C$31, 3, FALSE),
        IFERROR(VLOOKUP(L12, 'Lista Alimenti'!$G$2:$I$60, 3, FALSE),
        IFERROR(VLOOKUP(L12, 'Lista Alimenti'!$N$2:$P$14, 3, FALSE),
        VLOOKUP(L12, 'Lista Alimenti'!$T$2:$V$44, 3, FALSE)
        ))) * N12,
    IFERROR(VLOOKUP(L12, 'Lista Alimenti'!$A$2:$C$31, 3, FALSE),
    IFERROR(VLOOKUP(L12, 'Lista Alimenti'!$G$2:$I$60, 3, FALSE),
    IFERROR(VLOOKUP(L12, 'Lista Alimenti'!$N$2:$P$14, 3, FALSE),
    VLOOKUP(L12, 'Lista Alimenti'!$T$2:$V$44, 3, FALSE)
    ))) * N12 / 100
    )
)</f>
        <v>0</v>
      </c>
      <c r="P12" s="3">
        <f>IF(L12="", 0,
    IF(N12&lt;=10,
        IFERROR(VLOOKUP(L12, 'Lista Alimenti'!$A$2:$D$31, 4, FALSE),
        IFERROR(VLOOKUP(L12, 'Lista Alimenti'!$G$2:$J$60, 4, FALSE),
        IFERROR(VLOOKUP(L12, 'Lista Alimenti'!$N$2:$Q$14, 4, FALSE),
        VLOOKUP(L12, 'Lista Alimenti'!$T$2:$W$44, 4, FALSE)
        ))) * N12,
    IFERROR(VLOOKUP(L12, 'Lista Alimenti'!$A$2:$D$31, 4, FALSE),
    IFERROR(VLOOKUP(L12, 'Lista Alimenti'!$G$2:$J$60, 4, FALSE),
    IFERROR(VLOOKUP(L12, 'Lista Alimenti'!$N$2:$Q$14, 4, FALSE),
    VLOOKUP(L12, 'Lista Alimenti'!$T$2:$W$44, 4, FALSE)
    ))) * N12 / 100
    )
)</f>
        <v>0</v>
      </c>
      <c r="Q12" s="3">
        <f>IF(L12="", 0,
    IF(N12&lt;=10,
        IFERROR(VLOOKUP(L12, 'Lista Alimenti'!$A$2:$E$31, 5, FALSE),
        IFERROR(VLOOKUP(L12, 'Lista Alimenti'!$G$2:$K$60, 5, FALSE),
        IFERROR(VLOOKUP(L12, 'Lista Alimenti'!$N$2:$R$14, 5, FALSE),
        VLOOKUP(L12, 'Lista Alimenti'!$T$2:$X$44, 5, FALSE)
        ))) * N12,
    IFERROR(VLOOKUP(L12, 'Lista Alimenti'!$A$2:$E$31, 5, FALSE),
    IFERROR(VLOOKUP(L12, 'Lista Alimenti'!$G$2:$K$60, 5, FALSE),
    IFERROR(VLOOKUP(L12, 'Lista Alimenti'!$N$2:$R$14, 5, FALSE),
    VLOOKUP(L12, 'Lista Alimenti'!$T$2:$X$44, 5, FALSE)
    ))) * N12 / 100
    )
)</f>
        <v>0</v>
      </c>
      <c r="R12" s="2">
        <f>IF(L12="", 0,
    IF(N12&lt;=10,
        IFERROR(VLOOKUP(L12, 'Lista Alimenti'!$A$2:$F$31, 6, FALSE),
        IFERROR(VLOOKUP(L12, 'Lista Alimenti'!$G$2:$L$60, 6, FALSE),
        IFERROR(VLOOKUP(L12, 'Lista Alimenti'!$N$2:$S$14, 6, FALSE),
        VLOOKUP(L12, 'Lista Alimenti'!$T$2:$Y$44, 6, FALSE)
        ))) * N12,
    IFERROR(VLOOKUP(L12, 'Lista Alimenti'!$A$2:$F$31, 6, FALSE),
    IFERROR(VLOOKUP(L12, 'Lista Alimenti'!$G$2:$L$60, 6, FALSE),
    IFERROR(VLOOKUP(L12, 'Lista Alimenti'!$N$2:$S$14, 6, FALSE),
    VLOOKUP(L12, 'Lista Alimenti'!$T$2:$Y$44, 6, FALSE)
    ))) * N12 / 100
    )
)</f>
        <v>0</v>
      </c>
      <c r="S12" s="45"/>
      <c r="T12" s="46"/>
      <c r="U12" s="19"/>
      <c r="V12" s="20"/>
      <c r="W12" s="3"/>
      <c r="X12" s="3">
        <f>IF(U12="", 0,
    IF(W12&lt;=10,
        IFERROR(VLOOKUP(U12, 'Lista Alimenti'!$A$2:$C$31, 3, FALSE),
        IFERROR(VLOOKUP(U12, 'Lista Alimenti'!$G$2:$I$60, 3, FALSE),
        IFERROR(VLOOKUP(U12, 'Lista Alimenti'!$N$2:$P$14, 3, FALSE),
        VLOOKUP(U12, 'Lista Alimenti'!$T$2:$V$44, 3, FALSE)
        ))) * W12,
    IFERROR(VLOOKUP(U12, 'Lista Alimenti'!$A$2:$C$31, 3, FALSE),
    IFERROR(VLOOKUP(U12, 'Lista Alimenti'!$G$2:$I$60, 3, FALSE),
    IFERROR(VLOOKUP(U12, 'Lista Alimenti'!$N$2:$P$14, 3, FALSE),
    VLOOKUP(U12, 'Lista Alimenti'!$T$2:$V$44, 3, FALSE)
    ))) * W12 / 100
    )
)</f>
        <v>0</v>
      </c>
      <c r="Y12" s="3">
        <f>IF(U12="", 0,
    IF(W12&lt;=10,
        IFERROR(VLOOKUP(U12, 'Lista Alimenti'!$A$2:$D$31, 4, FALSE),
        IFERROR(VLOOKUP(U12, 'Lista Alimenti'!$G$2:$J$60, 4, FALSE),
        IFERROR(VLOOKUP(U12, 'Lista Alimenti'!$N$2:$Q$14, 4, FALSE),
        VLOOKUP(U12, 'Lista Alimenti'!$T$2:$W$44, 4, FALSE)
        ))) * W12,
    IFERROR(VLOOKUP(U12, 'Lista Alimenti'!$A$2:$D$31, 4, FALSE),
    IFERROR(VLOOKUP(U12, 'Lista Alimenti'!$G$2:$J$60, 4, FALSE),
    IFERROR(VLOOKUP(U12, 'Lista Alimenti'!$N$2:$Q$14, 4, FALSE),
    VLOOKUP(U12, 'Lista Alimenti'!$T$2:$W$44, 4, FALSE)
    ))) * W12 / 100
    )
)</f>
        <v>0</v>
      </c>
      <c r="Z12" s="3">
        <f>IF(U12="", 0,
    IF(W12&lt;=10,
        IFERROR(VLOOKUP(U12, 'Lista Alimenti'!$A$2:$E$31, 5, FALSE),
        IFERROR(VLOOKUP(U12, 'Lista Alimenti'!$G$2:$K$60, 5, FALSE),
        IFERROR(VLOOKUP(U12, 'Lista Alimenti'!$N$2:$R$14, 5, FALSE),
        VLOOKUP(U12, 'Lista Alimenti'!$T$2:$X$44, 5, FALSE)
        ))) * W12,
    IFERROR(VLOOKUP(U12, 'Lista Alimenti'!$A$2:$E$31, 5, FALSE),
    IFERROR(VLOOKUP(U12, 'Lista Alimenti'!$G$2:$K$60, 5, FALSE),
    IFERROR(VLOOKUP(U12, 'Lista Alimenti'!$N$2:$R$14, 5, FALSE),
    VLOOKUP(U12, 'Lista Alimenti'!$T$2:$X$44, 5, FALSE)
    ))) * W12 / 100
    )
)</f>
        <v>0</v>
      </c>
      <c r="AA12" s="2">
        <f>IF(U12="", 0,
    IF(W12&lt;=10,
        IFERROR(VLOOKUP(U12, 'Lista Alimenti'!$A$2:$F$31, 6, FALSE),
        IFERROR(VLOOKUP(U12, 'Lista Alimenti'!$G$2:$L$60, 6, FALSE),
        IFERROR(VLOOKUP(U12, 'Lista Alimenti'!$N$2:$S$14, 6, FALSE),
        VLOOKUP(U12, 'Lista Alimenti'!$T$2:$Y$44, 6, FALSE)
        ))) * W12,
    IFERROR(VLOOKUP(U12, 'Lista Alimenti'!$A$2:$F$31, 6, FALSE),
    IFERROR(VLOOKUP(U12, 'Lista Alimenti'!$G$2:$L$60, 6, FALSE),
    IFERROR(VLOOKUP(U12, 'Lista Alimenti'!$N$2:$S$14, 6, FALSE),
    VLOOKUP(U12, 'Lista Alimenti'!$T$2:$Y$44, 6, FALSE)
    ))) * W12 / 100
    )
)</f>
        <v>0</v>
      </c>
      <c r="AB12" s="45"/>
      <c r="AC12" s="46"/>
      <c r="AD12" s="19"/>
      <c r="AE12" s="20"/>
      <c r="AF12" s="3"/>
      <c r="AG12" s="3">
        <f>IF(AD12="", 0,
    IF(AF12&lt;=10,
        IFERROR(VLOOKUP(AD12, 'Lista Alimenti'!$A$2:$C$31, 3, FALSE),
        IFERROR(VLOOKUP(AD12, 'Lista Alimenti'!$G$2:$I$60, 3, FALSE),
        IFERROR(VLOOKUP(AD12, 'Lista Alimenti'!$N$2:$P$14, 3, FALSE),
        VLOOKUP(AD12, 'Lista Alimenti'!$T$2:$V$44, 3, FALSE)
        ))) * AF12,
    IFERROR(VLOOKUP(AD12, 'Lista Alimenti'!$A$2:$C$31, 3, FALSE),
    IFERROR(VLOOKUP(AD12, 'Lista Alimenti'!$G$2:$I$60, 3, FALSE),
    IFERROR(VLOOKUP(AD12, 'Lista Alimenti'!$N$2:$P$14, 3, FALSE),
    VLOOKUP(AD12, 'Lista Alimenti'!$T$2:$V$44, 3, FALSE)
    ))) * AF12 / 100
    )
)</f>
        <v>0</v>
      </c>
      <c r="AH12" s="3">
        <f>IF(AD12="", 0,
    IF(AF12&lt;=10,
        IFERROR(VLOOKUP(AD12, 'Lista Alimenti'!$A$2:$D$31, 4, FALSE),
        IFERROR(VLOOKUP(AD12, 'Lista Alimenti'!$G$2:$J$60, 4, FALSE),
        IFERROR(VLOOKUP(AD12, 'Lista Alimenti'!$N$2:$Q$14, 4, FALSE),
        VLOOKUP(AD12, 'Lista Alimenti'!$T$2:$W$44, 4, FALSE)
        ))) * AF12,
    IFERROR(VLOOKUP(AD12, 'Lista Alimenti'!$A$2:$D$31, 4, FALSE),
    IFERROR(VLOOKUP(AD12, 'Lista Alimenti'!$G$2:$J$60, 4, FALSE),
    IFERROR(VLOOKUP(AD12, 'Lista Alimenti'!$N$2:$Q$14, 4, FALSE),
    VLOOKUP(AD12, 'Lista Alimenti'!$T$2:$W$44, 4, FALSE)
    ))) * AF12 / 100
    )
)</f>
        <v>0</v>
      </c>
      <c r="AI12" s="3">
        <f>IF(AD12="", 0,
    IF(AF12&lt;=10,
        IFERROR(VLOOKUP(AD12, 'Lista Alimenti'!$A$2:$E$31, 5, FALSE),
        IFERROR(VLOOKUP(AD12, 'Lista Alimenti'!$G$2:$K$60, 5, FALSE),
        IFERROR(VLOOKUP(AD12, 'Lista Alimenti'!$N$2:$R$14, 5, FALSE),
        VLOOKUP(AD12, 'Lista Alimenti'!$T$2:$X$44, 5, FALSE)
        ))) * AF12,
    IFERROR(VLOOKUP(AD12, 'Lista Alimenti'!$A$2:$E$31, 5, FALSE),
    IFERROR(VLOOKUP(AD12, 'Lista Alimenti'!$G$2:$K$60, 5, FALSE),
    IFERROR(VLOOKUP(AD12, 'Lista Alimenti'!$N$2:$R$14, 5, FALSE),
    VLOOKUP(AD12, 'Lista Alimenti'!$T$2:$X$44, 5, FALSE)
    ))) * AF12 / 100
    )
)</f>
        <v>0</v>
      </c>
      <c r="AJ12" s="2">
        <f>IF(AD12="", 0,
    IF(AF12&lt;=10,
        IFERROR(VLOOKUP(AD12, 'Lista Alimenti'!$A$2:$F$31, 6, FALSE),
        IFERROR(VLOOKUP(AD12, 'Lista Alimenti'!$G$2:$L$60, 6, FALSE),
        IFERROR(VLOOKUP(AD12, 'Lista Alimenti'!$N$2:$S$14, 6, FALSE),
        VLOOKUP(AD12, 'Lista Alimenti'!$T$2:$Y$44, 6, FALSE)
        ))) * AF12,
    IFERROR(VLOOKUP(AD12, 'Lista Alimenti'!$A$2:$F$31, 6, FALSE),
    IFERROR(VLOOKUP(AD12, 'Lista Alimenti'!$G$2:$L$60, 6, FALSE),
    IFERROR(VLOOKUP(AD12, 'Lista Alimenti'!$N$2:$S$14, 6, FALSE),
    VLOOKUP(AD12, 'Lista Alimenti'!$T$2:$Y$44, 6, FALSE)
    ))) * AF12 / 100
    )
)</f>
        <v>0</v>
      </c>
      <c r="AK12" s="45"/>
      <c r="AL12" s="46"/>
      <c r="AM12" s="19"/>
      <c r="AN12" s="20"/>
      <c r="AO12" s="3"/>
      <c r="AP12" s="3">
        <f>IF(AM12="", 0,
    IF(AO12&lt;=10,
        IFERROR(VLOOKUP(AM12, 'Lista Alimenti'!$A$2:$C$31, 3, FALSE),
        IFERROR(VLOOKUP(AM12, 'Lista Alimenti'!$G$2:$I$60, 3, FALSE),
        IFERROR(VLOOKUP(AM12, 'Lista Alimenti'!$N$2:$P$14, 3, FALSE),
        VLOOKUP(AM12, 'Lista Alimenti'!$T$2:$V$44, 3, FALSE)
        ))) * AO12,
    IFERROR(VLOOKUP(AM12, 'Lista Alimenti'!$A$2:$C$31, 3, FALSE),
    IFERROR(VLOOKUP(AM12, 'Lista Alimenti'!$G$2:$I$60, 3, FALSE),
    IFERROR(VLOOKUP(AM12, 'Lista Alimenti'!$N$2:$P$14, 3, FALSE),
    VLOOKUP(AM12, 'Lista Alimenti'!$T$2:$V$44, 3, FALSE)
    ))) * AO12 / 100
    )
)</f>
        <v>0</v>
      </c>
      <c r="AQ12" s="3">
        <f>IF(AM12="", 0,
    IF(AO12&lt;=10,
        IFERROR(VLOOKUP(AM12, 'Lista Alimenti'!$A$2:$D$31, 4, FALSE),
        IFERROR(VLOOKUP(AM12, 'Lista Alimenti'!$G$2:$J$60, 4, FALSE),
        IFERROR(VLOOKUP(AM12, 'Lista Alimenti'!$N$2:$Q$14, 4, FALSE),
        VLOOKUP(AM12, 'Lista Alimenti'!$T$2:$W$44, 4, FALSE)
        ))) * AO12,
    IFERROR(VLOOKUP(AM12, 'Lista Alimenti'!$A$2:$D$31, 4, FALSE),
    IFERROR(VLOOKUP(AM12, 'Lista Alimenti'!$G$2:$J$60, 4, FALSE),
    IFERROR(VLOOKUP(AM12, 'Lista Alimenti'!$N$2:$Q$14, 4, FALSE),
    VLOOKUP(AM12, 'Lista Alimenti'!$T$2:$W$44, 4, FALSE)
    ))) * AO12 / 100
    )
)</f>
        <v>0</v>
      </c>
      <c r="AR12" s="3">
        <f>IF(AM12="", 0,
    IF(AO12&lt;=10,
        IFERROR(VLOOKUP(AM12, 'Lista Alimenti'!$A$2:$E$31, 5, FALSE),
        IFERROR(VLOOKUP(AM12, 'Lista Alimenti'!$G$2:$K$60, 5, FALSE),
        IFERROR(VLOOKUP(AM12, 'Lista Alimenti'!$N$2:$R$14, 5, FALSE),
        VLOOKUP(AM12, 'Lista Alimenti'!$T$2:$X$44, 5, FALSE)
        ))) * AO12,
    IFERROR(VLOOKUP(AM12, 'Lista Alimenti'!$A$2:$E$31, 5, FALSE),
    IFERROR(VLOOKUP(AM12, 'Lista Alimenti'!$G$2:$K$60, 5, FALSE),
    IFERROR(VLOOKUP(AM12, 'Lista Alimenti'!$N$2:$R$14, 5, FALSE),
    VLOOKUP(AM12, 'Lista Alimenti'!$T$2:$X$44, 5, FALSE)
    ))) * AO12 / 100
    )
)</f>
        <v>0</v>
      </c>
      <c r="AS12" s="2">
        <f>IF(AM12="", 0,
    IF(AO12&lt;=10,
        IFERROR(VLOOKUP(AM12, 'Lista Alimenti'!$A$2:$F$31, 6, FALSE),
        IFERROR(VLOOKUP(AM12, 'Lista Alimenti'!$G$2:$L$60, 6, FALSE),
        IFERROR(VLOOKUP(AM12, 'Lista Alimenti'!$N$2:$S$14, 6, FALSE),
        VLOOKUP(AM12, 'Lista Alimenti'!$T$2:$Y$44, 6, FALSE)
        ))) * AO12,
    IFERROR(VLOOKUP(AM12, 'Lista Alimenti'!$A$2:$F$31, 6, FALSE),
    IFERROR(VLOOKUP(AM12, 'Lista Alimenti'!$G$2:$L$60, 6, FALSE),
    IFERROR(VLOOKUP(AM12, 'Lista Alimenti'!$N$2:$S$14, 6, FALSE),
    VLOOKUP(AM12, 'Lista Alimenti'!$T$2:$Y$44, 6, FALSE)
    ))) * AO12 / 100
    )
)</f>
        <v>0</v>
      </c>
      <c r="AT12" s="45"/>
      <c r="AU12" s="46"/>
      <c r="AV12" s="19"/>
      <c r="AW12" s="20"/>
      <c r="AX12" s="3"/>
      <c r="AY12" s="3">
        <f>IF(AV12="", 0,
    IF(AX12&lt;=10,
        IFERROR(VLOOKUP(AV12, 'Lista Alimenti'!$A$2:$C$31, 3, FALSE),
        IFERROR(VLOOKUP(AV12, 'Lista Alimenti'!$G$2:$I$60, 3, FALSE),
        IFERROR(VLOOKUP(AV12, 'Lista Alimenti'!$N$2:$P$14, 3, FALSE),
        VLOOKUP(AV12, 'Lista Alimenti'!$T$2:$V$44, 3, FALSE)
        ))) * AX12,
    IFERROR(VLOOKUP(AV12, 'Lista Alimenti'!$A$2:$C$31, 3, FALSE),
    IFERROR(VLOOKUP(AV12, 'Lista Alimenti'!$G$2:$I$60, 3, FALSE),
    IFERROR(VLOOKUP(AV12, 'Lista Alimenti'!$N$2:$P$14, 3, FALSE),
    VLOOKUP(AV12, 'Lista Alimenti'!$T$2:$V$44, 3, FALSE)
    ))) * AX12 / 100
    )
)</f>
        <v>0</v>
      </c>
      <c r="AZ12" s="3">
        <f>IF(AV12="", 0,
    IF(AX12&lt;=10,
        IFERROR(VLOOKUP(AV12, 'Lista Alimenti'!$A$2:$D$31, 4, FALSE),
        IFERROR(VLOOKUP(AV12, 'Lista Alimenti'!$G$2:$J$60, 4, FALSE),
        IFERROR(VLOOKUP(AV12, 'Lista Alimenti'!$N$2:$Q$14, 4, FALSE),
        VLOOKUP(AV12, 'Lista Alimenti'!$T$2:$W$44, 4, FALSE)
        ))) * AX12,
    IFERROR(VLOOKUP(AV12, 'Lista Alimenti'!$A$2:$D$31, 4, FALSE),
    IFERROR(VLOOKUP(AV12, 'Lista Alimenti'!$G$2:$J$60, 4, FALSE),
    IFERROR(VLOOKUP(AV12, 'Lista Alimenti'!$N$2:$Q$14, 4, FALSE),
    VLOOKUP(AV12, 'Lista Alimenti'!$T$2:$W$44, 4, FALSE)
    ))) * AX12 / 100
    )
)</f>
        <v>0</v>
      </c>
      <c r="BA12" s="3">
        <f>IF(AV12="", 0,
    IF(AX12&lt;=10,
        IFERROR(VLOOKUP(AV12, 'Lista Alimenti'!$A$2:$E$31, 5, FALSE),
        IFERROR(VLOOKUP(AV12, 'Lista Alimenti'!$G$2:$K$60, 5, FALSE),
        IFERROR(VLOOKUP(AV12, 'Lista Alimenti'!$N$2:$R$14, 5, FALSE),
        VLOOKUP(AV12, 'Lista Alimenti'!$T$2:$X$44, 5, FALSE)
        ))) * AX12,
    IFERROR(VLOOKUP(AV12, 'Lista Alimenti'!$A$2:$E$31, 5, FALSE),
    IFERROR(VLOOKUP(AV12, 'Lista Alimenti'!$G$2:$K$60, 5, FALSE),
    IFERROR(VLOOKUP(AV12, 'Lista Alimenti'!$N$2:$R$14, 5, FALSE),
    VLOOKUP(AV12, 'Lista Alimenti'!$T$2:$X$44, 5, FALSE)
    ))) * AX12 / 100
    )
)</f>
        <v>0</v>
      </c>
      <c r="BB12" s="2">
        <f>IF(AV12="", 0,
    IF(AX12&lt;=10,
        IFERROR(VLOOKUP(AV12, 'Lista Alimenti'!$A$2:$F$31, 6, FALSE),
        IFERROR(VLOOKUP(AV12, 'Lista Alimenti'!$G$2:$L$60, 6, FALSE),
        IFERROR(VLOOKUP(AV12, 'Lista Alimenti'!$N$2:$S$14, 6, FALSE),
        VLOOKUP(AV12, 'Lista Alimenti'!$T$2:$Y$44, 6, FALSE)
        ))) * AX12,
    IFERROR(VLOOKUP(AV12, 'Lista Alimenti'!$A$2:$F$31, 6, FALSE),
    IFERROR(VLOOKUP(AV12, 'Lista Alimenti'!$G$2:$L$60, 6, FALSE),
    IFERROR(VLOOKUP(AV12, 'Lista Alimenti'!$N$2:$S$14, 6, FALSE),
    VLOOKUP(AV12, 'Lista Alimenti'!$T$2:$Y$44, 6, FALSE)
    ))) * AX12 / 100
    )
)</f>
        <v>0</v>
      </c>
      <c r="BC12" s="45"/>
      <c r="BD12" s="46"/>
      <c r="BE12" s="19"/>
      <c r="BF12" s="20"/>
      <c r="BG12" s="3"/>
      <c r="BH12" s="3">
        <f>IF(BE12="", 0,
    IF(BG12&lt;=10,
        IFERROR(VLOOKUP(BE12, 'Lista Alimenti'!$A$2:$C$31, 3, FALSE),
        IFERROR(VLOOKUP(BE12, 'Lista Alimenti'!$G$2:$I$60, 3, FALSE),
        IFERROR(VLOOKUP(BE12, 'Lista Alimenti'!$N$2:$P$14, 3, FALSE),
        VLOOKUP(BE12, 'Lista Alimenti'!$T$2:$V$44, 3, FALSE)
        ))) * BG12,
    IFERROR(VLOOKUP(BE12, 'Lista Alimenti'!$A$2:$C$31, 3, FALSE),
    IFERROR(VLOOKUP(BE12, 'Lista Alimenti'!$G$2:$I$60, 3, FALSE),
    IFERROR(VLOOKUP(BE12, 'Lista Alimenti'!$N$2:$P$14, 3, FALSE),
    VLOOKUP(BE12, 'Lista Alimenti'!$T$2:$V$44, 3, FALSE)
    ))) * BG12 / 100
    )
)</f>
        <v>0</v>
      </c>
      <c r="BI12" s="3">
        <f>IF(BE12="", 0,
    IF(BG12&lt;=10,
        IFERROR(VLOOKUP(BE12, 'Lista Alimenti'!$A$2:$D$31, 4, FALSE),
        IFERROR(VLOOKUP(BE12, 'Lista Alimenti'!$G$2:$J$60, 4, FALSE),
        IFERROR(VLOOKUP(BE12, 'Lista Alimenti'!$N$2:$Q$14, 4, FALSE),
        VLOOKUP(BE12, 'Lista Alimenti'!$T$2:$W$44, 4, FALSE)
        ))) * BG12,
    IFERROR(VLOOKUP(BE12, 'Lista Alimenti'!$A$2:$D$31, 4, FALSE),
    IFERROR(VLOOKUP(BE12, 'Lista Alimenti'!$G$2:$J$60, 4, FALSE),
    IFERROR(VLOOKUP(BE12, 'Lista Alimenti'!$N$2:$Q$14, 4, FALSE),
    VLOOKUP(BE12, 'Lista Alimenti'!$T$2:$W$44, 4, FALSE)
    ))) * BG12 / 100
    )
)</f>
        <v>0</v>
      </c>
      <c r="BJ12" s="3">
        <f>IF(BE12="", 0,
    IF(BG12&lt;=10,
        IFERROR(VLOOKUP(BE12, 'Lista Alimenti'!$A$2:$E$31, 5, FALSE),
        IFERROR(VLOOKUP(BE12, 'Lista Alimenti'!$G$2:$K$60, 5, FALSE),
        IFERROR(VLOOKUP(BE12, 'Lista Alimenti'!$N$2:$R$14, 5, FALSE),
        VLOOKUP(BE12, 'Lista Alimenti'!$T$2:$X$44, 5, FALSE)
        ))) * BG12,
    IFERROR(VLOOKUP(BE12, 'Lista Alimenti'!$A$2:$E$31, 5, FALSE),
    IFERROR(VLOOKUP(BE12, 'Lista Alimenti'!$G$2:$K$60, 5, FALSE),
    IFERROR(VLOOKUP(BE12, 'Lista Alimenti'!$N$2:$R$14, 5, FALSE),
    VLOOKUP(BE12, 'Lista Alimenti'!$T$2:$X$44, 5, FALSE)
    ))) * BG12 / 100
    )
)</f>
        <v>0</v>
      </c>
      <c r="BK12" s="2">
        <f>IF(BE12="", 0,
    IF(BG12&lt;=10,
        IFERROR(VLOOKUP(BE12, 'Lista Alimenti'!$A$2:$F$31, 6, FALSE),
        IFERROR(VLOOKUP(BE12, 'Lista Alimenti'!$G$2:$L$60, 6, FALSE),
        IFERROR(VLOOKUP(BE12, 'Lista Alimenti'!$N$2:$S$14, 6, FALSE),
        VLOOKUP(BE12, 'Lista Alimenti'!$T$2:$Y$44, 6, FALSE)
        ))) * BG12,
    IFERROR(VLOOKUP(BE12, 'Lista Alimenti'!$A$2:$F$31, 6, FALSE),
    IFERROR(VLOOKUP(BE12, 'Lista Alimenti'!$G$2:$L$60, 6, FALSE),
    IFERROR(VLOOKUP(BE12, 'Lista Alimenti'!$N$2:$S$14, 6, FALSE),
    VLOOKUP(BE12, 'Lista Alimenti'!$T$2:$Y$44, 6, FALSE)
    ))) * BG12 / 100
    )
)</f>
        <v>0</v>
      </c>
      <c r="BL12" s="45"/>
      <c r="BM12" s="46"/>
    </row>
    <row r="13" spans="1:65" ht="14.5" customHeight="1" x14ac:dyDescent="0.35">
      <c r="A13" s="39"/>
      <c r="B13" s="40"/>
      <c r="C13" s="19"/>
      <c r="D13" s="20"/>
      <c r="E13" s="2"/>
      <c r="F13" s="3">
        <f>IF(C13="", 0,
    IF(E13&lt;=10,
        IFERROR(VLOOKUP(C13, 'Lista Alimenti'!$A$2:$C$31, 3, FALSE),
        IFERROR(VLOOKUP(C13, 'Lista Alimenti'!$G$2:$I$60, 3, FALSE),
        IFERROR(VLOOKUP(C13, 'Lista Alimenti'!$N$2:$P$14, 3, FALSE),
        VLOOKUP(C13, 'Lista Alimenti'!$T$2:$V$44, 3, FALSE)
        ))) * E13,
    IFERROR(VLOOKUP(C13, 'Lista Alimenti'!$A$2:$C$31, 3, FALSE),
    IFERROR(VLOOKUP(C13, 'Lista Alimenti'!$G$2:$I$60, 3, FALSE),
    IFERROR(VLOOKUP(C13, 'Lista Alimenti'!$N$2:$P$14, 3, FALSE),
    VLOOKUP(C13, 'Lista Alimenti'!$T$2:$V$44, 3, FALSE)
    ))) * E13 / 100
    )
)</f>
        <v>0</v>
      </c>
      <c r="G13" s="3">
        <f>IF(C13="", 0,
    IF(E13&lt;=10,
        IFERROR(VLOOKUP(C13, 'Lista Alimenti'!$A$2:$D$31, 4, FALSE),
        IFERROR(VLOOKUP(C13, 'Lista Alimenti'!$G$2:$J$60, 4, FALSE),
        IFERROR(VLOOKUP(C13, 'Lista Alimenti'!$N$2:$Q$14, 4, FALSE),
        VLOOKUP(C13, 'Lista Alimenti'!$T$2:$W$44, 4, FALSE)
        ))) * E13,
    IFERROR(VLOOKUP(C13, 'Lista Alimenti'!$A$2:$D$31, 4, FALSE),
    IFERROR(VLOOKUP(C13, 'Lista Alimenti'!$G$2:$J$60, 4, FALSE),
    IFERROR(VLOOKUP(C13, 'Lista Alimenti'!$N$2:$Q$14, 4, FALSE),
    VLOOKUP(C13, 'Lista Alimenti'!$T$2:$W$44, 4, FALSE)
    ))) * E13 / 100
    )
)</f>
        <v>0</v>
      </c>
      <c r="H13" s="3">
        <f>IF(C13="", 0,
    IF(E13&lt;=10,
        IFERROR(VLOOKUP(C13, 'Lista Alimenti'!$A$2:$E$31, 5, FALSE),
        IFERROR(VLOOKUP(C13, 'Lista Alimenti'!$G$2:$K$60, 5, FALSE),
        IFERROR(VLOOKUP(C13, 'Lista Alimenti'!$N$2:$R$14, 5, FALSE),
        VLOOKUP(C13, 'Lista Alimenti'!$T$2:$X$44, 5, FALSE)
        ))) * E13,
    IFERROR(VLOOKUP(C13, 'Lista Alimenti'!$A$2:$E$31, 5, FALSE),
    IFERROR(VLOOKUP(C13, 'Lista Alimenti'!$G$2:$K$60, 5, FALSE),
    IFERROR(VLOOKUP(C13, 'Lista Alimenti'!$N$2:$R$14, 5, FALSE),
    VLOOKUP(C13, 'Lista Alimenti'!$T$2:$X$44, 5, FALSE)
    ))) * E13 / 100
    )
)</f>
        <v>0</v>
      </c>
      <c r="I13" s="2">
        <f>IF(C13="", 0,
    IF(E13&lt;=10,
        IFERROR(VLOOKUP(C13, 'Lista Alimenti'!$A$2:$F$31, 6, FALSE),
        IFERROR(VLOOKUP(C13, 'Lista Alimenti'!$G$2:$L$60, 6, FALSE),
        IFERROR(VLOOKUP(C13, 'Lista Alimenti'!$N$2:$S$14, 6, FALSE),
        VLOOKUP(C13, 'Lista Alimenti'!$T$2:$Y$44, 6, FALSE)
        ))) * E13,
    IFERROR(VLOOKUP(C13, 'Lista Alimenti'!$A$2:$F$31, 6, FALSE),
    IFERROR(VLOOKUP(C13, 'Lista Alimenti'!$G$2:$L$60, 6, FALSE),
    IFERROR(VLOOKUP(C13, 'Lista Alimenti'!$N$2:$S$14, 6, FALSE),
    VLOOKUP(C13, 'Lista Alimenti'!$T$2:$Y$44, 6, FALSE)
    ))) * E13 / 100
    )
)</f>
        <v>0</v>
      </c>
      <c r="J13" s="47"/>
      <c r="K13" s="48"/>
      <c r="L13" s="19"/>
      <c r="M13" s="20"/>
      <c r="N13" s="2"/>
      <c r="O13" s="3">
        <f>IF(L13="", 0,
    IF(N13&lt;=10,
        IFERROR(VLOOKUP(L13, 'Lista Alimenti'!$A$2:$C$31, 3, FALSE),
        IFERROR(VLOOKUP(L13, 'Lista Alimenti'!$G$2:$I$60, 3, FALSE),
        IFERROR(VLOOKUP(L13, 'Lista Alimenti'!$N$2:$P$14, 3, FALSE),
        VLOOKUP(L13, 'Lista Alimenti'!$T$2:$V$44, 3, FALSE)
        ))) * N13,
    IFERROR(VLOOKUP(L13, 'Lista Alimenti'!$A$2:$C$31, 3, FALSE),
    IFERROR(VLOOKUP(L13, 'Lista Alimenti'!$G$2:$I$60, 3, FALSE),
    IFERROR(VLOOKUP(L13, 'Lista Alimenti'!$N$2:$P$14, 3, FALSE),
    VLOOKUP(L13, 'Lista Alimenti'!$T$2:$V$44, 3, FALSE)
    ))) * N13 / 100
    )
)</f>
        <v>0</v>
      </c>
      <c r="P13" s="3">
        <f>IF(L13="", 0,
    IF(N13&lt;=10,
        IFERROR(VLOOKUP(L13, 'Lista Alimenti'!$A$2:$D$31, 4, FALSE),
        IFERROR(VLOOKUP(L13, 'Lista Alimenti'!$G$2:$J$60, 4, FALSE),
        IFERROR(VLOOKUP(L13, 'Lista Alimenti'!$N$2:$Q$14, 4, FALSE),
        VLOOKUP(L13, 'Lista Alimenti'!$T$2:$W$44, 4, FALSE)
        ))) * N13,
    IFERROR(VLOOKUP(L13, 'Lista Alimenti'!$A$2:$D$31, 4, FALSE),
    IFERROR(VLOOKUP(L13, 'Lista Alimenti'!$G$2:$J$60, 4, FALSE),
    IFERROR(VLOOKUP(L13, 'Lista Alimenti'!$N$2:$Q$14, 4, FALSE),
    VLOOKUP(L13, 'Lista Alimenti'!$T$2:$W$44, 4, FALSE)
    ))) * N13 / 100
    )
)</f>
        <v>0</v>
      </c>
      <c r="Q13" s="3">
        <f>IF(L13="", 0,
    IF(N13&lt;=10,
        IFERROR(VLOOKUP(L13, 'Lista Alimenti'!$A$2:$E$31, 5, FALSE),
        IFERROR(VLOOKUP(L13, 'Lista Alimenti'!$G$2:$K$60, 5, FALSE),
        IFERROR(VLOOKUP(L13, 'Lista Alimenti'!$N$2:$R$14, 5, FALSE),
        VLOOKUP(L13, 'Lista Alimenti'!$T$2:$X$44, 5, FALSE)
        ))) * N13,
    IFERROR(VLOOKUP(L13, 'Lista Alimenti'!$A$2:$E$31, 5, FALSE),
    IFERROR(VLOOKUP(L13, 'Lista Alimenti'!$G$2:$K$60, 5, FALSE),
    IFERROR(VLOOKUP(L13, 'Lista Alimenti'!$N$2:$R$14, 5, FALSE),
    VLOOKUP(L13, 'Lista Alimenti'!$T$2:$X$44, 5, FALSE)
    ))) * N13 / 100
    )
)</f>
        <v>0</v>
      </c>
      <c r="R13" s="2">
        <f>IF(L13="", 0,
    IF(N13&lt;=10,
        IFERROR(VLOOKUP(L13, 'Lista Alimenti'!$A$2:$F$31, 6, FALSE),
        IFERROR(VLOOKUP(L13, 'Lista Alimenti'!$G$2:$L$60, 6, FALSE),
        IFERROR(VLOOKUP(L13, 'Lista Alimenti'!$N$2:$S$14, 6, FALSE),
        VLOOKUP(L13, 'Lista Alimenti'!$T$2:$Y$44, 6, FALSE)
        ))) * N13,
    IFERROR(VLOOKUP(L13, 'Lista Alimenti'!$A$2:$F$31, 6, FALSE),
    IFERROR(VLOOKUP(L13, 'Lista Alimenti'!$G$2:$L$60, 6, FALSE),
    IFERROR(VLOOKUP(L13, 'Lista Alimenti'!$N$2:$S$14, 6, FALSE),
    VLOOKUP(L13, 'Lista Alimenti'!$T$2:$Y$44, 6, FALSE)
    ))) * N13 / 100
    )
)</f>
        <v>0</v>
      </c>
      <c r="S13" s="47"/>
      <c r="T13" s="48"/>
      <c r="U13" s="19"/>
      <c r="V13" s="20"/>
      <c r="W13" s="2"/>
      <c r="X13" s="3">
        <f>IF(U13="", 0,
    IF(W13&lt;=10,
        IFERROR(VLOOKUP(U13, 'Lista Alimenti'!$A$2:$C$31, 3, FALSE),
        IFERROR(VLOOKUP(U13, 'Lista Alimenti'!$G$2:$I$60, 3, FALSE),
        IFERROR(VLOOKUP(U13, 'Lista Alimenti'!$N$2:$P$14, 3, FALSE),
        VLOOKUP(U13, 'Lista Alimenti'!$T$2:$V$44, 3, FALSE)
        ))) * W13,
    IFERROR(VLOOKUP(U13, 'Lista Alimenti'!$A$2:$C$31, 3, FALSE),
    IFERROR(VLOOKUP(U13, 'Lista Alimenti'!$G$2:$I$60, 3, FALSE),
    IFERROR(VLOOKUP(U13, 'Lista Alimenti'!$N$2:$P$14, 3, FALSE),
    VLOOKUP(U13, 'Lista Alimenti'!$T$2:$V$44, 3, FALSE)
    ))) * W13 / 100
    )
)</f>
        <v>0</v>
      </c>
      <c r="Y13" s="3">
        <f>IF(U13="", 0,
    IF(W13&lt;=10,
        IFERROR(VLOOKUP(U13, 'Lista Alimenti'!$A$2:$D$31, 4, FALSE),
        IFERROR(VLOOKUP(U13, 'Lista Alimenti'!$G$2:$J$60, 4, FALSE),
        IFERROR(VLOOKUP(U13, 'Lista Alimenti'!$N$2:$Q$14, 4, FALSE),
        VLOOKUP(U13, 'Lista Alimenti'!$T$2:$W$44, 4, FALSE)
        ))) * W13,
    IFERROR(VLOOKUP(U13, 'Lista Alimenti'!$A$2:$D$31, 4, FALSE),
    IFERROR(VLOOKUP(U13, 'Lista Alimenti'!$G$2:$J$60, 4, FALSE),
    IFERROR(VLOOKUP(U13, 'Lista Alimenti'!$N$2:$Q$14, 4, FALSE),
    VLOOKUP(U13, 'Lista Alimenti'!$T$2:$W$44, 4, FALSE)
    ))) * W13 / 100
    )
)</f>
        <v>0</v>
      </c>
      <c r="Z13" s="3">
        <f>IF(U13="", 0,
    IF(W13&lt;=10,
        IFERROR(VLOOKUP(U13, 'Lista Alimenti'!$A$2:$E$31, 5, FALSE),
        IFERROR(VLOOKUP(U13, 'Lista Alimenti'!$G$2:$K$60, 5, FALSE),
        IFERROR(VLOOKUP(U13, 'Lista Alimenti'!$N$2:$R$14, 5, FALSE),
        VLOOKUP(U13, 'Lista Alimenti'!$T$2:$X$44, 5, FALSE)
        ))) * W13,
    IFERROR(VLOOKUP(U13, 'Lista Alimenti'!$A$2:$E$31, 5, FALSE),
    IFERROR(VLOOKUP(U13, 'Lista Alimenti'!$G$2:$K$60, 5, FALSE),
    IFERROR(VLOOKUP(U13, 'Lista Alimenti'!$N$2:$R$14, 5, FALSE),
    VLOOKUP(U13, 'Lista Alimenti'!$T$2:$X$44, 5, FALSE)
    ))) * W13 / 100
    )
)</f>
        <v>0</v>
      </c>
      <c r="AA13" s="2">
        <f>IF(U13="", 0,
    IF(W13&lt;=10,
        IFERROR(VLOOKUP(U13, 'Lista Alimenti'!$A$2:$F$31, 6, FALSE),
        IFERROR(VLOOKUP(U13, 'Lista Alimenti'!$G$2:$L$60, 6, FALSE),
        IFERROR(VLOOKUP(U13, 'Lista Alimenti'!$N$2:$S$14, 6, FALSE),
        VLOOKUP(U13, 'Lista Alimenti'!$T$2:$Y$44, 6, FALSE)
        ))) * W13,
    IFERROR(VLOOKUP(U13, 'Lista Alimenti'!$A$2:$F$31, 6, FALSE),
    IFERROR(VLOOKUP(U13, 'Lista Alimenti'!$G$2:$L$60, 6, FALSE),
    IFERROR(VLOOKUP(U13, 'Lista Alimenti'!$N$2:$S$14, 6, FALSE),
    VLOOKUP(U13, 'Lista Alimenti'!$T$2:$Y$44, 6, FALSE)
    ))) * W13 / 100
    )
)</f>
        <v>0</v>
      </c>
      <c r="AB13" s="47"/>
      <c r="AC13" s="48"/>
      <c r="AD13" s="19"/>
      <c r="AE13" s="20"/>
      <c r="AF13" s="2"/>
      <c r="AG13" s="3">
        <f>IF(AD13="", 0,
    IF(AF13&lt;=10,
        IFERROR(VLOOKUP(AD13, 'Lista Alimenti'!$A$2:$C$31, 3, FALSE),
        IFERROR(VLOOKUP(AD13, 'Lista Alimenti'!$G$2:$I$60, 3, FALSE),
        IFERROR(VLOOKUP(AD13, 'Lista Alimenti'!$N$2:$P$14, 3, FALSE),
        VLOOKUP(AD13, 'Lista Alimenti'!$T$2:$V$44, 3, FALSE)
        ))) * AF13,
    IFERROR(VLOOKUP(AD13, 'Lista Alimenti'!$A$2:$C$31, 3, FALSE),
    IFERROR(VLOOKUP(AD13, 'Lista Alimenti'!$G$2:$I$60, 3, FALSE),
    IFERROR(VLOOKUP(AD13, 'Lista Alimenti'!$N$2:$P$14, 3, FALSE),
    VLOOKUP(AD13, 'Lista Alimenti'!$T$2:$V$44, 3, FALSE)
    ))) * AF13 / 100
    )
)</f>
        <v>0</v>
      </c>
      <c r="AH13" s="3">
        <f>IF(AD13="", 0,
    IF(AF13&lt;=10,
        IFERROR(VLOOKUP(AD13, 'Lista Alimenti'!$A$2:$D$31, 4, FALSE),
        IFERROR(VLOOKUP(AD13, 'Lista Alimenti'!$G$2:$J$60, 4, FALSE),
        IFERROR(VLOOKUP(AD13, 'Lista Alimenti'!$N$2:$Q$14, 4, FALSE),
        VLOOKUP(AD13, 'Lista Alimenti'!$T$2:$W$44, 4, FALSE)
        ))) * AF13,
    IFERROR(VLOOKUP(AD13, 'Lista Alimenti'!$A$2:$D$31, 4, FALSE),
    IFERROR(VLOOKUP(AD13, 'Lista Alimenti'!$G$2:$J$60, 4, FALSE),
    IFERROR(VLOOKUP(AD13, 'Lista Alimenti'!$N$2:$Q$14, 4, FALSE),
    VLOOKUP(AD13, 'Lista Alimenti'!$T$2:$W$44, 4, FALSE)
    ))) * AF13 / 100
    )
)</f>
        <v>0</v>
      </c>
      <c r="AI13" s="3">
        <f>IF(AD13="", 0,
    IF(AF13&lt;=10,
        IFERROR(VLOOKUP(AD13, 'Lista Alimenti'!$A$2:$E$31, 5, FALSE),
        IFERROR(VLOOKUP(AD13, 'Lista Alimenti'!$G$2:$K$60, 5, FALSE),
        IFERROR(VLOOKUP(AD13, 'Lista Alimenti'!$N$2:$R$14, 5, FALSE),
        VLOOKUP(AD13, 'Lista Alimenti'!$T$2:$X$44, 5, FALSE)
        ))) * AF13,
    IFERROR(VLOOKUP(AD13, 'Lista Alimenti'!$A$2:$E$31, 5, FALSE),
    IFERROR(VLOOKUP(AD13, 'Lista Alimenti'!$G$2:$K$60, 5, FALSE),
    IFERROR(VLOOKUP(AD13, 'Lista Alimenti'!$N$2:$R$14, 5, FALSE),
    VLOOKUP(AD13, 'Lista Alimenti'!$T$2:$X$44, 5, FALSE)
    ))) * AF13 / 100
    )
)</f>
        <v>0</v>
      </c>
      <c r="AJ13" s="2">
        <f>IF(AD13="", 0,
    IF(AF13&lt;=10,
        IFERROR(VLOOKUP(AD13, 'Lista Alimenti'!$A$2:$F$31, 6, FALSE),
        IFERROR(VLOOKUP(AD13, 'Lista Alimenti'!$G$2:$L$60, 6, FALSE),
        IFERROR(VLOOKUP(AD13, 'Lista Alimenti'!$N$2:$S$14, 6, FALSE),
        VLOOKUP(AD13, 'Lista Alimenti'!$T$2:$Y$44, 6, FALSE)
        ))) * AF13,
    IFERROR(VLOOKUP(AD13, 'Lista Alimenti'!$A$2:$F$31, 6, FALSE),
    IFERROR(VLOOKUP(AD13, 'Lista Alimenti'!$G$2:$L$60, 6, FALSE),
    IFERROR(VLOOKUP(AD13, 'Lista Alimenti'!$N$2:$S$14, 6, FALSE),
    VLOOKUP(AD13, 'Lista Alimenti'!$T$2:$Y$44, 6, FALSE)
    ))) * AF13 / 100
    )
)</f>
        <v>0</v>
      </c>
      <c r="AK13" s="47"/>
      <c r="AL13" s="48"/>
      <c r="AM13" s="19"/>
      <c r="AN13" s="20"/>
      <c r="AO13" s="2"/>
      <c r="AP13" s="3">
        <f>IF(AM13="", 0,
    IF(AO13&lt;=10,
        IFERROR(VLOOKUP(AM13, 'Lista Alimenti'!$A$2:$C$31, 3, FALSE),
        IFERROR(VLOOKUP(AM13, 'Lista Alimenti'!$G$2:$I$60, 3, FALSE),
        IFERROR(VLOOKUP(AM13, 'Lista Alimenti'!$N$2:$P$14, 3, FALSE),
        VLOOKUP(AM13, 'Lista Alimenti'!$T$2:$V$44, 3, FALSE)
        ))) * AO13,
    IFERROR(VLOOKUP(AM13, 'Lista Alimenti'!$A$2:$C$31, 3, FALSE),
    IFERROR(VLOOKUP(AM13, 'Lista Alimenti'!$G$2:$I$60, 3, FALSE),
    IFERROR(VLOOKUP(AM13, 'Lista Alimenti'!$N$2:$P$14, 3, FALSE),
    VLOOKUP(AM13, 'Lista Alimenti'!$T$2:$V$44, 3, FALSE)
    ))) * AO13 / 100
    )
)</f>
        <v>0</v>
      </c>
      <c r="AQ13" s="3">
        <f>IF(AM13="", 0,
    IF(AO13&lt;=10,
        IFERROR(VLOOKUP(AM13, 'Lista Alimenti'!$A$2:$D$31, 4, FALSE),
        IFERROR(VLOOKUP(AM13, 'Lista Alimenti'!$G$2:$J$60, 4, FALSE),
        IFERROR(VLOOKUP(AM13, 'Lista Alimenti'!$N$2:$Q$14, 4, FALSE),
        VLOOKUP(AM13, 'Lista Alimenti'!$T$2:$W$44, 4, FALSE)
        ))) * AO13,
    IFERROR(VLOOKUP(AM13, 'Lista Alimenti'!$A$2:$D$31, 4, FALSE),
    IFERROR(VLOOKUP(AM13, 'Lista Alimenti'!$G$2:$J$60, 4, FALSE),
    IFERROR(VLOOKUP(AM13, 'Lista Alimenti'!$N$2:$Q$14, 4, FALSE),
    VLOOKUP(AM13, 'Lista Alimenti'!$T$2:$W$44, 4, FALSE)
    ))) * AO13 / 100
    )
)</f>
        <v>0</v>
      </c>
      <c r="AR13" s="3">
        <f>IF(AM13="", 0,
    IF(AO13&lt;=10,
        IFERROR(VLOOKUP(AM13, 'Lista Alimenti'!$A$2:$E$31, 5, FALSE),
        IFERROR(VLOOKUP(AM13, 'Lista Alimenti'!$G$2:$K$60, 5, FALSE),
        IFERROR(VLOOKUP(AM13, 'Lista Alimenti'!$N$2:$R$14, 5, FALSE),
        VLOOKUP(AM13, 'Lista Alimenti'!$T$2:$X$44, 5, FALSE)
        ))) * AO13,
    IFERROR(VLOOKUP(AM13, 'Lista Alimenti'!$A$2:$E$31, 5, FALSE),
    IFERROR(VLOOKUP(AM13, 'Lista Alimenti'!$G$2:$K$60, 5, FALSE),
    IFERROR(VLOOKUP(AM13, 'Lista Alimenti'!$N$2:$R$14, 5, FALSE),
    VLOOKUP(AM13, 'Lista Alimenti'!$T$2:$X$44, 5, FALSE)
    ))) * AO13 / 100
    )
)</f>
        <v>0</v>
      </c>
      <c r="AS13" s="2">
        <f>IF(AM13="", 0,
    IF(AO13&lt;=10,
        IFERROR(VLOOKUP(AM13, 'Lista Alimenti'!$A$2:$F$31, 6, FALSE),
        IFERROR(VLOOKUP(AM13, 'Lista Alimenti'!$G$2:$L$60, 6, FALSE),
        IFERROR(VLOOKUP(AM13, 'Lista Alimenti'!$N$2:$S$14, 6, FALSE),
        VLOOKUP(AM13, 'Lista Alimenti'!$T$2:$Y$44, 6, FALSE)
        ))) * AO13,
    IFERROR(VLOOKUP(AM13, 'Lista Alimenti'!$A$2:$F$31, 6, FALSE),
    IFERROR(VLOOKUP(AM13, 'Lista Alimenti'!$G$2:$L$60, 6, FALSE),
    IFERROR(VLOOKUP(AM13, 'Lista Alimenti'!$N$2:$S$14, 6, FALSE),
    VLOOKUP(AM13, 'Lista Alimenti'!$T$2:$Y$44, 6, FALSE)
    ))) * AO13 / 100
    )
)</f>
        <v>0</v>
      </c>
      <c r="AT13" s="47"/>
      <c r="AU13" s="48"/>
      <c r="AV13" s="19"/>
      <c r="AW13" s="20"/>
      <c r="AX13" s="2"/>
      <c r="AY13" s="3">
        <f>IF(AV13="", 0,
    IF(AX13&lt;=10,
        IFERROR(VLOOKUP(AV13, 'Lista Alimenti'!$A$2:$C$31, 3, FALSE),
        IFERROR(VLOOKUP(AV13, 'Lista Alimenti'!$G$2:$I$60, 3, FALSE),
        IFERROR(VLOOKUP(AV13, 'Lista Alimenti'!$N$2:$P$14, 3, FALSE),
        VLOOKUP(AV13, 'Lista Alimenti'!$T$2:$V$44, 3, FALSE)
        ))) * AX13,
    IFERROR(VLOOKUP(AV13, 'Lista Alimenti'!$A$2:$C$31, 3, FALSE),
    IFERROR(VLOOKUP(AV13, 'Lista Alimenti'!$G$2:$I$60, 3, FALSE),
    IFERROR(VLOOKUP(AV13, 'Lista Alimenti'!$N$2:$P$14, 3, FALSE),
    VLOOKUP(AV13, 'Lista Alimenti'!$T$2:$V$44, 3, FALSE)
    ))) * AX13 / 100
    )
)</f>
        <v>0</v>
      </c>
      <c r="AZ13" s="3">
        <f>IF(AV13="", 0,
    IF(AX13&lt;=10,
        IFERROR(VLOOKUP(AV13, 'Lista Alimenti'!$A$2:$D$31, 4, FALSE),
        IFERROR(VLOOKUP(AV13, 'Lista Alimenti'!$G$2:$J$60, 4, FALSE),
        IFERROR(VLOOKUP(AV13, 'Lista Alimenti'!$N$2:$Q$14, 4, FALSE),
        VLOOKUP(AV13, 'Lista Alimenti'!$T$2:$W$44, 4, FALSE)
        ))) * AX13,
    IFERROR(VLOOKUP(AV13, 'Lista Alimenti'!$A$2:$D$31, 4, FALSE),
    IFERROR(VLOOKUP(AV13, 'Lista Alimenti'!$G$2:$J$60, 4, FALSE),
    IFERROR(VLOOKUP(AV13, 'Lista Alimenti'!$N$2:$Q$14, 4, FALSE),
    VLOOKUP(AV13, 'Lista Alimenti'!$T$2:$W$44, 4, FALSE)
    ))) * AX13 / 100
    )
)</f>
        <v>0</v>
      </c>
      <c r="BA13" s="3">
        <f>IF(AV13="", 0,
    IF(AX13&lt;=10,
        IFERROR(VLOOKUP(AV13, 'Lista Alimenti'!$A$2:$E$31, 5, FALSE),
        IFERROR(VLOOKUP(AV13, 'Lista Alimenti'!$G$2:$K$60, 5, FALSE),
        IFERROR(VLOOKUP(AV13, 'Lista Alimenti'!$N$2:$R$14, 5, FALSE),
        VLOOKUP(AV13, 'Lista Alimenti'!$T$2:$X$44, 5, FALSE)
        ))) * AX13,
    IFERROR(VLOOKUP(AV13, 'Lista Alimenti'!$A$2:$E$31, 5, FALSE),
    IFERROR(VLOOKUP(AV13, 'Lista Alimenti'!$G$2:$K$60, 5, FALSE),
    IFERROR(VLOOKUP(AV13, 'Lista Alimenti'!$N$2:$R$14, 5, FALSE),
    VLOOKUP(AV13, 'Lista Alimenti'!$T$2:$X$44, 5, FALSE)
    ))) * AX13 / 100
    )
)</f>
        <v>0</v>
      </c>
      <c r="BB13" s="2">
        <f>IF(AV13="", 0,
    IF(AX13&lt;=10,
        IFERROR(VLOOKUP(AV13, 'Lista Alimenti'!$A$2:$F$31, 6, FALSE),
        IFERROR(VLOOKUP(AV13, 'Lista Alimenti'!$G$2:$L$60, 6, FALSE),
        IFERROR(VLOOKUP(AV13, 'Lista Alimenti'!$N$2:$S$14, 6, FALSE),
        VLOOKUP(AV13, 'Lista Alimenti'!$T$2:$Y$44, 6, FALSE)
        ))) * AX13,
    IFERROR(VLOOKUP(AV13, 'Lista Alimenti'!$A$2:$F$31, 6, FALSE),
    IFERROR(VLOOKUP(AV13, 'Lista Alimenti'!$G$2:$L$60, 6, FALSE),
    IFERROR(VLOOKUP(AV13, 'Lista Alimenti'!$N$2:$S$14, 6, FALSE),
    VLOOKUP(AV13, 'Lista Alimenti'!$T$2:$Y$44, 6, FALSE)
    ))) * AX13 / 100
    )
)</f>
        <v>0</v>
      </c>
      <c r="BC13" s="47"/>
      <c r="BD13" s="48"/>
      <c r="BE13" s="19"/>
      <c r="BF13" s="20"/>
      <c r="BG13" s="2"/>
      <c r="BH13" s="3">
        <f>IF(BE13="", 0,
    IF(BG13&lt;=10,
        IFERROR(VLOOKUP(BE13, 'Lista Alimenti'!$A$2:$C$31, 3, FALSE),
        IFERROR(VLOOKUP(BE13, 'Lista Alimenti'!$G$2:$I$60, 3, FALSE),
        IFERROR(VLOOKUP(BE13, 'Lista Alimenti'!$N$2:$P$14, 3, FALSE),
        VLOOKUP(BE13, 'Lista Alimenti'!$T$2:$V$44, 3, FALSE)
        ))) * BG13,
    IFERROR(VLOOKUP(BE13, 'Lista Alimenti'!$A$2:$C$31, 3, FALSE),
    IFERROR(VLOOKUP(BE13, 'Lista Alimenti'!$G$2:$I$60, 3, FALSE),
    IFERROR(VLOOKUP(BE13, 'Lista Alimenti'!$N$2:$P$14, 3, FALSE),
    VLOOKUP(BE13, 'Lista Alimenti'!$T$2:$V$44, 3, FALSE)
    ))) * BG13 / 100
    )
)</f>
        <v>0</v>
      </c>
      <c r="BI13" s="3">
        <f>IF(BE13="", 0,
    IF(BG13&lt;=10,
        IFERROR(VLOOKUP(BE13, 'Lista Alimenti'!$A$2:$D$31, 4, FALSE),
        IFERROR(VLOOKUP(BE13, 'Lista Alimenti'!$G$2:$J$60, 4, FALSE),
        IFERROR(VLOOKUP(BE13, 'Lista Alimenti'!$N$2:$Q$14, 4, FALSE),
        VLOOKUP(BE13, 'Lista Alimenti'!$T$2:$W$44, 4, FALSE)
        ))) * BG13,
    IFERROR(VLOOKUP(BE13, 'Lista Alimenti'!$A$2:$D$31, 4, FALSE),
    IFERROR(VLOOKUP(BE13, 'Lista Alimenti'!$G$2:$J$60, 4, FALSE),
    IFERROR(VLOOKUP(BE13, 'Lista Alimenti'!$N$2:$Q$14, 4, FALSE),
    VLOOKUP(BE13, 'Lista Alimenti'!$T$2:$W$44, 4, FALSE)
    ))) * BG13 / 100
    )
)</f>
        <v>0</v>
      </c>
      <c r="BJ13" s="3">
        <f>IF(BE13="", 0,
    IF(BG13&lt;=10,
        IFERROR(VLOOKUP(BE13, 'Lista Alimenti'!$A$2:$E$31, 5, FALSE),
        IFERROR(VLOOKUP(BE13, 'Lista Alimenti'!$G$2:$K$60, 5, FALSE),
        IFERROR(VLOOKUP(BE13, 'Lista Alimenti'!$N$2:$R$14, 5, FALSE),
        VLOOKUP(BE13, 'Lista Alimenti'!$T$2:$X$44, 5, FALSE)
        ))) * BG13,
    IFERROR(VLOOKUP(BE13, 'Lista Alimenti'!$A$2:$E$31, 5, FALSE),
    IFERROR(VLOOKUP(BE13, 'Lista Alimenti'!$G$2:$K$60, 5, FALSE),
    IFERROR(VLOOKUP(BE13, 'Lista Alimenti'!$N$2:$R$14, 5, FALSE),
    VLOOKUP(BE13, 'Lista Alimenti'!$T$2:$X$44, 5, FALSE)
    ))) * BG13 / 100
    )
)</f>
        <v>0</v>
      </c>
      <c r="BK13" s="2">
        <f>IF(BE13="", 0,
    IF(BG13&lt;=10,
        IFERROR(VLOOKUP(BE13, 'Lista Alimenti'!$A$2:$F$31, 6, FALSE),
        IFERROR(VLOOKUP(BE13, 'Lista Alimenti'!$G$2:$L$60, 6, FALSE),
        IFERROR(VLOOKUP(BE13, 'Lista Alimenti'!$N$2:$S$14, 6, FALSE),
        VLOOKUP(BE13, 'Lista Alimenti'!$T$2:$Y$44, 6, FALSE)
        ))) * BG13,
    IFERROR(VLOOKUP(BE13, 'Lista Alimenti'!$A$2:$F$31, 6, FALSE),
    IFERROR(VLOOKUP(BE13, 'Lista Alimenti'!$G$2:$L$60, 6, FALSE),
    IFERROR(VLOOKUP(BE13, 'Lista Alimenti'!$N$2:$S$14, 6, FALSE),
    VLOOKUP(BE13, 'Lista Alimenti'!$T$2:$Y$44, 6, FALSE)
    ))) * BG13 / 100
    )
)</f>
        <v>0</v>
      </c>
      <c r="BL13" s="47"/>
      <c r="BM13" s="48"/>
    </row>
    <row r="14" spans="1:65" ht="14.5" customHeight="1" x14ac:dyDescent="0.45">
      <c r="A14" s="41"/>
      <c r="B14" s="42"/>
      <c r="C14" s="107" t="s">
        <v>182</v>
      </c>
      <c r="D14" s="107"/>
      <c r="F14" s="4">
        <f>SUM(F3:F13)</f>
        <v>710</v>
      </c>
      <c r="G14" s="4">
        <f t="shared" ref="G14:I14" si="0">SUM(G3:G13)</f>
        <v>144</v>
      </c>
      <c r="H14" s="4">
        <f t="shared" si="0"/>
        <v>25</v>
      </c>
      <c r="I14" s="4">
        <f t="shared" si="0"/>
        <v>2</v>
      </c>
      <c r="J14" s="5"/>
      <c r="K14" s="6"/>
      <c r="L14" s="107" t="s">
        <v>182</v>
      </c>
      <c r="M14" s="107"/>
      <c r="O14" s="4">
        <f>SUM(O3:O13)</f>
        <v>0</v>
      </c>
      <c r="P14" s="4">
        <f t="shared" ref="P14" si="1">SUM(P3:P13)</f>
        <v>0</v>
      </c>
      <c r="Q14" s="4">
        <f t="shared" ref="Q14" si="2">SUM(Q3:Q13)</f>
        <v>0</v>
      </c>
      <c r="R14" s="4">
        <f t="shared" ref="R14" si="3">SUM(R3:R13)</f>
        <v>0</v>
      </c>
      <c r="S14" s="5"/>
      <c r="T14" s="6"/>
      <c r="U14" s="107" t="s">
        <v>182</v>
      </c>
      <c r="V14" s="107"/>
      <c r="X14" s="4">
        <f>SUM(X3:X13)</f>
        <v>0</v>
      </c>
      <c r="Y14" s="4">
        <f t="shared" ref="Y14" si="4">SUM(Y3:Y13)</f>
        <v>0</v>
      </c>
      <c r="Z14" s="4">
        <f t="shared" ref="Z14" si="5">SUM(Z3:Z13)</f>
        <v>0</v>
      </c>
      <c r="AA14" s="4">
        <f t="shared" ref="AA14" si="6">SUM(AA3:AA13)</f>
        <v>0</v>
      </c>
      <c r="AB14" s="5"/>
      <c r="AC14" s="6"/>
      <c r="AD14" s="107" t="s">
        <v>182</v>
      </c>
      <c r="AE14" s="107"/>
      <c r="AG14" s="4">
        <f>SUM(AG3:AG13)</f>
        <v>0</v>
      </c>
      <c r="AH14" s="4">
        <f t="shared" ref="AH14" si="7">SUM(AH3:AH13)</f>
        <v>0</v>
      </c>
      <c r="AI14" s="4">
        <f t="shared" ref="AI14" si="8">SUM(AI3:AI13)</f>
        <v>0</v>
      </c>
      <c r="AJ14" s="4">
        <f t="shared" ref="AJ14" si="9">SUM(AJ3:AJ13)</f>
        <v>0</v>
      </c>
      <c r="AK14" s="5"/>
      <c r="AL14" s="6"/>
      <c r="AM14" s="107" t="s">
        <v>182</v>
      </c>
      <c r="AN14" s="107"/>
      <c r="AP14" s="4">
        <f>SUM(AP3:AP13)</f>
        <v>0</v>
      </c>
      <c r="AQ14" s="4">
        <f t="shared" ref="AQ14" si="10">SUM(AQ3:AQ13)</f>
        <v>0</v>
      </c>
      <c r="AR14" s="4">
        <f t="shared" ref="AR14" si="11">SUM(AR3:AR13)</f>
        <v>0</v>
      </c>
      <c r="AS14" s="4">
        <f t="shared" ref="AS14" si="12">SUM(AS3:AS13)</f>
        <v>0</v>
      </c>
      <c r="AT14" s="5"/>
      <c r="AU14" s="6"/>
      <c r="AV14" s="107" t="s">
        <v>182</v>
      </c>
      <c r="AW14" s="107"/>
      <c r="AY14" s="4">
        <f>SUM(AY3:AY13)</f>
        <v>0</v>
      </c>
      <c r="AZ14" s="4">
        <f t="shared" ref="AZ14" si="13">SUM(AZ3:AZ13)</f>
        <v>0</v>
      </c>
      <c r="BA14" s="4">
        <f t="shared" ref="BA14" si="14">SUM(BA3:BA13)</f>
        <v>0</v>
      </c>
      <c r="BB14" s="4">
        <f t="shared" ref="BB14" si="15">SUM(BB3:BB13)</f>
        <v>0</v>
      </c>
      <c r="BC14" s="5"/>
      <c r="BD14" s="6"/>
      <c r="BE14" s="107" t="s">
        <v>182</v>
      </c>
      <c r="BF14" s="107"/>
      <c r="BH14" s="4">
        <f>SUM(BH3:BH13)</f>
        <v>0</v>
      </c>
      <c r="BI14" s="4">
        <f t="shared" ref="BI14" si="16">SUM(BI3:BI13)</f>
        <v>0</v>
      </c>
      <c r="BJ14" s="4">
        <f t="shared" ref="BJ14" si="17">SUM(BJ3:BJ13)</f>
        <v>0</v>
      </c>
      <c r="BK14" s="4">
        <f t="shared" ref="BK14" si="18">SUM(BK3:BK13)</f>
        <v>0</v>
      </c>
      <c r="BL14" s="5"/>
      <c r="BM14" s="6"/>
    </row>
    <row r="15" spans="1:65" ht="14.5" customHeight="1" x14ac:dyDescent="0.35">
      <c r="A15" s="37" t="s">
        <v>2</v>
      </c>
      <c r="B15" s="38"/>
      <c r="C15" s="96" t="s">
        <v>176</v>
      </c>
      <c r="D15" s="96"/>
      <c r="E15" s="97"/>
      <c r="F15" s="97"/>
      <c r="G15" s="97"/>
      <c r="H15" s="97"/>
      <c r="I15" s="97"/>
      <c r="J15" s="17" t="s">
        <v>169</v>
      </c>
      <c r="K15" s="18"/>
      <c r="L15" s="96" t="s">
        <v>176</v>
      </c>
      <c r="M15" s="96"/>
      <c r="N15" s="97"/>
      <c r="O15" s="97"/>
      <c r="P15" s="97"/>
      <c r="Q15" s="97"/>
      <c r="R15" s="97"/>
      <c r="S15" s="17" t="s">
        <v>169</v>
      </c>
      <c r="T15" s="18"/>
      <c r="U15" s="96" t="s">
        <v>176</v>
      </c>
      <c r="V15" s="96"/>
      <c r="W15" s="97"/>
      <c r="X15" s="97"/>
      <c r="Y15" s="97"/>
      <c r="Z15" s="97"/>
      <c r="AA15" s="97"/>
      <c r="AB15" s="17" t="s">
        <v>169</v>
      </c>
      <c r="AC15" s="18"/>
      <c r="AD15" s="96" t="s">
        <v>176</v>
      </c>
      <c r="AE15" s="96"/>
      <c r="AF15" s="97"/>
      <c r="AG15" s="97"/>
      <c r="AH15" s="97"/>
      <c r="AI15" s="97"/>
      <c r="AJ15" s="97"/>
      <c r="AK15" s="17" t="s">
        <v>169</v>
      </c>
      <c r="AL15" s="18"/>
      <c r="AM15" s="96" t="s">
        <v>176</v>
      </c>
      <c r="AN15" s="96"/>
      <c r="AO15" s="97"/>
      <c r="AP15" s="97"/>
      <c r="AQ15" s="97"/>
      <c r="AR15" s="97"/>
      <c r="AS15" s="97"/>
      <c r="AT15" s="17" t="s">
        <v>169</v>
      </c>
      <c r="AU15" s="18"/>
      <c r="AV15" s="96" t="s">
        <v>176</v>
      </c>
      <c r="AW15" s="96"/>
      <c r="AX15" s="97"/>
      <c r="AY15" s="97"/>
      <c r="AZ15" s="97"/>
      <c r="BA15" s="97"/>
      <c r="BB15" s="97"/>
      <c r="BC15" s="17" t="s">
        <v>169</v>
      </c>
      <c r="BD15" s="18"/>
      <c r="BE15" s="96" t="s">
        <v>176</v>
      </c>
      <c r="BF15" s="96"/>
      <c r="BG15" s="97"/>
      <c r="BH15" s="97"/>
      <c r="BI15" s="97"/>
      <c r="BJ15" s="97"/>
      <c r="BK15" s="97"/>
      <c r="BL15" s="17" t="s">
        <v>169</v>
      </c>
      <c r="BM15" s="18"/>
    </row>
    <row r="16" spans="1:65" ht="14.5" customHeight="1" x14ac:dyDescent="0.35">
      <c r="A16" s="39"/>
      <c r="B16" s="40"/>
      <c r="C16" s="96"/>
      <c r="D16" s="96"/>
      <c r="E16" s="97"/>
      <c r="F16" s="97"/>
      <c r="G16" s="97"/>
      <c r="H16" s="97"/>
      <c r="I16" s="97"/>
      <c r="J16" s="43"/>
      <c r="K16" s="44"/>
      <c r="L16" s="96"/>
      <c r="M16" s="96"/>
      <c r="N16" s="97"/>
      <c r="O16" s="97"/>
      <c r="P16" s="97"/>
      <c r="Q16" s="97"/>
      <c r="R16" s="97"/>
      <c r="S16" s="43"/>
      <c r="T16" s="44"/>
      <c r="U16" s="96"/>
      <c r="V16" s="96"/>
      <c r="W16" s="97"/>
      <c r="X16" s="97"/>
      <c r="Y16" s="97"/>
      <c r="Z16" s="97"/>
      <c r="AA16" s="97"/>
      <c r="AB16" s="43"/>
      <c r="AC16" s="44"/>
      <c r="AD16" s="96"/>
      <c r="AE16" s="96"/>
      <c r="AF16" s="97"/>
      <c r="AG16" s="97"/>
      <c r="AH16" s="97"/>
      <c r="AI16" s="97"/>
      <c r="AJ16" s="97"/>
      <c r="AK16" s="43"/>
      <c r="AL16" s="44"/>
      <c r="AM16" s="96"/>
      <c r="AN16" s="96"/>
      <c r="AO16" s="97"/>
      <c r="AP16" s="97"/>
      <c r="AQ16" s="97"/>
      <c r="AR16" s="97"/>
      <c r="AS16" s="97"/>
      <c r="AT16" s="43"/>
      <c r="AU16" s="44"/>
      <c r="AV16" s="96"/>
      <c r="AW16" s="96"/>
      <c r="AX16" s="97"/>
      <c r="AY16" s="97"/>
      <c r="AZ16" s="97"/>
      <c r="BA16" s="97"/>
      <c r="BB16" s="97"/>
      <c r="BC16" s="43"/>
      <c r="BD16" s="44"/>
      <c r="BE16" s="96"/>
      <c r="BF16" s="96"/>
      <c r="BG16" s="97"/>
      <c r="BH16" s="97"/>
      <c r="BI16" s="97"/>
      <c r="BJ16" s="97"/>
      <c r="BK16" s="97"/>
      <c r="BL16" s="43"/>
      <c r="BM16" s="44"/>
    </row>
    <row r="17" spans="1:65" ht="14.5" customHeight="1" x14ac:dyDescent="0.35">
      <c r="A17" s="39"/>
      <c r="B17" s="40"/>
      <c r="C17" s="98" t="s">
        <v>177</v>
      </c>
      <c r="D17" s="98"/>
      <c r="E17" s="99"/>
      <c r="F17" s="100"/>
      <c r="G17" s="100"/>
      <c r="H17" s="100"/>
      <c r="I17" s="101"/>
      <c r="J17" s="45"/>
      <c r="K17" s="46"/>
      <c r="L17" s="98" t="s">
        <v>177</v>
      </c>
      <c r="M17" s="98"/>
      <c r="N17" s="99"/>
      <c r="O17" s="100"/>
      <c r="P17" s="100"/>
      <c r="Q17" s="100"/>
      <c r="R17" s="101"/>
      <c r="S17" s="45"/>
      <c r="T17" s="46"/>
      <c r="U17" s="98" t="s">
        <v>177</v>
      </c>
      <c r="V17" s="98"/>
      <c r="W17" s="99"/>
      <c r="X17" s="100"/>
      <c r="Y17" s="100"/>
      <c r="Z17" s="100"/>
      <c r="AA17" s="101"/>
      <c r="AB17" s="45"/>
      <c r="AC17" s="46"/>
      <c r="AD17" s="98" t="s">
        <v>177</v>
      </c>
      <c r="AE17" s="98"/>
      <c r="AF17" s="99"/>
      <c r="AG17" s="100"/>
      <c r="AH17" s="100"/>
      <c r="AI17" s="100"/>
      <c r="AJ17" s="101"/>
      <c r="AK17" s="45"/>
      <c r="AL17" s="46"/>
      <c r="AM17" s="98" t="s">
        <v>177</v>
      </c>
      <c r="AN17" s="98"/>
      <c r="AO17" s="99"/>
      <c r="AP17" s="100"/>
      <c r="AQ17" s="100"/>
      <c r="AR17" s="100"/>
      <c r="AS17" s="101"/>
      <c r="AT17" s="45"/>
      <c r="AU17" s="46"/>
      <c r="AV17" s="98" t="s">
        <v>177</v>
      </c>
      <c r="AW17" s="98"/>
      <c r="AX17" s="99"/>
      <c r="AY17" s="100"/>
      <c r="AZ17" s="100"/>
      <c r="BA17" s="100"/>
      <c r="BB17" s="101"/>
      <c r="BC17" s="45"/>
      <c r="BD17" s="46"/>
      <c r="BE17" s="98" t="s">
        <v>177</v>
      </c>
      <c r="BF17" s="98"/>
      <c r="BG17" s="99"/>
      <c r="BH17" s="100"/>
      <c r="BI17" s="100"/>
      <c r="BJ17" s="100"/>
      <c r="BK17" s="101"/>
      <c r="BL17" s="45"/>
      <c r="BM17" s="46"/>
    </row>
    <row r="18" spans="1:65" ht="14.5" customHeight="1" x14ac:dyDescent="0.35">
      <c r="A18" s="39"/>
      <c r="B18" s="40"/>
      <c r="C18" s="98"/>
      <c r="D18" s="98"/>
      <c r="E18" s="102"/>
      <c r="F18" s="103"/>
      <c r="G18" s="103"/>
      <c r="H18" s="103"/>
      <c r="I18" s="104"/>
      <c r="J18" s="45"/>
      <c r="K18" s="46"/>
      <c r="L18" s="98"/>
      <c r="M18" s="98"/>
      <c r="N18" s="102"/>
      <c r="O18" s="103"/>
      <c r="P18" s="103"/>
      <c r="Q18" s="103"/>
      <c r="R18" s="104"/>
      <c r="S18" s="45"/>
      <c r="T18" s="46"/>
      <c r="U18" s="98"/>
      <c r="V18" s="98"/>
      <c r="W18" s="102"/>
      <c r="X18" s="103"/>
      <c r="Y18" s="103"/>
      <c r="Z18" s="103"/>
      <c r="AA18" s="104"/>
      <c r="AB18" s="45"/>
      <c r="AC18" s="46"/>
      <c r="AD18" s="98"/>
      <c r="AE18" s="98"/>
      <c r="AF18" s="102"/>
      <c r="AG18" s="103"/>
      <c r="AH18" s="103"/>
      <c r="AI18" s="103"/>
      <c r="AJ18" s="104"/>
      <c r="AK18" s="45"/>
      <c r="AL18" s="46"/>
      <c r="AM18" s="98"/>
      <c r="AN18" s="98"/>
      <c r="AO18" s="102"/>
      <c r="AP18" s="103"/>
      <c r="AQ18" s="103"/>
      <c r="AR18" s="103"/>
      <c r="AS18" s="104"/>
      <c r="AT18" s="45"/>
      <c r="AU18" s="46"/>
      <c r="AV18" s="98"/>
      <c r="AW18" s="98"/>
      <c r="AX18" s="102"/>
      <c r="AY18" s="103"/>
      <c r="AZ18" s="103"/>
      <c r="BA18" s="103"/>
      <c r="BB18" s="104"/>
      <c r="BC18" s="45"/>
      <c r="BD18" s="46"/>
      <c r="BE18" s="98"/>
      <c r="BF18" s="98"/>
      <c r="BG18" s="102"/>
      <c r="BH18" s="103"/>
      <c r="BI18" s="103"/>
      <c r="BJ18" s="103"/>
      <c r="BK18" s="104"/>
      <c r="BL18" s="45"/>
      <c r="BM18" s="46"/>
    </row>
    <row r="19" spans="1:65" ht="14.5" customHeight="1" x14ac:dyDescent="0.35">
      <c r="A19" s="39"/>
      <c r="B19" s="40"/>
      <c r="C19" s="15" t="s">
        <v>145</v>
      </c>
      <c r="D19" s="84"/>
      <c r="E19" s="3">
        <v>60</v>
      </c>
      <c r="F19" s="3">
        <f>IF(C19="", 0,
    IF(E19&lt;=10,
        IFERROR(VLOOKUP(C19, 'Lista Alimenti'!$A$2:$C$31, 3, FALSE),
        IFERROR(VLOOKUP(C19, 'Lista Alimenti'!$G$2:$I$60, 3, FALSE),
        IFERROR(VLOOKUP(C19, 'Lista Alimenti'!$N$2:$P$14, 3, FALSE),
        VLOOKUP(C19, 'Lista Alimenti'!$T$2:$V$44, 3, FALSE)
        ))) * E19,
    IFERROR(VLOOKUP(C19, 'Lista Alimenti'!$A$2:$C$31, 3, FALSE),
    IFERROR(VLOOKUP(C19, 'Lista Alimenti'!$G$2:$I$60, 3, FALSE),
    IFERROR(VLOOKUP(C19, 'Lista Alimenti'!$N$2:$P$14, 3, FALSE),
    VLOOKUP(C19, 'Lista Alimenti'!$T$2:$V$44, 3, FALSE)
    ))) * E19 / 100
    )
)</f>
        <v>79.8</v>
      </c>
      <c r="G19" s="3">
        <f>IF(C19="", 0,
    IF(E19&lt;=10,
        IFERROR(VLOOKUP(C19, 'Lista Alimenti'!$A$2:$D$31, 4, FALSE),
        IFERROR(VLOOKUP(C19, 'Lista Alimenti'!$G$2:$J$60, 4, FALSE),
        IFERROR(VLOOKUP(C19, 'Lista Alimenti'!$N$2:$Q$14, 4, FALSE),
        VLOOKUP(C19, 'Lista Alimenti'!$T$2:$W$44, 4, FALSE)
        ))) * E19,
    IFERROR(VLOOKUP(C19, 'Lista Alimenti'!$A$2:$D$31, 4, FALSE),
    IFERROR(VLOOKUP(C19, 'Lista Alimenti'!$G$2:$J$60, 4, FALSE),
    IFERROR(VLOOKUP(C19, 'Lista Alimenti'!$N$2:$Q$14, 4, FALSE),
    VLOOKUP(C19, 'Lista Alimenti'!$T$2:$W$44, 4, FALSE)
    ))) * E19 / 100
    )
)</f>
        <v>10.199999999999999</v>
      </c>
      <c r="H19" s="3">
        <f>IF(C19="", 0,
    IF(E19&lt;=10,
        IFERROR(VLOOKUP(C19, 'Lista Alimenti'!$A$2:$E$31, 5, FALSE),
        IFERROR(VLOOKUP(C19, 'Lista Alimenti'!$G$2:$K$60, 5, FALSE),
        IFERROR(VLOOKUP(C19, 'Lista Alimenti'!$N$2:$R$14, 5, FALSE),
        VLOOKUP(C19, 'Lista Alimenti'!$T$2:$X$44, 5, FALSE)
        ))) * E19,
    IFERROR(VLOOKUP(C19, 'Lista Alimenti'!$A$2:$E$31, 5, FALSE),
    IFERROR(VLOOKUP(C19, 'Lista Alimenti'!$G$2:$K$60, 5, FALSE),
    IFERROR(VLOOKUP(C19, 'Lista Alimenti'!$N$2:$R$14, 5, FALSE),
    VLOOKUP(C19, 'Lista Alimenti'!$T$2:$X$44, 5, FALSE)
    ))) * E19 / 100
    )
)</f>
        <v>1.44</v>
      </c>
      <c r="I19" s="2">
        <f>IF(C19="", 0,
    IF(E19&lt;=10,
        IFERROR(VLOOKUP(C19, 'Lista Alimenti'!$A$2:$F$31, 6, FALSE),
        IFERROR(VLOOKUP(C19, 'Lista Alimenti'!$G$2:$L$60, 6, FALSE),
        IFERROR(VLOOKUP(C19, 'Lista Alimenti'!$N$2:$S$14, 6, FALSE),
        VLOOKUP(C19, 'Lista Alimenti'!$T$2:$Y$44, 6, FALSE)
        ))) * E19,
    IFERROR(VLOOKUP(C19, 'Lista Alimenti'!$A$2:$F$31, 6, FALSE),
    IFERROR(VLOOKUP(C19, 'Lista Alimenti'!$G$2:$L$60, 6, FALSE),
    IFERROR(VLOOKUP(C19, 'Lista Alimenti'!$N$2:$S$14, 6, FALSE),
    VLOOKUP(C19, 'Lista Alimenti'!$T$2:$Y$44, 6, FALSE)
    ))) * E19 / 100
    )
)</f>
        <v>3.72</v>
      </c>
      <c r="J19" s="45"/>
      <c r="K19" s="46"/>
      <c r="L19" s="19"/>
      <c r="M19" s="20"/>
      <c r="N19" s="3"/>
      <c r="O19" s="3">
        <f>IF(L19="", 0,
    IF(N19&lt;=10,
        IFERROR(VLOOKUP(L19, 'Lista Alimenti'!$A$2:$C$31, 3, FALSE),
        IFERROR(VLOOKUP(L19, 'Lista Alimenti'!$G$2:$I$60, 3, FALSE),
        IFERROR(VLOOKUP(L19, 'Lista Alimenti'!$N$2:$P$14, 3, FALSE),
        VLOOKUP(L19, 'Lista Alimenti'!$T$2:$V$44, 3, FALSE)
        ))) * N19,
    IFERROR(VLOOKUP(L19, 'Lista Alimenti'!$A$2:$C$31, 3, FALSE),
    IFERROR(VLOOKUP(L19, 'Lista Alimenti'!$G$2:$I$60, 3, FALSE),
    IFERROR(VLOOKUP(L19, 'Lista Alimenti'!$N$2:$P$14, 3, FALSE),
    VLOOKUP(L19, 'Lista Alimenti'!$T$2:$V$44, 3, FALSE)
    ))) * N19 / 100
    )
)</f>
        <v>0</v>
      </c>
      <c r="P19" s="3">
        <f>IF(L19="", 0,
    IF(N19&lt;=10,
        IFERROR(VLOOKUP(L19, 'Lista Alimenti'!$A$2:$D$31, 4, FALSE),
        IFERROR(VLOOKUP(L19, 'Lista Alimenti'!$G$2:$J$60, 4, FALSE),
        IFERROR(VLOOKUP(L19, 'Lista Alimenti'!$N$2:$Q$14, 4, FALSE),
        VLOOKUP(L19, 'Lista Alimenti'!$T$2:$W$44, 4, FALSE)
        ))) * N19,
    IFERROR(VLOOKUP(L19, 'Lista Alimenti'!$A$2:$D$31, 4, FALSE),
    IFERROR(VLOOKUP(L19, 'Lista Alimenti'!$G$2:$J$60, 4, FALSE),
    IFERROR(VLOOKUP(L19, 'Lista Alimenti'!$N$2:$Q$14, 4, FALSE),
    VLOOKUP(L19, 'Lista Alimenti'!$T$2:$W$44, 4, FALSE)
    ))) * N19 / 100
    )
)</f>
        <v>0</v>
      </c>
      <c r="Q19" s="3">
        <f>IF(L19="", 0,
    IF(N19&lt;=10,
        IFERROR(VLOOKUP(L19, 'Lista Alimenti'!$A$2:$E$31, 5, FALSE),
        IFERROR(VLOOKUP(L19, 'Lista Alimenti'!$G$2:$K$60, 5, FALSE),
        IFERROR(VLOOKUP(L19, 'Lista Alimenti'!$N$2:$R$14, 5, FALSE),
        VLOOKUP(L19, 'Lista Alimenti'!$T$2:$X$44, 5, FALSE)
        ))) * N19,
    IFERROR(VLOOKUP(L19, 'Lista Alimenti'!$A$2:$E$31, 5, FALSE),
    IFERROR(VLOOKUP(L19, 'Lista Alimenti'!$G$2:$K$60, 5, FALSE),
    IFERROR(VLOOKUP(L19, 'Lista Alimenti'!$N$2:$R$14, 5, FALSE),
    VLOOKUP(L19, 'Lista Alimenti'!$T$2:$X$44, 5, FALSE)
    ))) * N19 / 100
    )
)</f>
        <v>0</v>
      </c>
      <c r="R19" s="2">
        <f>IF(L19="", 0,
    IF(N19&lt;=10,
        IFERROR(VLOOKUP(L19, 'Lista Alimenti'!$A$2:$F$31, 6, FALSE),
        IFERROR(VLOOKUP(L19, 'Lista Alimenti'!$G$2:$L$60, 6, FALSE),
        IFERROR(VLOOKUP(L19, 'Lista Alimenti'!$N$2:$S$14, 6, FALSE),
        VLOOKUP(L19, 'Lista Alimenti'!$T$2:$Y$44, 6, FALSE)
        ))) * N19,
    IFERROR(VLOOKUP(L19, 'Lista Alimenti'!$A$2:$F$31, 6, FALSE),
    IFERROR(VLOOKUP(L19, 'Lista Alimenti'!$G$2:$L$60, 6, FALSE),
    IFERROR(VLOOKUP(L19, 'Lista Alimenti'!$N$2:$S$14, 6, FALSE),
    VLOOKUP(L19, 'Lista Alimenti'!$T$2:$Y$44, 6, FALSE)
    ))) * N19 / 100
    )
)</f>
        <v>0</v>
      </c>
      <c r="S19" s="45"/>
      <c r="T19" s="46"/>
      <c r="U19" s="19"/>
      <c r="V19" s="20"/>
      <c r="W19" s="3"/>
      <c r="X19" s="3">
        <f>IF(U19="", 0,
    IF(W19&lt;=10,
        IFERROR(VLOOKUP(U19, 'Lista Alimenti'!$A$2:$C$31, 3, FALSE),
        IFERROR(VLOOKUP(U19, 'Lista Alimenti'!$G$2:$I$60, 3, FALSE),
        IFERROR(VLOOKUP(U19, 'Lista Alimenti'!$N$2:$P$14, 3, FALSE),
        VLOOKUP(U19, 'Lista Alimenti'!$T$2:$V$44, 3, FALSE)
        ))) * W19,
    IFERROR(VLOOKUP(U19, 'Lista Alimenti'!$A$2:$C$31, 3, FALSE),
    IFERROR(VLOOKUP(U19, 'Lista Alimenti'!$G$2:$I$60, 3, FALSE),
    IFERROR(VLOOKUP(U19, 'Lista Alimenti'!$N$2:$P$14, 3, FALSE),
    VLOOKUP(U19, 'Lista Alimenti'!$T$2:$V$44, 3, FALSE)
    ))) * W19 / 100
    )
)</f>
        <v>0</v>
      </c>
      <c r="Y19" s="3">
        <f>IF(U19="", 0,
    IF(W19&lt;=10,
        IFERROR(VLOOKUP(U19, 'Lista Alimenti'!$A$2:$D$31, 4, FALSE),
        IFERROR(VLOOKUP(U19, 'Lista Alimenti'!$G$2:$J$60, 4, FALSE),
        IFERROR(VLOOKUP(U19, 'Lista Alimenti'!$N$2:$Q$14, 4, FALSE),
        VLOOKUP(U19, 'Lista Alimenti'!$T$2:$W$44, 4, FALSE)
        ))) * W19,
    IFERROR(VLOOKUP(U19, 'Lista Alimenti'!$A$2:$D$31, 4, FALSE),
    IFERROR(VLOOKUP(U19, 'Lista Alimenti'!$G$2:$J$60, 4, FALSE),
    IFERROR(VLOOKUP(U19, 'Lista Alimenti'!$N$2:$Q$14, 4, FALSE),
    VLOOKUP(U19, 'Lista Alimenti'!$T$2:$W$44, 4, FALSE)
    ))) * W19 / 100
    )
)</f>
        <v>0</v>
      </c>
      <c r="Z19" s="3">
        <f>IF(U19="", 0,
    IF(W19&lt;=10,
        IFERROR(VLOOKUP(U19, 'Lista Alimenti'!$A$2:$E$31, 5, FALSE),
        IFERROR(VLOOKUP(U19, 'Lista Alimenti'!$G$2:$K$60, 5, FALSE),
        IFERROR(VLOOKUP(U19, 'Lista Alimenti'!$N$2:$R$14, 5, FALSE),
        VLOOKUP(U19, 'Lista Alimenti'!$T$2:$X$44, 5, FALSE)
        ))) * W19,
    IFERROR(VLOOKUP(U19, 'Lista Alimenti'!$A$2:$E$31, 5, FALSE),
    IFERROR(VLOOKUP(U19, 'Lista Alimenti'!$G$2:$K$60, 5, FALSE),
    IFERROR(VLOOKUP(U19, 'Lista Alimenti'!$N$2:$R$14, 5, FALSE),
    VLOOKUP(U19, 'Lista Alimenti'!$T$2:$X$44, 5, FALSE)
    ))) * W19 / 100
    )
)</f>
        <v>0</v>
      </c>
      <c r="AA19" s="2">
        <f>IF(U19="", 0,
    IF(W19&lt;=10,
        IFERROR(VLOOKUP(U19, 'Lista Alimenti'!$A$2:$F$31, 6, FALSE),
        IFERROR(VLOOKUP(U19, 'Lista Alimenti'!$G$2:$L$60, 6, FALSE),
        IFERROR(VLOOKUP(U19, 'Lista Alimenti'!$N$2:$S$14, 6, FALSE),
        VLOOKUP(U19, 'Lista Alimenti'!$T$2:$Y$44, 6, FALSE)
        ))) * W19,
    IFERROR(VLOOKUP(U19, 'Lista Alimenti'!$A$2:$F$31, 6, FALSE),
    IFERROR(VLOOKUP(U19, 'Lista Alimenti'!$G$2:$L$60, 6, FALSE),
    IFERROR(VLOOKUP(U19, 'Lista Alimenti'!$N$2:$S$14, 6, FALSE),
    VLOOKUP(U19, 'Lista Alimenti'!$T$2:$Y$44, 6, FALSE)
    ))) * W19 / 100
    )
)</f>
        <v>0</v>
      </c>
      <c r="AB19" s="45"/>
      <c r="AC19" s="46"/>
      <c r="AD19" s="19"/>
      <c r="AE19" s="20"/>
      <c r="AF19" s="3"/>
      <c r="AG19" s="3">
        <f>IF(AD19="", 0,
    IF(AF19&lt;=10,
        IFERROR(VLOOKUP(AD19, 'Lista Alimenti'!$A$2:$C$31, 3, FALSE),
        IFERROR(VLOOKUP(AD19, 'Lista Alimenti'!$G$2:$I$60, 3, FALSE),
        IFERROR(VLOOKUP(AD19, 'Lista Alimenti'!$N$2:$P$14, 3, FALSE),
        VLOOKUP(AD19, 'Lista Alimenti'!$T$2:$V$44, 3, FALSE)
        ))) * AF19,
    IFERROR(VLOOKUP(AD19, 'Lista Alimenti'!$A$2:$C$31, 3, FALSE),
    IFERROR(VLOOKUP(AD19, 'Lista Alimenti'!$G$2:$I$60, 3, FALSE),
    IFERROR(VLOOKUP(AD19, 'Lista Alimenti'!$N$2:$P$14, 3, FALSE),
    VLOOKUP(AD19, 'Lista Alimenti'!$T$2:$V$44, 3, FALSE)
    ))) * AF19 / 100
    )
)</f>
        <v>0</v>
      </c>
      <c r="AH19" s="3">
        <f>IF(AD19="", 0,
    IF(AF19&lt;=10,
        IFERROR(VLOOKUP(AD19, 'Lista Alimenti'!$A$2:$D$31, 4, FALSE),
        IFERROR(VLOOKUP(AD19, 'Lista Alimenti'!$G$2:$J$60, 4, FALSE),
        IFERROR(VLOOKUP(AD19, 'Lista Alimenti'!$N$2:$Q$14, 4, FALSE),
        VLOOKUP(AD19, 'Lista Alimenti'!$T$2:$W$44, 4, FALSE)
        ))) * AF19,
    IFERROR(VLOOKUP(AD19, 'Lista Alimenti'!$A$2:$D$31, 4, FALSE),
    IFERROR(VLOOKUP(AD19, 'Lista Alimenti'!$G$2:$J$60, 4, FALSE),
    IFERROR(VLOOKUP(AD19, 'Lista Alimenti'!$N$2:$Q$14, 4, FALSE),
    VLOOKUP(AD19, 'Lista Alimenti'!$T$2:$W$44, 4, FALSE)
    ))) * AF19 / 100
    )
)</f>
        <v>0</v>
      </c>
      <c r="AI19" s="3">
        <f>IF(AD19="", 0,
    IF(AF19&lt;=10,
        IFERROR(VLOOKUP(AD19, 'Lista Alimenti'!$A$2:$E$31, 5, FALSE),
        IFERROR(VLOOKUP(AD19, 'Lista Alimenti'!$G$2:$K$60, 5, FALSE),
        IFERROR(VLOOKUP(AD19, 'Lista Alimenti'!$N$2:$R$14, 5, FALSE),
        VLOOKUP(AD19, 'Lista Alimenti'!$T$2:$X$44, 5, FALSE)
        ))) * AF19,
    IFERROR(VLOOKUP(AD19, 'Lista Alimenti'!$A$2:$E$31, 5, FALSE),
    IFERROR(VLOOKUP(AD19, 'Lista Alimenti'!$G$2:$K$60, 5, FALSE),
    IFERROR(VLOOKUP(AD19, 'Lista Alimenti'!$N$2:$R$14, 5, FALSE),
    VLOOKUP(AD19, 'Lista Alimenti'!$T$2:$X$44, 5, FALSE)
    ))) * AF19 / 100
    )
)</f>
        <v>0</v>
      </c>
      <c r="AJ19" s="2">
        <f>IF(AD19="", 0,
    IF(AF19&lt;=10,
        IFERROR(VLOOKUP(AD19, 'Lista Alimenti'!$A$2:$F$31, 6, FALSE),
        IFERROR(VLOOKUP(AD19, 'Lista Alimenti'!$G$2:$L$60, 6, FALSE),
        IFERROR(VLOOKUP(AD19, 'Lista Alimenti'!$N$2:$S$14, 6, FALSE),
        VLOOKUP(AD19, 'Lista Alimenti'!$T$2:$Y$44, 6, FALSE)
        ))) * AF19,
    IFERROR(VLOOKUP(AD19, 'Lista Alimenti'!$A$2:$F$31, 6, FALSE),
    IFERROR(VLOOKUP(AD19, 'Lista Alimenti'!$G$2:$L$60, 6, FALSE),
    IFERROR(VLOOKUP(AD19, 'Lista Alimenti'!$N$2:$S$14, 6, FALSE),
    VLOOKUP(AD19, 'Lista Alimenti'!$T$2:$Y$44, 6, FALSE)
    ))) * AF19 / 100
    )
)</f>
        <v>0</v>
      </c>
      <c r="AK19" s="45"/>
      <c r="AL19" s="46"/>
      <c r="AM19" s="19"/>
      <c r="AN19" s="20"/>
      <c r="AO19" s="3"/>
      <c r="AP19" s="3">
        <f>IF(AM19="", 0,
    IF(AO19&lt;=10,
        IFERROR(VLOOKUP(AM19, 'Lista Alimenti'!$A$2:$C$31, 3, FALSE),
        IFERROR(VLOOKUP(AM19, 'Lista Alimenti'!$G$2:$I$60, 3, FALSE),
        IFERROR(VLOOKUP(AM19, 'Lista Alimenti'!$N$2:$P$14, 3, FALSE),
        VLOOKUP(AM19, 'Lista Alimenti'!$T$2:$V$44, 3, FALSE)
        ))) * AO19,
    IFERROR(VLOOKUP(AM19, 'Lista Alimenti'!$A$2:$C$31, 3, FALSE),
    IFERROR(VLOOKUP(AM19, 'Lista Alimenti'!$G$2:$I$60, 3, FALSE),
    IFERROR(VLOOKUP(AM19, 'Lista Alimenti'!$N$2:$P$14, 3, FALSE),
    VLOOKUP(AM19, 'Lista Alimenti'!$T$2:$V$44, 3, FALSE)
    ))) * AO19 / 100
    )
)</f>
        <v>0</v>
      </c>
      <c r="AQ19" s="3">
        <f>IF(AM19="", 0,
    IF(AO19&lt;=10,
        IFERROR(VLOOKUP(AM19, 'Lista Alimenti'!$A$2:$D$31, 4, FALSE),
        IFERROR(VLOOKUP(AM19, 'Lista Alimenti'!$G$2:$J$60, 4, FALSE),
        IFERROR(VLOOKUP(AM19, 'Lista Alimenti'!$N$2:$Q$14, 4, FALSE),
        VLOOKUP(AM19, 'Lista Alimenti'!$T$2:$W$44, 4, FALSE)
        ))) * AO19,
    IFERROR(VLOOKUP(AM19, 'Lista Alimenti'!$A$2:$D$31, 4, FALSE),
    IFERROR(VLOOKUP(AM19, 'Lista Alimenti'!$G$2:$J$60, 4, FALSE),
    IFERROR(VLOOKUP(AM19, 'Lista Alimenti'!$N$2:$Q$14, 4, FALSE),
    VLOOKUP(AM19, 'Lista Alimenti'!$T$2:$W$44, 4, FALSE)
    ))) * AO19 / 100
    )
)</f>
        <v>0</v>
      </c>
      <c r="AR19" s="3">
        <f>IF(AM19="", 0,
    IF(AO19&lt;=10,
        IFERROR(VLOOKUP(AM19, 'Lista Alimenti'!$A$2:$E$31, 5, FALSE),
        IFERROR(VLOOKUP(AM19, 'Lista Alimenti'!$G$2:$K$60, 5, FALSE),
        IFERROR(VLOOKUP(AM19, 'Lista Alimenti'!$N$2:$R$14, 5, FALSE),
        VLOOKUP(AM19, 'Lista Alimenti'!$T$2:$X$44, 5, FALSE)
        ))) * AO19,
    IFERROR(VLOOKUP(AM19, 'Lista Alimenti'!$A$2:$E$31, 5, FALSE),
    IFERROR(VLOOKUP(AM19, 'Lista Alimenti'!$G$2:$K$60, 5, FALSE),
    IFERROR(VLOOKUP(AM19, 'Lista Alimenti'!$N$2:$R$14, 5, FALSE),
    VLOOKUP(AM19, 'Lista Alimenti'!$T$2:$X$44, 5, FALSE)
    ))) * AO19 / 100
    )
)</f>
        <v>0</v>
      </c>
      <c r="AS19" s="2">
        <f>IF(AM19="", 0,
    IF(AO19&lt;=10,
        IFERROR(VLOOKUP(AM19, 'Lista Alimenti'!$A$2:$F$31, 6, FALSE),
        IFERROR(VLOOKUP(AM19, 'Lista Alimenti'!$G$2:$L$60, 6, FALSE),
        IFERROR(VLOOKUP(AM19, 'Lista Alimenti'!$N$2:$S$14, 6, FALSE),
        VLOOKUP(AM19, 'Lista Alimenti'!$T$2:$Y$44, 6, FALSE)
        ))) * AO19,
    IFERROR(VLOOKUP(AM19, 'Lista Alimenti'!$A$2:$F$31, 6, FALSE),
    IFERROR(VLOOKUP(AM19, 'Lista Alimenti'!$G$2:$L$60, 6, FALSE),
    IFERROR(VLOOKUP(AM19, 'Lista Alimenti'!$N$2:$S$14, 6, FALSE),
    VLOOKUP(AM19, 'Lista Alimenti'!$T$2:$Y$44, 6, FALSE)
    ))) * AO19 / 100
    )
)</f>
        <v>0</v>
      </c>
      <c r="AT19" s="45"/>
      <c r="AU19" s="46"/>
      <c r="AV19" s="19"/>
      <c r="AW19" s="20"/>
      <c r="AX19" s="3"/>
      <c r="AY19" s="3">
        <f>IF(AV19="", 0,
    IF(AX19&lt;=10,
        IFERROR(VLOOKUP(AV19, 'Lista Alimenti'!$A$2:$C$31, 3, FALSE),
        IFERROR(VLOOKUP(AV19, 'Lista Alimenti'!$G$2:$I$60, 3, FALSE),
        IFERROR(VLOOKUP(AV19, 'Lista Alimenti'!$N$2:$P$14, 3, FALSE),
        VLOOKUP(AV19, 'Lista Alimenti'!$T$2:$V$44, 3, FALSE)
        ))) * AX19,
    IFERROR(VLOOKUP(AV19, 'Lista Alimenti'!$A$2:$C$31, 3, FALSE),
    IFERROR(VLOOKUP(AV19, 'Lista Alimenti'!$G$2:$I$60, 3, FALSE),
    IFERROR(VLOOKUP(AV19, 'Lista Alimenti'!$N$2:$P$14, 3, FALSE),
    VLOOKUP(AV19, 'Lista Alimenti'!$T$2:$V$44, 3, FALSE)
    ))) * AX19 / 100
    )
)</f>
        <v>0</v>
      </c>
      <c r="AZ19" s="3">
        <f>IF(AV19="", 0,
    IF(AX19&lt;=10,
        IFERROR(VLOOKUP(AV19, 'Lista Alimenti'!$A$2:$D$31, 4, FALSE),
        IFERROR(VLOOKUP(AV19, 'Lista Alimenti'!$G$2:$J$60, 4, FALSE),
        IFERROR(VLOOKUP(AV19, 'Lista Alimenti'!$N$2:$Q$14, 4, FALSE),
        VLOOKUP(AV19, 'Lista Alimenti'!$T$2:$W$44, 4, FALSE)
        ))) * AX19,
    IFERROR(VLOOKUP(AV19, 'Lista Alimenti'!$A$2:$D$31, 4, FALSE),
    IFERROR(VLOOKUP(AV19, 'Lista Alimenti'!$G$2:$J$60, 4, FALSE),
    IFERROR(VLOOKUP(AV19, 'Lista Alimenti'!$N$2:$Q$14, 4, FALSE),
    VLOOKUP(AV19, 'Lista Alimenti'!$T$2:$W$44, 4, FALSE)
    ))) * AX19 / 100
    )
)</f>
        <v>0</v>
      </c>
      <c r="BA19" s="3">
        <f>IF(AV19="", 0,
    IF(AX19&lt;=10,
        IFERROR(VLOOKUP(AV19, 'Lista Alimenti'!$A$2:$E$31, 5, FALSE),
        IFERROR(VLOOKUP(AV19, 'Lista Alimenti'!$G$2:$K$60, 5, FALSE),
        IFERROR(VLOOKUP(AV19, 'Lista Alimenti'!$N$2:$R$14, 5, FALSE),
        VLOOKUP(AV19, 'Lista Alimenti'!$T$2:$X$44, 5, FALSE)
        ))) * AX19,
    IFERROR(VLOOKUP(AV19, 'Lista Alimenti'!$A$2:$E$31, 5, FALSE),
    IFERROR(VLOOKUP(AV19, 'Lista Alimenti'!$G$2:$K$60, 5, FALSE),
    IFERROR(VLOOKUP(AV19, 'Lista Alimenti'!$N$2:$R$14, 5, FALSE),
    VLOOKUP(AV19, 'Lista Alimenti'!$T$2:$X$44, 5, FALSE)
    ))) * AX19 / 100
    )
)</f>
        <v>0</v>
      </c>
      <c r="BB19" s="2">
        <f>IF(AV19="", 0,
    IF(AX19&lt;=10,
        IFERROR(VLOOKUP(AV19, 'Lista Alimenti'!$A$2:$F$31, 6, FALSE),
        IFERROR(VLOOKUP(AV19, 'Lista Alimenti'!$G$2:$L$60, 6, FALSE),
        IFERROR(VLOOKUP(AV19, 'Lista Alimenti'!$N$2:$S$14, 6, FALSE),
        VLOOKUP(AV19, 'Lista Alimenti'!$T$2:$Y$44, 6, FALSE)
        ))) * AX19,
    IFERROR(VLOOKUP(AV19, 'Lista Alimenti'!$A$2:$F$31, 6, FALSE),
    IFERROR(VLOOKUP(AV19, 'Lista Alimenti'!$G$2:$L$60, 6, FALSE),
    IFERROR(VLOOKUP(AV19, 'Lista Alimenti'!$N$2:$S$14, 6, FALSE),
    VLOOKUP(AV19, 'Lista Alimenti'!$T$2:$Y$44, 6, FALSE)
    ))) * AX19 / 100
    )
)</f>
        <v>0</v>
      </c>
      <c r="BC19" s="45"/>
      <c r="BD19" s="46"/>
      <c r="BE19" s="19"/>
      <c r="BF19" s="20"/>
      <c r="BG19" s="3"/>
      <c r="BH19" s="3">
        <f>IF(BE19="", 0,
    IF(BG19&lt;=10,
        IFERROR(VLOOKUP(BE19, 'Lista Alimenti'!$A$2:$C$31, 3, FALSE),
        IFERROR(VLOOKUP(BE19, 'Lista Alimenti'!$G$2:$I$60, 3, FALSE),
        IFERROR(VLOOKUP(BE19, 'Lista Alimenti'!$N$2:$P$14, 3, FALSE),
        VLOOKUP(BE19, 'Lista Alimenti'!$T$2:$V$44, 3, FALSE)
        ))) * BG19,
    IFERROR(VLOOKUP(BE19, 'Lista Alimenti'!$A$2:$C$31, 3, FALSE),
    IFERROR(VLOOKUP(BE19, 'Lista Alimenti'!$G$2:$I$60, 3, FALSE),
    IFERROR(VLOOKUP(BE19, 'Lista Alimenti'!$N$2:$P$14, 3, FALSE),
    VLOOKUP(BE19, 'Lista Alimenti'!$T$2:$V$44, 3, FALSE)
    ))) * BG19 / 100
    )
)</f>
        <v>0</v>
      </c>
      <c r="BI19" s="3">
        <f>IF(BE19="", 0,
    IF(BG19&lt;=10,
        IFERROR(VLOOKUP(BE19, 'Lista Alimenti'!$A$2:$D$31, 4, FALSE),
        IFERROR(VLOOKUP(BE19, 'Lista Alimenti'!$G$2:$J$60, 4, FALSE),
        IFERROR(VLOOKUP(BE19, 'Lista Alimenti'!$N$2:$Q$14, 4, FALSE),
        VLOOKUP(BE19, 'Lista Alimenti'!$T$2:$W$44, 4, FALSE)
        ))) * BG19,
    IFERROR(VLOOKUP(BE19, 'Lista Alimenti'!$A$2:$D$31, 4, FALSE),
    IFERROR(VLOOKUP(BE19, 'Lista Alimenti'!$G$2:$J$60, 4, FALSE),
    IFERROR(VLOOKUP(BE19, 'Lista Alimenti'!$N$2:$Q$14, 4, FALSE),
    VLOOKUP(BE19, 'Lista Alimenti'!$T$2:$W$44, 4, FALSE)
    ))) * BG19 / 100
    )
)</f>
        <v>0</v>
      </c>
      <c r="BJ19" s="3">
        <f>IF(BE19="", 0,
    IF(BG19&lt;=10,
        IFERROR(VLOOKUP(BE19, 'Lista Alimenti'!$A$2:$E$31, 5, FALSE),
        IFERROR(VLOOKUP(BE19, 'Lista Alimenti'!$G$2:$K$60, 5, FALSE),
        IFERROR(VLOOKUP(BE19, 'Lista Alimenti'!$N$2:$R$14, 5, FALSE),
        VLOOKUP(BE19, 'Lista Alimenti'!$T$2:$X$44, 5, FALSE)
        ))) * BG19,
    IFERROR(VLOOKUP(BE19, 'Lista Alimenti'!$A$2:$E$31, 5, FALSE),
    IFERROR(VLOOKUP(BE19, 'Lista Alimenti'!$G$2:$K$60, 5, FALSE),
    IFERROR(VLOOKUP(BE19, 'Lista Alimenti'!$N$2:$R$14, 5, FALSE),
    VLOOKUP(BE19, 'Lista Alimenti'!$T$2:$X$44, 5, FALSE)
    ))) * BG19 / 100
    )
)</f>
        <v>0</v>
      </c>
      <c r="BK19" s="2">
        <f>IF(BE19="", 0,
    IF(BG19&lt;=10,
        IFERROR(VLOOKUP(BE19, 'Lista Alimenti'!$A$2:$F$31, 6, FALSE),
        IFERROR(VLOOKUP(BE19, 'Lista Alimenti'!$G$2:$L$60, 6, FALSE),
        IFERROR(VLOOKUP(BE19, 'Lista Alimenti'!$N$2:$S$14, 6, FALSE),
        VLOOKUP(BE19, 'Lista Alimenti'!$T$2:$Y$44, 6, FALSE)
        ))) * BG19,
    IFERROR(VLOOKUP(BE19, 'Lista Alimenti'!$A$2:$F$31, 6, FALSE),
    IFERROR(VLOOKUP(BE19, 'Lista Alimenti'!$G$2:$L$60, 6, FALSE),
    IFERROR(VLOOKUP(BE19, 'Lista Alimenti'!$N$2:$S$14, 6, FALSE),
    VLOOKUP(BE19, 'Lista Alimenti'!$T$2:$Y$44, 6, FALSE)
    ))) * BG19 / 100
    )
)</f>
        <v>0</v>
      </c>
      <c r="BL19" s="45"/>
      <c r="BM19" s="46"/>
    </row>
    <row r="20" spans="1:65" ht="14.5" customHeight="1" x14ac:dyDescent="0.35">
      <c r="A20" s="39"/>
      <c r="B20" s="40"/>
      <c r="C20" s="19" t="s">
        <v>137</v>
      </c>
      <c r="D20" s="20"/>
      <c r="E20" s="3">
        <v>60</v>
      </c>
      <c r="F20" s="3">
        <f>IF(C20="", 0,
    IF(E20&lt;=10,
        IFERROR(VLOOKUP(C20, 'Lista Alimenti'!$A$2:$C$31, 3, FALSE),
        IFERROR(VLOOKUP(C20, 'Lista Alimenti'!$G$2:$I$60, 3, FALSE),
        IFERROR(VLOOKUP(C20, 'Lista Alimenti'!$N$2:$P$14, 3, FALSE),
        VLOOKUP(C20, 'Lista Alimenti'!$T$2:$V$44, 3, FALSE)
        ))) * E20,
    IFERROR(VLOOKUP(C20, 'Lista Alimenti'!$A$2:$C$31, 3, FALSE),
    IFERROR(VLOOKUP(C20, 'Lista Alimenti'!$G$2:$I$60, 3, FALSE),
    IFERROR(VLOOKUP(C20, 'Lista Alimenti'!$N$2:$P$14, 3, FALSE),
    VLOOKUP(C20, 'Lista Alimenti'!$T$2:$V$44, 3, FALSE)
    ))) * E20 / 100
    )
)</f>
        <v>213</v>
      </c>
      <c r="G20" s="3">
        <f>IF(C20="", 0,
    IF(E20&lt;=10,
        IFERROR(VLOOKUP(C20, 'Lista Alimenti'!$A$2:$D$31, 4, FALSE),
        IFERROR(VLOOKUP(C20, 'Lista Alimenti'!$G$2:$J$60, 4, FALSE),
        IFERROR(VLOOKUP(C20, 'Lista Alimenti'!$N$2:$Q$14, 4, FALSE),
        VLOOKUP(C20, 'Lista Alimenti'!$T$2:$W$44, 4, FALSE)
        ))) * E20,
    IFERROR(VLOOKUP(C20, 'Lista Alimenti'!$A$2:$D$31, 4, FALSE),
    IFERROR(VLOOKUP(C20, 'Lista Alimenti'!$G$2:$J$60, 4, FALSE),
    IFERROR(VLOOKUP(C20, 'Lista Alimenti'!$N$2:$Q$14, 4, FALSE),
    VLOOKUP(C20, 'Lista Alimenti'!$T$2:$W$44, 4, FALSE)
    ))) * E20 / 100
    )
)</f>
        <v>43.2</v>
      </c>
      <c r="H20" s="3">
        <f>IF(C20="", 0,
    IF(E20&lt;=10,
        IFERROR(VLOOKUP(C20, 'Lista Alimenti'!$A$2:$E$31, 5, FALSE),
        IFERROR(VLOOKUP(C20, 'Lista Alimenti'!$G$2:$K$60, 5, FALSE),
        IFERROR(VLOOKUP(C20, 'Lista Alimenti'!$N$2:$R$14, 5, FALSE),
        VLOOKUP(C20, 'Lista Alimenti'!$T$2:$X$44, 5, FALSE)
        ))) * E20,
    IFERROR(VLOOKUP(C20, 'Lista Alimenti'!$A$2:$E$31, 5, FALSE),
    IFERROR(VLOOKUP(C20, 'Lista Alimenti'!$G$2:$K$60, 5, FALSE),
    IFERROR(VLOOKUP(C20, 'Lista Alimenti'!$N$2:$R$14, 5, FALSE),
    VLOOKUP(C20, 'Lista Alimenti'!$T$2:$X$44, 5, FALSE)
    ))) * E20 / 100
    )
)</f>
        <v>7.5</v>
      </c>
      <c r="I20" s="2">
        <f>IF(C20="", 0,
    IF(E20&lt;=10,
        IFERROR(VLOOKUP(C20, 'Lista Alimenti'!$A$2:$F$31, 6, FALSE),
        IFERROR(VLOOKUP(C20, 'Lista Alimenti'!$G$2:$L$60, 6, FALSE),
        IFERROR(VLOOKUP(C20, 'Lista Alimenti'!$N$2:$S$14, 6, FALSE),
        VLOOKUP(C20, 'Lista Alimenti'!$T$2:$Y$44, 6, FALSE)
        ))) * E20,
    IFERROR(VLOOKUP(C20, 'Lista Alimenti'!$A$2:$F$31, 6, FALSE),
    IFERROR(VLOOKUP(C20, 'Lista Alimenti'!$G$2:$L$60, 6, FALSE),
    IFERROR(VLOOKUP(C20, 'Lista Alimenti'!$N$2:$S$14, 6, FALSE),
    VLOOKUP(C20, 'Lista Alimenti'!$T$2:$Y$44, 6, FALSE)
    ))) * E20 / 100
    )
)</f>
        <v>0.6</v>
      </c>
      <c r="J20" s="45"/>
      <c r="K20" s="46"/>
      <c r="L20" s="19"/>
      <c r="M20" s="20"/>
      <c r="N20" s="3"/>
      <c r="O20" s="3">
        <f>IF(L20="", 0,
    IF(N20&lt;=10,
        IFERROR(VLOOKUP(L20, 'Lista Alimenti'!$A$2:$C$31, 3, FALSE),
        IFERROR(VLOOKUP(L20, 'Lista Alimenti'!$G$2:$I$60, 3, FALSE),
        IFERROR(VLOOKUP(L20, 'Lista Alimenti'!$N$2:$P$14, 3, FALSE),
        VLOOKUP(L20, 'Lista Alimenti'!$T$2:$V$44, 3, FALSE)
        ))) * N20,
    IFERROR(VLOOKUP(L20, 'Lista Alimenti'!$A$2:$C$31, 3, FALSE),
    IFERROR(VLOOKUP(L20, 'Lista Alimenti'!$G$2:$I$60, 3, FALSE),
    IFERROR(VLOOKUP(L20, 'Lista Alimenti'!$N$2:$P$14, 3, FALSE),
    VLOOKUP(L20, 'Lista Alimenti'!$T$2:$V$44, 3, FALSE)
    ))) * N20 / 100
    )
)</f>
        <v>0</v>
      </c>
      <c r="P20" s="3">
        <f>IF(L20="", 0,
    IF(N20&lt;=10,
        IFERROR(VLOOKUP(L20, 'Lista Alimenti'!$A$2:$D$31, 4, FALSE),
        IFERROR(VLOOKUP(L20, 'Lista Alimenti'!$G$2:$J$60, 4, FALSE),
        IFERROR(VLOOKUP(L20, 'Lista Alimenti'!$N$2:$Q$14, 4, FALSE),
        VLOOKUP(L20, 'Lista Alimenti'!$T$2:$W$44, 4, FALSE)
        ))) * N20,
    IFERROR(VLOOKUP(L20, 'Lista Alimenti'!$A$2:$D$31, 4, FALSE),
    IFERROR(VLOOKUP(L20, 'Lista Alimenti'!$G$2:$J$60, 4, FALSE),
    IFERROR(VLOOKUP(L20, 'Lista Alimenti'!$N$2:$Q$14, 4, FALSE),
    VLOOKUP(L20, 'Lista Alimenti'!$T$2:$W$44, 4, FALSE)
    ))) * N20 / 100
    )
)</f>
        <v>0</v>
      </c>
      <c r="Q20" s="3">
        <f>IF(L20="", 0,
    IF(N20&lt;=10,
        IFERROR(VLOOKUP(L20, 'Lista Alimenti'!$A$2:$E$31, 5, FALSE),
        IFERROR(VLOOKUP(L20, 'Lista Alimenti'!$G$2:$K$60, 5, FALSE),
        IFERROR(VLOOKUP(L20, 'Lista Alimenti'!$N$2:$R$14, 5, FALSE),
        VLOOKUP(L20, 'Lista Alimenti'!$T$2:$X$44, 5, FALSE)
        ))) * N20,
    IFERROR(VLOOKUP(L20, 'Lista Alimenti'!$A$2:$E$31, 5, FALSE),
    IFERROR(VLOOKUP(L20, 'Lista Alimenti'!$G$2:$K$60, 5, FALSE),
    IFERROR(VLOOKUP(L20, 'Lista Alimenti'!$N$2:$R$14, 5, FALSE),
    VLOOKUP(L20, 'Lista Alimenti'!$T$2:$X$44, 5, FALSE)
    ))) * N20 / 100
    )
)</f>
        <v>0</v>
      </c>
      <c r="R20" s="2">
        <f>IF(L20="", 0,
    IF(N20&lt;=10,
        IFERROR(VLOOKUP(L20, 'Lista Alimenti'!$A$2:$F$31, 6, FALSE),
        IFERROR(VLOOKUP(L20, 'Lista Alimenti'!$G$2:$L$60, 6, FALSE),
        IFERROR(VLOOKUP(L20, 'Lista Alimenti'!$N$2:$S$14, 6, FALSE),
        VLOOKUP(L20, 'Lista Alimenti'!$T$2:$Y$44, 6, FALSE)
        ))) * N20,
    IFERROR(VLOOKUP(L20, 'Lista Alimenti'!$A$2:$F$31, 6, FALSE),
    IFERROR(VLOOKUP(L20, 'Lista Alimenti'!$G$2:$L$60, 6, FALSE),
    IFERROR(VLOOKUP(L20, 'Lista Alimenti'!$N$2:$S$14, 6, FALSE),
    VLOOKUP(L20, 'Lista Alimenti'!$T$2:$Y$44, 6, FALSE)
    ))) * N20 / 100
    )
)</f>
        <v>0</v>
      </c>
      <c r="S20" s="45"/>
      <c r="T20" s="46"/>
      <c r="U20" s="19"/>
      <c r="V20" s="20"/>
      <c r="W20" s="3"/>
      <c r="X20" s="3">
        <f>IF(U20="", 0,
    IF(W20&lt;=10,
        IFERROR(VLOOKUP(U20, 'Lista Alimenti'!$A$2:$C$31, 3, FALSE),
        IFERROR(VLOOKUP(U20, 'Lista Alimenti'!$G$2:$I$60, 3, FALSE),
        IFERROR(VLOOKUP(U20, 'Lista Alimenti'!$N$2:$P$14, 3, FALSE),
        VLOOKUP(U20, 'Lista Alimenti'!$T$2:$V$44, 3, FALSE)
        ))) * W20,
    IFERROR(VLOOKUP(U20, 'Lista Alimenti'!$A$2:$C$31, 3, FALSE),
    IFERROR(VLOOKUP(U20, 'Lista Alimenti'!$G$2:$I$60, 3, FALSE),
    IFERROR(VLOOKUP(U20, 'Lista Alimenti'!$N$2:$P$14, 3, FALSE),
    VLOOKUP(U20, 'Lista Alimenti'!$T$2:$V$44, 3, FALSE)
    ))) * W20 / 100
    )
)</f>
        <v>0</v>
      </c>
      <c r="Y20" s="3">
        <f>IF(U20="", 0,
    IF(W20&lt;=10,
        IFERROR(VLOOKUP(U20, 'Lista Alimenti'!$A$2:$D$31, 4, FALSE),
        IFERROR(VLOOKUP(U20, 'Lista Alimenti'!$G$2:$J$60, 4, FALSE),
        IFERROR(VLOOKUP(U20, 'Lista Alimenti'!$N$2:$Q$14, 4, FALSE),
        VLOOKUP(U20, 'Lista Alimenti'!$T$2:$W$44, 4, FALSE)
        ))) * W20,
    IFERROR(VLOOKUP(U20, 'Lista Alimenti'!$A$2:$D$31, 4, FALSE),
    IFERROR(VLOOKUP(U20, 'Lista Alimenti'!$G$2:$J$60, 4, FALSE),
    IFERROR(VLOOKUP(U20, 'Lista Alimenti'!$N$2:$Q$14, 4, FALSE),
    VLOOKUP(U20, 'Lista Alimenti'!$T$2:$W$44, 4, FALSE)
    ))) * W20 / 100
    )
)</f>
        <v>0</v>
      </c>
      <c r="Z20" s="3">
        <f>IF(U20="", 0,
    IF(W20&lt;=10,
        IFERROR(VLOOKUP(U20, 'Lista Alimenti'!$A$2:$E$31, 5, FALSE),
        IFERROR(VLOOKUP(U20, 'Lista Alimenti'!$G$2:$K$60, 5, FALSE),
        IFERROR(VLOOKUP(U20, 'Lista Alimenti'!$N$2:$R$14, 5, FALSE),
        VLOOKUP(U20, 'Lista Alimenti'!$T$2:$X$44, 5, FALSE)
        ))) * W20,
    IFERROR(VLOOKUP(U20, 'Lista Alimenti'!$A$2:$E$31, 5, FALSE),
    IFERROR(VLOOKUP(U20, 'Lista Alimenti'!$G$2:$K$60, 5, FALSE),
    IFERROR(VLOOKUP(U20, 'Lista Alimenti'!$N$2:$R$14, 5, FALSE),
    VLOOKUP(U20, 'Lista Alimenti'!$T$2:$X$44, 5, FALSE)
    ))) * W20 / 100
    )
)</f>
        <v>0</v>
      </c>
      <c r="AA20" s="2">
        <f>IF(U20="", 0,
    IF(W20&lt;=10,
        IFERROR(VLOOKUP(U20, 'Lista Alimenti'!$A$2:$F$31, 6, FALSE),
        IFERROR(VLOOKUP(U20, 'Lista Alimenti'!$G$2:$L$60, 6, FALSE),
        IFERROR(VLOOKUP(U20, 'Lista Alimenti'!$N$2:$S$14, 6, FALSE),
        VLOOKUP(U20, 'Lista Alimenti'!$T$2:$Y$44, 6, FALSE)
        ))) * W20,
    IFERROR(VLOOKUP(U20, 'Lista Alimenti'!$A$2:$F$31, 6, FALSE),
    IFERROR(VLOOKUP(U20, 'Lista Alimenti'!$G$2:$L$60, 6, FALSE),
    IFERROR(VLOOKUP(U20, 'Lista Alimenti'!$N$2:$S$14, 6, FALSE),
    VLOOKUP(U20, 'Lista Alimenti'!$T$2:$Y$44, 6, FALSE)
    ))) * W20 / 100
    )
)</f>
        <v>0</v>
      </c>
      <c r="AB20" s="45"/>
      <c r="AC20" s="46"/>
      <c r="AD20" s="19"/>
      <c r="AE20" s="20"/>
      <c r="AF20" s="3"/>
      <c r="AG20" s="3">
        <f>IF(AD20="", 0,
    IF(AF20&lt;=10,
        IFERROR(VLOOKUP(AD20, 'Lista Alimenti'!$A$2:$C$31, 3, FALSE),
        IFERROR(VLOOKUP(AD20, 'Lista Alimenti'!$G$2:$I$60, 3, FALSE),
        IFERROR(VLOOKUP(AD20, 'Lista Alimenti'!$N$2:$P$14, 3, FALSE),
        VLOOKUP(AD20, 'Lista Alimenti'!$T$2:$V$44, 3, FALSE)
        ))) * AF20,
    IFERROR(VLOOKUP(AD20, 'Lista Alimenti'!$A$2:$C$31, 3, FALSE),
    IFERROR(VLOOKUP(AD20, 'Lista Alimenti'!$G$2:$I$60, 3, FALSE),
    IFERROR(VLOOKUP(AD20, 'Lista Alimenti'!$N$2:$P$14, 3, FALSE),
    VLOOKUP(AD20, 'Lista Alimenti'!$T$2:$V$44, 3, FALSE)
    ))) * AF20 / 100
    )
)</f>
        <v>0</v>
      </c>
      <c r="AH20" s="3">
        <f>IF(AD20="", 0,
    IF(AF20&lt;=10,
        IFERROR(VLOOKUP(AD20, 'Lista Alimenti'!$A$2:$D$31, 4, FALSE),
        IFERROR(VLOOKUP(AD20, 'Lista Alimenti'!$G$2:$J$60, 4, FALSE),
        IFERROR(VLOOKUP(AD20, 'Lista Alimenti'!$N$2:$Q$14, 4, FALSE),
        VLOOKUP(AD20, 'Lista Alimenti'!$T$2:$W$44, 4, FALSE)
        ))) * AF20,
    IFERROR(VLOOKUP(AD20, 'Lista Alimenti'!$A$2:$D$31, 4, FALSE),
    IFERROR(VLOOKUP(AD20, 'Lista Alimenti'!$G$2:$J$60, 4, FALSE),
    IFERROR(VLOOKUP(AD20, 'Lista Alimenti'!$N$2:$Q$14, 4, FALSE),
    VLOOKUP(AD20, 'Lista Alimenti'!$T$2:$W$44, 4, FALSE)
    ))) * AF20 / 100
    )
)</f>
        <v>0</v>
      </c>
      <c r="AI20" s="3">
        <f>IF(AD20="", 0,
    IF(AF20&lt;=10,
        IFERROR(VLOOKUP(AD20, 'Lista Alimenti'!$A$2:$E$31, 5, FALSE),
        IFERROR(VLOOKUP(AD20, 'Lista Alimenti'!$G$2:$K$60, 5, FALSE),
        IFERROR(VLOOKUP(AD20, 'Lista Alimenti'!$N$2:$R$14, 5, FALSE),
        VLOOKUP(AD20, 'Lista Alimenti'!$T$2:$X$44, 5, FALSE)
        ))) * AF20,
    IFERROR(VLOOKUP(AD20, 'Lista Alimenti'!$A$2:$E$31, 5, FALSE),
    IFERROR(VLOOKUP(AD20, 'Lista Alimenti'!$G$2:$K$60, 5, FALSE),
    IFERROR(VLOOKUP(AD20, 'Lista Alimenti'!$N$2:$R$14, 5, FALSE),
    VLOOKUP(AD20, 'Lista Alimenti'!$T$2:$X$44, 5, FALSE)
    ))) * AF20 / 100
    )
)</f>
        <v>0</v>
      </c>
      <c r="AJ20" s="2">
        <f>IF(AD20="", 0,
    IF(AF20&lt;=10,
        IFERROR(VLOOKUP(AD20, 'Lista Alimenti'!$A$2:$F$31, 6, FALSE),
        IFERROR(VLOOKUP(AD20, 'Lista Alimenti'!$G$2:$L$60, 6, FALSE),
        IFERROR(VLOOKUP(AD20, 'Lista Alimenti'!$N$2:$S$14, 6, FALSE),
        VLOOKUP(AD20, 'Lista Alimenti'!$T$2:$Y$44, 6, FALSE)
        ))) * AF20,
    IFERROR(VLOOKUP(AD20, 'Lista Alimenti'!$A$2:$F$31, 6, FALSE),
    IFERROR(VLOOKUP(AD20, 'Lista Alimenti'!$G$2:$L$60, 6, FALSE),
    IFERROR(VLOOKUP(AD20, 'Lista Alimenti'!$N$2:$S$14, 6, FALSE),
    VLOOKUP(AD20, 'Lista Alimenti'!$T$2:$Y$44, 6, FALSE)
    ))) * AF20 / 100
    )
)</f>
        <v>0</v>
      </c>
      <c r="AK20" s="45"/>
      <c r="AL20" s="46"/>
      <c r="AM20" s="19"/>
      <c r="AN20" s="20"/>
      <c r="AO20" s="3"/>
      <c r="AP20" s="3">
        <f>IF(AM20="", 0,
    IF(AO20&lt;=10,
        IFERROR(VLOOKUP(AM20, 'Lista Alimenti'!$A$2:$C$31, 3, FALSE),
        IFERROR(VLOOKUP(AM20, 'Lista Alimenti'!$G$2:$I$60, 3, FALSE),
        IFERROR(VLOOKUP(AM20, 'Lista Alimenti'!$N$2:$P$14, 3, FALSE),
        VLOOKUP(AM20, 'Lista Alimenti'!$T$2:$V$44, 3, FALSE)
        ))) * AO20,
    IFERROR(VLOOKUP(AM20, 'Lista Alimenti'!$A$2:$C$31, 3, FALSE),
    IFERROR(VLOOKUP(AM20, 'Lista Alimenti'!$G$2:$I$60, 3, FALSE),
    IFERROR(VLOOKUP(AM20, 'Lista Alimenti'!$N$2:$P$14, 3, FALSE),
    VLOOKUP(AM20, 'Lista Alimenti'!$T$2:$V$44, 3, FALSE)
    ))) * AO20 / 100
    )
)</f>
        <v>0</v>
      </c>
      <c r="AQ20" s="3">
        <f>IF(AM20="", 0,
    IF(AO20&lt;=10,
        IFERROR(VLOOKUP(AM20, 'Lista Alimenti'!$A$2:$D$31, 4, FALSE),
        IFERROR(VLOOKUP(AM20, 'Lista Alimenti'!$G$2:$J$60, 4, FALSE),
        IFERROR(VLOOKUP(AM20, 'Lista Alimenti'!$N$2:$Q$14, 4, FALSE),
        VLOOKUP(AM20, 'Lista Alimenti'!$T$2:$W$44, 4, FALSE)
        ))) * AO20,
    IFERROR(VLOOKUP(AM20, 'Lista Alimenti'!$A$2:$D$31, 4, FALSE),
    IFERROR(VLOOKUP(AM20, 'Lista Alimenti'!$G$2:$J$60, 4, FALSE),
    IFERROR(VLOOKUP(AM20, 'Lista Alimenti'!$N$2:$Q$14, 4, FALSE),
    VLOOKUP(AM20, 'Lista Alimenti'!$T$2:$W$44, 4, FALSE)
    ))) * AO20 / 100
    )
)</f>
        <v>0</v>
      </c>
      <c r="AR20" s="3">
        <f>IF(AM20="", 0,
    IF(AO20&lt;=10,
        IFERROR(VLOOKUP(AM20, 'Lista Alimenti'!$A$2:$E$31, 5, FALSE),
        IFERROR(VLOOKUP(AM20, 'Lista Alimenti'!$G$2:$K$60, 5, FALSE),
        IFERROR(VLOOKUP(AM20, 'Lista Alimenti'!$N$2:$R$14, 5, FALSE),
        VLOOKUP(AM20, 'Lista Alimenti'!$T$2:$X$44, 5, FALSE)
        ))) * AO20,
    IFERROR(VLOOKUP(AM20, 'Lista Alimenti'!$A$2:$E$31, 5, FALSE),
    IFERROR(VLOOKUP(AM20, 'Lista Alimenti'!$G$2:$K$60, 5, FALSE),
    IFERROR(VLOOKUP(AM20, 'Lista Alimenti'!$N$2:$R$14, 5, FALSE),
    VLOOKUP(AM20, 'Lista Alimenti'!$T$2:$X$44, 5, FALSE)
    ))) * AO20 / 100
    )
)</f>
        <v>0</v>
      </c>
      <c r="AS20" s="2">
        <f>IF(AM20="", 0,
    IF(AO20&lt;=10,
        IFERROR(VLOOKUP(AM20, 'Lista Alimenti'!$A$2:$F$31, 6, FALSE),
        IFERROR(VLOOKUP(AM20, 'Lista Alimenti'!$G$2:$L$60, 6, FALSE),
        IFERROR(VLOOKUP(AM20, 'Lista Alimenti'!$N$2:$S$14, 6, FALSE),
        VLOOKUP(AM20, 'Lista Alimenti'!$T$2:$Y$44, 6, FALSE)
        ))) * AO20,
    IFERROR(VLOOKUP(AM20, 'Lista Alimenti'!$A$2:$F$31, 6, FALSE),
    IFERROR(VLOOKUP(AM20, 'Lista Alimenti'!$G$2:$L$60, 6, FALSE),
    IFERROR(VLOOKUP(AM20, 'Lista Alimenti'!$N$2:$S$14, 6, FALSE),
    VLOOKUP(AM20, 'Lista Alimenti'!$T$2:$Y$44, 6, FALSE)
    ))) * AO20 / 100
    )
)</f>
        <v>0</v>
      </c>
      <c r="AT20" s="45"/>
      <c r="AU20" s="46"/>
      <c r="AV20" s="19"/>
      <c r="AW20" s="20"/>
      <c r="AX20" s="3"/>
      <c r="AY20" s="3">
        <f>IF(AV20="", 0,
    IF(AX20&lt;=10,
        IFERROR(VLOOKUP(AV20, 'Lista Alimenti'!$A$2:$C$31, 3, FALSE),
        IFERROR(VLOOKUP(AV20, 'Lista Alimenti'!$G$2:$I$60, 3, FALSE),
        IFERROR(VLOOKUP(AV20, 'Lista Alimenti'!$N$2:$P$14, 3, FALSE),
        VLOOKUP(AV20, 'Lista Alimenti'!$T$2:$V$44, 3, FALSE)
        ))) * AX20,
    IFERROR(VLOOKUP(AV20, 'Lista Alimenti'!$A$2:$C$31, 3, FALSE),
    IFERROR(VLOOKUP(AV20, 'Lista Alimenti'!$G$2:$I$60, 3, FALSE),
    IFERROR(VLOOKUP(AV20, 'Lista Alimenti'!$N$2:$P$14, 3, FALSE),
    VLOOKUP(AV20, 'Lista Alimenti'!$T$2:$V$44, 3, FALSE)
    ))) * AX20 / 100
    )
)</f>
        <v>0</v>
      </c>
      <c r="AZ20" s="3">
        <f>IF(AV20="", 0,
    IF(AX20&lt;=10,
        IFERROR(VLOOKUP(AV20, 'Lista Alimenti'!$A$2:$D$31, 4, FALSE),
        IFERROR(VLOOKUP(AV20, 'Lista Alimenti'!$G$2:$J$60, 4, FALSE),
        IFERROR(VLOOKUP(AV20, 'Lista Alimenti'!$N$2:$Q$14, 4, FALSE),
        VLOOKUP(AV20, 'Lista Alimenti'!$T$2:$W$44, 4, FALSE)
        ))) * AX20,
    IFERROR(VLOOKUP(AV20, 'Lista Alimenti'!$A$2:$D$31, 4, FALSE),
    IFERROR(VLOOKUP(AV20, 'Lista Alimenti'!$G$2:$J$60, 4, FALSE),
    IFERROR(VLOOKUP(AV20, 'Lista Alimenti'!$N$2:$Q$14, 4, FALSE),
    VLOOKUP(AV20, 'Lista Alimenti'!$T$2:$W$44, 4, FALSE)
    ))) * AX20 / 100
    )
)</f>
        <v>0</v>
      </c>
      <c r="BA20" s="3">
        <f>IF(AV20="", 0,
    IF(AX20&lt;=10,
        IFERROR(VLOOKUP(AV20, 'Lista Alimenti'!$A$2:$E$31, 5, FALSE),
        IFERROR(VLOOKUP(AV20, 'Lista Alimenti'!$G$2:$K$60, 5, FALSE),
        IFERROR(VLOOKUP(AV20, 'Lista Alimenti'!$N$2:$R$14, 5, FALSE),
        VLOOKUP(AV20, 'Lista Alimenti'!$T$2:$X$44, 5, FALSE)
        ))) * AX20,
    IFERROR(VLOOKUP(AV20, 'Lista Alimenti'!$A$2:$E$31, 5, FALSE),
    IFERROR(VLOOKUP(AV20, 'Lista Alimenti'!$G$2:$K$60, 5, FALSE),
    IFERROR(VLOOKUP(AV20, 'Lista Alimenti'!$N$2:$R$14, 5, FALSE),
    VLOOKUP(AV20, 'Lista Alimenti'!$T$2:$X$44, 5, FALSE)
    ))) * AX20 / 100
    )
)</f>
        <v>0</v>
      </c>
      <c r="BB20" s="2">
        <f>IF(AV20="", 0,
    IF(AX20&lt;=10,
        IFERROR(VLOOKUP(AV20, 'Lista Alimenti'!$A$2:$F$31, 6, FALSE),
        IFERROR(VLOOKUP(AV20, 'Lista Alimenti'!$G$2:$L$60, 6, FALSE),
        IFERROR(VLOOKUP(AV20, 'Lista Alimenti'!$N$2:$S$14, 6, FALSE),
        VLOOKUP(AV20, 'Lista Alimenti'!$T$2:$Y$44, 6, FALSE)
        ))) * AX20,
    IFERROR(VLOOKUP(AV20, 'Lista Alimenti'!$A$2:$F$31, 6, FALSE),
    IFERROR(VLOOKUP(AV20, 'Lista Alimenti'!$G$2:$L$60, 6, FALSE),
    IFERROR(VLOOKUP(AV20, 'Lista Alimenti'!$N$2:$S$14, 6, FALSE),
    VLOOKUP(AV20, 'Lista Alimenti'!$T$2:$Y$44, 6, FALSE)
    ))) * AX20 / 100
    )
)</f>
        <v>0</v>
      </c>
      <c r="BC20" s="45"/>
      <c r="BD20" s="46"/>
      <c r="BE20" s="19"/>
      <c r="BF20" s="20"/>
      <c r="BG20" s="3"/>
      <c r="BH20" s="3">
        <f>IF(BE20="", 0,
    IF(BG20&lt;=10,
        IFERROR(VLOOKUP(BE20, 'Lista Alimenti'!$A$2:$C$31, 3, FALSE),
        IFERROR(VLOOKUP(BE20, 'Lista Alimenti'!$G$2:$I$60, 3, FALSE),
        IFERROR(VLOOKUP(BE20, 'Lista Alimenti'!$N$2:$P$14, 3, FALSE),
        VLOOKUP(BE20, 'Lista Alimenti'!$T$2:$V$44, 3, FALSE)
        ))) * BG20,
    IFERROR(VLOOKUP(BE20, 'Lista Alimenti'!$A$2:$C$31, 3, FALSE),
    IFERROR(VLOOKUP(BE20, 'Lista Alimenti'!$G$2:$I$60, 3, FALSE),
    IFERROR(VLOOKUP(BE20, 'Lista Alimenti'!$N$2:$P$14, 3, FALSE),
    VLOOKUP(BE20, 'Lista Alimenti'!$T$2:$V$44, 3, FALSE)
    ))) * BG20 / 100
    )
)</f>
        <v>0</v>
      </c>
      <c r="BI20" s="3">
        <f>IF(BE20="", 0,
    IF(BG20&lt;=10,
        IFERROR(VLOOKUP(BE20, 'Lista Alimenti'!$A$2:$D$31, 4, FALSE),
        IFERROR(VLOOKUP(BE20, 'Lista Alimenti'!$G$2:$J$60, 4, FALSE),
        IFERROR(VLOOKUP(BE20, 'Lista Alimenti'!$N$2:$Q$14, 4, FALSE),
        VLOOKUP(BE20, 'Lista Alimenti'!$T$2:$W$44, 4, FALSE)
        ))) * BG20,
    IFERROR(VLOOKUP(BE20, 'Lista Alimenti'!$A$2:$D$31, 4, FALSE),
    IFERROR(VLOOKUP(BE20, 'Lista Alimenti'!$G$2:$J$60, 4, FALSE),
    IFERROR(VLOOKUP(BE20, 'Lista Alimenti'!$N$2:$Q$14, 4, FALSE),
    VLOOKUP(BE20, 'Lista Alimenti'!$T$2:$W$44, 4, FALSE)
    ))) * BG20 / 100
    )
)</f>
        <v>0</v>
      </c>
      <c r="BJ20" s="3">
        <f>IF(BE20="", 0,
    IF(BG20&lt;=10,
        IFERROR(VLOOKUP(BE20, 'Lista Alimenti'!$A$2:$E$31, 5, FALSE),
        IFERROR(VLOOKUP(BE20, 'Lista Alimenti'!$G$2:$K$60, 5, FALSE),
        IFERROR(VLOOKUP(BE20, 'Lista Alimenti'!$N$2:$R$14, 5, FALSE),
        VLOOKUP(BE20, 'Lista Alimenti'!$T$2:$X$44, 5, FALSE)
        ))) * BG20,
    IFERROR(VLOOKUP(BE20, 'Lista Alimenti'!$A$2:$E$31, 5, FALSE),
    IFERROR(VLOOKUP(BE20, 'Lista Alimenti'!$G$2:$K$60, 5, FALSE),
    IFERROR(VLOOKUP(BE20, 'Lista Alimenti'!$N$2:$R$14, 5, FALSE),
    VLOOKUP(BE20, 'Lista Alimenti'!$T$2:$X$44, 5, FALSE)
    ))) * BG20 / 100
    )
)</f>
        <v>0</v>
      </c>
      <c r="BK20" s="2">
        <f>IF(BE20="", 0,
    IF(BG20&lt;=10,
        IFERROR(VLOOKUP(BE20, 'Lista Alimenti'!$A$2:$F$31, 6, FALSE),
        IFERROR(VLOOKUP(BE20, 'Lista Alimenti'!$G$2:$L$60, 6, FALSE),
        IFERROR(VLOOKUP(BE20, 'Lista Alimenti'!$N$2:$S$14, 6, FALSE),
        VLOOKUP(BE20, 'Lista Alimenti'!$T$2:$Y$44, 6, FALSE)
        ))) * BG20,
    IFERROR(VLOOKUP(BE20, 'Lista Alimenti'!$A$2:$F$31, 6, FALSE),
    IFERROR(VLOOKUP(BE20, 'Lista Alimenti'!$G$2:$L$60, 6, FALSE),
    IFERROR(VLOOKUP(BE20, 'Lista Alimenti'!$N$2:$S$14, 6, FALSE),
    VLOOKUP(BE20, 'Lista Alimenti'!$T$2:$Y$44, 6, FALSE)
    ))) * BG20 / 100
    )
)</f>
        <v>0</v>
      </c>
      <c r="BL20" s="45"/>
      <c r="BM20" s="46"/>
    </row>
    <row r="21" spans="1:65" ht="14.5" customHeight="1" x14ac:dyDescent="0.35">
      <c r="A21" s="39"/>
      <c r="B21" s="40"/>
      <c r="C21" s="19"/>
      <c r="D21" s="20"/>
      <c r="E21" s="3"/>
      <c r="F21" s="3">
        <f>IF(C21="", 0,
    IF(E21&lt;=10,
        IFERROR(VLOOKUP(C21, 'Lista Alimenti'!$A$2:$C$31, 3, FALSE),
        IFERROR(VLOOKUP(C21, 'Lista Alimenti'!$G$2:$I$60, 3, FALSE),
        IFERROR(VLOOKUP(C21, 'Lista Alimenti'!$N$2:$P$14, 3, FALSE),
        VLOOKUP(C21, 'Lista Alimenti'!$T$2:$V$44, 3, FALSE)
        ))) * E21,
    IFERROR(VLOOKUP(C21, 'Lista Alimenti'!$A$2:$C$31, 3, FALSE),
    IFERROR(VLOOKUP(C21, 'Lista Alimenti'!$G$2:$I$60, 3, FALSE),
    IFERROR(VLOOKUP(C21, 'Lista Alimenti'!$N$2:$P$14, 3, FALSE),
    VLOOKUP(C21, 'Lista Alimenti'!$T$2:$V$44, 3, FALSE)
    ))) * E21 / 100
    )
)</f>
        <v>0</v>
      </c>
      <c r="G21" s="3">
        <f>IF(C21="", 0,
    IF(E21&lt;=10,
        IFERROR(VLOOKUP(C21, 'Lista Alimenti'!$A$2:$D$31, 4, FALSE),
        IFERROR(VLOOKUP(C21, 'Lista Alimenti'!$G$2:$J$60, 4, FALSE),
        IFERROR(VLOOKUP(C21, 'Lista Alimenti'!$N$2:$Q$14, 4, FALSE),
        VLOOKUP(C21, 'Lista Alimenti'!$T$2:$W$44, 4, FALSE)
        ))) * E21,
    IFERROR(VLOOKUP(C21, 'Lista Alimenti'!$A$2:$D$31, 4, FALSE),
    IFERROR(VLOOKUP(C21, 'Lista Alimenti'!$G$2:$J$60, 4, FALSE),
    IFERROR(VLOOKUP(C21, 'Lista Alimenti'!$N$2:$Q$14, 4, FALSE),
    VLOOKUP(C21, 'Lista Alimenti'!$T$2:$W$44, 4, FALSE)
    ))) * E21 / 100
    )
)</f>
        <v>0</v>
      </c>
      <c r="H21" s="3">
        <f>IF(C21="", 0,
    IF(E21&lt;=10,
        IFERROR(VLOOKUP(C21, 'Lista Alimenti'!$A$2:$E$31, 5, FALSE),
        IFERROR(VLOOKUP(C21, 'Lista Alimenti'!$G$2:$K$60, 5, FALSE),
        IFERROR(VLOOKUP(C21, 'Lista Alimenti'!$N$2:$R$14, 5, FALSE),
        VLOOKUP(C21, 'Lista Alimenti'!$T$2:$X$44, 5, FALSE)
        ))) * E21,
    IFERROR(VLOOKUP(C21, 'Lista Alimenti'!$A$2:$E$31, 5, FALSE),
    IFERROR(VLOOKUP(C21, 'Lista Alimenti'!$G$2:$K$60, 5, FALSE),
    IFERROR(VLOOKUP(C21, 'Lista Alimenti'!$N$2:$R$14, 5, FALSE),
    VLOOKUP(C21, 'Lista Alimenti'!$T$2:$X$44, 5, FALSE)
    ))) * E21 / 100
    )
)</f>
        <v>0</v>
      </c>
      <c r="I21" s="2">
        <f>IF(C21="", 0,
    IF(E21&lt;=10,
        IFERROR(VLOOKUP(C21, 'Lista Alimenti'!$A$2:$F$31, 6, FALSE),
        IFERROR(VLOOKUP(C21, 'Lista Alimenti'!$G$2:$L$60, 6, FALSE),
        IFERROR(VLOOKUP(C21, 'Lista Alimenti'!$N$2:$S$14, 6, FALSE),
        VLOOKUP(C21, 'Lista Alimenti'!$T$2:$Y$44, 6, FALSE)
        ))) * E21,
    IFERROR(VLOOKUP(C21, 'Lista Alimenti'!$A$2:$F$31, 6, FALSE),
    IFERROR(VLOOKUP(C21, 'Lista Alimenti'!$G$2:$L$60, 6, FALSE),
    IFERROR(VLOOKUP(C21, 'Lista Alimenti'!$N$2:$S$14, 6, FALSE),
    VLOOKUP(C21, 'Lista Alimenti'!$T$2:$Y$44, 6, FALSE)
    ))) * E21 / 100
    )
)</f>
        <v>0</v>
      </c>
      <c r="J21" s="45"/>
      <c r="K21" s="46"/>
      <c r="L21" s="19"/>
      <c r="M21" s="20"/>
      <c r="N21" s="3"/>
      <c r="O21" s="3">
        <f>IF(L21="", 0,
    IF(N21&lt;=10,
        IFERROR(VLOOKUP(L21, 'Lista Alimenti'!$A$2:$C$31, 3, FALSE),
        IFERROR(VLOOKUP(L21, 'Lista Alimenti'!$G$2:$I$60, 3, FALSE),
        IFERROR(VLOOKUP(L21, 'Lista Alimenti'!$N$2:$P$14, 3, FALSE),
        VLOOKUP(L21, 'Lista Alimenti'!$T$2:$V$44, 3, FALSE)
        ))) * N21,
    IFERROR(VLOOKUP(L21, 'Lista Alimenti'!$A$2:$C$31, 3, FALSE),
    IFERROR(VLOOKUP(L21, 'Lista Alimenti'!$G$2:$I$60, 3, FALSE),
    IFERROR(VLOOKUP(L21, 'Lista Alimenti'!$N$2:$P$14, 3, FALSE),
    VLOOKUP(L21, 'Lista Alimenti'!$T$2:$V$44, 3, FALSE)
    ))) * N21 / 100
    )
)</f>
        <v>0</v>
      </c>
      <c r="P21" s="3">
        <f>IF(L21="", 0,
    IF(N21&lt;=10,
        IFERROR(VLOOKUP(L21, 'Lista Alimenti'!$A$2:$D$31, 4, FALSE),
        IFERROR(VLOOKUP(L21, 'Lista Alimenti'!$G$2:$J$60, 4, FALSE),
        IFERROR(VLOOKUP(L21, 'Lista Alimenti'!$N$2:$Q$14, 4, FALSE),
        VLOOKUP(L21, 'Lista Alimenti'!$T$2:$W$44, 4, FALSE)
        ))) * N21,
    IFERROR(VLOOKUP(L21, 'Lista Alimenti'!$A$2:$D$31, 4, FALSE),
    IFERROR(VLOOKUP(L21, 'Lista Alimenti'!$G$2:$J$60, 4, FALSE),
    IFERROR(VLOOKUP(L21, 'Lista Alimenti'!$N$2:$Q$14, 4, FALSE),
    VLOOKUP(L21, 'Lista Alimenti'!$T$2:$W$44, 4, FALSE)
    ))) * N21 / 100
    )
)</f>
        <v>0</v>
      </c>
      <c r="Q21" s="3">
        <f>IF(L21="", 0,
    IF(N21&lt;=10,
        IFERROR(VLOOKUP(L21, 'Lista Alimenti'!$A$2:$E$31, 5, FALSE),
        IFERROR(VLOOKUP(L21, 'Lista Alimenti'!$G$2:$K$60, 5, FALSE),
        IFERROR(VLOOKUP(L21, 'Lista Alimenti'!$N$2:$R$14, 5, FALSE),
        VLOOKUP(L21, 'Lista Alimenti'!$T$2:$X$44, 5, FALSE)
        ))) * N21,
    IFERROR(VLOOKUP(L21, 'Lista Alimenti'!$A$2:$E$31, 5, FALSE),
    IFERROR(VLOOKUP(L21, 'Lista Alimenti'!$G$2:$K$60, 5, FALSE),
    IFERROR(VLOOKUP(L21, 'Lista Alimenti'!$N$2:$R$14, 5, FALSE),
    VLOOKUP(L21, 'Lista Alimenti'!$T$2:$X$44, 5, FALSE)
    ))) * N21 / 100
    )
)</f>
        <v>0</v>
      </c>
      <c r="R21" s="2">
        <f>IF(L21="", 0,
    IF(N21&lt;=10,
        IFERROR(VLOOKUP(L21, 'Lista Alimenti'!$A$2:$F$31, 6, FALSE),
        IFERROR(VLOOKUP(L21, 'Lista Alimenti'!$G$2:$L$60, 6, FALSE),
        IFERROR(VLOOKUP(L21, 'Lista Alimenti'!$N$2:$S$14, 6, FALSE),
        VLOOKUP(L21, 'Lista Alimenti'!$T$2:$Y$44, 6, FALSE)
        ))) * N21,
    IFERROR(VLOOKUP(L21, 'Lista Alimenti'!$A$2:$F$31, 6, FALSE),
    IFERROR(VLOOKUP(L21, 'Lista Alimenti'!$G$2:$L$60, 6, FALSE),
    IFERROR(VLOOKUP(L21, 'Lista Alimenti'!$N$2:$S$14, 6, FALSE),
    VLOOKUP(L21, 'Lista Alimenti'!$T$2:$Y$44, 6, FALSE)
    ))) * N21 / 100
    )
)</f>
        <v>0</v>
      </c>
      <c r="S21" s="45"/>
      <c r="T21" s="46"/>
      <c r="U21" s="19"/>
      <c r="V21" s="20"/>
      <c r="W21" s="3"/>
      <c r="X21" s="3">
        <f>IF(U21="", 0,
    IF(W21&lt;=10,
        IFERROR(VLOOKUP(U21, 'Lista Alimenti'!$A$2:$C$31, 3, FALSE),
        IFERROR(VLOOKUP(U21, 'Lista Alimenti'!$G$2:$I$60, 3, FALSE),
        IFERROR(VLOOKUP(U21, 'Lista Alimenti'!$N$2:$P$14, 3, FALSE),
        VLOOKUP(U21, 'Lista Alimenti'!$T$2:$V$44, 3, FALSE)
        ))) * W21,
    IFERROR(VLOOKUP(U21, 'Lista Alimenti'!$A$2:$C$31, 3, FALSE),
    IFERROR(VLOOKUP(U21, 'Lista Alimenti'!$G$2:$I$60, 3, FALSE),
    IFERROR(VLOOKUP(U21, 'Lista Alimenti'!$N$2:$P$14, 3, FALSE),
    VLOOKUP(U21, 'Lista Alimenti'!$T$2:$V$44, 3, FALSE)
    ))) * W21 / 100
    )
)</f>
        <v>0</v>
      </c>
      <c r="Y21" s="3">
        <f>IF(U21="", 0,
    IF(W21&lt;=10,
        IFERROR(VLOOKUP(U21, 'Lista Alimenti'!$A$2:$D$31, 4, FALSE),
        IFERROR(VLOOKUP(U21, 'Lista Alimenti'!$G$2:$J$60, 4, FALSE),
        IFERROR(VLOOKUP(U21, 'Lista Alimenti'!$N$2:$Q$14, 4, FALSE),
        VLOOKUP(U21, 'Lista Alimenti'!$T$2:$W$44, 4, FALSE)
        ))) * W21,
    IFERROR(VLOOKUP(U21, 'Lista Alimenti'!$A$2:$D$31, 4, FALSE),
    IFERROR(VLOOKUP(U21, 'Lista Alimenti'!$G$2:$J$60, 4, FALSE),
    IFERROR(VLOOKUP(U21, 'Lista Alimenti'!$N$2:$Q$14, 4, FALSE),
    VLOOKUP(U21, 'Lista Alimenti'!$T$2:$W$44, 4, FALSE)
    ))) * W21 / 100
    )
)</f>
        <v>0</v>
      </c>
      <c r="Z21" s="3">
        <f>IF(U21="", 0,
    IF(W21&lt;=10,
        IFERROR(VLOOKUP(U21, 'Lista Alimenti'!$A$2:$E$31, 5, FALSE),
        IFERROR(VLOOKUP(U21, 'Lista Alimenti'!$G$2:$K$60, 5, FALSE),
        IFERROR(VLOOKUP(U21, 'Lista Alimenti'!$N$2:$R$14, 5, FALSE),
        VLOOKUP(U21, 'Lista Alimenti'!$T$2:$X$44, 5, FALSE)
        ))) * W21,
    IFERROR(VLOOKUP(U21, 'Lista Alimenti'!$A$2:$E$31, 5, FALSE),
    IFERROR(VLOOKUP(U21, 'Lista Alimenti'!$G$2:$K$60, 5, FALSE),
    IFERROR(VLOOKUP(U21, 'Lista Alimenti'!$N$2:$R$14, 5, FALSE),
    VLOOKUP(U21, 'Lista Alimenti'!$T$2:$X$44, 5, FALSE)
    ))) * W21 / 100
    )
)</f>
        <v>0</v>
      </c>
      <c r="AA21" s="2">
        <f>IF(U21="", 0,
    IF(W21&lt;=10,
        IFERROR(VLOOKUP(U21, 'Lista Alimenti'!$A$2:$F$31, 6, FALSE),
        IFERROR(VLOOKUP(U21, 'Lista Alimenti'!$G$2:$L$60, 6, FALSE),
        IFERROR(VLOOKUP(U21, 'Lista Alimenti'!$N$2:$S$14, 6, FALSE),
        VLOOKUP(U21, 'Lista Alimenti'!$T$2:$Y$44, 6, FALSE)
        ))) * W21,
    IFERROR(VLOOKUP(U21, 'Lista Alimenti'!$A$2:$F$31, 6, FALSE),
    IFERROR(VLOOKUP(U21, 'Lista Alimenti'!$G$2:$L$60, 6, FALSE),
    IFERROR(VLOOKUP(U21, 'Lista Alimenti'!$N$2:$S$14, 6, FALSE),
    VLOOKUP(U21, 'Lista Alimenti'!$T$2:$Y$44, 6, FALSE)
    ))) * W21 / 100
    )
)</f>
        <v>0</v>
      </c>
      <c r="AB21" s="45"/>
      <c r="AC21" s="46"/>
      <c r="AD21" s="19"/>
      <c r="AE21" s="20"/>
      <c r="AF21" s="3"/>
      <c r="AG21" s="3">
        <f>IF(AD21="", 0,
    IF(AF21&lt;=10,
        IFERROR(VLOOKUP(AD21, 'Lista Alimenti'!$A$2:$C$31, 3, FALSE),
        IFERROR(VLOOKUP(AD21, 'Lista Alimenti'!$G$2:$I$60, 3, FALSE),
        IFERROR(VLOOKUP(AD21, 'Lista Alimenti'!$N$2:$P$14, 3, FALSE),
        VLOOKUP(AD21, 'Lista Alimenti'!$T$2:$V$44, 3, FALSE)
        ))) * AF21,
    IFERROR(VLOOKUP(AD21, 'Lista Alimenti'!$A$2:$C$31, 3, FALSE),
    IFERROR(VLOOKUP(AD21, 'Lista Alimenti'!$G$2:$I$60, 3, FALSE),
    IFERROR(VLOOKUP(AD21, 'Lista Alimenti'!$N$2:$P$14, 3, FALSE),
    VLOOKUP(AD21, 'Lista Alimenti'!$T$2:$V$44, 3, FALSE)
    ))) * AF21 / 100
    )
)</f>
        <v>0</v>
      </c>
      <c r="AH21" s="3">
        <f>IF(AD21="", 0,
    IF(AF21&lt;=10,
        IFERROR(VLOOKUP(AD21, 'Lista Alimenti'!$A$2:$D$31, 4, FALSE),
        IFERROR(VLOOKUP(AD21, 'Lista Alimenti'!$G$2:$J$60, 4, FALSE),
        IFERROR(VLOOKUP(AD21, 'Lista Alimenti'!$N$2:$Q$14, 4, FALSE),
        VLOOKUP(AD21, 'Lista Alimenti'!$T$2:$W$44, 4, FALSE)
        ))) * AF21,
    IFERROR(VLOOKUP(AD21, 'Lista Alimenti'!$A$2:$D$31, 4, FALSE),
    IFERROR(VLOOKUP(AD21, 'Lista Alimenti'!$G$2:$J$60, 4, FALSE),
    IFERROR(VLOOKUP(AD21, 'Lista Alimenti'!$N$2:$Q$14, 4, FALSE),
    VLOOKUP(AD21, 'Lista Alimenti'!$T$2:$W$44, 4, FALSE)
    ))) * AF21 / 100
    )
)</f>
        <v>0</v>
      </c>
      <c r="AI21" s="3">
        <f>IF(AD21="", 0,
    IF(AF21&lt;=10,
        IFERROR(VLOOKUP(AD21, 'Lista Alimenti'!$A$2:$E$31, 5, FALSE),
        IFERROR(VLOOKUP(AD21, 'Lista Alimenti'!$G$2:$K$60, 5, FALSE),
        IFERROR(VLOOKUP(AD21, 'Lista Alimenti'!$N$2:$R$14, 5, FALSE),
        VLOOKUP(AD21, 'Lista Alimenti'!$T$2:$X$44, 5, FALSE)
        ))) * AF21,
    IFERROR(VLOOKUP(AD21, 'Lista Alimenti'!$A$2:$E$31, 5, FALSE),
    IFERROR(VLOOKUP(AD21, 'Lista Alimenti'!$G$2:$K$60, 5, FALSE),
    IFERROR(VLOOKUP(AD21, 'Lista Alimenti'!$N$2:$R$14, 5, FALSE),
    VLOOKUP(AD21, 'Lista Alimenti'!$T$2:$X$44, 5, FALSE)
    ))) * AF21 / 100
    )
)</f>
        <v>0</v>
      </c>
      <c r="AJ21" s="2">
        <f>IF(AD21="", 0,
    IF(AF21&lt;=10,
        IFERROR(VLOOKUP(AD21, 'Lista Alimenti'!$A$2:$F$31, 6, FALSE),
        IFERROR(VLOOKUP(AD21, 'Lista Alimenti'!$G$2:$L$60, 6, FALSE),
        IFERROR(VLOOKUP(AD21, 'Lista Alimenti'!$N$2:$S$14, 6, FALSE),
        VLOOKUP(AD21, 'Lista Alimenti'!$T$2:$Y$44, 6, FALSE)
        ))) * AF21,
    IFERROR(VLOOKUP(AD21, 'Lista Alimenti'!$A$2:$F$31, 6, FALSE),
    IFERROR(VLOOKUP(AD21, 'Lista Alimenti'!$G$2:$L$60, 6, FALSE),
    IFERROR(VLOOKUP(AD21, 'Lista Alimenti'!$N$2:$S$14, 6, FALSE),
    VLOOKUP(AD21, 'Lista Alimenti'!$T$2:$Y$44, 6, FALSE)
    ))) * AF21 / 100
    )
)</f>
        <v>0</v>
      </c>
      <c r="AK21" s="45"/>
      <c r="AL21" s="46"/>
      <c r="AM21" s="19"/>
      <c r="AN21" s="20"/>
      <c r="AO21" s="3"/>
      <c r="AP21" s="3">
        <f>IF(AM21="", 0,
    IF(AO21&lt;=10,
        IFERROR(VLOOKUP(AM21, 'Lista Alimenti'!$A$2:$C$31, 3, FALSE),
        IFERROR(VLOOKUP(AM21, 'Lista Alimenti'!$G$2:$I$60, 3, FALSE),
        IFERROR(VLOOKUP(AM21, 'Lista Alimenti'!$N$2:$P$14, 3, FALSE),
        VLOOKUP(AM21, 'Lista Alimenti'!$T$2:$V$44, 3, FALSE)
        ))) * AO21,
    IFERROR(VLOOKUP(AM21, 'Lista Alimenti'!$A$2:$C$31, 3, FALSE),
    IFERROR(VLOOKUP(AM21, 'Lista Alimenti'!$G$2:$I$60, 3, FALSE),
    IFERROR(VLOOKUP(AM21, 'Lista Alimenti'!$N$2:$P$14, 3, FALSE),
    VLOOKUP(AM21, 'Lista Alimenti'!$T$2:$V$44, 3, FALSE)
    ))) * AO21 / 100
    )
)</f>
        <v>0</v>
      </c>
      <c r="AQ21" s="3">
        <f>IF(AM21="", 0,
    IF(AO21&lt;=10,
        IFERROR(VLOOKUP(AM21, 'Lista Alimenti'!$A$2:$D$31, 4, FALSE),
        IFERROR(VLOOKUP(AM21, 'Lista Alimenti'!$G$2:$J$60, 4, FALSE),
        IFERROR(VLOOKUP(AM21, 'Lista Alimenti'!$N$2:$Q$14, 4, FALSE),
        VLOOKUP(AM21, 'Lista Alimenti'!$T$2:$W$44, 4, FALSE)
        ))) * AO21,
    IFERROR(VLOOKUP(AM21, 'Lista Alimenti'!$A$2:$D$31, 4, FALSE),
    IFERROR(VLOOKUP(AM21, 'Lista Alimenti'!$G$2:$J$60, 4, FALSE),
    IFERROR(VLOOKUP(AM21, 'Lista Alimenti'!$N$2:$Q$14, 4, FALSE),
    VLOOKUP(AM21, 'Lista Alimenti'!$T$2:$W$44, 4, FALSE)
    ))) * AO21 / 100
    )
)</f>
        <v>0</v>
      </c>
      <c r="AR21" s="3">
        <f>IF(AM21="", 0,
    IF(AO21&lt;=10,
        IFERROR(VLOOKUP(AM21, 'Lista Alimenti'!$A$2:$E$31, 5, FALSE),
        IFERROR(VLOOKUP(AM21, 'Lista Alimenti'!$G$2:$K$60, 5, FALSE),
        IFERROR(VLOOKUP(AM21, 'Lista Alimenti'!$N$2:$R$14, 5, FALSE),
        VLOOKUP(AM21, 'Lista Alimenti'!$T$2:$X$44, 5, FALSE)
        ))) * AO21,
    IFERROR(VLOOKUP(AM21, 'Lista Alimenti'!$A$2:$E$31, 5, FALSE),
    IFERROR(VLOOKUP(AM21, 'Lista Alimenti'!$G$2:$K$60, 5, FALSE),
    IFERROR(VLOOKUP(AM21, 'Lista Alimenti'!$N$2:$R$14, 5, FALSE),
    VLOOKUP(AM21, 'Lista Alimenti'!$T$2:$X$44, 5, FALSE)
    ))) * AO21 / 100
    )
)</f>
        <v>0</v>
      </c>
      <c r="AS21" s="2">
        <f>IF(AM21="", 0,
    IF(AO21&lt;=10,
        IFERROR(VLOOKUP(AM21, 'Lista Alimenti'!$A$2:$F$31, 6, FALSE),
        IFERROR(VLOOKUP(AM21, 'Lista Alimenti'!$G$2:$L$60, 6, FALSE),
        IFERROR(VLOOKUP(AM21, 'Lista Alimenti'!$N$2:$S$14, 6, FALSE),
        VLOOKUP(AM21, 'Lista Alimenti'!$T$2:$Y$44, 6, FALSE)
        ))) * AO21,
    IFERROR(VLOOKUP(AM21, 'Lista Alimenti'!$A$2:$F$31, 6, FALSE),
    IFERROR(VLOOKUP(AM21, 'Lista Alimenti'!$G$2:$L$60, 6, FALSE),
    IFERROR(VLOOKUP(AM21, 'Lista Alimenti'!$N$2:$S$14, 6, FALSE),
    VLOOKUP(AM21, 'Lista Alimenti'!$T$2:$Y$44, 6, FALSE)
    ))) * AO21 / 100
    )
)</f>
        <v>0</v>
      </c>
      <c r="AT21" s="45"/>
      <c r="AU21" s="46"/>
      <c r="AV21" s="19"/>
      <c r="AW21" s="20"/>
      <c r="AX21" s="3"/>
      <c r="AY21" s="3">
        <f>IF(AV21="", 0,
    IF(AX21&lt;=10,
        IFERROR(VLOOKUP(AV21, 'Lista Alimenti'!$A$2:$C$31, 3, FALSE),
        IFERROR(VLOOKUP(AV21, 'Lista Alimenti'!$G$2:$I$60, 3, FALSE),
        IFERROR(VLOOKUP(AV21, 'Lista Alimenti'!$N$2:$P$14, 3, FALSE),
        VLOOKUP(AV21, 'Lista Alimenti'!$T$2:$V$44, 3, FALSE)
        ))) * AX21,
    IFERROR(VLOOKUP(AV21, 'Lista Alimenti'!$A$2:$C$31, 3, FALSE),
    IFERROR(VLOOKUP(AV21, 'Lista Alimenti'!$G$2:$I$60, 3, FALSE),
    IFERROR(VLOOKUP(AV21, 'Lista Alimenti'!$N$2:$P$14, 3, FALSE),
    VLOOKUP(AV21, 'Lista Alimenti'!$T$2:$V$44, 3, FALSE)
    ))) * AX21 / 100
    )
)</f>
        <v>0</v>
      </c>
      <c r="AZ21" s="3">
        <f>IF(AV21="", 0,
    IF(AX21&lt;=10,
        IFERROR(VLOOKUP(AV21, 'Lista Alimenti'!$A$2:$D$31, 4, FALSE),
        IFERROR(VLOOKUP(AV21, 'Lista Alimenti'!$G$2:$J$60, 4, FALSE),
        IFERROR(VLOOKUP(AV21, 'Lista Alimenti'!$N$2:$Q$14, 4, FALSE),
        VLOOKUP(AV21, 'Lista Alimenti'!$T$2:$W$44, 4, FALSE)
        ))) * AX21,
    IFERROR(VLOOKUP(AV21, 'Lista Alimenti'!$A$2:$D$31, 4, FALSE),
    IFERROR(VLOOKUP(AV21, 'Lista Alimenti'!$G$2:$J$60, 4, FALSE),
    IFERROR(VLOOKUP(AV21, 'Lista Alimenti'!$N$2:$Q$14, 4, FALSE),
    VLOOKUP(AV21, 'Lista Alimenti'!$T$2:$W$44, 4, FALSE)
    ))) * AX21 / 100
    )
)</f>
        <v>0</v>
      </c>
      <c r="BA21" s="3">
        <f>IF(AV21="", 0,
    IF(AX21&lt;=10,
        IFERROR(VLOOKUP(AV21, 'Lista Alimenti'!$A$2:$E$31, 5, FALSE),
        IFERROR(VLOOKUP(AV21, 'Lista Alimenti'!$G$2:$K$60, 5, FALSE),
        IFERROR(VLOOKUP(AV21, 'Lista Alimenti'!$N$2:$R$14, 5, FALSE),
        VLOOKUP(AV21, 'Lista Alimenti'!$T$2:$X$44, 5, FALSE)
        ))) * AX21,
    IFERROR(VLOOKUP(AV21, 'Lista Alimenti'!$A$2:$E$31, 5, FALSE),
    IFERROR(VLOOKUP(AV21, 'Lista Alimenti'!$G$2:$K$60, 5, FALSE),
    IFERROR(VLOOKUP(AV21, 'Lista Alimenti'!$N$2:$R$14, 5, FALSE),
    VLOOKUP(AV21, 'Lista Alimenti'!$T$2:$X$44, 5, FALSE)
    ))) * AX21 / 100
    )
)</f>
        <v>0</v>
      </c>
      <c r="BB21" s="2">
        <f>IF(AV21="", 0,
    IF(AX21&lt;=10,
        IFERROR(VLOOKUP(AV21, 'Lista Alimenti'!$A$2:$F$31, 6, FALSE),
        IFERROR(VLOOKUP(AV21, 'Lista Alimenti'!$G$2:$L$60, 6, FALSE),
        IFERROR(VLOOKUP(AV21, 'Lista Alimenti'!$N$2:$S$14, 6, FALSE),
        VLOOKUP(AV21, 'Lista Alimenti'!$T$2:$Y$44, 6, FALSE)
        ))) * AX21,
    IFERROR(VLOOKUP(AV21, 'Lista Alimenti'!$A$2:$F$31, 6, FALSE),
    IFERROR(VLOOKUP(AV21, 'Lista Alimenti'!$G$2:$L$60, 6, FALSE),
    IFERROR(VLOOKUP(AV21, 'Lista Alimenti'!$N$2:$S$14, 6, FALSE),
    VLOOKUP(AV21, 'Lista Alimenti'!$T$2:$Y$44, 6, FALSE)
    ))) * AX21 / 100
    )
)</f>
        <v>0</v>
      </c>
      <c r="BC21" s="45"/>
      <c r="BD21" s="46"/>
      <c r="BE21" s="19"/>
      <c r="BF21" s="20"/>
      <c r="BG21" s="3"/>
      <c r="BH21" s="3">
        <f>IF(BE21="", 0,
    IF(BG21&lt;=10,
        IFERROR(VLOOKUP(BE21, 'Lista Alimenti'!$A$2:$C$31, 3, FALSE),
        IFERROR(VLOOKUP(BE21, 'Lista Alimenti'!$G$2:$I$60, 3, FALSE),
        IFERROR(VLOOKUP(BE21, 'Lista Alimenti'!$N$2:$P$14, 3, FALSE),
        VLOOKUP(BE21, 'Lista Alimenti'!$T$2:$V$44, 3, FALSE)
        ))) * BG21,
    IFERROR(VLOOKUP(BE21, 'Lista Alimenti'!$A$2:$C$31, 3, FALSE),
    IFERROR(VLOOKUP(BE21, 'Lista Alimenti'!$G$2:$I$60, 3, FALSE),
    IFERROR(VLOOKUP(BE21, 'Lista Alimenti'!$N$2:$P$14, 3, FALSE),
    VLOOKUP(BE21, 'Lista Alimenti'!$T$2:$V$44, 3, FALSE)
    ))) * BG21 / 100
    )
)</f>
        <v>0</v>
      </c>
      <c r="BI21" s="3">
        <f>IF(BE21="", 0,
    IF(BG21&lt;=10,
        IFERROR(VLOOKUP(BE21, 'Lista Alimenti'!$A$2:$D$31, 4, FALSE),
        IFERROR(VLOOKUP(BE21, 'Lista Alimenti'!$G$2:$J$60, 4, FALSE),
        IFERROR(VLOOKUP(BE21, 'Lista Alimenti'!$N$2:$Q$14, 4, FALSE),
        VLOOKUP(BE21, 'Lista Alimenti'!$T$2:$W$44, 4, FALSE)
        ))) * BG21,
    IFERROR(VLOOKUP(BE21, 'Lista Alimenti'!$A$2:$D$31, 4, FALSE),
    IFERROR(VLOOKUP(BE21, 'Lista Alimenti'!$G$2:$J$60, 4, FALSE),
    IFERROR(VLOOKUP(BE21, 'Lista Alimenti'!$N$2:$Q$14, 4, FALSE),
    VLOOKUP(BE21, 'Lista Alimenti'!$T$2:$W$44, 4, FALSE)
    ))) * BG21 / 100
    )
)</f>
        <v>0</v>
      </c>
      <c r="BJ21" s="3">
        <f>IF(BE21="", 0,
    IF(BG21&lt;=10,
        IFERROR(VLOOKUP(BE21, 'Lista Alimenti'!$A$2:$E$31, 5, FALSE),
        IFERROR(VLOOKUP(BE21, 'Lista Alimenti'!$G$2:$K$60, 5, FALSE),
        IFERROR(VLOOKUP(BE21, 'Lista Alimenti'!$N$2:$R$14, 5, FALSE),
        VLOOKUP(BE21, 'Lista Alimenti'!$T$2:$X$44, 5, FALSE)
        ))) * BG21,
    IFERROR(VLOOKUP(BE21, 'Lista Alimenti'!$A$2:$E$31, 5, FALSE),
    IFERROR(VLOOKUP(BE21, 'Lista Alimenti'!$G$2:$K$60, 5, FALSE),
    IFERROR(VLOOKUP(BE21, 'Lista Alimenti'!$N$2:$R$14, 5, FALSE),
    VLOOKUP(BE21, 'Lista Alimenti'!$T$2:$X$44, 5, FALSE)
    ))) * BG21 / 100
    )
)</f>
        <v>0</v>
      </c>
      <c r="BK21" s="2">
        <f>IF(BE21="", 0,
    IF(BG21&lt;=10,
        IFERROR(VLOOKUP(BE21, 'Lista Alimenti'!$A$2:$F$31, 6, FALSE),
        IFERROR(VLOOKUP(BE21, 'Lista Alimenti'!$G$2:$L$60, 6, FALSE),
        IFERROR(VLOOKUP(BE21, 'Lista Alimenti'!$N$2:$S$14, 6, FALSE),
        VLOOKUP(BE21, 'Lista Alimenti'!$T$2:$Y$44, 6, FALSE)
        ))) * BG21,
    IFERROR(VLOOKUP(BE21, 'Lista Alimenti'!$A$2:$F$31, 6, FALSE),
    IFERROR(VLOOKUP(BE21, 'Lista Alimenti'!$G$2:$L$60, 6, FALSE),
    IFERROR(VLOOKUP(BE21, 'Lista Alimenti'!$N$2:$S$14, 6, FALSE),
    VLOOKUP(BE21, 'Lista Alimenti'!$T$2:$Y$44, 6, FALSE)
    ))) * BG21 / 100
    )
)</f>
        <v>0</v>
      </c>
      <c r="BL21" s="45"/>
      <c r="BM21" s="46"/>
    </row>
    <row r="22" spans="1:65" ht="14.5" customHeight="1" x14ac:dyDescent="0.35">
      <c r="A22" s="39"/>
      <c r="B22" s="40"/>
      <c r="C22" s="19"/>
      <c r="D22" s="20"/>
      <c r="E22" s="3"/>
      <c r="F22" s="3">
        <f>IF(C22="", 0,
    IF(E22&lt;=10,
        IFERROR(VLOOKUP(C22, 'Lista Alimenti'!$A$2:$C$31, 3, FALSE),
        IFERROR(VLOOKUP(C22, 'Lista Alimenti'!$G$2:$I$60, 3, FALSE),
        IFERROR(VLOOKUP(C22, 'Lista Alimenti'!$N$2:$P$14, 3, FALSE),
        VLOOKUP(C22, 'Lista Alimenti'!$T$2:$V$44, 3, FALSE)
        ))) * E22,
    IFERROR(VLOOKUP(C22, 'Lista Alimenti'!$A$2:$C$31, 3, FALSE),
    IFERROR(VLOOKUP(C22, 'Lista Alimenti'!$G$2:$I$60, 3, FALSE),
    IFERROR(VLOOKUP(C22, 'Lista Alimenti'!$N$2:$P$14, 3, FALSE),
    VLOOKUP(C22, 'Lista Alimenti'!$T$2:$V$44, 3, FALSE)
    ))) * E22 / 100
    )
)</f>
        <v>0</v>
      </c>
      <c r="G22" s="3">
        <f>IF(C22="", 0,
    IF(E22&lt;=10,
        IFERROR(VLOOKUP(C22, 'Lista Alimenti'!$A$2:$D$31, 4, FALSE),
        IFERROR(VLOOKUP(C22, 'Lista Alimenti'!$G$2:$J$60, 4, FALSE),
        IFERROR(VLOOKUP(C22, 'Lista Alimenti'!$N$2:$Q$14, 4, FALSE),
        VLOOKUP(C22, 'Lista Alimenti'!$T$2:$W$44, 4, FALSE)
        ))) * E22,
    IFERROR(VLOOKUP(C22, 'Lista Alimenti'!$A$2:$D$31, 4, FALSE),
    IFERROR(VLOOKUP(C22, 'Lista Alimenti'!$G$2:$J$60, 4, FALSE),
    IFERROR(VLOOKUP(C22, 'Lista Alimenti'!$N$2:$Q$14, 4, FALSE),
    VLOOKUP(C22, 'Lista Alimenti'!$T$2:$W$44, 4, FALSE)
    ))) * E22 / 100
    )
)</f>
        <v>0</v>
      </c>
      <c r="H22" s="3">
        <f>IF(C22="", 0,
    IF(E22&lt;=10,
        IFERROR(VLOOKUP(C22, 'Lista Alimenti'!$A$2:$E$31, 5, FALSE),
        IFERROR(VLOOKUP(C22, 'Lista Alimenti'!$G$2:$K$60, 5, FALSE),
        IFERROR(VLOOKUP(C22, 'Lista Alimenti'!$N$2:$R$14, 5, FALSE),
        VLOOKUP(C22, 'Lista Alimenti'!$T$2:$X$44, 5, FALSE)
        ))) * E22,
    IFERROR(VLOOKUP(C22, 'Lista Alimenti'!$A$2:$E$31, 5, FALSE),
    IFERROR(VLOOKUP(C22, 'Lista Alimenti'!$G$2:$K$60, 5, FALSE),
    IFERROR(VLOOKUP(C22, 'Lista Alimenti'!$N$2:$R$14, 5, FALSE),
    VLOOKUP(C22, 'Lista Alimenti'!$T$2:$X$44, 5, FALSE)
    ))) * E22 / 100
    )
)</f>
        <v>0</v>
      </c>
      <c r="I22" s="2">
        <f>IF(C22="", 0,
    IF(E22&lt;=10,
        IFERROR(VLOOKUP(C22, 'Lista Alimenti'!$A$2:$F$31, 6, FALSE),
        IFERROR(VLOOKUP(C22, 'Lista Alimenti'!$G$2:$L$60, 6, FALSE),
        IFERROR(VLOOKUP(C22, 'Lista Alimenti'!$N$2:$S$14, 6, FALSE),
        VLOOKUP(C22, 'Lista Alimenti'!$T$2:$Y$44, 6, FALSE)
        ))) * E22,
    IFERROR(VLOOKUP(C22, 'Lista Alimenti'!$A$2:$F$31, 6, FALSE),
    IFERROR(VLOOKUP(C22, 'Lista Alimenti'!$G$2:$L$60, 6, FALSE),
    IFERROR(VLOOKUP(C22, 'Lista Alimenti'!$N$2:$S$14, 6, FALSE),
    VLOOKUP(C22, 'Lista Alimenti'!$T$2:$Y$44, 6, FALSE)
    ))) * E22 / 100
    )
)</f>
        <v>0</v>
      </c>
      <c r="J22" s="45"/>
      <c r="K22" s="46"/>
      <c r="L22" s="19"/>
      <c r="M22" s="20"/>
      <c r="N22" s="3"/>
      <c r="O22" s="3">
        <f>IF(L22="", 0,
    IF(N22&lt;=10,
        IFERROR(VLOOKUP(L22, 'Lista Alimenti'!$A$2:$C$31, 3, FALSE),
        IFERROR(VLOOKUP(L22, 'Lista Alimenti'!$G$2:$I$60, 3, FALSE),
        IFERROR(VLOOKUP(L22, 'Lista Alimenti'!$N$2:$P$14, 3, FALSE),
        VLOOKUP(L22, 'Lista Alimenti'!$T$2:$V$44, 3, FALSE)
        ))) * N22,
    IFERROR(VLOOKUP(L22, 'Lista Alimenti'!$A$2:$C$31, 3, FALSE),
    IFERROR(VLOOKUP(L22, 'Lista Alimenti'!$G$2:$I$60, 3, FALSE),
    IFERROR(VLOOKUP(L22, 'Lista Alimenti'!$N$2:$P$14, 3, FALSE),
    VLOOKUP(L22, 'Lista Alimenti'!$T$2:$V$44, 3, FALSE)
    ))) * N22 / 100
    )
)</f>
        <v>0</v>
      </c>
      <c r="P22" s="3">
        <f>IF(L22="", 0,
    IF(N22&lt;=10,
        IFERROR(VLOOKUP(L22, 'Lista Alimenti'!$A$2:$D$31, 4, FALSE),
        IFERROR(VLOOKUP(L22, 'Lista Alimenti'!$G$2:$J$60, 4, FALSE),
        IFERROR(VLOOKUP(L22, 'Lista Alimenti'!$N$2:$Q$14, 4, FALSE),
        VLOOKUP(L22, 'Lista Alimenti'!$T$2:$W$44, 4, FALSE)
        ))) * N22,
    IFERROR(VLOOKUP(L22, 'Lista Alimenti'!$A$2:$D$31, 4, FALSE),
    IFERROR(VLOOKUP(L22, 'Lista Alimenti'!$G$2:$J$60, 4, FALSE),
    IFERROR(VLOOKUP(L22, 'Lista Alimenti'!$N$2:$Q$14, 4, FALSE),
    VLOOKUP(L22, 'Lista Alimenti'!$T$2:$W$44, 4, FALSE)
    ))) * N22 / 100
    )
)</f>
        <v>0</v>
      </c>
      <c r="Q22" s="3">
        <f>IF(L22="", 0,
    IF(N22&lt;=10,
        IFERROR(VLOOKUP(L22, 'Lista Alimenti'!$A$2:$E$31, 5, FALSE),
        IFERROR(VLOOKUP(L22, 'Lista Alimenti'!$G$2:$K$60, 5, FALSE),
        IFERROR(VLOOKUP(L22, 'Lista Alimenti'!$N$2:$R$14, 5, FALSE),
        VLOOKUP(L22, 'Lista Alimenti'!$T$2:$X$44, 5, FALSE)
        ))) * N22,
    IFERROR(VLOOKUP(L22, 'Lista Alimenti'!$A$2:$E$31, 5, FALSE),
    IFERROR(VLOOKUP(L22, 'Lista Alimenti'!$G$2:$K$60, 5, FALSE),
    IFERROR(VLOOKUP(L22, 'Lista Alimenti'!$N$2:$R$14, 5, FALSE),
    VLOOKUP(L22, 'Lista Alimenti'!$T$2:$X$44, 5, FALSE)
    ))) * N22 / 100
    )
)</f>
        <v>0</v>
      </c>
      <c r="R22" s="2">
        <f>IF(L22="", 0,
    IF(N22&lt;=10,
        IFERROR(VLOOKUP(L22, 'Lista Alimenti'!$A$2:$F$31, 6, FALSE),
        IFERROR(VLOOKUP(L22, 'Lista Alimenti'!$G$2:$L$60, 6, FALSE),
        IFERROR(VLOOKUP(L22, 'Lista Alimenti'!$N$2:$S$14, 6, FALSE),
        VLOOKUP(L22, 'Lista Alimenti'!$T$2:$Y$44, 6, FALSE)
        ))) * N22,
    IFERROR(VLOOKUP(L22, 'Lista Alimenti'!$A$2:$F$31, 6, FALSE),
    IFERROR(VLOOKUP(L22, 'Lista Alimenti'!$G$2:$L$60, 6, FALSE),
    IFERROR(VLOOKUP(L22, 'Lista Alimenti'!$N$2:$S$14, 6, FALSE),
    VLOOKUP(L22, 'Lista Alimenti'!$T$2:$Y$44, 6, FALSE)
    ))) * N22 / 100
    )
)</f>
        <v>0</v>
      </c>
      <c r="S22" s="45"/>
      <c r="T22" s="46"/>
      <c r="U22" s="19"/>
      <c r="V22" s="20"/>
      <c r="W22" s="3"/>
      <c r="X22" s="3">
        <f>IF(U22="", 0,
    IF(W22&lt;=10,
        IFERROR(VLOOKUP(U22, 'Lista Alimenti'!$A$2:$C$31, 3, FALSE),
        IFERROR(VLOOKUP(U22, 'Lista Alimenti'!$G$2:$I$60, 3, FALSE),
        IFERROR(VLOOKUP(U22, 'Lista Alimenti'!$N$2:$P$14, 3, FALSE),
        VLOOKUP(U22, 'Lista Alimenti'!$T$2:$V$44, 3, FALSE)
        ))) * W22,
    IFERROR(VLOOKUP(U22, 'Lista Alimenti'!$A$2:$C$31, 3, FALSE),
    IFERROR(VLOOKUP(U22, 'Lista Alimenti'!$G$2:$I$60, 3, FALSE),
    IFERROR(VLOOKUP(U22, 'Lista Alimenti'!$N$2:$P$14, 3, FALSE),
    VLOOKUP(U22, 'Lista Alimenti'!$T$2:$V$44, 3, FALSE)
    ))) * W22 / 100
    )
)</f>
        <v>0</v>
      </c>
      <c r="Y22" s="3">
        <f>IF(U22="", 0,
    IF(W22&lt;=10,
        IFERROR(VLOOKUP(U22, 'Lista Alimenti'!$A$2:$D$31, 4, FALSE),
        IFERROR(VLOOKUP(U22, 'Lista Alimenti'!$G$2:$J$60, 4, FALSE),
        IFERROR(VLOOKUP(U22, 'Lista Alimenti'!$N$2:$Q$14, 4, FALSE),
        VLOOKUP(U22, 'Lista Alimenti'!$T$2:$W$44, 4, FALSE)
        ))) * W22,
    IFERROR(VLOOKUP(U22, 'Lista Alimenti'!$A$2:$D$31, 4, FALSE),
    IFERROR(VLOOKUP(U22, 'Lista Alimenti'!$G$2:$J$60, 4, FALSE),
    IFERROR(VLOOKUP(U22, 'Lista Alimenti'!$N$2:$Q$14, 4, FALSE),
    VLOOKUP(U22, 'Lista Alimenti'!$T$2:$W$44, 4, FALSE)
    ))) * W22 / 100
    )
)</f>
        <v>0</v>
      </c>
      <c r="Z22" s="3">
        <f>IF(U22="", 0,
    IF(W22&lt;=10,
        IFERROR(VLOOKUP(U22, 'Lista Alimenti'!$A$2:$E$31, 5, FALSE),
        IFERROR(VLOOKUP(U22, 'Lista Alimenti'!$G$2:$K$60, 5, FALSE),
        IFERROR(VLOOKUP(U22, 'Lista Alimenti'!$N$2:$R$14, 5, FALSE),
        VLOOKUP(U22, 'Lista Alimenti'!$T$2:$X$44, 5, FALSE)
        ))) * W22,
    IFERROR(VLOOKUP(U22, 'Lista Alimenti'!$A$2:$E$31, 5, FALSE),
    IFERROR(VLOOKUP(U22, 'Lista Alimenti'!$G$2:$K$60, 5, FALSE),
    IFERROR(VLOOKUP(U22, 'Lista Alimenti'!$N$2:$R$14, 5, FALSE),
    VLOOKUP(U22, 'Lista Alimenti'!$T$2:$X$44, 5, FALSE)
    ))) * W22 / 100
    )
)</f>
        <v>0</v>
      </c>
      <c r="AA22" s="2">
        <f>IF(U22="", 0,
    IF(W22&lt;=10,
        IFERROR(VLOOKUP(U22, 'Lista Alimenti'!$A$2:$F$31, 6, FALSE),
        IFERROR(VLOOKUP(U22, 'Lista Alimenti'!$G$2:$L$60, 6, FALSE),
        IFERROR(VLOOKUP(U22, 'Lista Alimenti'!$N$2:$S$14, 6, FALSE),
        VLOOKUP(U22, 'Lista Alimenti'!$T$2:$Y$44, 6, FALSE)
        ))) * W22,
    IFERROR(VLOOKUP(U22, 'Lista Alimenti'!$A$2:$F$31, 6, FALSE),
    IFERROR(VLOOKUP(U22, 'Lista Alimenti'!$G$2:$L$60, 6, FALSE),
    IFERROR(VLOOKUP(U22, 'Lista Alimenti'!$N$2:$S$14, 6, FALSE),
    VLOOKUP(U22, 'Lista Alimenti'!$T$2:$Y$44, 6, FALSE)
    ))) * W22 / 100
    )
)</f>
        <v>0</v>
      </c>
      <c r="AB22" s="45"/>
      <c r="AC22" s="46"/>
      <c r="AD22" s="19"/>
      <c r="AE22" s="20"/>
      <c r="AF22" s="3"/>
      <c r="AG22" s="3">
        <f>IF(AD22="", 0,
    IF(AF22&lt;=10,
        IFERROR(VLOOKUP(AD22, 'Lista Alimenti'!$A$2:$C$31, 3, FALSE),
        IFERROR(VLOOKUP(AD22, 'Lista Alimenti'!$G$2:$I$60, 3, FALSE),
        IFERROR(VLOOKUP(AD22, 'Lista Alimenti'!$N$2:$P$14, 3, FALSE),
        VLOOKUP(AD22, 'Lista Alimenti'!$T$2:$V$44, 3, FALSE)
        ))) * AF22,
    IFERROR(VLOOKUP(AD22, 'Lista Alimenti'!$A$2:$C$31, 3, FALSE),
    IFERROR(VLOOKUP(AD22, 'Lista Alimenti'!$G$2:$I$60, 3, FALSE),
    IFERROR(VLOOKUP(AD22, 'Lista Alimenti'!$N$2:$P$14, 3, FALSE),
    VLOOKUP(AD22, 'Lista Alimenti'!$T$2:$V$44, 3, FALSE)
    ))) * AF22 / 100
    )
)</f>
        <v>0</v>
      </c>
      <c r="AH22" s="3">
        <f>IF(AD22="", 0,
    IF(AF22&lt;=10,
        IFERROR(VLOOKUP(AD22, 'Lista Alimenti'!$A$2:$D$31, 4, FALSE),
        IFERROR(VLOOKUP(AD22, 'Lista Alimenti'!$G$2:$J$60, 4, FALSE),
        IFERROR(VLOOKUP(AD22, 'Lista Alimenti'!$N$2:$Q$14, 4, FALSE),
        VLOOKUP(AD22, 'Lista Alimenti'!$T$2:$W$44, 4, FALSE)
        ))) * AF22,
    IFERROR(VLOOKUP(AD22, 'Lista Alimenti'!$A$2:$D$31, 4, FALSE),
    IFERROR(VLOOKUP(AD22, 'Lista Alimenti'!$G$2:$J$60, 4, FALSE),
    IFERROR(VLOOKUP(AD22, 'Lista Alimenti'!$N$2:$Q$14, 4, FALSE),
    VLOOKUP(AD22, 'Lista Alimenti'!$T$2:$W$44, 4, FALSE)
    ))) * AF22 / 100
    )
)</f>
        <v>0</v>
      </c>
      <c r="AI22" s="3">
        <f>IF(AD22="", 0,
    IF(AF22&lt;=10,
        IFERROR(VLOOKUP(AD22, 'Lista Alimenti'!$A$2:$E$31, 5, FALSE),
        IFERROR(VLOOKUP(AD22, 'Lista Alimenti'!$G$2:$K$60, 5, FALSE),
        IFERROR(VLOOKUP(AD22, 'Lista Alimenti'!$N$2:$R$14, 5, FALSE),
        VLOOKUP(AD22, 'Lista Alimenti'!$T$2:$X$44, 5, FALSE)
        ))) * AF22,
    IFERROR(VLOOKUP(AD22, 'Lista Alimenti'!$A$2:$E$31, 5, FALSE),
    IFERROR(VLOOKUP(AD22, 'Lista Alimenti'!$G$2:$K$60, 5, FALSE),
    IFERROR(VLOOKUP(AD22, 'Lista Alimenti'!$N$2:$R$14, 5, FALSE),
    VLOOKUP(AD22, 'Lista Alimenti'!$T$2:$X$44, 5, FALSE)
    ))) * AF22 / 100
    )
)</f>
        <v>0</v>
      </c>
      <c r="AJ22" s="2">
        <f>IF(AD22="", 0,
    IF(AF22&lt;=10,
        IFERROR(VLOOKUP(AD22, 'Lista Alimenti'!$A$2:$F$31, 6, FALSE),
        IFERROR(VLOOKUP(AD22, 'Lista Alimenti'!$G$2:$L$60, 6, FALSE),
        IFERROR(VLOOKUP(AD22, 'Lista Alimenti'!$N$2:$S$14, 6, FALSE),
        VLOOKUP(AD22, 'Lista Alimenti'!$T$2:$Y$44, 6, FALSE)
        ))) * AF22,
    IFERROR(VLOOKUP(AD22, 'Lista Alimenti'!$A$2:$F$31, 6, FALSE),
    IFERROR(VLOOKUP(AD22, 'Lista Alimenti'!$G$2:$L$60, 6, FALSE),
    IFERROR(VLOOKUP(AD22, 'Lista Alimenti'!$N$2:$S$14, 6, FALSE),
    VLOOKUP(AD22, 'Lista Alimenti'!$T$2:$Y$44, 6, FALSE)
    ))) * AF22 / 100
    )
)</f>
        <v>0</v>
      </c>
      <c r="AK22" s="45"/>
      <c r="AL22" s="46"/>
      <c r="AM22" s="19"/>
      <c r="AN22" s="20"/>
      <c r="AO22" s="3"/>
      <c r="AP22" s="3">
        <f>IF(AM22="", 0,
    IF(AO22&lt;=10,
        IFERROR(VLOOKUP(AM22, 'Lista Alimenti'!$A$2:$C$31, 3, FALSE),
        IFERROR(VLOOKUP(AM22, 'Lista Alimenti'!$G$2:$I$60, 3, FALSE),
        IFERROR(VLOOKUP(AM22, 'Lista Alimenti'!$N$2:$P$14, 3, FALSE),
        VLOOKUP(AM22, 'Lista Alimenti'!$T$2:$V$44, 3, FALSE)
        ))) * AO22,
    IFERROR(VLOOKUP(AM22, 'Lista Alimenti'!$A$2:$C$31, 3, FALSE),
    IFERROR(VLOOKUP(AM22, 'Lista Alimenti'!$G$2:$I$60, 3, FALSE),
    IFERROR(VLOOKUP(AM22, 'Lista Alimenti'!$N$2:$P$14, 3, FALSE),
    VLOOKUP(AM22, 'Lista Alimenti'!$T$2:$V$44, 3, FALSE)
    ))) * AO22 / 100
    )
)</f>
        <v>0</v>
      </c>
      <c r="AQ22" s="3">
        <f>IF(AM22="", 0,
    IF(AO22&lt;=10,
        IFERROR(VLOOKUP(AM22, 'Lista Alimenti'!$A$2:$D$31, 4, FALSE),
        IFERROR(VLOOKUP(AM22, 'Lista Alimenti'!$G$2:$J$60, 4, FALSE),
        IFERROR(VLOOKUP(AM22, 'Lista Alimenti'!$N$2:$Q$14, 4, FALSE),
        VLOOKUP(AM22, 'Lista Alimenti'!$T$2:$W$44, 4, FALSE)
        ))) * AO22,
    IFERROR(VLOOKUP(AM22, 'Lista Alimenti'!$A$2:$D$31, 4, FALSE),
    IFERROR(VLOOKUP(AM22, 'Lista Alimenti'!$G$2:$J$60, 4, FALSE),
    IFERROR(VLOOKUP(AM22, 'Lista Alimenti'!$N$2:$Q$14, 4, FALSE),
    VLOOKUP(AM22, 'Lista Alimenti'!$T$2:$W$44, 4, FALSE)
    ))) * AO22 / 100
    )
)</f>
        <v>0</v>
      </c>
      <c r="AR22" s="3">
        <f>IF(AM22="", 0,
    IF(AO22&lt;=10,
        IFERROR(VLOOKUP(AM22, 'Lista Alimenti'!$A$2:$E$31, 5, FALSE),
        IFERROR(VLOOKUP(AM22, 'Lista Alimenti'!$G$2:$K$60, 5, FALSE),
        IFERROR(VLOOKUP(AM22, 'Lista Alimenti'!$N$2:$R$14, 5, FALSE),
        VLOOKUP(AM22, 'Lista Alimenti'!$T$2:$X$44, 5, FALSE)
        ))) * AO22,
    IFERROR(VLOOKUP(AM22, 'Lista Alimenti'!$A$2:$E$31, 5, FALSE),
    IFERROR(VLOOKUP(AM22, 'Lista Alimenti'!$G$2:$K$60, 5, FALSE),
    IFERROR(VLOOKUP(AM22, 'Lista Alimenti'!$N$2:$R$14, 5, FALSE),
    VLOOKUP(AM22, 'Lista Alimenti'!$T$2:$X$44, 5, FALSE)
    ))) * AO22 / 100
    )
)</f>
        <v>0</v>
      </c>
      <c r="AS22" s="2">
        <f>IF(AM22="", 0,
    IF(AO22&lt;=10,
        IFERROR(VLOOKUP(AM22, 'Lista Alimenti'!$A$2:$F$31, 6, FALSE),
        IFERROR(VLOOKUP(AM22, 'Lista Alimenti'!$G$2:$L$60, 6, FALSE),
        IFERROR(VLOOKUP(AM22, 'Lista Alimenti'!$N$2:$S$14, 6, FALSE),
        VLOOKUP(AM22, 'Lista Alimenti'!$T$2:$Y$44, 6, FALSE)
        ))) * AO22,
    IFERROR(VLOOKUP(AM22, 'Lista Alimenti'!$A$2:$F$31, 6, FALSE),
    IFERROR(VLOOKUP(AM22, 'Lista Alimenti'!$G$2:$L$60, 6, FALSE),
    IFERROR(VLOOKUP(AM22, 'Lista Alimenti'!$N$2:$S$14, 6, FALSE),
    VLOOKUP(AM22, 'Lista Alimenti'!$T$2:$Y$44, 6, FALSE)
    ))) * AO22 / 100
    )
)</f>
        <v>0</v>
      </c>
      <c r="AT22" s="45"/>
      <c r="AU22" s="46"/>
      <c r="AV22" s="19"/>
      <c r="AW22" s="20"/>
      <c r="AX22" s="3"/>
      <c r="AY22" s="3">
        <f>IF(AV22="", 0,
    IF(AX22&lt;=10,
        IFERROR(VLOOKUP(AV22, 'Lista Alimenti'!$A$2:$C$31, 3, FALSE),
        IFERROR(VLOOKUP(AV22, 'Lista Alimenti'!$G$2:$I$60, 3, FALSE),
        IFERROR(VLOOKUP(AV22, 'Lista Alimenti'!$N$2:$P$14, 3, FALSE),
        VLOOKUP(AV22, 'Lista Alimenti'!$T$2:$V$44, 3, FALSE)
        ))) * AX22,
    IFERROR(VLOOKUP(AV22, 'Lista Alimenti'!$A$2:$C$31, 3, FALSE),
    IFERROR(VLOOKUP(AV22, 'Lista Alimenti'!$G$2:$I$60, 3, FALSE),
    IFERROR(VLOOKUP(AV22, 'Lista Alimenti'!$N$2:$P$14, 3, FALSE),
    VLOOKUP(AV22, 'Lista Alimenti'!$T$2:$V$44, 3, FALSE)
    ))) * AX22 / 100
    )
)</f>
        <v>0</v>
      </c>
      <c r="AZ22" s="3">
        <f>IF(AV22="", 0,
    IF(AX22&lt;=10,
        IFERROR(VLOOKUP(AV22, 'Lista Alimenti'!$A$2:$D$31, 4, FALSE),
        IFERROR(VLOOKUP(AV22, 'Lista Alimenti'!$G$2:$J$60, 4, FALSE),
        IFERROR(VLOOKUP(AV22, 'Lista Alimenti'!$N$2:$Q$14, 4, FALSE),
        VLOOKUP(AV22, 'Lista Alimenti'!$T$2:$W$44, 4, FALSE)
        ))) * AX22,
    IFERROR(VLOOKUP(AV22, 'Lista Alimenti'!$A$2:$D$31, 4, FALSE),
    IFERROR(VLOOKUP(AV22, 'Lista Alimenti'!$G$2:$J$60, 4, FALSE),
    IFERROR(VLOOKUP(AV22, 'Lista Alimenti'!$N$2:$Q$14, 4, FALSE),
    VLOOKUP(AV22, 'Lista Alimenti'!$T$2:$W$44, 4, FALSE)
    ))) * AX22 / 100
    )
)</f>
        <v>0</v>
      </c>
      <c r="BA22" s="3">
        <f>IF(AV22="", 0,
    IF(AX22&lt;=10,
        IFERROR(VLOOKUP(AV22, 'Lista Alimenti'!$A$2:$E$31, 5, FALSE),
        IFERROR(VLOOKUP(AV22, 'Lista Alimenti'!$G$2:$K$60, 5, FALSE),
        IFERROR(VLOOKUP(AV22, 'Lista Alimenti'!$N$2:$R$14, 5, FALSE),
        VLOOKUP(AV22, 'Lista Alimenti'!$T$2:$X$44, 5, FALSE)
        ))) * AX22,
    IFERROR(VLOOKUP(AV22, 'Lista Alimenti'!$A$2:$E$31, 5, FALSE),
    IFERROR(VLOOKUP(AV22, 'Lista Alimenti'!$G$2:$K$60, 5, FALSE),
    IFERROR(VLOOKUP(AV22, 'Lista Alimenti'!$N$2:$R$14, 5, FALSE),
    VLOOKUP(AV22, 'Lista Alimenti'!$T$2:$X$44, 5, FALSE)
    ))) * AX22 / 100
    )
)</f>
        <v>0</v>
      </c>
      <c r="BB22" s="2">
        <f>IF(AV22="", 0,
    IF(AX22&lt;=10,
        IFERROR(VLOOKUP(AV22, 'Lista Alimenti'!$A$2:$F$31, 6, FALSE),
        IFERROR(VLOOKUP(AV22, 'Lista Alimenti'!$G$2:$L$60, 6, FALSE),
        IFERROR(VLOOKUP(AV22, 'Lista Alimenti'!$N$2:$S$14, 6, FALSE),
        VLOOKUP(AV22, 'Lista Alimenti'!$T$2:$Y$44, 6, FALSE)
        ))) * AX22,
    IFERROR(VLOOKUP(AV22, 'Lista Alimenti'!$A$2:$F$31, 6, FALSE),
    IFERROR(VLOOKUP(AV22, 'Lista Alimenti'!$G$2:$L$60, 6, FALSE),
    IFERROR(VLOOKUP(AV22, 'Lista Alimenti'!$N$2:$S$14, 6, FALSE),
    VLOOKUP(AV22, 'Lista Alimenti'!$T$2:$Y$44, 6, FALSE)
    ))) * AX22 / 100
    )
)</f>
        <v>0</v>
      </c>
      <c r="BC22" s="45"/>
      <c r="BD22" s="46"/>
      <c r="BE22" s="19"/>
      <c r="BF22" s="20"/>
      <c r="BG22" s="3"/>
      <c r="BH22" s="3">
        <f>IF(BE22="", 0,
    IF(BG22&lt;=10,
        IFERROR(VLOOKUP(BE22, 'Lista Alimenti'!$A$2:$C$31, 3, FALSE),
        IFERROR(VLOOKUP(BE22, 'Lista Alimenti'!$G$2:$I$60, 3, FALSE),
        IFERROR(VLOOKUP(BE22, 'Lista Alimenti'!$N$2:$P$14, 3, FALSE),
        VLOOKUP(BE22, 'Lista Alimenti'!$T$2:$V$44, 3, FALSE)
        ))) * BG22,
    IFERROR(VLOOKUP(BE22, 'Lista Alimenti'!$A$2:$C$31, 3, FALSE),
    IFERROR(VLOOKUP(BE22, 'Lista Alimenti'!$G$2:$I$60, 3, FALSE),
    IFERROR(VLOOKUP(BE22, 'Lista Alimenti'!$N$2:$P$14, 3, FALSE),
    VLOOKUP(BE22, 'Lista Alimenti'!$T$2:$V$44, 3, FALSE)
    ))) * BG22 / 100
    )
)</f>
        <v>0</v>
      </c>
      <c r="BI22" s="3">
        <f>IF(BE22="", 0,
    IF(BG22&lt;=10,
        IFERROR(VLOOKUP(BE22, 'Lista Alimenti'!$A$2:$D$31, 4, FALSE),
        IFERROR(VLOOKUP(BE22, 'Lista Alimenti'!$G$2:$J$60, 4, FALSE),
        IFERROR(VLOOKUP(BE22, 'Lista Alimenti'!$N$2:$Q$14, 4, FALSE),
        VLOOKUP(BE22, 'Lista Alimenti'!$T$2:$W$44, 4, FALSE)
        ))) * BG22,
    IFERROR(VLOOKUP(BE22, 'Lista Alimenti'!$A$2:$D$31, 4, FALSE),
    IFERROR(VLOOKUP(BE22, 'Lista Alimenti'!$G$2:$J$60, 4, FALSE),
    IFERROR(VLOOKUP(BE22, 'Lista Alimenti'!$N$2:$Q$14, 4, FALSE),
    VLOOKUP(BE22, 'Lista Alimenti'!$T$2:$W$44, 4, FALSE)
    ))) * BG22 / 100
    )
)</f>
        <v>0</v>
      </c>
      <c r="BJ22" s="3">
        <f>IF(BE22="", 0,
    IF(BG22&lt;=10,
        IFERROR(VLOOKUP(BE22, 'Lista Alimenti'!$A$2:$E$31, 5, FALSE),
        IFERROR(VLOOKUP(BE22, 'Lista Alimenti'!$G$2:$K$60, 5, FALSE),
        IFERROR(VLOOKUP(BE22, 'Lista Alimenti'!$N$2:$R$14, 5, FALSE),
        VLOOKUP(BE22, 'Lista Alimenti'!$T$2:$X$44, 5, FALSE)
        ))) * BG22,
    IFERROR(VLOOKUP(BE22, 'Lista Alimenti'!$A$2:$E$31, 5, FALSE),
    IFERROR(VLOOKUP(BE22, 'Lista Alimenti'!$G$2:$K$60, 5, FALSE),
    IFERROR(VLOOKUP(BE22, 'Lista Alimenti'!$N$2:$R$14, 5, FALSE),
    VLOOKUP(BE22, 'Lista Alimenti'!$T$2:$X$44, 5, FALSE)
    ))) * BG22 / 100
    )
)</f>
        <v>0</v>
      </c>
      <c r="BK22" s="2">
        <f>IF(BE22="", 0,
    IF(BG22&lt;=10,
        IFERROR(VLOOKUP(BE22, 'Lista Alimenti'!$A$2:$F$31, 6, FALSE),
        IFERROR(VLOOKUP(BE22, 'Lista Alimenti'!$G$2:$L$60, 6, FALSE),
        IFERROR(VLOOKUP(BE22, 'Lista Alimenti'!$N$2:$S$14, 6, FALSE),
        VLOOKUP(BE22, 'Lista Alimenti'!$T$2:$Y$44, 6, FALSE)
        ))) * BG22,
    IFERROR(VLOOKUP(BE22, 'Lista Alimenti'!$A$2:$F$31, 6, FALSE),
    IFERROR(VLOOKUP(BE22, 'Lista Alimenti'!$G$2:$L$60, 6, FALSE),
    IFERROR(VLOOKUP(BE22, 'Lista Alimenti'!$N$2:$S$14, 6, FALSE),
    VLOOKUP(BE22, 'Lista Alimenti'!$T$2:$Y$44, 6, FALSE)
    ))) * BG22 / 100
    )
)</f>
        <v>0</v>
      </c>
      <c r="BL22" s="45"/>
      <c r="BM22" s="46"/>
    </row>
    <row r="23" spans="1:65" ht="14.5" customHeight="1" x14ac:dyDescent="0.35">
      <c r="A23" s="39"/>
      <c r="B23" s="40"/>
      <c r="C23" s="19"/>
      <c r="D23" s="20"/>
      <c r="E23" s="3"/>
      <c r="F23" s="3">
        <f>IF(C23="", 0,
    IF(E23&lt;=10,
        IFERROR(VLOOKUP(C23, 'Lista Alimenti'!$A$2:$C$31, 3, FALSE),
        IFERROR(VLOOKUP(C23, 'Lista Alimenti'!$G$2:$I$60, 3, FALSE),
        IFERROR(VLOOKUP(C23, 'Lista Alimenti'!$N$2:$P$14, 3, FALSE),
        VLOOKUP(C23, 'Lista Alimenti'!$T$2:$V$44, 3, FALSE)
        ))) * E23,
    IFERROR(VLOOKUP(C23, 'Lista Alimenti'!$A$2:$C$31, 3, FALSE),
    IFERROR(VLOOKUP(C23, 'Lista Alimenti'!$G$2:$I$60, 3, FALSE),
    IFERROR(VLOOKUP(C23, 'Lista Alimenti'!$N$2:$P$14, 3, FALSE),
    VLOOKUP(C23, 'Lista Alimenti'!$T$2:$V$44, 3, FALSE)
    ))) * E23 / 100
    )
)</f>
        <v>0</v>
      </c>
      <c r="G23" s="3">
        <f>IF(C23="", 0,
    IF(E23&lt;=10,
        IFERROR(VLOOKUP(C23, 'Lista Alimenti'!$A$2:$D$31, 4, FALSE),
        IFERROR(VLOOKUP(C23, 'Lista Alimenti'!$G$2:$J$60, 4, FALSE),
        IFERROR(VLOOKUP(C23, 'Lista Alimenti'!$N$2:$Q$14, 4, FALSE),
        VLOOKUP(C23, 'Lista Alimenti'!$T$2:$W$44, 4, FALSE)
        ))) * E23,
    IFERROR(VLOOKUP(C23, 'Lista Alimenti'!$A$2:$D$31, 4, FALSE),
    IFERROR(VLOOKUP(C23, 'Lista Alimenti'!$G$2:$J$60, 4, FALSE),
    IFERROR(VLOOKUP(C23, 'Lista Alimenti'!$N$2:$Q$14, 4, FALSE),
    VLOOKUP(C23, 'Lista Alimenti'!$T$2:$W$44, 4, FALSE)
    ))) * E23 / 100
    )
)</f>
        <v>0</v>
      </c>
      <c r="H23" s="3">
        <f>IF(C23="", 0,
    IF(E23&lt;=10,
        IFERROR(VLOOKUP(C23, 'Lista Alimenti'!$A$2:$E$31, 5, FALSE),
        IFERROR(VLOOKUP(C23, 'Lista Alimenti'!$G$2:$K$60, 5, FALSE),
        IFERROR(VLOOKUP(C23, 'Lista Alimenti'!$N$2:$R$14, 5, FALSE),
        VLOOKUP(C23, 'Lista Alimenti'!$T$2:$X$44, 5, FALSE)
        ))) * E23,
    IFERROR(VLOOKUP(C23, 'Lista Alimenti'!$A$2:$E$31, 5, FALSE),
    IFERROR(VLOOKUP(C23, 'Lista Alimenti'!$G$2:$K$60, 5, FALSE),
    IFERROR(VLOOKUP(C23, 'Lista Alimenti'!$N$2:$R$14, 5, FALSE),
    VLOOKUP(C23, 'Lista Alimenti'!$T$2:$X$44, 5, FALSE)
    ))) * E23 / 100
    )
)</f>
        <v>0</v>
      </c>
      <c r="I23" s="2">
        <f>IF(C23="", 0,
    IF(E23&lt;=10,
        IFERROR(VLOOKUP(C23, 'Lista Alimenti'!$A$2:$F$31, 6, FALSE),
        IFERROR(VLOOKUP(C23, 'Lista Alimenti'!$G$2:$L$60, 6, FALSE),
        IFERROR(VLOOKUP(C23, 'Lista Alimenti'!$N$2:$S$14, 6, FALSE),
        VLOOKUP(C23, 'Lista Alimenti'!$T$2:$Y$44, 6, FALSE)
        ))) * E23,
    IFERROR(VLOOKUP(C23, 'Lista Alimenti'!$A$2:$F$31, 6, FALSE),
    IFERROR(VLOOKUP(C23, 'Lista Alimenti'!$G$2:$L$60, 6, FALSE),
    IFERROR(VLOOKUP(C23, 'Lista Alimenti'!$N$2:$S$14, 6, FALSE),
    VLOOKUP(C23, 'Lista Alimenti'!$T$2:$Y$44, 6, FALSE)
    ))) * E23 / 100
    )
)</f>
        <v>0</v>
      </c>
      <c r="J23" s="45"/>
      <c r="K23" s="46"/>
      <c r="L23" s="19"/>
      <c r="M23" s="20"/>
      <c r="N23" s="3"/>
      <c r="O23" s="3">
        <f>IF(L23="", 0,
    IF(N23&lt;=10,
        IFERROR(VLOOKUP(L23, 'Lista Alimenti'!$A$2:$C$31, 3, FALSE),
        IFERROR(VLOOKUP(L23, 'Lista Alimenti'!$G$2:$I$60, 3, FALSE),
        IFERROR(VLOOKUP(L23, 'Lista Alimenti'!$N$2:$P$14, 3, FALSE),
        VLOOKUP(L23, 'Lista Alimenti'!$T$2:$V$44, 3, FALSE)
        ))) * N23,
    IFERROR(VLOOKUP(L23, 'Lista Alimenti'!$A$2:$C$31, 3, FALSE),
    IFERROR(VLOOKUP(L23, 'Lista Alimenti'!$G$2:$I$60, 3, FALSE),
    IFERROR(VLOOKUP(L23, 'Lista Alimenti'!$N$2:$P$14, 3, FALSE),
    VLOOKUP(L23, 'Lista Alimenti'!$T$2:$V$44, 3, FALSE)
    ))) * N23 / 100
    )
)</f>
        <v>0</v>
      </c>
      <c r="P23" s="3">
        <f>IF(L23="", 0,
    IF(N23&lt;=10,
        IFERROR(VLOOKUP(L23, 'Lista Alimenti'!$A$2:$D$31, 4, FALSE),
        IFERROR(VLOOKUP(L23, 'Lista Alimenti'!$G$2:$J$60, 4, FALSE),
        IFERROR(VLOOKUP(L23, 'Lista Alimenti'!$N$2:$Q$14, 4, FALSE),
        VLOOKUP(L23, 'Lista Alimenti'!$T$2:$W$44, 4, FALSE)
        ))) * N23,
    IFERROR(VLOOKUP(L23, 'Lista Alimenti'!$A$2:$D$31, 4, FALSE),
    IFERROR(VLOOKUP(L23, 'Lista Alimenti'!$G$2:$J$60, 4, FALSE),
    IFERROR(VLOOKUP(L23, 'Lista Alimenti'!$N$2:$Q$14, 4, FALSE),
    VLOOKUP(L23, 'Lista Alimenti'!$T$2:$W$44, 4, FALSE)
    ))) * N23 / 100
    )
)</f>
        <v>0</v>
      </c>
      <c r="Q23" s="3">
        <f>IF(L23="", 0,
    IF(N23&lt;=10,
        IFERROR(VLOOKUP(L23, 'Lista Alimenti'!$A$2:$E$31, 5, FALSE),
        IFERROR(VLOOKUP(L23, 'Lista Alimenti'!$G$2:$K$60, 5, FALSE),
        IFERROR(VLOOKUP(L23, 'Lista Alimenti'!$N$2:$R$14, 5, FALSE),
        VLOOKUP(L23, 'Lista Alimenti'!$T$2:$X$44, 5, FALSE)
        ))) * N23,
    IFERROR(VLOOKUP(L23, 'Lista Alimenti'!$A$2:$E$31, 5, FALSE),
    IFERROR(VLOOKUP(L23, 'Lista Alimenti'!$G$2:$K$60, 5, FALSE),
    IFERROR(VLOOKUP(L23, 'Lista Alimenti'!$N$2:$R$14, 5, FALSE),
    VLOOKUP(L23, 'Lista Alimenti'!$T$2:$X$44, 5, FALSE)
    ))) * N23 / 100
    )
)</f>
        <v>0</v>
      </c>
      <c r="R23" s="2">
        <f>IF(L23="", 0,
    IF(N23&lt;=10,
        IFERROR(VLOOKUP(L23, 'Lista Alimenti'!$A$2:$F$31, 6, FALSE),
        IFERROR(VLOOKUP(L23, 'Lista Alimenti'!$G$2:$L$60, 6, FALSE),
        IFERROR(VLOOKUP(L23, 'Lista Alimenti'!$N$2:$S$14, 6, FALSE),
        VLOOKUP(L23, 'Lista Alimenti'!$T$2:$Y$44, 6, FALSE)
        ))) * N23,
    IFERROR(VLOOKUP(L23, 'Lista Alimenti'!$A$2:$F$31, 6, FALSE),
    IFERROR(VLOOKUP(L23, 'Lista Alimenti'!$G$2:$L$60, 6, FALSE),
    IFERROR(VLOOKUP(L23, 'Lista Alimenti'!$N$2:$S$14, 6, FALSE),
    VLOOKUP(L23, 'Lista Alimenti'!$T$2:$Y$44, 6, FALSE)
    ))) * N23 / 100
    )
)</f>
        <v>0</v>
      </c>
      <c r="S23" s="45"/>
      <c r="T23" s="46"/>
      <c r="U23" s="19"/>
      <c r="V23" s="20"/>
      <c r="W23" s="3"/>
      <c r="X23" s="3">
        <f>IF(U23="", 0,
    IF(W23&lt;=10,
        IFERROR(VLOOKUP(U23, 'Lista Alimenti'!$A$2:$C$31, 3, FALSE),
        IFERROR(VLOOKUP(U23, 'Lista Alimenti'!$G$2:$I$60, 3, FALSE),
        IFERROR(VLOOKUP(U23, 'Lista Alimenti'!$N$2:$P$14, 3, FALSE),
        VLOOKUP(U23, 'Lista Alimenti'!$T$2:$V$44, 3, FALSE)
        ))) * W23,
    IFERROR(VLOOKUP(U23, 'Lista Alimenti'!$A$2:$C$31, 3, FALSE),
    IFERROR(VLOOKUP(U23, 'Lista Alimenti'!$G$2:$I$60, 3, FALSE),
    IFERROR(VLOOKUP(U23, 'Lista Alimenti'!$N$2:$P$14, 3, FALSE),
    VLOOKUP(U23, 'Lista Alimenti'!$T$2:$V$44, 3, FALSE)
    ))) * W23 / 100
    )
)</f>
        <v>0</v>
      </c>
      <c r="Y23" s="3">
        <f>IF(U23="", 0,
    IF(W23&lt;=10,
        IFERROR(VLOOKUP(U23, 'Lista Alimenti'!$A$2:$D$31, 4, FALSE),
        IFERROR(VLOOKUP(U23, 'Lista Alimenti'!$G$2:$J$60, 4, FALSE),
        IFERROR(VLOOKUP(U23, 'Lista Alimenti'!$N$2:$Q$14, 4, FALSE),
        VLOOKUP(U23, 'Lista Alimenti'!$T$2:$W$44, 4, FALSE)
        ))) * W23,
    IFERROR(VLOOKUP(U23, 'Lista Alimenti'!$A$2:$D$31, 4, FALSE),
    IFERROR(VLOOKUP(U23, 'Lista Alimenti'!$G$2:$J$60, 4, FALSE),
    IFERROR(VLOOKUP(U23, 'Lista Alimenti'!$N$2:$Q$14, 4, FALSE),
    VLOOKUP(U23, 'Lista Alimenti'!$T$2:$W$44, 4, FALSE)
    ))) * W23 / 100
    )
)</f>
        <v>0</v>
      </c>
      <c r="Z23" s="3">
        <f>IF(U23="", 0,
    IF(W23&lt;=10,
        IFERROR(VLOOKUP(U23, 'Lista Alimenti'!$A$2:$E$31, 5, FALSE),
        IFERROR(VLOOKUP(U23, 'Lista Alimenti'!$G$2:$K$60, 5, FALSE),
        IFERROR(VLOOKUP(U23, 'Lista Alimenti'!$N$2:$R$14, 5, FALSE),
        VLOOKUP(U23, 'Lista Alimenti'!$T$2:$X$44, 5, FALSE)
        ))) * W23,
    IFERROR(VLOOKUP(U23, 'Lista Alimenti'!$A$2:$E$31, 5, FALSE),
    IFERROR(VLOOKUP(U23, 'Lista Alimenti'!$G$2:$K$60, 5, FALSE),
    IFERROR(VLOOKUP(U23, 'Lista Alimenti'!$N$2:$R$14, 5, FALSE),
    VLOOKUP(U23, 'Lista Alimenti'!$T$2:$X$44, 5, FALSE)
    ))) * W23 / 100
    )
)</f>
        <v>0</v>
      </c>
      <c r="AA23" s="2">
        <f>IF(U23="", 0,
    IF(W23&lt;=10,
        IFERROR(VLOOKUP(U23, 'Lista Alimenti'!$A$2:$F$31, 6, FALSE),
        IFERROR(VLOOKUP(U23, 'Lista Alimenti'!$G$2:$L$60, 6, FALSE),
        IFERROR(VLOOKUP(U23, 'Lista Alimenti'!$N$2:$S$14, 6, FALSE),
        VLOOKUP(U23, 'Lista Alimenti'!$T$2:$Y$44, 6, FALSE)
        ))) * W23,
    IFERROR(VLOOKUP(U23, 'Lista Alimenti'!$A$2:$F$31, 6, FALSE),
    IFERROR(VLOOKUP(U23, 'Lista Alimenti'!$G$2:$L$60, 6, FALSE),
    IFERROR(VLOOKUP(U23, 'Lista Alimenti'!$N$2:$S$14, 6, FALSE),
    VLOOKUP(U23, 'Lista Alimenti'!$T$2:$Y$44, 6, FALSE)
    ))) * W23 / 100
    )
)</f>
        <v>0</v>
      </c>
      <c r="AB23" s="45"/>
      <c r="AC23" s="46"/>
      <c r="AD23" s="19"/>
      <c r="AE23" s="20"/>
      <c r="AF23" s="3"/>
      <c r="AG23" s="3">
        <f>IF(AD23="", 0,
    IF(AF23&lt;=10,
        IFERROR(VLOOKUP(AD23, 'Lista Alimenti'!$A$2:$C$31, 3, FALSE),
        IFERROR(VLOOKUP(AD23, 'Lista Alimenti'!$G$2:$I$60, 3, FALSE),
        IFERROR(VLOOKUP(AD23, 'Lista Alimenti'!$N$2:$P$14, 3, FALSE),
        VLOOKUP(AD23, 'Lista Alimenti'!$T$2:$V$44, 3, FALSE)
        ))) * AF23,
    IFERROR(VLOOKUP(AD23, 'Lista Alimenti'!$A$2:$C$31, 3, FALSE),
    IFERROR(VLOOKUP(AD23, 'Lista Alimenti'!$G$2:$I$60, 3, FALSE),
    IFERROR(VLOOKUP(AD23, 'Lista Alimenti'!$N$2:$P$14, 3, FALSE),
    VLOOKUP(AD23, 'Lista Alimenti'!$T$2:$V$44, 3, FALSE)
    ))) * AF23 / 100
    )
)</f>
        <v>0</v>
      </c>
      <c r="AH23" s="3">
        <f>IF(AD23="", 0,
    IF(AF23&lt;=10,
        IFERROR(VLOOKUP(AD23, 'Lista Alimenti'!$A$2:$D$31, 4, FALSE),
        IFERROR(VLOOKUP(AD23, 'Lista Alimenti'!$G$2:$J$60, 4, FALSE),
        IFERROR(VLOOKUP(AD23, 'Lista Alimenti'!$N$2:$Q$14, 4, FALSE),
        VLOOKUP(AD23, 'Lista Alimenti'!$T$2:$W$44, 4, FALSE)
        ))) * AF23,
    IFERROR(VLOOKUP(AD23, 'Lista Alimenti'!$A$2:$D$31, 4, FALSE),
    IFERROR(VLOOKUP(AD23, 'Lista Alimenti'!$G$2:$J$60, 4, FALSE),
    IFERROR(VLOOKUP(AD23, 'Lista Alimenti'!$N$2:$Q$14, 4, FALSE),
    VLOOKUP(AD23, 'Lista Alimenti'!$T$2:$W$44, 4, FALSE)
    ))) * AF23 / 100
    )
)</f>
        <v>0</v>
      </c>
      <c r="AI23" s="3">
        <f>IF(AD23="", 0,
    IF(AF23&lt;=10,
        IFERROR(VLOOKUP(AD23, 'Lista Alimenti'!$A$2:$E$31, 5, FALSE),
        IFERROR(VLOOKUP(AD23, 'Lista Alimenti'!$G$2:$K$60, 5, FALSE),
        IFERROR(VLOOKUP(AD23, 'Lista Alimenti'!$N$2:$R$14, 5, FALSE),
        VLOOKUP(AD23, 'Lista Alimenti'!$T$2:$X$44, 5, FALSE)
        ))) * AF23,
    IFERROR(VLOOKUP(AD23, 'Lista Alimenti'!$A$2:$E$31, 5, FALSE),
    IFERROR(VLOOKUP(AD23, 'Lista Alimenti'!$G$2:$K$60, 5, FALSE),
    IFERROR(VLOOKUP(AD23, 'Lista Alimenti'!$N$2:$R$14, 5, FALSE),
    VLOOKUP(AD23, 'Lista Alimenti'!$T$2:$X$44, 5, FALSE)
    ))) * AF23 / 100
    )
)</f>
        <v>0</v>
      </c>
      <c r="AJ23" s="2">
        <f>IF(AD23="", 0,
    IF(AF23&lt;=10,
        IFERROR(VLOOKUP(AD23, 'Lista Alimenti'!$A$2:$F$31, 6, FALSE),
        IFERROR(VLOOKUP(AD23, 'Lista Alimenti'!$G$2:$L$60, 6, FALSE),
        IFERROR(VLOOKUP(AD23, 'Lista Alimenti'!$N$2:$S$14, 6, FALSE),
        VLOOKUP(AD23, 'Lista Alimenti'!$T$2:$Y$44, 6, FALSE)
        ))) * AF23,
    IFERROR(VLOOKUP(AD23, 'Lista Alimenti'!$A$2:$F$31, 6, FALSE),
    IFERROR(VLOOKUP(AD23, 'Lista Alimenti'!$G$2:$L$60, 6, FALSE),
    IFERROR(VLOOKUP(AD23, 'Lista Alimenti'!$N$2:$S$14, 6, FALSE),
    VLOOKUP(AD23, 'Lista Alimenti'!$T$2:$Y$44, 6, FALSE)
    ))) * AF23 / 100
    )
)</f>
        <v>0</v>
      </c>
      <c r="AK23" s="45"/>
      <c r="AL23" s="46"/>
      <c r="AM23" s="19"/>
      <c r="AN23" s="20"/>
      <c r="AO23" s="3"/>
      <c r="AP23" s="3">
        <f>IF(AM23="", 0,
    IF(AO23&lt;=10,
        IFERROR(VLOOKUP(AM23, 'Lista Alimenti'!$A$2:$C$31, 3, FALSE),
        IFERROR(VLOOKUP(AM23, 'Lista Alimenti'!$G$2:$I$60, 3, FALSE),
        IFERROR(VLOOKUP(AM23, 'Lista Alimenti'!$N$2:$P$14, 3, FALSE),
        VLOOKUP(AM23, 'Lista Alimenti'!$T$2:$V$44, 3, FALSE)
        ))) * AO23,
    IFERROR(VLOOKUP(AM23, 'Lista Alimenti'!$A$2:$C$31, 3, FALSE),
    IFERROR(VLOOKUP(AM23, 'Lista Alimenti'!$G$2:$I$60, 3, FALSE),
    IFERROR(VLOOKUP(AM23, 'Lista Alimenti'!$N$2:$P$14, 3, FALSE),
    VLOOKUP(AM23, 'Lista Alimenti'!$T$2:$V$44, 3, FALSE)
    ))) * AO23 / 100
    )
)</f>
        <v>0</v>
      </c>
      <c r="AQ23" s="3">
        <f>IF(AM23="", 0,
    IF(AO23&lt;=10,
        IFERROR(VLOOKUP(AM23, 'Lista Alimenti'!$A$2:$D$31, 4, FALSE),
        IFERROR(VLOOKUP(AM23, 'Lista Alimenti'!$G$2:$J$60, 4, FALSE),
        IFERROR(VLOOKUP(AM23, 'Lista Alimenti'!$N$2:$Q$14, 4, FALSE),
        VLOOKUP(AM23, 'Lista Alimenti'!$T$2:$W$44, 4, FALSE)
        ))) * AO23,
    IFERROR(VLOOKUP(AM23, 'Lista Alimenti'!$A$2:$D$31, 4, FALSE),
    IFERROR(VLOOKUP(AM23, 'Lista Alimenti'!$G$2:$J$60, 4, FALSE),
    IFERROR(VLOOKUP(AM23, 'Lista Alimenti'!$N$2:$Q$14, 4, FALSE),
    VLOOKUP(AM23, 'Lista Alimenti'!$T$2:$W$44, 4, FALSE)
    ))) * AO23 / 100
    )
)</f>
        <v>0</v>
      </c>
      <c r="AR23" s="3">
        <f>IF(AM23="", 0,
    IF(AO23&lt;=10,
        IFERROR(VLOOKUP(AM23, 'Lista Alimenti'!$A$2:$E$31, 5, FALSE),
        IFERROR(VLOOKUP(AM23, 'Lista Alimenti'!$G$2:$K$60, 5, FALSE),
        IFERROR(VLOOKUP(AM23, 'Lista Alimenti'!$N$2:$R$14, 5, FALSE),
        VLOOKUP(AM23, 'Lista Alimenti'!$T$2:$X$44, 5, FALSE)
        ))) * AO23,
    IFERROR(VLOOKUP(AM23, 'Lista Alimenti'!$A$2:$E$31, 5, FALSE),
    IFERROR(VLOOKUP(AM23, 'Lista Alimenti'!$G$2:$K$60, 5, FALSE),
    IFERROR(VLOOKUP(AM23, 'Lista Alimenti'!$N$2:$R$14, 5, FALSE),
    VLOOKUP(AM23, 'Lista Alimenti'!$T$2:$X$44, 5, FALSE)
    ))) * AO23 / 100
    )
)</f>
        <v>0</v>
      </c>
      <c r="AS23" s="2">
        <f>IF(AM23="", 0,
    IF(AO23&lt;=10,
        IFERROR(VLOOKUP(AM23, 'Lista Alimenti'!$A$2:$F$31, 6, FALSE),
        IFERROR(VLOOKUP(AM23, 'Lista Alimenti'!$G$2:$L$60, 6, FALSE),
        IFERROR(VLOOKUP(AM23, 'Lista Alimenti'!$N$2:$S$14, 6, FALSE),
        VLOOKUP(AM23, 'Lista Alimenti'!$T$2:$Y$44, 6, FALSE)
        ))) * AO23,
    IFERROR(VLOOKUP(AM23, 'Lista Alimenti'!$A$2:$F$31, 6, FALSE),
    IFERROR(VLOOKUP(AM23, 'Lista Alimenti'!$G$2:$L$60, 6, FALSE),
    IFERROR(VLOOKUP(AM23, 'Lista Alimenti'!$N$2:$S$14, 6, FALSE),
    VLOOKUP(AM23, 'Lista Alimenti'!$T$2:$Y$44, 6, FALSE)
    ))) * AO23 / 100
    )
)</f>
        <v>0</v>
      </c>
      <c r="AT23" s="45"/>
      <c r="AU23" s="46"/>
      <c r="AV23" s="19"/>
      <c r="AW23" s="20"/>
      <c r="AX23" s="3"/>
      <c r="AY23" s="3">
        <f>IF(AV23="", 0,
    IF(AX23&lt;=10,
        IFERROR(VLOOKUP(AV23, 'Lista Alimenti'!$A$2:$C$31, 3, FALSE),
        IFERROR(VLOOKUP(AV23, 'Lista Alimenti'!$G$2:$I$60, 3, FALSE),
        IFERROR(VLOOKUP(AV23, 'Lista Alimenti'!$N$2:$P$14, 3, FALSE),
        VLOOKUP(AV23, 'Lista Alimenti'!$T$2:$V$44, 3, FALSE)
        ))) * AX23,
    IFERROR(VLOOKUP(AV23, 'Lista Alimenti'!$A$2:$C$31, 3, FALSE),
    IFERROR(VLOOKUP(AV23, 'Lista Alimenti'!$G$2:$I$60, 3, FALSE),
    IFERROR(VLOOKUP(AV23, 'Lista Alimenti'!$N$2:$P$14, 3, FALSE),
    VLOOKUP(AV23, 'Lista Alimenti'!$T$2:$V$44, 3, FALSE)
    ))) * AX23 / 100
    )
)</f>
        <v>0</v>
      </c>
      <c r="AZ23" s="3">
        <f>IF(AV23="", 0,
    IF(AX23&lt;=10,
        IFERROR(VLOOKUP(AV23, 'Lista Alimenti'!$A$2:$D$31, 4, FALSE),
        IFERROR(VLOOKUP(AV23, 'Lista Alimenti'!$G$2:$J$60, 4, FALSE),
        IFERROR(VLOOKUP(AV23, 'Lista Alimenti'!$N$2:$Q$14, 4, FALSE),
        VLOOKUP(AV23, 'Lista Alimenti'!$T$2:$W$44, 4, FALSE)
        ))) * AX23,
    IFERROR(VLOOKUP(AV23, 'Lista Alimenti'!$A$2:$D$31, 4, FALSE),
    IFERROR(VLOOKUP(AV23, 'Lista Alimenti'!$G$2:$J$60, 4, FALSE),
    IFERROR(VLOOKUP(AV23, 'Lista Alimenti'!$N$2:$Q$14, 4, FALSE),
    VLOOKUP(AV23, 'Lista Alimenti'!$T$2:$W$44, 4, FALSE)
    ))) * AX23 / 100
    )
)</f>
        <v>0</v>
      </c>
      <c r="BA23" s="3">
        <f>IF(AV23="", 0,
    IF(AX23&lt;=10,
        IFERROR(VLOOKUP(AV23, 'Lista Alimenti'!$A$2:$E$31, 5, FALSE),
        IFERROR(VLOOKUP(AV23, 'Lista Alimenti'!$G$2:$K$60, 5, FALSE),
        IFERROR(VLOOKUP(AV23, 'Lista Alimenti'!$N$2:$R$14, 5, FALSE),
        VLOOKUP(AV23, 'Lista Alimenti'!$T$2:$X$44, 5, FALSE)
        ))) * AX23,
    IFERROR(VLOOKUP(AV23, 'Lista Alimenti'!$A$2:$E$31, 5, FALSE),
    IFERROR(VLOOKUP(AV23, 'Lista Alimenti'!$G$2:$K$60, 5, FALSE),
    IFERROR(VLOOKUP(AV23, 'Lista Alimenti'!$N$2:$R$14, 5, FALSE),
    VLOOKUP(AV23, 'Lista Alimenti'!$T$2:$X$44, 5, FALSE)
    ))) * AX23 / 100
    )
)</f>
        <v>0</v>
      </c>
      <c r="BB23" s="2">
        <f>IF(AV23="", 0,
    IF(AX23&lt;=10,
        IFERROR(VLOOKUP(AV23, 'Lista Alimenti'!$A$2:$F$31, 6, FALSE),
        IFERROR(VLOOKUP(AV23, 'Lista Alimenti'!$G$2:$L$60, 6, FALSE),
        IFERROR(VLOOKUP(AV23, 'Lista Alimenti'!$N$2:$S$14, 6, FALSE),
        VLOOKUP(AV23, 'Lista Alimenti'!$T$2:$Y$44, 6, FALSE)
        ))) * AX23,
    IFERROR(VLOOKUP(AV23, 'Lista Alimenti'!$A$2:$F$31, 6, FALSE),
    IFERROR(VLOOKUP(AV23, 'Lista Alimenti'!$G$2:$L$60, 6, FALSE),
    IFERROR(VLOOKUP(AV23, 'Lista Alimenti'!$N$2:$S$14, 6, FALSE),
    VLOOKUP(AV23, 'Lista Alimenti'!$T$2:$Y$44, 6, FALSE)
    ))) * AX23 / 100
    )
)</f>
        <v>0</v>
      </c>
      <c r="BC23" s="45"/>
      <c r="BD23" s="46"/>
      <c r="BE23" s="19"/>
      <c r="BF23" s="20"/>
      <c r="BG23" s="3"/>
      <c r="BH23" s="3">
        <f>IF(BE23="", 0,
    IF(BG23&lt;=10,
        IFERROR(VLOOKUP(BE23, 'Lista Alimenti'!$A$2:$C$31, 3, FALSE),
        IFERROR(VLOOKUP(BE23, 'Lista Alimenti'!$G$2:$I$60, 3, FALSE),
        IFERROR(VLOOKUP(BE23, 'Lista Alimenti'!$N$2:$P$14, 3, FALSE),
        VLOOKUP(BE23, 'Lista Alimenti'!$T$2:$V$44, 3, FALSE)
        ))) * BG23,
    IFERROR(VLOOKUP(BE23, 'Lista Alimenti'!$A$2:$C$31, 3, FALSE),
    IFERROR(VLOOKUP(BE23, 'Lista Alimenti'!$G$2:$I$60, 3, FALSE),
    IFERROR(VLOOKUP(BE23, 'Lista Alimenti'!$N$2:$P$14, 3, FALSE),
    VLOOKUP(BE23, 'Lista Alimenti'!$T$2:$V$44, 3, FALSE)
    ))) * BG23 / 100
    )
)</f>
        <v>0</v>
      </c>
      <c r="BI23" s="3">
        <f>IF(BE23="", 0,
    IF(BG23&lt;=10,
        IFERROR(VLOOKUP(BE23, 'Lista Alimenti'!$A$2:$D$31, 4, FALSE),
        IFERROR(VLOOKUP(BE23, 'Lista Alimenti'!$G$2:$J$60, 4, FALSE),
        IFERROR(VLOOKUP(BE23, 'Lista Alimenti'!$N$2:$Q$14, 4, FALSE),
        VLOOKUP(BE23, 'Lista Alimenti'!$T$2:$W$44, 4, FALSE)
        ))) * BG23,
    IFERROR(VLOOKUP(BE23, 'Lista Alimenti'!$A$2:$D$31, 4, FALSE),
    IFERROR(VLOOKUP(BE23, 'Lista Alimenti'!$G$2:$J$60, 4, FALSE),
    IFERROR(VLOOKUP(BE23, 'Lista Alimenti'!$N$2:$Q$14, 4, FALSE),
    VLOOKUP(BE23, 'Lista Alimenti'!$T$2:$W$44, 4, FALSE)
    ))) * BG23 / 100
    )
)</f>
        <v>0</v>
      </c>
      <c r="BJ23" s="3">
        <f>IF(BE23="", 0,
    IF(BG23&lt;=10,
        IFERROR(VLOOKUP(BE23, 'Lista Alimenti'!$A$2:$E$31, 5, FALSE),
        IFERROR(VLOOKUP(BE23, 'Lista Alimenti'!$G$2:$K$60, 5, FALSE),
        IFERROR(VLOOKUP(BE23, 'Lista Alimenti'!$N$2:$R$14, 5, FALSE),
        VLOOKUP(BE23, 'Lista Alimenti'!$T$2:$X$44, 5, FALSE)
        ))) * BG23,
    IFERROR(VLOOKUP(BE23, 'Lista Alimenti'!$A$2:$E$31, 5, FALSE),
    IFERROR(VLOOKUP(BE23, 'Lista Alimenti'!$G$2:$K$60, 5, FALSE),
    IFERROR(VLOOKUP(BE23, 'Lista Alimenti'!$N$2:$R$14, 5, FALSE),
    VLOOKUP(BE23, 'Lista Alimenti'!$T$2:$X$44, 5, FALSE)
    ))) * BG23 / 100
    )
)</f>
        <v>0</v>
      </c>
      <c r="BK23" s="2">
        <f>IF(BE23="", 0,
    IF(BG23&lt;=10,
        IFERROR(VLOOKUP(BE23, 'Lista Alimenti'!$A$2:$F$31, 6, FALSE),
        IFERROR(VLOOKUP(BE23, 'Lista Alimenti'!$G$2:$L$60, 6, FALSE),
        IFERROR(VLOOKUP(BE23, 'Lista Alimenti'!$N$2:$S$14, 6, FALSE),
        VLOOKUP(BE23, 'Lista Alimenti'!$T$2:$Y$44, 6, FALSE)
        ))) * BG23,
    IFERROR(VLOOKUP(BE23, 'Lista Alimenti'!$A$2:$F$31, 6, FALSE),
    IFERROR(VLOOKUP(BE23, 'Lista Alimenti'!$G$2:$L$60, 6, FALSE),
    IFERROR(VLOOKUP(BE23, 'Lista Alimenti'!$N$2:$S$14, 6, FALSE),
    VLOOKUP(BE23, 'Lista Alimenti'!$T$2:$Y$44, 6, FALSE)
    ))) * BG23 / 100
    )
)</f>
        <v>0</v>
      </c>
      <c r="BL23" s="45"/>
      <c r="BM23" s="46"/>
    </row>
    <row r="24" spans="1:65" ht="14.5" customHeight="1" x14ac:dyDescent="0.35">
      <c r="A24" s="39"/>
      <c r="B24" s="40"/>
      <c r="C24" s="19"/>
      <c r="D24" s="20"/>
      <c r="E24" s="3"/>
      <c r="F24" s="3">
        <f>IF(C24="", 0,
    IF(E24&lt;=10,
        IFERROR(VLOOKUP(C24, 'Lista Alimenti'!$A$2:$C$31, 3, FALSE),
        IFERROR(VLOOKUP(C24, 'Lista Alimenti'!$G$2:$I$60, 3, FALSE),
        IFERROR(VLOOKUP(C24, 'Lista Alimenti'!$N$2:$P$14, 3, FALSE),
        VLOOKUP(C24, 'Lista Alimenti'!$T$2:$V$44, 3, FALSE)
        ))) * E24,
    IFERROR(VLOOKUP(C24, 'Lista Alimenti'!$A$2:$C$31, 3, FALSE),
    IFERROR(VLOOKUP(C24, 'Lista Alimenti'!$G$2:$I$60, 3, FALSE),
    IFERROR(VLOOKUP(C24, 'Lista Alimenti'!$N$2:$P$14, 3, FALSE),
    VLOOKUP(C24, 'Lista Alimenti'!$T$2:$V$44, 3, FALSE)
    ))) * E24 / 100
    )
)</f>
        <v>0</v>
      </c>
      <c r="G24" s="3">
        <f>IF(C24="", 0,
    IF(E24&lt;=10,
        IFERROR(VLOOKUP(C24, 'Lista Alimenti'!$A$2:$D$31, 4, FALSE),
        IFERROR(VLOOKUP(C24, 'Lista Alimenti'!$G$2:$J$60, 4, FALSE),
        IFERROR(VLOOKUP(C24, 'Lista Alimenti'!$N$2:$Q$14, 4, FALSE),
        VLOOKUP(C24, 'Lista Alimenti'!$T$2:$W$44, 4, FALSE)
        ))) * E24,
    IFERROR(VLOOKUP(C24, 'Lista Alimenti'!$A$2:$D$31, 4, FALSE),
    IFERROR(VLOOKUP(C24, 'Lista Alimenti'!$G$2:$J$60, 4, FALSE),
    IFERROR(VLOOKUP(C24, 'Lista Alimenti'!$N$2:$Q$14, 4, FALSE),
    VLOOKUP(C24, 'Lista Alimenti'!$T$2:$W$44, 4, FALSE)
    ))) * E24 / 100
    )
)</f>
        <v>0</v>
      </c>
      <c r="H24" s="3">
        <f>IF(C24="", 0,
    IF(E24&lt;=10,
        IFERROR(VLOOKUP(C24, 'Lista Alimenti'!$A$2:$E$31, 5, FALSE),
        IFERROR(VLOOKUP(C24, 'Lista Alimenti'!$G$2:$K$60, 5, FALSE),
        IFERROR(VLOOKUP(C24, 'Lista Alimenti'!$N$2:$R$14, 5, FALSE),
        VLOOKUP(C24, 'Lista Alimenti'!$T$2:$X$44, 5, FALSE)
        ))) * E24,
    IFERROR(VLOOKUP(C24, 'Lista Alimenti'!$A$2:$E$31, 5, FALSE),
    IFERROR(VLOOKUP(C24, 'Lista Alimenti'!$G$2:$K$60, 5, FALSE),
    IFERROR(VLOOKUP(C24, 'Lista Alimenti'!$N$2:$R$14, 5, FALSE),
    VLOOKUP(C24, 'Lista Alimenti'!$T$2:$X$44, 5, FALSE)
    ))) * E24 / 100
    )
)</f>
        <v>0</v>
      </c>
      <c r="I24" s="2">
        <f>IF(C24="", 0,
    IF(E24&lt;=10,
        IFERROR(VLOOKUP(C24, 'Lista Alimenti'!$A$2:$F$31, 6, FALSE),
        IFERROR(VLOOKUP(C24, 'Lista Alimenti'!$G$2:$L$60, 6, FALSE),
        IFERROR(VLOOKUP(C24, 'Lista Alimenti'!$N$2:$S$14, 6, FALSE),
        VLOOKUP(C24, 'Lista Alimenti'!$T$2:$Y$44, 6, FALSE)
        ))) * E24,
    IFERROR(VLOOKUP(C24, 'Lista Alimenti'!$A$2:$F$31, 6, FALSE),
    IFERROR(VLOOKUP(C24, 'Lista Alimenti'!$G$2:$L$60, 6, FALSE),
    IFERROR(VLOOKUP(C24, 'Lista Alimenti'!$N$2:$S$14, 6, FALSE),
    VLOOKUP(C24, 'Lista Alimenti'!$T$2:$Y$44, 6, FALSE)
    ))) * E24 / 100
    )
)</f>
        <v>0</v>
      </c>
      <c r="J24" s="45"/>
      <c r="K24" s="46"/>
      <c r="L24" s="108"/>
      <c r="M24" s="109"/>
      <c r="N24" s="3"/>
      <c r="O24" s="3">
        <f>IF(L24="", 0,
    IF(N24&lt;=10,
        IFERROR(VLOOKUP(L24, 'Lista Alimenti'!$A$2:$C$31, 3, FALSE),
        IFERROR(VLOOKUP(L24, 'Lista Alimenti'!$G$2:$I$60, 3, FALSE),
        IFERROR(VLOOKUP(L24, 'Lista Alimenti'!$N$2:$P$14, 3, FALSE),
        VLOOKUP(L24, 'Lista Alimenti'!$T$2:$V$44, 3, FALSE)
        ))) * N24,
    IFERROR(VLOOKUP(L24, 'Lista Alimenti'!$A$2:$C$31, 3, FALSE),
    IFERROR(VLOOKUP(L24, 'Lista Alimenti'!$G$2:$I$60, 3, FALSE),
    IFERROR(VLOOKUP(L24, 'Lista Alimenti'!$N$2:$P$14, 3, FALSE),
    VLOOKUP(L24, 'Lista Alimenti'!$T$2:$V$44, 3, FALSE)
    ))) * N24 / 100
    )
)</f>
        <v>0</v>
      </c>
      <c r="P24" s="3">
        <f>IF(L24="", 0,
    IF(N24&lt;=10,
        IFERROR(VLOOKUP(L24, 'Lista Alimenti'!$A$2:$D$31, 4, FALSE),
        IFERROR(VLOOKUP(L24, 'Lista Alimenti'!$G$2:$J$60, 4, FALSE),
        IFERROR(VLOOKUP(L24, 'Lista Alimenti'!$N$2:$Q$14, 4, FALSE),
        VLOOKUP(L24, 'Lista Alimenti'!$T$2:$W$44, 4, FALSE)
        ))) * N24,
    IFERROR(VLOOKUP(L24, 'Lista Alimenti'!$A$2:$D$31, 4, FALSE),
    IFERROR(VLOOKUP(L24, 'Lista Alimenti'!$G$2:$J$60, 4, FALSE),
    IFERROR(VLOOKUP(L24, 'Lista Alimenti'!$N$2:$Q$14, 4, FALSE),
    VLOOKUP(L24, 'Lista Alimenti'!$T$2:$W$44, 4, FALSE)
    ))) * N24 / 100
    )
)</f>
        <v>0</v>
      </c>
      <c r="Q24" s="3">
        <f>IF(L24="", 0,
    IF(N24&lt;=10,
        IFERROR(VLOOKUP(L24, 'Lista Alimenti'!$A$2:$E$31, 5, FALSE),
        IFERROR(VLOOKUP(L24, 'Lista Alimenti'!$G$2:$K$60, 5, FALSE),
        IFERROR(VLOOKUP(L24, 'Lista Alimenti'!$N$2:$R$14, 5, FALSE),
        VLOOKUP(L24, 'Lista Alimenti'!$T$2:$X$44, 5, FALSE)
        ))) * N24,
    IFERROR(VLOOKUP(L24, 'Lista Alimenti'!$A$2:$E$31, 5, FALSE),
    IFERROR(VLOOKUP(L24, 'Lista Alimenti'!$G$2:$K$60, 5, FALSE),
    IFERROR(VLOOKUP(L24, 'Lista Alimenti'!$N$2:$R$14, 5, FALSE),
    VLOOKUP(L24, 'Lista Alimenti'!$T$2:$X$44, 5, FALSE)
    ))) * N24 / 100
    )
)</f>
        <v>0</v>
      </c>
      <c r="R24" s="2">
        <f>IF(L24="", 0,
    IF(N24&lt;=10,
        IFERROR(VLOOKUP(L24, 'Lista Alimenti'!$A$2:$F$31, 6, FALSE),
        IFERROR(VLOOKUP(L24, 'Lista Alimenti'!$G$2:$L$60, 6, FALSE),
        IFERROR(VLOOKUP(L24, 'Lista Alimenti'!$N$2:$S$14, 6, FALSE),
        VLOOKUP(L24, 'Lista Alimenti'!$T$2:$Y$44, 6, FALSE)
        ))) * N24,
    IFERROR(VLOOKUP(L24, 'Lista Alimenti'!$A$2:$F$31, 6, FALSE),
    IFERROR(VLOOKUP(L24, 'Lista Alimenti'!$G$2:$L$60, 6, FALSE),
    IFERROR(VLOOKUP(L24, 'Lista Alimenti'!$N$2:$S$14, 6, FALSE),
    VLOOKUP(L24, 'Lista Alimenti'!$T$2:$Y$44, 6, FALSE)
    ))) * N24 / 100
    )
)</f>
        <v>0</v>
      </c>
      <c r="S24" s="45"/>
      <c r="T24" s="46"/>
      <c r="U24" s="19"/>
      <c r="V24" s="20"/>
      <c r="W24" s="3"/>
      <c r="X24" s="3">
        <f>IF(U24="", 0,
    IF(W24&lt;=10,
        IFERROR(VLOOKUP(U24, 'Lista Alimenti'!$A$2:$C$31, 3, FALSE),
        IFERROR(VLOOKUP(U24, 'Lista Alimenti'!$G$2:$I$60, 3, FALSE),
        IFERROR(VLOOKUP(U24, 'Lista Alimenti'!$N$2:$P$14, 3, FALSE),
        VLOOKUP(U24, 'Lista Alimenti'!$T$2:$V$44, 3, FALSE)
        ))) * W24,
    IFERROR(VLOOKUP(U24, 'Lista Alimenti'!$A$2:$C$31, 3, FALSE),
    IFERROR(VLOOKUP(U24, 'Lista Alimenti'!$G$2:$I$60, 3, FALSE),
    IFERROR(VLOOKUP(U24, 'Lista Alimenti'!$N$2:$P$14, 3, FALSE),
    VLOOKUP(U24, 'Lista Alimenti'!$T$2:$V$44, 3, FALSE)
    ))) * W24 / 100
    )
)</f>
        <v>0</v>
      </c>
      <c r="Y24" s="3">
        <f>IF(U24="", 0,
    IF(W24&lt;=10,
        IFERROR(VLOOKUP(U24, 'Lista Alimenti'!$A$2:$D$31, 4, FALSE),
        IFERROR(VLOOKUP(U24, 'Lista Alimenti'!$G$2:$J$60, 4, FALSE),
        IFERROR(VLOOKUP(U24, 'Lista Alimenti'!$N$2:$Q$14, 4, FALSE),
        VLOOKUP(U24, 'Lista Alimenti'!$T$2:$W$44, 4, FALSE)
        ))) * W24,
    IFERROR(VLOOKUP(U24, 'Lista Alimenti'!$A$2:$D$31, 4, FALSE),
    IFERROR(VLOOKUP(U24, 'Lista Alimenti'!$G$2:$J$60, 4, FALSE),
    IFERROR(VLOOKUP(U24, 'Lista Alimenti'!$N$2:$Q$14, 4, FALSE),
    VLOOKUP(U24, 'Lista Alimenti'!$T$2:$W$44, 4, FALSE)
    ))) * W24 / 100
    )
)</f>
        <v>0</v>
      </c>
      <c r="Z24" s="3">
        <f>IF(U24="", 0,
    IF(W24&lt;=10,
        IFERROR(VLOOKUP(U24, 'Lista Alimenti'!$A$2:$E$31, 5, FALSE),
        IFERROR(VLOOKUP(U24, 'Lista Alimenti'!$G$2:$K$60, 5, FALSE),
        IFERROR(VLOOKUP(U24, 'Lista Alimenti'!$N$2:$R$14, 5, FALSE),
        VLOOKUP(U24, 'Lista Alimenti'!$T$2:$X$44, 5, FALSE)
        ))) * W24,
    IFERROR(VLOOKUP(U24, 'Lista Alimenti'!$A$2:$E$31, 5, FALSE),
    IFERROR(VLOOKUP(U24, 'Lista Alimenti'!$G$2:$K$60, 5, FALSE),
    IFERROR(VLOOKUP(U24, 'Lista Alimenti'!$N$2:$R$14, 5, FALSE),
    VLOOKUP(U24, 'Lista Alimenti'!$T$2:$X$44, 5, FALSE)
    ))) * W24 / 100
    )
)</f>
        <v>0</v>
      </c>
      <c r="AA24" s="2">
        <f>IF(U24="", 0,
    IF(W24&lt;=10,
        IFERROR(VLOOKUP(U24, 'Lista Alimenti'!$A$2:$F$31, 6, FALSE),
        IFERROR(VLOOKUP(U24, 'Lista Alimenti'!$G$2:$L$60, 6, FALSE),
        IFERROR(VLOOKUP(U24, 'Lista Alimenti'!$N$2:$S$14, 6, FALSE),
        VLOOKUP(U24, 'Lista Alimenti'!$T$2:$Y$44, 6, FALSE)
        ))) * W24,
    IFERROR(VLOOKUP(U24, 'Lista Alimenti'!$A$2:$F$31, 6, FALSE),
    IFERROR(VLOOKUP(U24, 'Lista Alimenti'!$G$2:$L$60, 6, FALSE),
    IFERROR(VLOOKUP(U24, 'Lista Alimenti'!$N$2:$S$14, 6, FALSE),
    VLOOKUP(U24, 'Lista Alimenti'!$T$2:$Y$44, 6, FALSE)
    ))) * W24 / 100
    )
)</f>
        <v>0</v>
      </c>
      <c r="AB24" s="45"/>
      <c r="AC24" s="46"/>
      <c r="AD24" s="19"/>
      <c r="AE24" s="20"/>
      <c r="AF24" s="3"/>
      <c r="AG24" s="3">
        <f>IF(AD24="", 0,
    IF(AF24&lt;=10,
        IFERROR(VLOOKUP(AD24, 'Lista Alimenti'!$A$2:$C$31, 3, FALSE),
        IFERROR(VLOOKUP(AD24, 'Lista Alimenti'!$G$2:$I$60, 3, FALSE),
        IFERROR(VLOOKUP(AD24, 'Lista Alimenti'!$N$2:$P$14, 3, FALSE),
        VLOOKUP(AD24, 'Lista Alimenti'!$T$2:$V$44, 3, FALSE)
        ))) * AF24,
    IFERROR(VLOOKUP(AD24, 'Lista Alimenti'!$A$2:$C$31, 3, FALSE),
    IFERROR(VLOOKUP(AD24, 'Lista Alimenti'!$G$2:$I$60, 3, FALSE),
    IFERROR(VLOOKUP(AD24, 'Lista Alimenti'!$N$2:$P$14, 3, FALSE),
    VLOOKUP(AD24, 'Lista Alimenti'!$T$2:$V$44, 3, FALSE)
    ))) * AF24 / 100
    )
)</f>
        <v>0</v>
      </c>
      <c r="AH24" s="3">
        <f>IF(AD24="", 0,
    IF(AF24&lt;=10,
        IFERROR(VLOOKUP(AD24, 'Lista Alimenti'!$A$2:$D$31, 4, FALSE),
        IFERROR(VLOOKUP(AD24, 'Lista Alimenti'!$G$2:$J$60, 4, FALSE),
        IFERROR(VLOOKUP(AD24, 'Lista Alimenti'!$N$2:$Q$14, 4, FALSE),
        VLOOKUP(AD24, 'Lista Alimenti'!$T$2:$W$44, 4, FALSE)
        ))) * AF24,
    IFERROR(VLOOKUP(AD24, 'Lista Alimenti'!$A$2:$D$31, 4, FALSE),
    IFERROR(VLOOKUP(AD24, 'Lista Alimenti'!$G$2:$J$60, 4, FALSE),
    IFERROR(VLOOKUP(AD24, 'Lista Alimenti'!$N$2:$Q$14, 4, FALSE),
    VLOOKUP(AD24, 'Lista Alimenti'!$T$2:$W$44, 4, FALSE)
    ))) * AF24 / 100
    )
)</f>
        <v>0</v>
      </c>
      <c r="AI24" s="3">
        <f>IF(AD24="", 0,
    IF(AF24&lt;=10,
        IFERROR(VLOOKUP(AD24, 'Lista Alimenti'!$A$2:$E$31, 5, FALSE),
        IFERROR(VLOOKUP(AD24, 'Lista Alimenti'!$G$2:$K$60, 5, FALSE),
        IFERROR(VLOOKUP(AD24, 'Lista Alimenti'!$N$2:$R$14, 5, FALSE),
        VLOOKUP(AD24, 'Lista Alimenti'!$T$2:$X$44, 5, FALSE)
        ))) * AF24,
    IFERROR(VLOOKUP(AD24, 'Lista Alimenti'!$A$2:$E$31, 5, FALSE),
    IFERROR(VLOOKUP(AD24, 'Lista Alimenti'!$G$2:$K$60, 5, FALSE),
    IFERROR(VLOOKUP(AD24, 'Lista Alimenti'!$N$2:$R$14, 5, FALSE),
    VLOOKUP(AD24, 'Lista Alimenti'!$T$2:$X$44, 5, FALSE)
    ))) * AF24 / 100
    )
)</f>
        <v>0</v>
      </c>
      <c r="AJ24" s="2">
        <f>IF(AD24="", 0,
    IF(AF24&lt;=10,
        IFERROR(VLOOKUP(AD24, 'Lista Alimenti'!$A$2:$F$31, 6, FALSE),
        IFERROR(VLOOKUP(AD24, 'Lista Alimenti'!$G$2:$L$60, 6, FALSE),
        IFERROR(VLOOKUP(AD24, 'Lista Alimenti'!$N$2:$S$14, 6, FALSE),
        VLOOKUP(AD24, 'Lista Alimenti'!$T$2:$Y$44, 6, FALSE)
        ))) * AF24,
    IFERROR(VLOOKUP(AD24, 'Lista Alimenti'!$A$2:$F$31, 6, FALSE),
    IFERROR(VLOOKUP(AD24, 'Lista Alimenti'!$G$2:$L$60, 6, FALSE),
    IFERROR(VLOOKUP(AD24, 'Lista Alimenti'!$N$2:$S$14, 6, FALSE),
    VLOOKUP(AD24, 'Lista Alimenti'!$T$2:$Y$44, 6, FALSE)
    ))) * AF24 / 100
    )
)</f>
        <v>0</v>
      </c>
      <c r="AK24" s="45"/>
      <c r="AL24" s="46"/>
      <c r="AM24" s="19"/>
      <c r="AN24" s="20"/>
      <c r="AO24" s="3"/>
      <c r="AP24" s="3">
        <f>IF(AM24="", 0,
    IF(AO24&lt;=10,
        IFERROR(VLOOKUP(AM24, 'Lista Alimenti'!$A$2:$C$31, 3, FALSE),
        IFERROR(VLOOKUP(AM24, 'Lista Alimenti'!$G$2:$I$60, 3, FALSE),
        IFERROR(VLOOKUP(AM24, 'Lista Alimenti'!$N$2:$P$14, 3, FALSE),
        VLOOKUP(AM24, 'Lista Alimenti'!$T$2:$V$44, 3, FALSE)
        ))) * AO24,
    IFERROR(VLOOKUP(AM24, 'Lista Alimenti'!$A$2:$C$31, 3, FALSE),
    IFERROR(VLOOKUP(AM24, 'Lista Alimenti'!$G$2:$I$60, 3, FALSE),
    IFERROR(VLOOKUP(AM24, 'Lista Alimenti'!$N$2:$P$14, 3, FALSE),
    VLOOKUP(AM24, 'Lista Alimenti'!$T$2:$V$44, 3, FALSE)
    ))) * AO24 / 100
    )
)</f>
        <v>0</v>
      </c>
      <c r="AQ24" s="3">
        <f>IF(AM24="", 0,
    IF(AO24&lt;=10,
        IFERROR(VLOOKUP(AM24, 'Lista Alimenti'!$A$2:$D$31, 4, FALSE),
        IFERROR(VLOOKUP(AM24, 'Lista Alimenti'!$G$2:$J$60, 4, FALSE),
        IFERROR(VLOOKUP(AM24, 'Lista Alimenti'!$N$2:$Q$14, 4, FALSE),
        VLOOKUP(AM24, 'Lista Alimenti'!$T$2:$W$44, 4, FALSE)
        ))) * AO24,
    IFERROR(VLOOKUP(AM24, 'Lista Alimenti'!$A$2:$D$31, 4, FALSE),
    IFERROR(VLOOKUP(AM24, 'Lista Alimenti'!$G$2:$J$60, 4, FALSE),
    IFERROR(VLOOKUP(AM24, 'Lista Alimenti'!$N$2:$Q$14, 4, FALSE),
    VLOOKUP(AM24, 'Lista Alimenti'!$T$2:$W$44, 4, FALSE)
    ))) * AO24 / 100
    )
)</f>
        <v>0</v>
      </c>
      <c r="AR24" s="3">
        <f>IF(AM24="", 0,
    IF(AO24&lt;=10,
        IFERROR(VLOOKUP(AM24, 'Lista Alimenti'!$A$2:$E$31, 5, FALSE),
        IFERROR(VLOOKUP(AM24, 'Lista Alimenti'!$G$2:$K$60, 5, FALSE),
        IFERROR(VLOOKUP(AM24, 'Lista Alimenti'!$N$2:$R$14, 5, FALSE),
        VLOOKUP(AM24, 'Lista Alimenti'!$T$2:$X$44, 5, FALSE)
        ))) * AO24,
    IFERROR(VLOOKUP(AM24, 'Lista Alimenti'!$A$2:$E$31, 5, FALSE),
    IFERROR(VLOOKUP(AM24, 'Lista Alimenti'!$G$2:$K$60, 5, FALSE),
    IFERROR(VLOOKUP(AM24, 'Lista Alimenti'!$N$2:$R$14, 5, FALSE),
    VLOOKUP(AM24, 'Lista Alimenti'!$T$2:$X$44, 5, FALSE)
    ))) * AO24 / 100
    )
)</f>
        <v>0</v>
      </c>
      <c r="AS24" s="2">
        <f>IF(AM24="", 0,
    IF(AO24&lt;=10,
        IFERROR(VLOOKUP(AM24, 'Lista Alimenti'!$A$2:$F$31, 6, FALSE),
        IFERROR(VLOOKUP(AM24, 'Lista Alimenti'!$G$2:$L$60, 6, FALSE),
        IFERROR(VLOOKUP(AM24, 'Lista Alimenti'!$N$2:$S$14, 6, FALSE),
        VLOOKUP(AM24, 'Lista Alimenti'!$T$2:$Y$44, 6, FALSE)
        ))) * AO24,
    IFERROR(VLOOKUP(AM24, 'Lista Alimenti'!$A$2:$F$31, 6, FALSE),
    IFERROR(VLOOKUP(AM24, 'Lista Alimenti'!$G$2:$L$60, 6, FALSE),
    IFERROR(VLOOKUP(AM24, 'Lista Alimenti'!$N$2:$S$14, 6, FALSE),
    VLOOKUP(AM24, 'Lista Alimenti'!$T$2:$Y$44, 6, FALSE)
    ))) * AO24 / 100
    )
)</f>
        <v>0</v>
      </c>
      <c r="AT24" s="45"/>
      <c r="AU24" s="46"/>
      <c r="AV24" s="19"/>
      <c r="AW24" s="20"/>
      <c r="AX24" s="3"/>
      <c r="AY24" s="3">
        <f>IF(AV24="", 0,
    IF(AX24&lt;=10,
        IFERROR(VLOOKUP(AV24, 'Lista Alimenti'!$A$2:$C$31, 3, FALSE),
        IFERROR(VLOOKUP(AV24, 'Lista Alimenti'!$G$2:$I$60, 3, FALSE),
        IFERROR(VLOOKUP(AV24, 'Lista Alimenti'!$N$2:$P$14, 3, FALSE),
        VLOOKUP(AV24, 'Lista Alimenti'!$T$2:$V$44, 3, FALSE)
        ))) * AX24,
    IFERROR(VLOOKUP(AV24, 'Lista Alimenti'!$A$2:$C$31, 3, FALSE),
    IFERROR(VLOOKUP(AV24, 'Lista Alimenti'!$G$2:$I$60, 3, FALSE),
    IFERROR(VLOOKUP(AV24, 'Lista Alimenti'!$N$2:$P$14, 3, FALSE),
    VLOOKUP(AV24, 'Lista Alimenti'!$T$2:$V$44, 3, FALSE)
    ))) * AX24 / 100
    )
)</f>
        <v>0</v>
      </c>
      <c r="AZ24" s="3">
        <f>IF(AV24="", 0,
    IF(AX24&lt;=10,
        IFERROR(VLOOKUP(AV24, 'Lista Alimenti'!$A$2:$D$31, 4, FALSE),
        IFERROR(VLOOKUP(AV24, 'Lista Alimenti'!$G$2:$J$60, 4, FALSE),
        IFERROR(VLOOKUP(AV24, 'Lista Alimenti'!$N$2:$Q$14, 4, FALSE),
        VLOOKUP(AV24, 'Lista Alimenti'!$T$2:$W$44, 4, FALSE)
        ))) * AX24,
    IFERROR(VLOOKUP(AV24, 'Lista Alimenti'!$A$2:$D$31, 4, FALSE),
    IFERROR(VLOOKUP(AV24, 'Lista Alimenti'!$G$2:$J$60, 4, FALSE),
    IFERROR(VLOOKUP(AV24, 'Lista Alimenti'!$N$2:$Q$14, 4, FALSE),
    VLOOKUP(AV24, 'Lista Alimenti'!$T$2:$W$44, 4, FALSE)
    ))) * AX24 / 100
    )
)</f>
        <v>0</v>
      </c>
      <c r="BA24" s="3">
        <f>IF(AV24="", 0,
    IF(AX24&lt;=10,
        IFERROR(VLOOKUP(AV24, 'Lista Alimenti'!$A$2:$E$31, 5, FALSE),
        IFERROR(VLOOKUP(AV24, 'Lista Alimenti'!$G$2:$K$60, 5, FALSE),
        IFERROR(VLOOKUP(AV24, 'Lista Alimenti'!$N$2:$R$14, 5, FALSE),
        VLOOKUP(AV24, 'Lista Alimenti'!$T$2:$X$44, 5, FALSE)
        ))) * AX24,
    IFERROR(VLOOKUP(AV24, 'Lista Alimenti'!$A$2:$E$31, 5, FALSE),
    IFERROR(VLOOKUP(AV24, 'Lista Alimenti'!$G$2:$K$60, 5, FALSE),
    IFERROR(VLOOKUP(AV24, 'Lista Alimenti'!$N$2:$R$14, 5, FALSE),
    VLOOKUP(AV24, 'Lista Alimenti'!$T$2:$X$44, 5, FALSE)
    ))) * AX24 / 100
    )
)</f>
        <v>0</v>
      </c>
      <c r="BB24" s="2">
        <f>IF(AV24="", 0,
    IF(AX24&lt;=10,
        IFERROR(VLOOKUP(AV24, 'Lista Alimenti'!$A$2:$F$31, 6, FALSE),
        IFERROR(VLOOKUP(AV24, 'Lista Alimenti'!$G$2:$L$60, 6, FALSE),
        IFERROR(VLOOKUP(AV24, 'Lista Alimenti'!$N$2:$S$14, 6, FALSE),
        VLOOKUP(AV24, 'Lista Alimenti'!$T$2:$Y$44, 6, FALSE)
        ))) * AX24,
    IFERROR(VLOOKUP(AV24, 'Lista Alimenti'!$A$2:$F$31, 6, FALSE),
    IFERROR(VLOOKUP(AV24, 'Lista Alimenti'!$G$2:$L$60, 6, FALSE),
    IFERROR(VLOOKUP(AV24, 'Lista Alimenti'!$N$2:$S$14, 6, FALSE),
    VLOOKUP(AV24, 'Lista Alimenti'!$T$2:$Y$44, 6, FALSE)
    ))) * AX24 / 100
    )
)</f>
        <v>0</v>
      </c>
      <c r="BC24" s="45"/>
      <c r="BD24" s="46"/>
      <c r="BE24" s="19"/>
      <c r="BF24" s="20"/>
      <c r="BG24" s="3"/>
      <c r="BH24" s="3">
        <f>IF(BE24="", 0,
    IF(BG24&lt;=10,
        IFERROR(VLOOKUP(BE24, 'Lista Alimenti'!$A$2:$C$31, 3, FALSE),
        IFERROR(VLOOKUP(BE24, 'Lista Alimenti'!$G$2:$I$60, 3, FALSE),
        IFERROR(VLOOKUP(BE24, 'Lista Alimenti'!$N$2:$P$14, 3, FALSE),
        VLOOKUP(BE24, 'Lista Alimenti'!$T$2:$V$44, 3, FALSE)
        ))) * BG24,
    IFERROR(VLOOKUP(BE24, 'Lista Alimenti'!$A$2:$C$31, 3, FALSE),
    IFERROR(VLOOKUP(BE24, 'Lista Alimenti'!$G$2:$I$60, 3, FALSE),
    IFERROR(VLOOKUP(BE24, 'Lista Alimenti'!$N$2:$P$14, 3, FALSE),
    VLOOKUP(BE24, 'Lista Alimenti'!$T$2:$V$44, 3, FALSE)
    ))) * BG24 / 100
    )
)</f>
        <v>0</v>
      </c>
      <c r="BI24" s="3">
        <f>IF(BE24="", 0,
    IF(BG24&lt;=10,
        IFERROR(VLOOKUP(BE24, 'Lista Alimenti'!$A$2:$D$31, 4, FALSE),
        IFERROR(VLOOKUP(BE24, 'Lista Alimenti'!$G$2:$J$60, 4, FALSE),
        IFERROR(VLOOKUP(BE24, 'Lista Alimenti'!$N$2:$Q$14, 4, FALSE),
        VLOOKUP(BE24, 'Lista Alimenti'!$T$2:$W$44, 4, FALSE)
        ))) * BG24,
    IFERROR(VLOOKUP(BE24, 'Lista Alimenti'!$A$2:$D$31, 4, FALSE),
    IFERROR(VLOOKUP(BE24, 'Lista Alimenti'!$G$2:$J$60, 4, FALSE),
    IFERROR(VLOOKUP(BE24, 'Lista Alimenti'!$N$2:$Q$14, 4, FALSE),
    VLOOKUP(BE24, 'Lista Alimenti'!$T$2:$W$44, 4, FALSE)
    ))) * BG24 / 100
    )
)</f>
        <v>0</v>
      </c>
      <c r="BJ24" s="3">
        <f>IF(BE24="", 0,
    IF(BG24&lt;=10,
        IFERROR(VLOOKUP(BE24, 'Lista Alimenti'!$A$2:$E$31, 5, FALSE),
        IFERROR(VLOOKUP(BE24, 'Lista Alimenti'!$G$2:$K$60, 5, FALSE),
        IFERROR(VLOOKUP(BE24, 'Lista Alimenti'!$N$2:$R$14, 5, FALSE),
        VLOOKUP(BE24, 'Lista Alimenti'!$T$2:$X$44, 5, FALSE)
        ))) * BG24,
    IFERROR(VLOOKUP(BE24, 'Lista Alimenti'!$A$2:$E$31, 5, FALSE),
    IFERROR(VLOOKUP(BE24, 'Lista Alimenti'!$G$2:$K$60, 5, FALSE),
    IFERROR(VLOOKUP(BE24, 'Lista Alimenti'!$N$2:$R$14, 5, FALSE),
    VLOOKUP(BE24, 'Lista Alimenti'!$T$2:$X$44, 5, FALSE)
    ))) * BG24 / 100
    )
)</f>
        <v>0</v>
      </c>
      <c r="BK24" s="2">
        <f>IF(BE24="", 0,
    IF(BG24&lt;=10,
        IFERROR(VLOOKUP(BE24, 'Lista Alimenti'!$A$2:$F$31, 6, FALSE),
        IFERROR(VLOOKUP(BE24, 'Lista Alimenti'!$G$2:$L$60, 6, FALSE),
        IFERROR(VLOOKUP(BE24, 'Lista Alimenti'!$N$2:$S$14, 6, FALSE),
        VLOOKUP(BE24, 'Lista Alimenti'!$T$2:$Y$44, 6, FALSE)
        ))) * BG24,
    IFERROR(VLOOKUP(BE24, 'Lista Alimenti'!$A$2:$F$31, 6, FALSE),
    IFERROR(VLOOKUP(BE24, 'Lista Alimenti'!$G$2:$L$60, 6, FALSE),
    IFERROR(VLOOKUP(BE24, 'Lista Alimenti'!$N$2:$S$14, 6, FALSE),
    VLOOKUP(BE24, 'Lista Alimenti'!$T$2:$Y$44, 6, FALSE)
    ))) * BG24 / 100
    )
)</f>
        <v>0</v>
      </c>
      <c r="BL24" s="45"/>
      <c r="BM24" s="46"/>
    </row>
    <row r="25" spans="1:65" ht="14.5" customHeight="1" x14ac:dyDescent="0.35">
      <c r="A25" s="39"/>
      <c r="B25" s="40"/>
      <c r="C25" s="19"/>
      <c r="D25" s="20"/>
      <c r="E25" s="2"/>
      <c r="F25" s="3">
        <f>IF(C25="", 0,
    IF(E25&lt;=10,
        IFERROR(VLOOKUP(C25, 'Lista Alimenti'!$A$2:$C$31, 3, FALSE),
        IFERROR(VLOOKUP(C25, 'Lista Alimenti'!$G$2:$I$60, 3, FALSE),
        IFERROR(VLOOKUP(C25, 'Lista Alimenti'!$N$2:$P$14, 3, FALSE),
        VLOOKUP(C25, 'Lista Alimenti'!$T$2:$V$44, 3, FALSE)
        ))) * E25,
    IFERROR(VLOOKUP(C25, 'Lista Alimenti'!$A$2:$C$31, 3, FALSE),
    IFERROR(VLOOKUP(C25, 'Lista Alimenti'!$G$2:$I$60, 3, FALSE),
    IFERROR(VLOOKUP(C25, 'Lista Alimenti'!$N$2:$P$14, 3, FALSE),
    VLOOKUP(C25, 'Lista Alimenti'!$T$2:$V$44, 3, FALSE)
    ))) * E25 / 100
    )
)</f>
        <v>0</v>
      </c>
      <c r="G25" s="3">
        <f>IF(C25="", 0,
    IF(E25&lt;=10,
        IFERROR(VLOOKUP(C25, 'Lista Alimenti'!$A$2:$D$31, 4, FALSE),
        IFERROR(VLOOKUP(C25, 'Lista Alimenti'!$G$2:$J$60, 4, FALSE),
        IFERROR(VLOOKUP(C25, 'Lista Alimenti'!$N$2:$Q$14, 4, FALSE),
        VLOOKUP(C25, 'Lista Alimenti'!$T$2:$W$44, 4, FALSE)
        ))) * E25,
    IFERROR(VLOOKUP(C25, 'Lista Alimenti'!$A$2:$D$31, 4, FALSE),
    IFERROR(VLOOKUP(C25, 'Lista Alimenti'!$G$2:$J$60, 4, FALSE),
    IFERROR(VLOOKUP(C25, 'Lista Alimenti'!$N$2:$Q$14, 4, FALSE),
    VLOOKUP(C25, 'Lista Alimenti'!$T$2:$W$44, 4, FALSE)
    ))) * E25 / 100
    )
)</f>
        <v>0</v>
      </c>
      <c r="H25" s="3">
        <f>IF(C25="", 0,
    IF(E25&lt;=10,
        IFERROR(VLOOKUP(C25, 'Lista Alimenti'!$A$2:$E$31, 5, FALSE),
        IFERROR(VLOOKUP(C25, 'Lista Alimenti'!$G$2:$K$60, 5, FALSE),
        IFERROR(VLOOKUP(C25, 'Lista Alimenti'!$N$2:$R$14, 5, FALSE),
        VLOOKUP(C25, 'Lista Alimenti'!$T$2:$X$44, 5, FALSE)
        ))) * E25,
    IFERROR(VLOOKUP(C25, 'Lista Alimenti'!$A$2:$E$31, 5, FALSE),
    IFERROR(VLOOKUP(C25, 'Lista Alimenti'!$G$2:$K$60, 5, FALSE),
    IFERROR(VLOOKUP(C25, 'Lista Alimenti'!$N$2:$R$14, 5, FALSE),
    VLOOKUP(C25, 'Lista Alimenti'!$T$2:$X$44, 5, FALSE)
    ))) * E25 / 100
    )
)</f>
        <v>0</v>
      </c>
      <c r="I25" s="2">
        <f>IF(C25="", 0,
    IF(E25&lt;=10,
        IFERROR(VLOOKUP(C25, 'Lista Alimenti'!$A$2:$F$31, 6, FALSE),
        IFERROR(VLOOKUP(C25, 'Lista Alimenti'!$G$2:$L$60, 6, FALSE),
        IFERROR(VLOOKUP(C25, 'Lista Alimenti'!$N$2:$S$14, 6, FALSE),
        VLOOKUP(C25, 'Lista Alimenti'!$T$2:$Y$44, 6, FALSE)
        ))) * E25,
    IFERROR(VLOOKUP(C25, 'Lista Alimenti'!$A$2:$F$31, 6, FALSE),
    IFERROR(VLOOKUP(C25, 'Lista Alimenti'!$G$2:$L$60, 6, FALSE),
    IFERROR(VLOOKUP(C25, 'Lista Alimenti'!$N$2:$S$14, 6, FALSE),
    VLOOKUP(C25, 'Lista Alimenti'!$T$2:$Y$44, 6, FALSE)
    ))) * E25 / 100
    )
)</f>
        <v>0</v>
      </c>
      <c r="J25" s="47"/>
      <c r="K25" s="48"/>
      <c r="L25" s="19"/>
      <c r="M25" s="20"/>
      <c r="N25" s="2"/>
      <c r="O25" s="3">
        <f>IF(L25="", 0,
    IF(N25&lt;=10,
        IFERROR(VLOOKUP(L25, 'Lista Alimenti'!$A$2:$C$31, 3, FALSE),
        IFERROR(VLOOKUP(L25, 'Lista Alimenti'!$G$2:$I$60, 3, FALSE),
        IFERROR(VLOOKUP(L25, 'Lista Alimenti'!$N$2:$P$14, 3, FALSE),
        VLOOKUP(L25, 'Lista Alimenti'!$T$2:$V$44, 3, FALSE)
        ))) * N25,
    IFERROR(VLOOKUP(L25, 'Lista Alimenti'!$A$2:$C$31, 3, FALSE),
    IFERROR(VLOOKUP(L25, 'Lista Alimenti'!$G$2:$I$60, 3, FALSE),
    IFERROR(VLOOKUP(L25, 'Lista Alimenti'!$N$2:$P$14, 3, FALSE),
    VLOOKUP(L25, 'Lista Alimenti'!$T$2:$V$44, 3, FALSE)
    ))) * N25 / 100
    )
)</f>
        <v>0</v>
      </c>
      <c r="P25" s="3">
        <f>IF(L25="", 0,
    IF(N25&lt;=10,
        IFERROR(VLOOKUP(L25, 'Lista Alimenti'!$A$2:$D$31, 4, FALSE),
        IFERROR(VLOOKUP(L25, 'Lista Alimenti'!$G$2:$J$60, 4, FALSE),
        IFERROR(VLOOKUP(L25, 'Lista Alimenti'!$N$2:$Q$14, 4, FALSE),
        VLOOKUP(L25, 'Lista Alimenti'!$T$2:$W$44, 4, FALSE)
        ))) * N25,
    IFERROR(VLOOKUP(L25, 'Lista Alimenti'!$A$2:$D$31, 4, FALSE),
    IFERROR(VLOOKUP(L25, 'Lista Alimenti'!$G$2:$J$60, 4, FALSE),
    IFERROR(VLOOKUP(L25, 'Lista Alimenti'!$N$2:$Q$14, 4, FALSE),
    VLOOKUP(L25, 'Lista Alimenti'!$T$2:$W$44, 4, FALSE)
    ))) * N25 / 100
    )
)</f>
        <v>0</v>
      </c>
      <c r="Q25" s="3">
        <f>IF(L25="", 0,
    IF(N25&lt;=10,
        IFERROR(VLOOKUP(L25, 'Lista Alimenti'!$A$2:$E$31, 5, FALSE),
        IFERROR(VLOOKUP(L25, 'Lista Alimenti'!$G$2:$K$60, 5, FALSE),
        IFERROR(VLOOKUP(L25, 'Lista Alimenti'!$N$2:$R$14, 5, FALSE),
        VLOOKUP(L25, 'Lista Alimenti'!$T$2:$X$44, 5, FALSE)
        ))) * N25,
    IFERROR(VLOOKUP(L25, 'Lista Alimenti'!$A$2:$E$31, 5, FALSE),
    IFERROR(VLOOKUP(L25, 'Lista Alimenti'!$G$2:$K$60, 5, FALSE),
    IFERROR(VLOOKUP(L25, 'Lista Alimenti'!$N$2:$R$14, 5, FALSE),
    VLOOKUP(L25, 'Lista Alimenti'!$T$2:$X$44, 5, FALSE)
    ))) * N25 / 100
    )
)</f>
        <v>0</v>
      </c>
      <c r="R25" s="2">
        <f>IF(L25="", 0,
    IF(N25&lt;=10,
        IFERROR(VLOOKUP(L25, 'Lista Alimenti'!$A$2:$F$31, 6, FALSE),
        IFERROR(VLOOKUP(L25, 'Lista Alimenti'!$G$2:$L$60, 6, FALSE),
        IFERROR(VLOOKUP(L25, 'Lista Alimenti'!$N$2:$S$14, 6, FALSE),
        VLOOKUP(L25, 'Lista Alimenti'!$T$2:$Y$44, 6, FALSE)
        ))) * N25,
    IFERROR(VLOOKUP(L25, 'Lista Alimenti'!$A$2:$F$31, 6, FALSE),
    IFERROR(VLOOKUP(L25, 'Lista Alimenti'!$G$2:$L$60, 6, FALSE),
    IFERROR(VLOOKUP(L25, 'Lista Alimenti'!$N$2:$S$14, 6, FALSE),
    VLOOKUP(L25, 'Lista Alimenti'!$T$2:$Y$44, 6, FALSE)
    ))) * N25 / 100
    )
)</f>
        <v>0</v>
      </c>
      <c r="S25" s="47"/>
      <c r="T25" s="48"/>
      <c r="U25" s="19"/>
      <c r="V25" s="20"/>
      <c r="W25" s="2"/>
      <c r="X25" s="3">
        <f>IF(U25="", 0,
    IF(W25&lt;=10,
        IFERROR(VLOOKUP(U25, 'Lista Alimenti'!$A$2:$C$31, 3, FALSE),
        IFERROR(VLOOKUP(U25, 'Lista Alimenti'!$G$2:$I$60, 3, FALSE),
        IFERROR(VLOOKUP(U25, 'Lista Alimenti'!$N$2:$P$14, 3, FALSE),
        VLOOKUP(U25, 'Lista Alimenti'!$T$2:$V$44, 3, FALSE)
        ))) * W25,
    IFERROR(VLOOKUP(U25, 'Lista Alimenti'!$A$2:$C$31, 3, FALSE),
    IFERROR(VLOOKUP(U25, 'Lista Alimenti'!$G$2:$I$60, 3, FALSE),
    IFERROR(VLOOKUP(U25, 'Lista Alimenti'!$N$2:$P$14, 3, FALSE),
    VLOOKUP(U25, 'Lista Alimenti'!$T$2:$V$44, 3, FALSE)
    ))) * W25 / 100
    )
)</f>
        <v>0</v>
      </c>
      <c r="Y25" s="3">
        <f>IF(U25="", 0,
    IF(W25&lt;=10,
        IFERROR(VLOOKUP(U25, 'Lista Alimenti'!$A$2:$D$31, 4, FALSE),
        IFERROR(VLOOKUP(U25, 'Lista Alimenti'!$G$2:$J$60, 4, FALSE),
        IFERROR(VLOOKUP(U25, 'Lista Alimenti'!$N$2:$Q$14, 4, FALSE),
        VLOOKUP(U25, 'Lista Alimenti'!$T$2:$W$44, 4, FALSE)
        ))) * W25,
    IFERROR(VLOOKUP(U25, 'Lista Alimenti'!$A$2:$D$31, 4, FALSE),
    IFERROR(VLOOKUP(U25, 'Lista Alimenti'!$G$2:$J$60, 4, FALSE),
    IFERROR(VLOOKUP(U25, 'Lista Alimenti'!$N$2:$Q$14, 4, FALSE),
    VLOOKUP(U25, 'Lista Alimenti'!$T$2:$W$44, 4, FALSE)
    ))) * W25 / 100
    )
)</f>
        <v>0</v>
      </c>
      <c r="Z25" s="3">
        <f>IF(U25="", 0,
    IF(W25&lt;=10,
        IFERROR(VLOOKUP(U25, 'Lista Alimenti'!$A$2:$E$31, 5, FALSE),
        IFERROR(VLOOKUP(U25, 'Lista Alimenti'!$G$2:$K$60, 5, FALSE),
        IFERROR(VLOOKUP(U25, 'Lista Alimenti'!$N$2:$R$14, 5, FALSE),
        VLOOKUP(U25, 'Lista Alimenti'!$T$2:$X$44, 5, FALSE)
        ))) * W25,
    IFERROR(VLOOKUP(U25, 'Lista Alimenti'!$A$2:$E$31, 5, FALSE),
    IFERROR(VLOOKUP(U25, 'Lista Alimenti'!$G$2:$K$60, 5, FALSE),
    IFERROR(VLOOKUP(U25, 'Lista Alimenti'!$N$2:$R$14, 5, FALSE),
    VLOOKUP(U25, 'Lista Alimenti'!$T$2:$X$44, 5, FALSE)
    ))) * W25 / 100
    )
)</f>
        <v>0</v>
      </c>
      <c r="AA25" s="2">
        <f>IF(U25="", 0,
    IF(W25&lt;=10,
        IFERROR(VLOOKUP(U25, 'Lista Alimenti'!$A$2:$F$31, 6, FALSE),
        IFERROR(VLOOKUP(U25, 'Lista Alimenti'!$G$2:$L$60, 6, FALSE),
        IFERROR(VLOOKUP(U25, 'Lista Alimenti'!$N$2:$S$14, 6, FALSE),
        VLOOKUP(U25, 'Lista Alimenti'!$T$2:$Y$44, 6, FALSE)
        ))) * W25,
    IFERROR(VLOOKUP(U25, 'Lista Alimenti'!$A$2:$F$31, 6, FALSE),
    IFERROR(VLOOKUP(U25, 'Lista Alimenti'!$G$2:$L$60, 6, FALSE),
    IFERROR(VLOOKUP(U25, 'Lista Alimenti'!$N$2:$S$14, 6, FALSE),
    VLOOKUP(U25, 'Lista Alimenti'!$T$2:$Y$44, 6, FALSE)
    ))) * W25 / 100
    )
)</f>
        <v>0</v>
      </c>
      <c r="AB25" s="47"/>
      <c r="AC25" s="48"/>
      <c r="AD25" s="19"/>
      <c r="AE25" s="20"/>
      <c r="AF25" s="2"/>
      <c r="AG25" s="3">
        <f>IF(AD25="", 0,
    IF(AF25&lt;=10,
        IFERROR(VLOOKUP(AD25, 'Lista Alimenti'!$A$2:$C$31, 3, FALSE),
        IFERROR(VLOOKUP(AD25, 'Lista Alimenti'!$G$2:$I$60, 3, FALSE),
        IFERROR(VLOOKUP(AD25, 'Lista Alimenti'!$N$2:$P$14, 3, FALSE),
        VLOOKUP(AD25, 'Lista Alimenti'!$T$2:$V$44, 3, FALSE)
        ))) * AF25,
    IFERROR(VLOOKUP(AD25, 'Lista Alimenti'!$A$2:$C$31, 3, FALSE),
    IFERROR(VLOOKUP(AD25, 'Lista Alimenti'!$G$2:$I$60, 3, FALSE),
    IFERROR(VLOOKUP(AD25, 'Lista Alimenti'!$N$2:$P$14, 3, FALSE),
    VLOOKUP(AD25, 'Lista Alimenti'!$T$2:$V$44, 3, FALSE)
    ))) * AF25 / 100
    )
)</f>
        <v>0</v>
      </c>
      <c r="AH25" s="3">
        <f>IF(AD25="", 0,
    IF(AF25&lt;=10,
        IFERROR(VLOOKUP(AD25, 'Lista Alimenti'!$A$2:$D$31, 4, FALSE),
        IFERROR(VLOOKUP(AD25, 'Lista Alimenti'!$G$2:$J$60, 4, FALSE),
        IFERROR(VLOOKUP(AD25, 'Lista Alimenti'!$N$2:$Q$14, 4, FALSE),
        VLOOKUP(AD25, 'Lista Alimenti'!$T$2:$W$44, 4, FALSE)
        ))) * AF25,
    IFERROR(VLOOKUP(AD25, 'Lista Alimenti'!$A$2:$D$31, 4, FALSE),
    IFERROR(VLOOKUP(AD25, 'Lista Alimenti'!$G$2:$J$60, 4, FALSE),
    IFERROR(VLOOKUP(AD25, 'Lista Alimenti'!$N$2:$Q$14, 4, FALSE),
    VLOOKUP(AD25, 'Lista Alimenti'!$T$2:$W$44, 4, FALSE)
    ))) * AF25 / 100
    )
)</f>
        <v>0</v>
      </c>
      <c r="AI25" s="3">
        <f>IF(AD25="", 0,
    IF(AF25&lt;=10,
        IFERROR(VLOOKUP(AD25, 'Lista Alimenti'!$A$2:$E$31, 5, FALSE),
        IFERROR(VLOOKUP(AD25, 'Lista Alimenti'!$G$2:$K$60, 5, FALSE),
        IFERROR(VLOOKUP(AD25, 'Lista Alimenti'!$N$2:$R$14, 5, FALSE),
        VLOOKUP(AD25, 'Lista Alimenti'!$T$2:$X$44, 5, FALSE)
        ))) * AF25,
    IFERROR(VLOOKUP(AD25, 'Lista Alimenti'!$A$2:$E$31, 5, FALSE),
    IFERROR(VLOOKUP(AD25, 'Lista Alimenti'!$G$2:$K$60, 5, FALSE),
    IFERROR(VLOOKUP(AD25, 'Lista Alimenti'!$N$2:$R$14, 5, FALSE),
    VLOOKUP(AD25, 'Lista Alimenti'!$T$2:$X$44, 5, FALSE)
    ))) * AF25 / 100
    )
)</f>
        <v>0</v>
      </c>
      <c r="AJ25" s="2">
        <f>IF(AD25="", 0,
    IF(AF25&lt;=10,
        IFERROR(VLOOKUP(AD25, 'Lista Alimenti'!$A$2:$F$31, 6, FALSE),
        IFERROR(VLOOKUP(AD25, 'Lista Alimenti'!$G$2:$L$60, 6, FALSE),
        IFERROR(VLOOKUP(AD25, 'Lista Alimenti'!$N$2:$S$14, 6, FALSE),
        VLOOKUP(AD25, 'Lista Alimenti'!$T$2:$Y$44, 6, FALSE)
        ))) * AF25,
    IFERROR(VLOOKUP(AD25, 'Lista Alimenti'!$A$2:$F$31, 6, FALSE),
    IFERROR(VLOOKUP(AD25, 'Lista Alimenti'!$G$2:$L$60, 6, FALSE),
    IFERROR(VLOOKUP(AD25, 'Lista Alimenti'!$N$2:$S$14, 6, FALSE),
    VLOOKUP(AD25, 'Lista Alimenti'!$T$2:$Y$44, 6, FALSE)
    ))) * AF25 / 100
    )
)</f>
        <v>0</v>
      </c>
      <c r="AK25" s="47"/>
      <c r="AL25" s="48"/>
      <c r="AM25" s="19"/>
      <c r="AN25" s="20"/>
      <c r="AO25" s="2"/>
      <c r="AP25" s="3">
        <f>IF(AM25="", 0,
    IF(AO25&lt;=10,
        IFERROR(VLOOKUP(AM25, 'Lista Alimenti'!$A$2:$C$31, 3, FALSE),
        IFERROR(VLOOKUP(AM25, 'Lista Alimenti'!$G$2:$I$60, 3, FALSE),
        IFERROR(VLOOKUP(AM25, 'Lista Alimenti'!$N$2:$P$14, 3, FALSE),
        VLOOKUP(AM25, 'Lista Alimenti'!$T$2:$V$44, 3, FALSE)
        ))) * AO25,
    IFERROR(VLOOKUP(AM25, 'Lista Alimenti'!$A$2:$C$31, 3, FALSE),
    IFERROR(VLOOKUP(AM25, 'Lista Alimenti'!$G$2:$I$60, 3, FALSE),
    IFERROR(VLOOKUP(AM25, 'Lista Alimenti'!$N$2:$P$14, 3, FALSE),
    VLOOKUP(AM25, 'Lista Alimenti'!$T$2:$V$44, 3, FALSE)
    ))) * AO25 / 100
    )
)</f>
        <v>0</v>
      </c>
      <c r="AQ25" s="3">
        <f>IF(AM25="", 0,
    IF(AO25&lt;=10,
        IFERROR(VLOOKUP(AM25, 'Lista Alimenti'!$A$2:$D$31, 4, FALSE),
        IFERROR(VLOOKUP(AM25, 'Lista Alimenti'!$G$2:$J$60, 4, FALSE),
        IFERROR(VLOOKUP(AM25, 'Lista Alimenti'!$N$2:$Q$14, 4, FALSE),
        VLOOKUP(AM25, 'Lista Alimenti'!$T$2:$W$44, 4, FALSE)
        ))) * AO25,
    IFERROR(VLOOKUP(AM25, 'Lista Alimenti'!$A$2:$D$31, 4, FALSE),
    IFERROR(VLOOKUP(AM25, 'Lista Alimenti'!$G$2:$J$60, 4, FALSE),
    IFERROR(VLOOKUP(AM25, 'Lista Alimenti'!$N$2:$Q$14, 4, FALSE),
    VLOOKUP(AM25, 'Lista Alimenti'!$T$2:$W$44, 4, FALSE)
    ))) * AO25 / 100
    )
)</f>
        <v>0</v>
      </c>
      <c r="AR25" s="3">
        <f>IF(AM25="", 0,
    IF(AO25&lt;=10,
        IFERROR(VLOOKUP(AM25, 'Lista Alimenti'!$A$2:$E$31, 5, FALSE),
        IFERROR(VLOOKUP(AM25, 'Lista Alimenti'!$G$2:$K$60, 5, FALSE),
        IFERROR(VLOOKUP(AM25, 'Lista Alimenti'!$N$2:$R$14, 5, FALSE),
        VLOOKUP(AM25, 'Lista Alimenti'!$T$2:$X$44, 5, FALSE)
        ))) * AO25,
    IFERROR(VLOOKUP(AM25, 'Lista Alimenti'!$A$2:$E$31, 5, FALSE),
    IFERROR(VLOOKUP(AM25, 'Lista Alimenti'!$G$2:$K$60, 5, FALSE),
    IFERROR(VLOOKUP(AM25, 'Lista Alimenti'!$N$2:$R$14, 5, FALSE),
    VLOOKUP(AM25, 'Lista Alimenti'!$T$2:$X$44, 5, FALSE)
    ))) * AO25 / 100
    )
)</f>
        <v>0</v>
      </c>
      <c r="AS25" s="2">
        <f>IF(AM25="", 0,
    IF(AO25&lt;=10,
        IFERROR(VLOOKUP(AM25, 'Lista Alimenti'!$A$2:$F$31, 6, FALSE),
        IFERROR(VLOOKUP(AM25, 'Lista Alimenti'!$G$2:$L$60, 6, FALSE),
        IFERROR(VLOOKUP(AM25, 'Lista Alimenti'!$N$2:$S$14, 6, FALSE),
        VLOOKUP(AM25, 'Lista Alimenti'!$T$2:$Y$44, 6, FALSE)
        ))) * AO25,
    IFERROR(VLOOKUP(AM25, 'Lista Alimenti'!$A$2:$F$31, 6, FALSE),
    IFERROR(VLOOKUP(AM25, 'Lista Alimenti'!$G$2:$L$60, 6, FALSE),
    IFERROR(VLOOKUP(AM25, 'Lista Alimenti'!$N$2:$S$14, 6, FALSE),
    VLOOKUP(AM25, 'Lista Alimenti'!$T$2:$Y$44, 6, FALSE)
    ))) * AO25 / 100
    )
)</f>
        <v>0</v>
      </c>
      <c r="AT25" s="47"/>
      <c r="AU25" s="48"/>
      <c r="AV25" s="19"/>
      <c r="AW25" s="20"/>
      <c r="AX25" s="2"/>
      <c r="AY25" s="3">
        <f>IF(AV25="", 0,
    IF(AX25&lt;=10,
        IFERROR(VLOOKUP(AV25, 'Lista Alimenti'!$A$2:$C$31, 3, FALSE),
        IFERROR(VLOOKUP(AV25, 'Lista Alimenti'!$G$2:$I$60, 3, FALSE),
        IFERROR(VLOOKUP(AV25, 'Lista Alimenti'!$N$2:$P$14, 3, FALSE),
        VLOOKUP(AV25, 'Lista Alimenti'!$T$2:$V$44, 3, FALSE)
        ))) * AX25,
    IFERROR(VLOOKUP(AV25, 'Lista Alimenti'!$A$2:$C$31, 3, FALSE),
    IFERROR(VLOOKUP(AV25, 'Lista Alimenti'!$G$2:$I$60, 3, FALSE),
    IFERROR(VLOOKUP(AV25, 'Lista Alimenti'!$N$2:$P$14, 3, FALSE),
    VLOOKUP(AV25, 'Lista Alimenti'!$T$2:$V$44, 3, FALSE)
    ))) * AX25 / 100
    )
)</f>
        <v>0</v>
      </c>
      <c r="AZ25" s="3">
        <f>IF(AV25="", 0,
    IF(AX25&lt;=10,
        IFERROR(VLOOKUP(AV25, 'Lista Alimenti'!$A$2:$D$31, 4, FALSE),
        IFERROR(VLOOKUP(AV25, 'Lista Alimenti'!$G$2:$J$60, 4, FALSE),
        IFERROR(VLOOKUP(AV25, 'Lista Alimenti'!$N$2:$Q$14, 4, FALSE),
        VLOOKUP(AV25, 'Lista Alimenti'!$T$2:$W$44, 4, FALSE)
        ))) * AX25,
    IFERROR(VLOOKUP(AV25, 'Lista Alimenti'!$A$2:$D$31, 4, FALSE),
    IFERROR(VLOOKUP(AV25, 'Lista Alimenti'!$G$2:$J$60, 4, FALSE),
    IFERROR(VLOOKUP(AV25, 'Lista Alimenti'!$N$2:$Q$14, 4, FALSE),
    VLOOKUP(AV25, 'Lista Alimenti'!$T$2:$W$44, 4, FALSE)
    ))) * AX25 / 100
    )
)</f>
        <v>0</v>
      </c>
      <c r="BA25" s="3">
        <f>IF(AV25="", 0,
    IF(AX25&lt;=10,
        IFERROR(VLOOKUP(AV25, 'Lista Alimenti'!$A$2:$E$31, 5, FALSE),
        IFERROR(VLOOKUP(AV25, 'Lista Alimenti'!$G$2:$K$60, 5, FALSE),
        IFERROR(VLOOKUP(AV25, 'Lista Alimenti'!$N$2:$R$14, 5, FALSE),
        VLOOKUP(AV25, 'Lista Alimenti'!$T$2:$X$44, 5, FALSE)
        ))) * AX25,
    IFERROR(VLOOKUP(AV25, 'Lista Alimenti'!$A$2:$E$31, 5, FALSE),
    IFERROR(VLOOKUP(AV25, 'Lista Alimenti'!$G$2:$K$60, 5, FALSE),
    IFERROR(VLOOKUP(AV25, 'Lista Alimenti'!$N$2:$R$14, 5, FALSE),
    VLOOKUP(AV25, 'Lista Alimenti'!$T$2:$X$44, 5, FALSE)
    ))) * AX25 / 100
    )
)</f>
        <v>0</v>
      </c>
      <c r="BB25" s="2">
        <f>IF(AV25="", 0,
    IF(AX25&lt;=10,
        IFERROR(VLOOKUP(AV25, 'Lista Alimenti'!$A$2:$F$31, 6, FALSE),
        IFERROR(VLOOKUP(AV25, 'Lista Alimenti'!$G$2:$L$60, 6, FALSE),
        IFERROR(VLOOKUP(AV25, 'Lista Alimenti'!$N$2:$S$14, 6, FALSE),
        VLOOKUP(AV25, 'Lista Alimenti'!$T$2:$Y$44, 6, FALSE)
        ))) * AX25,
    IFERROR(VLOOKUP(AV25, 'Lista Alimenti'!$A$2:$F$31, 6, FALSE),
    IFERROR(VLOOKUP(AV25, 'Lista Alimenti'!$G$2:$L$60, 6, FALSE),
    IFERROR(VLOOKUP(AV25, 'Lista Alimenti'!$N$2:$S$14, 6, FALSE),
    VLOOKUP(AV25, 'Lista Alimenti'!$T$2:$Y$44, 6, FALSE)
    ))) * AX25 / 100
    )
)</f>
        <v>0</v>
      </c>
      <c r="BC25" s="47"/>
      <c r="BD25" s="48"/>
      <c r="BE25" s="19"/>
      <c r="BF25" s="20"/>
      <c r="BG25" s="2"/>
      <c r="BH25" s="3">
        <f>IF(BE25="", 0,
    IF(BG25&lt;=10,
        IFERROR(VLOOKUP(BE25, 'Lista Alimenti'!$A$2:$C$31, 3, FALSE),
        IFERROR(VLOOKUP(BE25, 'Lista Alimenti'!$G$2:$I$60, 3, FALSE),
        IFERROR(VLOOKUP(BE25, 'Lista Alimenti'!$N$2:$P$14, 3, FALSE),
        VLOOKUP(BE25, 'Lista Alimenti'!$T$2:$V$44, 3, FALSE)
        ))) * BG25,
    IFERROR(VLOOKUP(BE25, 'Lista Alimenti'!$A$2:$C$31, 3, FALSE),
    IFERROR(VLOOKUP(BE25, 'Lista Alimenti'!$G$2:$I$60, 3, FALSE),
    IFERROR(VLOOKUP(BE25, 'Lista Alimenti'!$N$2:$P$14, 3, FALSE),
    VLOOKUP(BE25, 'Lista Alimenti'!$T$2:$V$44, 3, FALSE)
    ))) * BG25 / 100
    )
)</f>
        <v>0</v>
      </c>
      <c r="BI25" s="3">
        <f>IF(BE25="", 0,
    IF(BG25&lt;=10,
        IFERROR(VLOOKUP(BE25, 'Lista Alimenti'!$A$2:$D$31, 4, FALSE),
        IFERROR(VLOOKUP(BE25, 'Lista Alimenti'!$G$2:$J$60, 4, FALSE),
        IFERROR(VLOOKUP(BE25, 'Lista Alimenti'!$N$2:$Q$14, 4, FALSE),
        VLOOKUP(BE25, 'Lista Alimenti'!$T$2:$W$44, 4, FALSE)
        ))) * BG25,
    IFERROR(VLOOKUP(BE25, 'Lista Alimenti'!$A$2:$D$31, 4, FALSE),
    IFERROR(VLOOKUP(BE25, 'Lista Alimenti'!$G$2:$J$60, 4, FALSE),
    IFERROR(VLOOKUP(BE25, 'Lista Alimenti'!$N$2:$Q$14, 4, FALSE),
    VLOOKUP(BE25, 'Lista Alimenti'!$T$2:$W$44, 4, FALSE)
    ))) * BG25 / 100
    )
)</f>
        <v>0</v>
      </c>
      <c r="BJ25" s="3">
        <f>IF(BE25="", 0,
    IF(BG25&lt;=10,
        IFERROR(VLOOKUP(BE25, 'Lista Alimenti'!$A$2:$E$31, 5, FALSE),
        IFERROR(VLOOKUP(BE25, 'Lista Alimenti'!$G$2:$K$60, 5, FALSE),
        IFERROR(VLOOKUP(BE25, 'Lista Alimenti'!$N$2:$R$14, 5, FALSE),
        VLOOKUP(BE25, 'Lista Alimenti'!$T$2:$X$44, 5, FALSE)
        ))) * BG25,
    IFERROR(VLOOKUP(BE25, 'Lista Alimenti'!$A$2:$E$31, 5, FALSE),
    IFERROR(VLOOKUP(BE25, 'Lista Alimenti'!$G$2:$K$60, 5, FALSE),
    IFERROR(VLOOKUP(BE25, 'Lista Alimenti'!$N$2:$R$14, 5, FALSE),
    VLOOKUP(BE25, 'Lista Alimenti'!$T$2:$X$44, 5, FALSE)
    ))) * BG25 / 100
    )
)</f>
        <v>0</v>
      </c>
      <c r="BK25" s="2">
        <f>IF(BE25="", 0,
    IF(BG25&lt;=10,
        IFERROR(VLOOKUP(BE25, 'Lista Alimenti'!$A$2:$F$31, 6, FALSE),
        IFERROR(VLOOKUP(BE25, 'Lista Alimenti'!$G$2:$L$60, 6, FALSE),
        IFERROR(VLOOKUP(BE25, 'Lista Alimenti'!$N$2:$S$14, 6, FALSE),
        VLOOKUP(BE25, 'Lista Alimenti'!$T$2:$Y$44, 6, FALSE)
        ))) * BG25,
    IFERROR(VLOOKUP(BE25, 'Lista Alimenti'!$A$2:$F$31, 6, FALSE),
    IFERROR(VLOOKUP(BE25, 'Lista Alimenti'!$G$2:$L$60, 6, FALSE),
    IFERROR(VLOOKUP(BE25, 'Lista Alimenti'!$N$2:$S$14, 6, FALSE),
    VLOOKUP(BE25, 'Lista Alimenti'!$T$2:$Y$44, 6, FALSE)
    ))) * BG25 / 100
    )
)</f>
        <v>0</v>
      </c>
      <c r="BL25" s="47"/>
      <c r="BM25" s="48"/>
    </row>
    <row r="26" spans="1:65" ht="14.5" customHeight="1" x14ac:dyDescent="0.45">
      <c r="A26" s="41"/>
      <c r="B26" s="42"/>
      <c r="C26" s="107" t="s">
        <v>182</v>
      </c>
      <c r="D26" s="107"/>
      <c r="F26" s="4">
        <f>SUM(F19:F25)</f>
        <v>292.8</v>
      </c>
      <c r="G26" s="4">
        <f t="shared" ref="G26:I26" si="19">SUM(G19:G25)</f>
        <v>53.400000000000006</v>
      </c>
      <c r="H26" s="4">
        <f t="shared" si="19"/>
        <v>8.94</v>
      </c>
      <c r="I26" s="4">
        <f t="shared" si="19"/>
        <v>4.32</v>
      </c>
      <c r="J26" s="5"/>
      <c r="K26" s="6"/>
      <c r="L26" s="107" t="s">
        <v>182</v>
      </c>
      <c r="M26" s="107"/>
      <c r="O26" s="4">
        <f>SUM(O19:O25)</f>
        <v>0</v>
      </c>
      <c r="P26" s="4">
        <f t="shared" ref="P26" si="20">SUM(P19:P25)</f>
        <v>0</v>
      </c>
      <c r="Q26" s="4">
        <f t="shared" ref="Q26" si="21">SUM(Q19:Q25)</f>
        <v>0</v>
      </c>
      <c r="R26" s="4">
        <f t="shared" ref="R26" si="22">SUM(R19:R25)</f>
        <v>0</v>
      </c>
      <c r="S26" s="5"/>
      <c r="T26" s="6"/>
      <c r="U26" s="107" t="s">
        <v>182</v>
      </c>
      <c r="V26" s="107"/>
      <c r="X26" s="4">
        <f>SUM(X19:X25)</f>
        <v>0</v>
      </c>
      <c r="Y26" s="4">
        <f t="shared" ref="Y26" si="23">SUM(Y19:Y25)</f>
        <v>0</v>
      </c>
      <c r="Z26" s="4">
        <f t="shared" ref="Z26" si="24">SUM(Z19:Z25)</f>
        <v>0</v>
      </c>
      <c r="AA26" s="4">
        <f t="shared" ref="AA26" si="25">SUM(AA19:AA25)</f>
        <v>0</v>
      </c>
      <c r="AB26" s="5"/>
      <c r="AC26" s="6"/>
      <c r="AD26" s="107" t="s">
        <v>182</v>
      </c>
      <c r="AE26" s="107"/>
      <c r="AG26" s="4">
        <f>SUM(AG19:AG25)</f>
        <v>0</v>
      </c>
      <c r="AH26" s="4">
        <f t="shared" ref="AH26" si="26">SUM(AH19:AH25)</f>
        <v>0</v>
      </c>
      <c r="AI26" s="4">
        <f t="shared" ref="AI26" si="27">SUM(AI19:AI25)</f>
        <v>0</v>
      </c>
      <c r="AJ26" s="4">
        <f t="shared" ref="AJ26" si="28">SUM(AJ19:AJ25)</f>
        <v>0</v>
      </c>
      <c r="AK26" s="5"/>
      <c r="AL26" s="6"/>
      <c r="AM26" s="107" t="s">
        <v>182</v>
      </c>
      <c r="AN26" s="107"/>
      <c r="AP26" s="4">
        <f>SUM(AP19:AP25)</f>
        <v>0</v>
      </c>
      <c r="AQ26" s="4">
        <f t="shared" ref="AQ26" si="29">SUM(AQ19:AQ25)</f>
        <v>0</v>
      </c>
      <c r="AR26" s="4">
        <f t="shared" ref="AR26" si="30">SUM(AR19:AR25)</f>
        <v>0</v>
      </c>
      <c r="AS26" s="4">
        <f t="shared" ref="AS26" si="31">SUM(AS19:AS25)</f>
        <v>0</v>
      </c>
      <c r="AT26" s="5"/>
      <c r="AU26" s="6"/>
      <c r="AV26" s="107" t="s">
        <v>182</v>
      </c>
      <c r="AW26" s="107"/>
      <c r="AY26" s="4">
        <f>SUM(AY19:AY25)</f>
        <v>0</v>
      </c>
      <c r="AZ26" s="4">
        <f t="shared" ref="AZ26" si="32">SUM(AZ19:AZ25)</f>
        <v>0</v>
      </c>
      <c r="BA26" s="4">
        <f t="shared" ref="BA26" si="33">SUM(BA19:BA25)</f>
        <v>0</v>
      </c>
      <c r="BB26" s="4">
        <f t="shared" ref="BB26" si="34">SUM(BB19:BB25)</f>
        <v>0</v>
      </c>
      <c r="BC26" s="5"/>
      <c r="BD26" s="6"/>
      <c r="BE26" s="107" t="s">
        <v>182</v>
      </c>
      <c r="BF26" s="107"/>
      <c r="BH26" s="4">
        <f>SUM(BH19:BH25)</f>
        <v>0</v>
      </c>
      <c r="BI26" s="4">
        <f t="shared" ref="BI26" si="35">SUM(BI19:BI25)</f>
        <v>0</v>
      </c>
      <c r="BJ26" s="4">
        <f t="shared" ref="BJ26" si="36">SUM(BJ19:BJ25)</f>
        <v>0</v>
      </c>
      <c r="BK26" s="4">
        <f t="shared" ref="BK26" si="37">SUM(BK19:BK25)</f>
        <v>0</v>
      </c>
      <c r="BL26" s="5"/>
      <c r="BM26" s="6"/>
    </row>
    <row r="27" spans="1:65" ht="14.5" customHeight="1" x14ac:dyDescent="0.35">
      <c r="A27" s="37" t="s">
        <v>1</v>
      </c>
      <c r="B27" s="38"/>
      <c r="C27" s="15"/>
      <c r="D27" s="84"/>
      <c r="E27" s="3"/>
      <c r="F27" s="3">
        <f>IF(C27="", 0,
    IF(E27&lt;=10,
        IFERROR(VLOOKUP(C27, 'Lista Alimenti'!$A$2:$C$31, 3, FALSE),
        IFERROR(VLOOKUP(C27, 'Lista Alimenti'!$G$2:$I$60, 3, FALSE),
        IFERROR(VLOOKUP(C27, 'Lista Alimenti'!$N$2:$P$14, 3, FALSE),
        VLOOKUP(C27, 'Lista Alimenti'!$T$2:$V$44, 3, FALSE)
        ))) * E27,
    IFERROR(VLOOKUP(C27, 'Lista Alimenti'!$A$2:$C$31, 3, FALSE),
    IFERROR(VLOOKUP(C27, 'Lista Alimenti'!$G$2:$I$60, 3, FALSE),
    IFERROR(VLOOKUP(C27, 'Lista Alimenti'!$N$2:$P$14, 3, FALSE),
    VLOOKUP(C27, 'Lista Alimenti'!$T$2:$V$44, 3, FALSE)
    ))) * E27 / 100
    )
)</f>
        <v>0</v>
      </c>
      <c r="G27" s="3">
        <f>IF(C27="", 0,
    IF(E27&lt;=10,
        IFERROR(VLOOKUP(C27, 'Lista Alimenti'!$A$2:$D$31, 4, FALSE),
        IFERROR(VLOOKUP(C27, 'Lista Alimenti'!$G$2:$J$60, 4, FALSE),
        IFERROR(VLOOKUP(C27, 'Lista Alimenti'!$N$2:$Q$14, 4, FALSE),
        VLOOKUP(C27, 'Lista Alimenti'!$T$2:$W$44, 4, FALSE)
        ))) * E27,
    IFERROR(VLOOKUP(C27, 'Lista Alimenti'!$A$2:$D$31, 4, FALSE),
    IFERROR(VLOOKUP(C27, 'Lista Alimenti'!$G$2:$J$60, 4, FALSE),
    IFERROR(VLOOKUP(C27, 'Lista Alimenti'!$N$2:$Q$14, 4, FALSE),
    VLOOKUP(C27, 'Lista Alimenti'!$T$2:$W$44, 4, FALSE)
    ))) * E27 / 100
    )
)</f>
        <v>0</v>
      </c>
      <c r="H27" s="3">
        <f>IF(C27="", 0,
    IF(E27&lt;=10,
        IFERROR(VLOOKUP(C27, 'Lista Alimenti'!$A$2:$E$31, 5, FALSE),
        IFERROR(VLOOKUP(C27, 'Lista Alimenti'!$G$2:$K$60, 5, FALSE),
        IFERROR(VLOOKUP(C27, 'Lista Alimenti'!$N$2:$R$14, 5, FALSE),
        VLOOKUP(C27, 'Lista Alimenti'!$T$2:$X$44, 5, FALSE)
        ))) * E27,
    IFERROR(VLOOKUP(C27, 'Lista Alimenti'!$A$2:$E$31, 5, FALSE),
    IFERROR(VLOOKUP(C27, 'Lista Alimenti'!$G$2:$K$60, 5, FALSE),
    IFERROR(VLOOKUP(C27, 'Lista Alimenti'!$N$2:$R$14, 5, FALSE),
    VLOOKUP(C27, 'Lista Alimenti'!$T$2:$X$44, 5, FALSE)
    ))) * E27 / 100
    )
)</f>
        <v>0</v>
      </c>
      <c r="I27" s="2">
        <f>IF(C27="", 0,
    IF(E27&lt;=10,
        IFERROR(VLOOKUP(C27, 'Lista Alimenti'!$A$2:$F$31, 6, FALSE),
        IFERROR(VLOOKUP(C27, 'Lista Alimenti'!$G$2:$L$60, 6, FALSE),
        IFERROR(VLOOKUP(C27, 'Lista Alimenti'!$N$2:$S$14, 6, FALSE),
        VLOOKUP(C27, 'Lista Alimenti'!$T$2:$Y$44, 6, FALSE)
        ))) * E27,
    IFERROR(VLOOKUP(C27, 'Lista Alimenti'!$A$2:$F$31, 6, FALSE),
    IFERROR(VLOOKUP(C27, 'Lista Alimenti'!$G$2:$L$60, 6, FALSE),
    IFERROR(VLOOKUP(C27, 'Lista Alimenti'!$N$2:$S$14, 6, FALSE),
    VLOOKUP(C27, 'Lista Alimenti'!$T$2:$Y$44, 6, FALSE)
    ))) * E27 / 100
    )
)</f>
        <v>0</v>
      </c>
      <c r="J27" s="17" t="s">
        <v>169</v>
      </c>
      <c r="K27" s="18"/>
      <c r="L27" s="15"/>
      <c r="M27" s="84"/>
      <c r="N27" s="3"/>
      <c r="O27" s="3">
        <f>IF(L27="", 0,
    IF(N27&lt;=10,
        IFERROR(VLOOKUP(L27, 'Lista Alimenti'!$A$2:$C$31, 3, FALSE),
        IFERROR(VLOOKUP(L27, 'Lista Alimenti'!$G$2:$I$60, 3, FALSE),
        IFERROR(VLOOKUP(L27, 'Lista Alimenti'!$N$2:$P$14, 3, FALSE),
        VLOOKUP(L27, 'Lista Alimenti'!$T$2:$V$44, 3, FALSE)
        ))) * N27,
    IFERROR(VLOOKUP(L27, 'Lista Alimenti'!$A$2:$C$31, 3, FALSE),
    IFERROR(VLOOKUP(L27, 'Lista Alimenti'!$G$2:$I$60, 3, FALSE),
    IFERROR(VLOOKUP(L27, 'Lista Alimenti'!$N$2:$P$14, 3, FALSE),
    VLOOKUP(L27, 'Lista Alimenti'!$T$2:$V$44, 3, FALSE)
    ))) * N27 / 100
    )
)</f>
        <v>0</v>
      </c>
      <c r="P27" s="3">
        <f>IF(L27="", 0,
    IF(N27&lt;=10,
        IFERROR(VLOOKUP(L27, 'Lista Alimenti'!$A$2:$D$31, 4, FALSE),
        IFERROR(VLOOKUP(L27, 'Lista Alimenti'!$G$2:$J$60, 4, FALSE),
        IFERROR(VLOOKUP(L27, 'Lista Alimenti'!$N$2:$Q$14, 4, FALSE),
        VLOOKUP(L27, 'Lista Alimenti'!$T$2:$W$44, 4, FALSE)
        ))) * N27,
    IFERROR(VLOOKUP(L27, 'Lista Alimenti'!$A$2:$D$31, 4, FALSE),
    IFERROR(VLOOKUP(L27, 'Lista Alimenti'!$G$2:$J$60, 4, FALSE),
    IFERROR(VLOOKUP(L27, 'Lista Alimenti'!$N$2:$Q$14, 4, FALSE),
    VLOOKUP(L27, 'Lista Alimenti'!$T$2:$W$44, 4, FALSE)
    ))) * N27 / 100
    )
)</f>
        <v>0</v>
      </c>
      <c r="Q27" s="3">
        <f>IF(L27="", 0,
    IF(N27&lt;=10,
        IFERROR(VLOOKUP(L27, 'Lista Alimenti'!$A$2:$E$31, 5, FALSE),
        IFERROR(VLOOKUP(L27, 'Lista Alimenti'!$G$2:$K$60, 5, FALSE),
        IFERROR(VLOOKUP(L27, 'Lista Alimenti'!$N$2:$R$14, 5, FALSE),
        VLOOKUP(L27, 'Lista Alimenti'!$T$2:$X$44, 5, FALSE)
        ))) * N27,
    IFERROR(VLOOKUP(L27, 'Lista Alimenti'!$A$2:$E$31, 5, FALSE),
    IFERROR(VLOOKUP(L27, 'Lista Alimenti'!$G$2:$K$60, 5, FALSE),
    IFERROR(VLOOKUP(L27, 'Lista Alimenti'!$N$2:$R$14, 5, FALSE),
    VLOOKUP(L27, 'Lista Alimenti'!$T$2:$X$44, 5, FALSE)
    ))) * N27 / 100
    )
)</f>
        <v>0</v>
      </c>
      <c r="R27" s="2">
        <f>IF(L27="", 0,
    IF(N27&lt;=10,
        IFERROR(VLOOKUP(L27, 'Lista Alimenti'!$A$2:$F$31, 6, FALSE),
        IFERROR(VLOOKUP(L27, 'Lista Alimenti'!$G$2:$L$60, 6, FALSE),
        IFERROR(VLOOKUP(L27, 'Lista Alimenti'!$N$2:$S$14, 6, FALSE),
        VLOOKUP(L27, 'Lista Alimenti'!$T$2:$Y$44, 6, FALSE)
        ))) * N27,
    IFERROR(VLOOKUP(L27, 'Lista Alimenti'!$A$2:$F$31, 6, FALSE),
    IFERROR(VLOOKUP(L27, 'Lista Alimenti'!$G$2:$L$60, 6, FALSE),
    IFERROR(VLOOKUP(L27, 'Lista Alimenti'!$N$2:$S$14, 6, FALSE),
    VLOOKUP(L27, 'Lista Alimenti'!$T$2:$Y$44, 6, FALSE)
    ))) * N27 / 100
    )
)</f>
        <v>0</v>
      </c>
      <c r="S27" s="17" t="s">
        <v>169</v>
      </c>
      <c r="T27" s="18"/>
      <c r="U27" s="15"/>
      <c r="V27" s="84"/>
      <c r="W27" s="3"/>
      <c r="X27" s="3">
        <f>IF(U27="", 0,
    IF(W27&lt;=10,
        IFERROR(VLOOKUP(U27, 'Lista Alimenti'!$A$2:$C$31, 3, FALSE),
        IFERROR(VLOOKUP(U27, 'Lista Alimenti'!$G$2:$I$60, 3, FALSE),
        IFERROR(VLOOKUP(U27, 'Lista Alimenti'!$N$2:$P$14, 3, FALSE),
        VLOOKUP(U27, 'Lista Alimenti'!$T$2:$V$44, 3, FALSE)
        ))) * W27,
    IFERROR(VLOOKUP(U27, 'Lista Alimenti'!$A$2:$C$31, 3, FALSE),
    IFERROR(VLOOKUP(U27, 'Lista Alimenti'!$G$2:$I$60, 3, FALSE),
    IFERROR(VLOOKUP(U27, 'Lista Alimenti'!$N$2:$P$14, 3, FALSE),
    VLOOKUP(U27, 'Lista Alimenti'!$T$2:$V$44, 3, FALSE)
    ))) * W27 / 100
    )
)</f>
        <v>0</v>
      </c>
      <c r="Y27" s="3">
        <f>IF(U27="", 0,
    IF(W27&lt;=10,
        IFERROR(VLOOKUP(U27, 'Lista Alimenti'!$A$2:$D$31, 4, FALSE),
        IFERROR(VLOOKUP(U27, 'Lista Alimenti'!$G$2:$J$60, 4, FALSE),
        IFERROR(VLOOKUP(U27, 'Lista Alimenti'!$N$2:$Q$14, 4, FALSE),
        VLOOKUP(U27, 'Lista Alimenti'!$T$2:$W$44, 4, FALSE)
        ))) * W27,
    IFERROR(VLOOKUP(U27, 'Lista Alimenti'!$A$2:$D$31, 4, FALSE),
    IFERROR(VLOOKUP(U27, 'Lista Alimenti'!$G$2:$J$60, 4, FALSE),
    IFERROR(VLOOKUP(U27, 'Lista Alimenti'!$N$2:$Q$14, 4, FALSE),
    VLOOKUP(U27, 'Lista Alimenti'!$T$2:$W$44, 4, FALSE)
    ))) * W27 / 100
    )
)</f>
        <v>0</v>
      </c>
      <c r="Z27" s="3">
        <f>IF(U27="", 0,
    IF(W27&lt;=10,
        IFERROR(VLOOKUP(U27, 'Lista Alimenti'!$A$2:$E$31, 5, FALSE),
        IFERROR(VLOOKUP(U27, 'Lista Alimenti'!$G$2:$K$60, 5, FALSE),
        IFERROR(VLOOKUP(U27, 'Lista Alimenti'!$N$2:$R$14, 5, FALSE),
        VLOOKUP(U27, 'Lista Alimenti'!$T$2:$X$44, 5, FALSE)
        ))) * W27,
    IFERROR(VLOOKUP(U27, 'Lista Alimenti'!$A$2:$E$31, 5, FALSE),
    IFERROR(VLOOKUP(U27, 'Lista Alimenti'!$G$2:$K$60, 5, FALSE),
    IFERROR(VLOOKUP(U27, 'Lista Alimenti'!$N$2:$R$14, 5, FALSE),
    VLOOKUP(U27, 'Lista Alimenti'!$T$2:$X$44, 5, FALSE)
    ))) * W27 / 100
    )
)</f>
        <v>0</v>
      </c>
      <c r="AA27" s="2">
        <f>IF(U27="", 0,
    IF(W27&lt;=10,
        IFERROR(VLOOKUP(U27, 'Lista Alimenti'!$A$2:$F$31, 6, FALSE),
        IFERROR(VLOOKUP(U27, 'Lista Alimenti'!$G$2:$L$60, 6, FALSE),
        IFERROR(VLOOKUP(U27, 'Lista Alimenti'!$N$2:$S$14, 6, FALSE),
        VLOOKUP(U27, 'Lista Alimenti'!$T$2:$Y$44, 6, FALSE)
        ))) * W27,
    IFERROR(VLOOKUP(U27, 'Lista Alimenti'!$A$2:$F$31, 6, FALSE),
    IFERROR(VLOOKUP(U27, 'Lista Alimenti'!$G$2:$L$60, 6, FALSE),
    IFERROR(VLOOKUP(U27, 'Lista Alimenti'!$N$2:$S$14, 6, FALSE),
    VLOOKUP(U27, 'Lista Alimenti'!$T$2:$Y$44, 6, FALSE)
    ))) * W27 / 100
    )
)</f>
        <v>0</v>
      </c>
      <c r="AB27" s="17" t="s">
        <v>169</v>
      </c>
      <c r="AC27" s="18"/>
      <c r="AD27" s="15"/>
      <c r="AE27" s="84"/>
      <c r="AF27" s="3"/>
      <c r="AG27" s="3">
        <f>IF(AD27="", 0,
    IF(AF27&lt;=10,
        IFERROR(VLOOKUP(AD27, 'Lista Alimenti'!$A$2:$C$31, 3, FALSE),
        IFERROR(VLOOKUP(AD27, 'Lista Alimenti'!$G$2:$I$60, 3, FALSE),
        IFERROR(VLOOKUP(AD27, 'Lista Alimenti'!$N$2:$P$14, 3, FALSE),
        VLOOKUP(AD27, 'Lista Alimenti'!$T$2:$V$44, 3, FALSE)
        ))) * AF27,
    IFERROR(VLOOKUP(AD27, 'Lista Alimenti'!$A$2:$C$31, 3, FALSE),
    IFERROR(VLOOKUP(AD27, 'Lista Alimenti'!$G$2:$I$60, 3, FALSE),
    IFERROR(VLOOKUP(AD27, 'Lista Alimenti'!$N$2:$P$14, 3, FALSE),
    VLOOKUP(AD27, 'Lista Alimenti'!$T$2:$V$44, 3, FALSE)
    ))) * AF27 / 100
    )
)</f>
        <v>0</v>
      </c>
      <c r="AH27" s="3">
        <f>IF(AD27="", 0,
    IF(AF27&lt;=10,
        IFERROR(VLOOKUP(AD27, 'Lista Alimenti'!$A$2:$D$31, 4, FALSE),
        IFERROR(VLOOKUP(AD27, 'Lista Alimenti'!$G$2:$J$60, 4, FALSE),
        IFERROR(VLOOKUP(AD27, 'Lista Alimenti'!$N$2:$Q$14, 4, FALSE),
        VLOOKUP(AD27, 'Lista Alimenti'!$T$2:$W$44, 4, FALSE)
        ))) * AF27,
    IFERROR(VLOOKUP(AD27, 'Lista Alimenti'!$A$2:$D$31, 4, FALSE),
    IFERROR(VLOOKUP(AD27, 'Lista Alimenti'!$G$2:$J$60, 4, FALSE),
    IFERROR(VLOOKUP(AD27, 'Lista Alimenti'!$N$2:$Q$14, 4, FALSE),
    VLOOKUP(AD27, 'Lista Alimenti'!$T$2:$W$44, 4, FALSE)
    ))) * AF27 / 100
    )
)</f>
        <v>0</v>
      </c>
      <c r="AI27" s="3">
        <f>IF(AD27="", 0,
    IF(AF27&lt;=10,
        IFERROR(VLOOKUP(AD27, 'Lista Alimenti'!$A$2:$E$31, 5, FALSE),
        IFERROR(VLOOKUP(AD27, 'Lista Alimenti'!$G$2:$K$60, 5, FALSE),
        IFERROR(VLOOKUP(AD27, 'Lista Alimenti'!$N$2:$R$14, 5, FALSE),
        VLOOKUP(AD27, 'Lista Alimenti'!$T$2:$X$44, 5, FALSE)
        ))) * AF27,
    IFERROR(VLOOKUP(AD27, 'Lista Alimenti'!$A$2:$E$31, 5, FALSE),
    IFERROR(VLOOKUP(AD27, 'Lista Alimenti'!$G$2:$K$60, 5, FALSE),
    IFERROR(VLOOKUP(AD27, 'Lista Alimenti'!$N$2:$R$14, 5, FALSE),
    VLOOKUP(AD27, 'Lista Alimenti'!$T$2:$X$44, 5, FALSE)
    ))) * AF27 / 100
    )
)</f>
        <v>0</v>
      </c>
      <c r="AJ27" s="2">
        <f>IF(AD27="", 0,
    IF(AF27&lt;=10,
        IFERROR(VLOOKUP(AD27, 'Lista Alimenti'!$A$2:$F$31, 6, FALSE),
        IFERROR(VLOOKUP(AD27, 'Lista Alimenti'!$G$2:$L$60, 6, FALSE),
        IFERROR(VLOOKUP(AD27, 'Lista Alimenti'!$N$2:$S$14, 6, FALSE),
        VLOOKUP(AD27, 'Lista Alimenti'!$T$2:$Y$44, 6, FALSE)
        ))) * AF27,
    IFERROR(VLOOKUP(AD27, 'Lista Alimenti'!$A$2:$F$31, 6, FALSE),
    IFERROR(VLOOKUP(AD27, 'Lista Alimenti'!$G$2:$L$60, 6, FALSE),
    IFERROR(VLOOKUP(AD27, 'Lista Alimenti'!$N$2:$S$14, 6, FALSE),
    VLOOKUP(AD27, 'Lista Alimenti'!$T$2:$Y$44, 6, FALSE)
    ))) * AF27 / 100
    )
)</f>
        <v>0</v>
      </c>
      <c r="AK27" s="17" t="s">
        <v>169</v>
      </c>
      <c r="AL27" s="18"/>
      <c r="AM27" s="15"/>
      <c r="AN27" s="84"/>
      <c r="AO27" s="3"/>
      <c r="AP27" s="3">
        <f>IF(AM27="", 0,
    IF(AO27&lt;=10,
        IFERROR(VLOOKUP(AM27, 'Lista Alimenti'!$A$2:$C$31, 3, FALSE),
        IFERROR(VLOOKUP(AM27, 'Lista Alimenti'!$G$2:$I$60, 3, FALSE),
        IFERROR(VLOOKUP(AM27, 'Lista Alimenti'!$N$2:$P$14, 3, FALSE),
        VLOOKUP(AM27, 'Lista Alimenti'!$T$2:$V$44, 3, FALSE)
        ))) * AO27,
    IFERROR(VLOOKUP(AM27, 'Lista Alimenti'!$A$2:$C$31, 3, FALSE),
    IFERROR(VLOOKUP(AM27, 'Lista Alimenti'!$G$2:$I$60, 3, FALSE),
    IFERROR(VLOOKUP(AM27, 'Lista Alimenti'!$N$2:$P$14, 3, FALSE),
    VLOOKUP(AM27, 'Lista Alimenti'!$T$2:$V$44, 3, FALSE)
    ))) * AO27 / 100
    )
)</f>
        <v>0</v>
      </c>
      <c r="AQ27" s="3">
        <f>IF(AM27="", 0,
    IF(AO27&lt;=10,
        IFERROR(VLOOKUP(AM27, 'Lista Alimenti'!$A$2:$D$31, 4, FALSE),
        IFERROR(VLOOKUP(AM27, 'Lista Alimenti'!$G$2:$J$60, 4, FALSE),
        IFERROR(VLOOKUP(AM27, 'Lista Alimenti'!$N$2:$Q$14, 4, FALSE),
        VLOOKUP(AM27, 'Lista Alimenti'!$T$2:$W$44, 4, FALSE)
        ))) * AO27,
    IFERROR(VLOOKUP(AM27, 'Lista Alimenti'!$A$2:$D$31, 4, FALSE),
    IFERROR(VLOOKUP(AM27, 'Lista Alimenti'!$G$2:$J$60, 4, FALSE),
    IFERROR(VLOOKUP(AM27, 'Lista Alimenti'!$N$2:$Q$14, 4, FALSE),
    VLOOKUP(AM27, 'Lista Alimenti'!$T$2:$W$44, 4, FALSE)
    ))) * AO27 / 100
    )
)</f>
        <v>0</v>
      </c>
      <c r="AR27" s="3">
        <f>IF(AM27="", 0,
    IF(AO27&lt;=10,
        IFERROR(VLOOKUP(AM27, 'Lista Alimenti'!$A$2:$E$31, 5, FALSE),
        IFERROR(VLOOKUP(AM27, 'Lista Alimenti'!$G$2:$K$60, 5, FALSE),
        IFERROR(VLOOKUP(AM27, 'Lista Alimenti'!$N$2:$R$14, 5, FALSE),
        VLOOKUP(AM27, 'Lista Alimenti'!$T$2:$X$44, 5, FALSE)
        ))) * AO27,
    IFERROR(VLOOKUP(AM27, 'Lista Alimenti'!$A$2:$E$31, 5, FALSE),
    IFERROR(VLOOKUP(AM27, 'Lista Alimenti'!$G$2:$K$60, 5, FALSE),
    IFERROR(VLOOKUP(AM27, 'Lista Alimenti'!$N$2:$R$14, 5, FALSE),
    VLOOKUP(AM27, 'Lista Alimenti'!$T$2:$X$44, 5, FALSE)
    ))) * AO27 / 100
    )
)</f>
        <v>0</v>
      </c>
      <c r="AS27" s="2">
        <f>IF(AM27="", 0,
    IF(AO27&lt;=10,
        IFERROR(VLOOKUP(AM27, 'Lista Alimenti'!$A$2:$F$31, 6, FALSE),
        IFERROR(VLOOKUP(AM27, 'Lista Alimenti'!$G$2:$L$60, 6, FALSE),
        IFERROR(VLOOKUP(AM27, 'Lista Alimenti'!$N$2:$S$14, 6, FALSE),
        VLOOKUP(AM27, 'Lista Alimenti'!$T$2:$Y$44, 6, FALSE)
        ))) * AO27,
    IFERROR(VLOOKUP(AM27, 'Lista Alimenti'!$A$2:$F$31, 6, FALSE),
    IFERROR(VLOOKUP(AM27, 'Lista Alimenti'!$G$2:$L$60, 6, FALSE),
    IFERROR(VLOOKUP(AM27, 'Lista Alimenti'!$N$2:$S$14, 6, FALSE),
    VLOOKUP(AM27, 'Lista Alimenti'!$T$2:$Y$44, 6, FALSE)
    ))) * AO27 / 100
    )
)</f>
        <v>0</v>
      </c>
      <c r="AT27" s="17" t="s">
        <v>169</v>
      </c>
      <c r="AU27" s="18"/>
      <c r="AV27" s="15"/>
      <c r="AW27" s="84"/>
      <c r="AX27" s="3"/>
      <c r="AY27" s="3">
        <f>IF(AV27="", 0,
    IF(AX27&lt;=10,
        IFERROR(VLOOKUP(AV27, 'Lista Alimenti'!$A$2:$C$31, 3, FALSE),
        IFERROR(VLOOKUP(AV27, 'Lista Alimenti'!$G$2:$I$60, 3, FALSE),
        IFERROR(VLOOKUP(AV27, 'Lista Alimenti'!$N$2:$P$14, 3, FALSE),
        VLOOKUP(AV27, 'Lista Alimenti'!$T$2:$V$44, 3, FALSE)
        ))) * AX27,
    IFERROR(VLOOKUP(AV27, 'Lista Alimenti'!$A$2:$C$31, 3, FALSE),
    IFERROR(VLOOKUP(AV27, 'Lista Alimenti'!$G$2:$I$60, 3, FALSE),
    IFERROR(VLOOKUP(AV27, 'Lista Alimenti'!$N$2:$P$14, 3, FALSE),
    VLOOKUP(AV27, 'Lista Alimenti'!$T$2:$V$44, 3, FALSE)
    ))) * AX27 / 100
    )
)</f>
        <v>0</v>
      </c>
      <c r="AZ27" s="3">
        <f>IF(AV27="", 0,
    IF(AX27&lt;=10,
        IFERROR(VLOOKUP(AV27, 'Lista Alimenti'!$A$2:$D$31, 4, FALSE),
        IFERROR(VLOOKUP(AV27, 'Lista Alimenti'!$G$2:$J$60, 4, FALSE),
        IFERROR(VLOOKUP(AV27, 'Lista Alimenti'!$N$2:$Q$14, 4, FALSE),
        VLOOKUP(AV27, 'Lista Alimenti'!$T$2:$W$44, 4, FALSE)
        ))) * AX27,
    IFERROR(VLOOKUP(AV27, 'Lista Alimenti'!$A$2:$D$31, 4, FALSE),
    IFERROR(VLOOKUP(AV27, 'Lista Alimenti'!$G$2:$J$60, 4, FALSE),
    IFERROR(VLOOKUP(AV27, 'Lista Alimenti'!$N$2:$Q$14, 4, FALSE),
    VLOOKUP(AV27, 'Lista Alimenti'!$T$2:$W$44, 4, FALSE)
    ))) * AX27 / 100
    )
)</f>
        <v>0</v>
      </c>
      <c r="BA27" s="3">
        <f>IF(AV27="", 0,
    IF(AX27&lt;=10,
        IFERROR(VLOOKUP(AV27, 'Lista Alimenti'!$A$2:$E$31, 5, FALSE),
        IFERROR(VLOOKUP(AV27, 'Lista Alimenti'!$G$2:$K$60, 5, FALSE),
        IFERROR(VLOOKUP(AV27, 'Lista Alimenti'!$N$2:$R$14, 5, FALSE),
        VLOOKUP(AV27, 'Lista Alimenti'!$T$2:$X$44, 5, FALSE)
        ))) * AX27,
    IFERROR(VLOOKUP(AV27, 'Lista Alimenti'!$A$2:$E$31, 5, FALSE),
    IFERROR(VLOOKUP(AV27, 'Lista Alimenti'!$G$2:$K$60, 5, FALSE),
    IFERROR(VLOOKUP(AV27, 'Lista Alimenti'!$N$2:$R$14, 5, FALSE),
    VLOOKUP(AV27, 'Lista Alimenti'!$T$2:$X$44, 5, FALSE)
    ))) * AX27 / 100
    )
)</f>
        <v>0</v>
      </c>
      <c r="BB27" s="2">
        <f>IF(AV27="", 0,
    IF(AX27&lt;=10,
        IFERROR(VLOOKUP(AV27, 'Lista Alimenti'!$A$2:$F$31, 6, FALSE),
        IFERROR(VLOOKUP(AV27, 'Lista Alimenti'!$G$2:$L$60, 6, FALSE),
        IFERROR(VLOOKUP(AV27, 'Lista Alimenti'!$N$2:$S$14, 6, FALSE),
        VLOOKUP(AV27, 'Lista Alimenti'!$T$2:$Y$44, 6, FALSE)
        ))) * AX27,
    IFERROR(VLOOKUP(AV27, 'Lista Alimenti'!$A$2:$F$31, 6, FALSE),
    IFERROR(VLOOKUP(AV27, 'Lista Alimenti'!$G$2:$L$60, 6, FALSE),
    IFERROR(VLOOKUP(AV27, 'Lista Alimenti'!$N$2:$S$14, 6, FALSE),
    VLOOKUP(AV27, 'Lista Alimenti'!$T$2:$Y$44, 6, FALSE)
    ))) * AX27 / 100
    )
)</f>
        <v>0</v>
      </c>
      <c r="BC27" s="17" t="s">
        <v>169</v>
      </c>
      <c r="BD27" s="18"/>
      <c r="BE27" s="15"/>
      <c r="BF27" s="84"/>
      <c r="BG27" s="3"/>
      <c r="BH27" s="3">
        <f>IF(BE27="", 0,
    IF(BG27&lt;=10,
        IFERROR(VLOOKUP(BE27, 'Lista Alimenti'!$A$2:$C$31, 3, FALSE),
        IFERROR(VLOOKUP(BE27, 'Lista Alimenti'!$G$2:$I$60, 3, FALSE),
        IFERROR(VLOOKUP(BE27, 'Lista Alimenti'!$N$2:$P$14, 3, FALSE),
        VLOOKUP(BE27, 'Lista Alimenti'!$T$2:$V$44, 3, FALSE)
        ))) * BG27,
    IFERROR(VLOOKUP(BE27, 'Lista Alimenti'!$A$2:$C$31, 3, FALSE),
    IFERROR(VLOOKUP(BE27, 'Lista Alimenti'!$G$2:$I$60, 3, FALSE),
    IFERROR(VLOOKUP(BE27, 'Lista Alimenti'!$N$2:$P$14, 3, FALSE),
    VLOOKUP(BE27, 'Lista Alimenti'!$T$2:$V$44, 3, FALSE)
    ))) * BG27 / 100
    )
)</f>
        <v>0</v>
      </c>
      <c r="BI27" s="3">
        <f>IF(BE27="", 0,
    IF(BG27&lt;=10,
        IFERROR(VLOOKUP(BE27, 'Lista Alimenti'!$A$2:$D$31, 4, FALSE),
        IFERROR(VLOOKUP(BE27, 'Lista Alimenti'!$G$2:$J$60, 4, FALSE),
        IFERROR(VLOOKUP(BE27, 'Lista Alimenti'!$N$2:$Q$14, 4, FALSE),
        VLOOKUP(BE27, 'Lista Alimenti'!$T$2:$W$44, 4, FALSE)
        ))) * BG27,
    IFERROR(VLOOKUP(BE27, 'Lista Alimenti'!$A$2:$D$31, 4, FALSE),
    IFERROR(VLOOKUP(BE27, 'Lista Alimenti'!$G$2:$J$60, 4, FALSE),
    IFERROR(VLOOKUP(BE27, 'Lista Alimenti'!$N$2:$Q$14, 4, FALSE),
    VLOOKUP(BE27, 'Lista Alimenti'!$T$2:$W$44, 4, FALSE)
    ))) * BG27 / 100
    )
)</f>
        <v>0</v>
      </c>
      <c r="BJ27" s="3">
        <f>IF(BE27="", 0,
    IF(BG27&lt;=10,
        IFERROR(VLOOKUP(BE27, 'Lista Alimenti'!$A$2:$E$31, 5, FALSE),
        IFERROR(VLOOKUP(BE27, 'Lista Alimenti'!$G$2:$K$60, 5, FALSE),
        IFERROR(VLOOKUP(BE27, 'Lista Alimenti'!$N$2:$R$14, 5, FALSE),
        VLOOKUP(BE27, 'Lista Alimenti'!$T$2:$X$44, 5, FALSE)
        ))) * BG27,
    IFERROR(VLOOKUP(BE27, 'Lista Alimenti'!$A$2:$E$31, 5, FALSE),
    IFERROR(VLOOKUP(BE27, 'Lista Alimenti'!$G$2:$K$60, 5, FALSE),
    IFERROR(VLOOKUP(BE27, 'Lista Alimenti'!$N$2:$R$14, 5, FALSE),
    VLOOKUP(BE27, 'Lista Alimenti'!$T$2:$X$44, 5, FALSE)
    ))) * BG27 / 100
    )
)</f>
        <v>0</v>
      </c>
      <c r="BK27" s="2">
        <f>IF(BE27="", 0,
    IF(BG27&lt;=10,
        IFERROR(VLOOKUP(BE27, 'Lista Alimenti'!$A$2:$F$31, 6, FALSE),
        IFERROR(VLOOKUP(BE27, 'Lista Alimenti'!$G$2:$L$60, 6, FALSE),
        IFERROR(VLOOKUP(BE27, 'Lista Alimenti'!$N$2:$S$14, 6, FALSE),
        VLOOKUP(BE27, 'Lista Alimenti'!$T$2:$Y$44, 6, FALSE)
        ))) * BG27,
    IFERROR(VLOOKUP(BE27, 'Lista Alimenti'!$A$2:$F$31, 6, FALSE),
    IFERROR(VLOOKUP(BE27, 'Lista Alimenti'!$G$2:$L$60, 6, FALSE),
    IFERROR(VLOOKUP(BE27, 'Lista Alimenti'!$N$2:$S$14, 6, FALSE),
    VLOOKUP(BE27, 'Lista Alimenti'!$T$2:$Y$44, 6, FALSE)
    ))) * BG27 / 100
    )
)</f>
        <v>0</v>
      </c>
      <c r="BL27" s="17" t="s">
        <v>169</v>
      </c>
      <c r="BM27" s="18"/>
    </row>
    <row r="28" spans="1:65" ht="14.5" customHeight="1" x14ac:dyDescent="0.35">
      <c r="A28" s="39"/>
      <c r="B28" s="40"/>
      <c r="C28" s="15"/>
      <c r="D28" s="84"/>
      <c r="E28" s="3"/>
      <c r="F28" s="3">
        <f>IF(C28="", 0,
    IF(E28&lt;=10,
        IFERROR(VLOOKUP(C28, 'Lista Alimenti'!$A$2:$C$31, 3, FALSE),
        IFERROR(VLOOKUP(C28, 'Lista Alimenti'!$G$2:$I$60, 3, FALSE),
        IFERROR(VLOOKUP(C28, 'Lista Alimenti'!$N$2:$P$14, 3, FALSE),
        VLOOKUP(C28, 'Lista Alimenti'!$T$2:$V$44, 3, FALSE)
        ))) * E28,
    IFERROR(VLOOKUP(C28, 'Lista Alimenti'!$A$2:$C$31, 3, FALSE),
    IFERROR(VLOOKUP(C28, 'Lista Alimenti'!$G$2:$I$60, 3, FALSE),
    IFERROR(VLOOKUP(C28, 'Lista Alimenti'!$N$2:$P$14, 3, FALSE),
    VLOOKUP(C28, 'Lista Alimenti'!$T$2:$V$44, 3, FALSE)
    ))) * E28 / 100
    )
)</f>
        <v>0</v>
      </c>
      <c r="G28" s="3">
        <f>IF(C28="", 0,
    IF(E28&lt;=10,
        IFERROR(VLOOKUP(C28, 'Lista Alimenti'!$A$2:$D$31, 4, FALSE),
        IFERROR(VLOOKUP(C28, 'Lista Alimenti'!$G$2:$J$60, 4, FALSE),
        IFERROR(VLOOKUP(C28, 'Lista Alimenti'!$N$2:$Q$14, 4, FALSE),
        VLOOKUP(C28, 'Lista Alimenti'!$T$2:$W$44, 4, FALSE)
        ))) * E28,
    IFERROR(VLOOKUP(C28, 'Lista Alimenti'!$A$2:$D$31, 4, FALSE),
    IFERROR(VLOOKUP(C28, 'Lista Alimenti'!$G$2:$J$60, 4, FALSE),
    IFERROR(VLOOKUP(C28, 'Lista Alimenti'!$N$2:$Q$14, 4, FALSE),
    VLOOKUP(C28, 'Lista Alimenti'!$T$2:$W$44, 4, FALSE)
    ))) * E28 / 100
    )
)</f>
        <v>0</v>
      </c>
      <c r="H28" s="3">
        <f>IF(C28="", 0,
    IF(E28&lt;=10,
        IFERROR(VLOOKUP(C28, 'Lista Alimenti'!$A$2:$E$31, 5, FALSE),
        IFERROR(VLOOKUP(C28, 'Lista Alimenti'!$G$2:$K$60, 5, FALSE),
        IFERROR(VLOOKUP(C28, 'Lista Alimenti'!$N$2:$R$14, 5, FALSE),
        VLOOKUP(C28, 'Lista Alimenti'!$T$2:$X$44, 5, FALSE)
        ))) * E28,
    IFERROR(VLOOKUP(C28, 'Lista Alimenti'!$A$2:$E$31, 5, FALSE),
    IFERROR(VLOOKUP(C28, 'Lista Alimenti'!$G$2:$K$60, 5, FALSE),
    IFERROR(VLOOKUP(C28, 'Lista Alimenti'!$N$2:$R$14, 5, FALSE),
    VLOOKUP(C28, 'Lista Alimenti'!$T$2:$X$44, 5, FALSE)
    ))) * E28 / 100
    )
)</f>
        <v>0</v>
      </c>
      <c r="I28" s="2">
        <f>IF(C28="", 0,
    IF(E28&lt;=10,
        IFERROR(VLOOKUP(C28, 'Lista Alimenti'!$A$2:$F$31, 6, FALSE),
        IFERROR(VLOOKUP(C28, 'Lista Alimenti'!$G$2:$L$60, 6, FALSE),
        IFERROR(VLOOKUP(C28, 'Lista Alimenti'!$N$2:$S$14, 6, FALSE),
        VLOOKUP(C28, 'Lista Alimenti'!$T$2:$Y$44, 6, FALSE)
        ))) * E28,
    IFERROR(VLOOKUP(C28, 'Lista Alimenti'!$A$2:$F$31, 6, FALSE),
    IFERROR(VLOOKUP(C28, 'Lista Alimenti'!$G$2:$L$60, 6, FALSE),
    IFERROR(VLOOKUP(C28, 'Lista Alimenti'!$N$2:$S$14, 6, FALSE),
    VLOOKUP(C28, 'Lista Alimenti'!$T$2:$Y$44, 6, FALSE)
    ))) * E28 / 100
    )
)</f>
        <v>0</v>
      </c>
      <c r="J28" s="21"/>
      <c r="K28" s="22"/>
      <c r="L28" s="15"/>
      <c r="M28" s="84"/>
      <c r="N28" s="3"/>
      <c r="O28" s="3">
        <f>IF(L28="", 0,
    IF(N28&lt;=10,
        IFERROR(VLOOKUP(L28, 'Lista Alimenti'!$A$2:$C$31, 3, FALSE),
        IFERROR(VLOOKUP(L28, 'Lista Alimenti'!$G$2:$I$60, 3, FALSE),
        IFERROR(VLOOKUP(L28, 'Lista Alimenti'!$N$2:$P$14, 3, FALSE),
        VLOOKUP(L28, 'Lista Alimenti'!$T$2:$V$44, 3, FALSE)
        ))) * N28,
    IFERROR(VLOOKUP(L28, 'Lista Alimenti'!$A$2:$C$31, 3, FALSE),
    IFERROR(VLOOKUP(L28, 'Lista Alimenti'!$G$2:$I$60, 3, FALSE),
    IFERROR(VLOOKUP(L28, 'Lista Alimenti'!$N$2:$P$14, 3, FALSE),
    VLOOKUP(L28, 'Lista Alimenti'!$T$2:$V$44, 3, FALSE)
    ))) * N28 / 100
    )
)</f>
        <v>0</v>
      </c>
      <c r="P28" s="3">
        <f>IF(L28="", 0,
    IF(N28&lt;=10,
        IFERROR(VLOOKUP(L28, 'Lista Alimenti'!$A$2:$D$31, 4, FALSE),
        IFERROR(VLOOKUP(L28, 'Lista Alimenti'!$G$2:$J$60, 4, FALSE),
        IFERROR(VLOOKUP(L28, 'Lista Alimenti'!$N$2:$Q$14, 4, FALSE),
        VLOOKUP(L28, 'Lista Alimenti'!$T$2:$W$44, 4, FALSE)
        ))) * N28,
    IFERROR(VLOOKUP(L28, 'Lista Alimenti'!$A$2:$D$31, 4, FALSE),
    IFERROR(VLOOKUP(L28, 'Lista Alimenti'!$G$2:$J$60, 4, FALSE),
    IFERROR(VLOOKUP(L28, 'Lista Alimenti'!$N$2:$Q$14, 4, FALSE),
    VLOOKUP(L28, 'Lista Alimenti'!$T$2:$W$44, 4, FALSE)
    ))) * N28 / 100
    )
)</f>
        <v>0</v>
      </c>
      <c r="Q28" s="3">
        <f>IF(L28="", 0,
    IF(N28&lt;=10,
        IFERROR(VLOOKUP(L28, 'Lista Alimenti'!$A$2:$E$31, 5, FALSE),
        IFERROR(VLOOKUP(L28, 'Lista Alimenti'!$G$2:$K$60, 5, FALSE),
        IFERROR(VLOOKUP(L28, 'Lista Alimenti'!$N$2:$R$14, 5, FALSE),
        VLOOKUP(L28, 'Lista Alimenti'!$T$2:$X$44, 5, FALSE)
        ))) * N28,
    IFERROR(VLOOKUP(L28, 'Lista Alimenti'!$A$2:$E$31, 5, FALSE),
    IFERROR(VLOOKUP(L28, 'Lista Alimenti'!$G$2:$K$60, 5, FALSE),
    IFERROR(VLOOKUP(L28, 'Lista Alimenti'!$N$2:$R$14, 5, FALSE),
    VLOOKUP(L28, 'Lista Alimenti'!$T$2:$X$44, 5, FALSE)
    ))) * N28 / 100
    )
)</f>
        <v>0</v>
      </c>
      <c r="R28" s="2">
        <f>IF(L28="", 0,
    IF(N28&lt;=10,
        IFERROR(VLOOKUP(L28, 'Lista Alimenti'!$A$2:$F$31, 6, FALSE),
        IFERROR(VLOOKUP(L28, 'Lista Alimenti'!$G$2:$L$60, 6, FALSE),
        IFERROR(VLOOKUP(L28, 'Lista Alimenti'!$N$2:$S$14, 6, FALSE),
        VLOOKUP(L28, 'Lista Alimenti'!$T$2:$Y$44, 6, FALSE)
        ))) * N28,
    IFERROR(VLOOKUP(L28, 'Lista Alimenti'!$A$2:$F$31, 6, FALSE),
    IFERROR(VLOOKUP(L28, 'Lista Alimenti'!$G$2:$L$60, 6, FALSE),
    IFERROR(VLOOKUP(L28, 'Lista Alimenti'!$N$2:$S$14, 6, FALSE),
    VLOOKUP(L28, 'Lista Alimenti'!$T$2:$Y$44, 6, FALSE)
    ))) * N28 / 100
    )
)</f>
        <v>0</v>
      </c>
      <c r="S28" s="105"/>
      <c r="T28" s="22"/>
      <c r="U28" s="15"/>
      <c r="V28" s="84"/>
      <c r="W28" s="3"/>
      <c r="X28" s="3">
        <f>IF(U28="", 0,
    IF(W28&lt;=10,
        IFERROR(VLOOKUP(U28, 'Lista Alimenti'!$A$2:$C$31, 3, FALSE),
        IFERROR(VLOOKUP(U28, 'Lista Alimenti'!$G$2:$I$60, 3, FALSE),
        IFERROR(VLOOKUP(U28, 'Lista Alimenti'!$N$2:$P$14, 3, FALSE),
        VLOOKUP(U28, 'Lista Alimenti'!$T$2:$V$44, 3, FALSE)
        ))) * W28,
    IFERROR(VLOOKUP(U28, 'Lista Alimenti'!$A$2:$C$31, 3, FALSE),
    IFERROR(VLOOKUP(U28, 'Lista Alimenti'!$G$2:$I$60, 3, FALSE),
    IFERROR(VLOOKUP(U28, 'Lista Alimenti'!$N$2:$P$14, 3, FALSE),
    VLOOKUP(U28, 'Lista Alimenti'!$T$2:$V$44, 3, FALSE)
    ))) * W28 / 100
    )
)</f>
        <v>0</v>
      </c>
      <c r="Y28" s="3">
        <f>IF(U28="", 0,
    IF(W28&lt;=10,
        IFERROR(VLOOKUP(U28, 'Lista Alimenti'!$A$2:$D$31, 4, FALSE),
        IFERROR(VLOOKUP(U28, 'Lista Alimenti'!$G$2:$J$60, 4, FALSE),
        IFERROR(VLOOKUP(U28, 'Lista Alimenti'!$N$2:$Q$14, 4, FALSE),
        VLOOKUP(U28, 'Lista Alimenti'!$T$2:$W$44, 4, FALSE)
        ))) * W28,
    IFERROR(VLOOKUP(U28, 'Lista Alimenti'!$A$2:$D$31, 4, FALSE),
    IFERROR(VLOOKUP(U28, 'Lista Alimenti'!$G$2:$J$60, 4, FALSE),
    IFERROR(VLOOKUP(U28, 'Lista Alimenti'!$N$2:$Q$14, 4, FALSE),
    VLOOKUP(U28, 'Lista Alimenti'!$T$2:$W$44, 4, FALSE)
    ))) * W28 / 100
    )
)</f>
        <v>0</v>
      </c>
      <c r="Z28" s="3">
        <f>IF(U28="", 0,
    IF(W28&lt;=10,
        IFERROR(VLOOKUP(U28, 'Lista Alimenti'!$A$2:$E$31, 5, FALSE),
        IFERROR(VLOOKUP(U28, 'Lista Alimenti'!$G$2:$K$60, 5, FALSE),
        IFERROR(VLOOKUP(U28, 'Lista Alimenti'!$N$2:$R$14, 5, FALSE),
        VLOOKUP(U28, 'Lista Alimenti'!$T$2:$X$44, 5, FALSE)
        ))) * W28,
    IFERROR(VLOOKUP(U28, 'Lista Alimenti'!$A$2:$E$31, 5, FALSE),
    IFERROR(VLOOKUP(U28, 'Lista Alimenti'!$G$2:$K$60, 5, FALSE),
    IFERROR(VLOOKUP(U28, 'Lista Alimenti'!$N$2:$R$14, 5, FALSE),
    VLOOKUP(U28, 'Lista Alimenti'!$T$2:$X$44, 5, FALSE)
    ))) * W28 / 100
    )
)</f>
        <v>0</v>
      </c>
      <c r="AA28" s="2">
        <f>IF(U28="", 0,
    IF(W28&lt;=10,
        IFERROR(VLOOKUP(U28, 'Lista Alimenti'!$A$2:$F$31, 6, FALSE),
        IFERROR(VLOOKUP(U28, 'Lista Alimenti'!$G$2:$L$60, 6, FALSE),
        IFERROR(VLOOKUP(U28, 'Lista Alimenti'!$N$2:$S$14, 6, FALSE),
        VLOOKUP(U28, 'Lista Alimenti'!$T$2:$Y$44, 6, FALSE)
        ))) * W28,
    IFERROR(VLOOKUP(U28, 'Lista Alimenti'!$A$2:$F$31, 6, FALSE),
    IFERROR(VLOOKUP(U28, 'Lista Alimenti'!$G$2:$L$60, 6, FALSE),
    IFERROR(VLOOKUP(U28, 'Lista Alimenti'!$N$2:$S$14, 6, FALSE),
    VLOOKUP(U28, 'Lista Alimenti'!$T$2:$Y$44, 6, FALSE)
    ))) * W28 / 100
    )
)</f>
        <v>0</v>
      </c>
      <c r="AB28" s="105"/>
      <c r="AC28" s="22"/>
      <c r="AD28" s="15"/>
      <c r="AE28" s="84"/>
      <c r="AF28" s="3"/>
      <c r="AG28" s="3">
        <f>IF(AD28="", 0,
    IF(AF28&lt;=10,
        IFERROR(VLOOKUP(AD28, 'Lista Alimenti'!$A$2:$C$31, 3, FALSE),
        IFERROR(VLOOKUP(AD28, 'Lista Alimenti'!$G$2:$I$60, 3, FALSE),
        IFERROR(VLOOKUP(AD28, 'Lista Alimenti'!$N$2:$P$14, 3, FALSE),
        VLOOKUP(AD28, 'Lista Alimenti'!$T$2:$V$44, 3, FALSE)
        ))) * AF28,
    IFERROR(VLOOKUP(AD28, 'Lista Alimenti'!$A$2:$C$31, 3, FALSE),
    IFERROR(VLOOKUP(AD28, 'Lista Alimenti'!$G$2:$I$60, 3, FALSE),
    IFERROR(VLOOKUP(AD28, 'Lista Alimenti'!$N$2:$P$14, 3, FALSE),
    VLOOKUP(AD28, 'Lista Alimenti'!$T$2:$V$44, 3, FALSE)
    ))) * AF28 / 100
    )
)</f>
        <v>0</v>
      </c>
      <c r="AH28" s="3">
        <f>IF(AD28="", 0,
    IF(AF28&lt;=10,
        IFERROR(VLOOKUP(AD28, 'Lista Alimenti'!$A$2:$D$31, 4, FALSE),
        IFERROR(VLOOKUP(AD28, 'Lista Alimenti'!$G$2:$J$60, 4, FALSE),
        IFERROR(VLOOKUP(AD28, 'Lista Alimenti'!$N$2:$Q$14, 4, FALSE),
        VLOOKUP(AD28, 'Lista Alimenti'!$T$2:$W$44, 4, FALSE)
        ))) * AF28,
    IFERROR(VLOOKUP(AD28, 'Lista Alimenti'!$A$2:$D$31, 4, FALSE),
    IFERROR(VLOOKUP(AD28, 'Lista Alimenti'!$G$2:$J$60, 4, FALSE),
    IFERROR(VLOOKUP(AD28, 'Lista Alimenti'!$N$2:$Q$14, 4, FALSE),
    VLOOKUP(AD28, 'Lista Alimenti'!$T$2:$W$44, 4, FALSE)
    ))) * AF28 / 100
    )
)</f>
        <v>0</v>
      </c>
      <c r="AI28" s="3">
        <f>IF(AD28="", 0,
    IF(AF28&lt;=10,
        IFERROR(VLOOKUP(AD28, 'Lista Alimenti'!$A$2:$E$31, 5, FALSE),
        IFERROR(VLOOKUP(AD28, 'Lista Alimenti'!$G$2:$K$60, 5, FALSE),
        IFERROR(VLOOKUP(AD28, 'Lista Alimenti'!$N$2:$R$14, 5, FALSE),
        VLOOKUP(AD28, 'Lista Alimenti'!$T$2:$X$44, 5, FALSE)
        ))) * AF28,
    IFERROR(VLOOKUP(AD28, 'Lista Alimenti'!$A$2:$E$31, 5, FALSE),
    IFERROR(VLOOKUP(AD28, 'Lista Alimenti'!$G$2:$K$60, 5, FALSE),
    IFERROR(VLOOKUP(AD28, 'Lista Alimenti'!$N$2:$R$14, 5, FALSE),
    VLOOKUP(AD28, 'Lista Alimenti'!$T$2:$X$44, 5, FALSE)
    ))) * AF28 / 100
    )
)</f>
        <v>0</v>
      </c>
      <c r="AJ28" s="2">
        <f>IF(AD28="", 0,
    IF(AF28&lt;=10,
        IFERROR(VLOOKUP(AD28, 'Lista Alimenti'!$A$2:$F$31, 6, FALSE),
        IFERROR(VLOOKUP(AD28, 'Lista Alimenti'!$G$2:$L$60, 6, FALSE),
        IFERROR(VLOOKUP(AD28, 'Lista Alimenti'!$N$2:$S$14, 6, FALSE),
        VLOOKUP(AD28, 'Lista Alimenti'!$T$2:$Y$44, 6, FALSE)
        ))) * AF28,
    IFERROR(VLOOKUP(AD28, 'Lista Alimenti'!$A$2:$F$31, 6, FALSE),
    IFERROR(VLOOKUP(AD28, 'Lista Alimenti'!$G$2:$L$60, 6, FALSE),
    IFERROR(VLOOKUP(AD28, 'Lista Alimenti'!$N$2:$S$14, 6, FALSE),
    VLOOKUP(AD28, 'Lista Alimenti'!$T$2:$Y$44, 6, FALSE)
    ))) * AF28 / 100
    )
)</f>
        <v>0</v>
      </c>
      <c r="AK28" s="105"/>
      <c r="AL28" s="22"/>
      <c r="AM28" s="15"/>
      <c r="AN28" s="84"/>
      <c r="AO28" s="3"/>
      <c r="AP28" s="3">
        <f>IF(AM28="", 0,
    IF(AO28&lt;=10,
        IFERROR(VLOOKUP(AM28, 'Lista Alimenti'!$A$2:$C$31, 3, FALSE),
        IFERROR(VLOOKUP(AM28, 'Lista Alimenti'!$G$2:$I$60, 3, FALSE),
        IFERROR(VLOOKUP(AM28, 'Lista Alimenti'!$N$2:$P$14, 3, FALSE),
        VLOOKUP(AM28, 'Lista Alimenti'!$T$2:$V$44, 3, FALSE)
        ))) * AO28,
    IFERROR(VLOOKUP(AM28, 'Lista Alimenti'!$A$2:$C$31, 3, FALSE),
    IFERROR(VLOOKUP(AM28, 'Lista Alimenti'!$G$2:$I$60, 3, FALSE),
    IFERROR(VLOOKUP(AM28, 'Lista Alimenti'!$N$2:$P$14, 3, FALSE),
    VLOOKUP(AM28, 'Lista Alimenti'!$T$2:$V$44, 3, FALSE)
    ))) * AO28 / 100
    )
)</f>
        <v>0</v>
      </c>
      <c r="AQ28" s="3">
        <f>IF(AM28="", 0,
    IF(AO28&lt;=10,
        IFERROR(VLOOKUP(AM28, 'Lista Alimenti'!$A$2:$D$31, 4, FALSE),
        IFERROR(VLOOKUP(AM28, 'Lista Alimenti'!$G$2:$J$60, 4, FALSE),
        IFERROR(VLOOKUP(AM28, 'Lista Alimenti'!$N$2:$Q$14, 4, FALSE),
        VLOOKUP(AM28, 'Lista Alimenti'!$T$2:$W$44, 4, FALSE)
        ))) * AO28,
    IFERROR(VLOOKUP(AM28, 'Lista Alimenti'!$A$2:$D$31, 4, FALSE),
    IFERROR(VLOOKUP(AM28, 'Lista Alimenti'!$G$2:$J$60, 4, FALSE),
    IFERROR(VLOOKUP(AM28, 'Lista Alimenti'!$N$2:$Q$14, 4, FALSE),
    VLOOKUP(AM28, 'Lista Alimenti'!$T$2:$W$44, 4, FALSE)
    ))) * AO28 / 100
    )
)</f>
        <v>0</v>
      </c>
      <c r="AR28" s="3">
        <f>IF(AM28="", 0,
    IF(AO28&lt;=10,
        IFERROR(VLOOKUP(AM28, 'Lista Alimenti'!$A$2:$E$31, 5, FALSE),
        IFERROR(VLOOKUP(AM28, 'Lista Alimenti'!$G$2:$K$60, 5, FALSE),
        IFERROR(VLOOKUP(AM28, 'Lista Alimenti'!$N$2:$R$14, 5, FALSE),
        VLOOKUP(AM28, 'Lista Alimenti'!$T$2:$X$44, 5, FALSE)
        ))) * AO28,
    IFERROR(VLOOKUP(AM28, 'Lista Alimenti'!$A$2:$E$31, 5, FALSE),
    IFERROR(VLOOKUP(AM28, 'Lista Alimenti'!$G$2:$K$60, 5, FALSE),
    IFERROR(VLOOKUP(AM28, 'Lista Alimenti'!$N$2:$R$14, 5, FALSE),
    VLOOKUP(AM28, 'Lista Alimenti'!$T$2:$X$44, 5, FALSE)
    ))) * AO28 / 100
    )
)</f>
        <v>0</v>
      </c>
      <c r="AS28" s="2">
        <f>IF(AM28="", 0,
    IF(AO28&lt;=10,
        IFERROR(VLOOKUP(AM28, 'Lista Alimenti'!$A$2:$F$31, 6, FALSE),
        IFERROR(VLOOKUP(AM28, 'Lista Alimenti'!$G$2:$L$60, 6, FALSE),
        IFERROR(VLOOKUP(AM28, 'Lista Alimenti'!$N$2:$S$14, 6, FALSE),
        VLOOKUP(AM28, 'Lista Alimenti'!$T$2:$Y$44, 6, FALSE)
        ))) * AO28,
    IFERROR(VLOOKUP(AM28, 'Lista Alimenti'!$A$2:$F$31, 6, FALSE),
    IFERROR(VLOOKUP(AM28, 'Lista Alimenti'!$G$2:$L$60, 6, FALSE),
    IFERROR(VLOOKUP(AM28, 'Lista Alimenti'!$N$2:$S$14, 6, FALSE),
    VLOOKUP(AM28, 'Lista Alimenti'!$T$2:$Y$44, 6, FALSE)
    ))) * AO28 / 100
    )
)</f>
        <v>0</v>
      </c>
      <c r="AT28" s="105"/>
      <c r="AU28" s="22"/>
      <c r="AV28" s="15"/>
      <c r="AW28" s="84"/>
      <c r="AX28" s="3"/>
      <c r="AY28" s="3">
        <f>IF(AV28="", 0,
    IF(AX28&lt;=10,
        IFERROR(VLOOKUP(AV28, 'Lista Alimenti'!$A$2:$C$31, 3, FALSE),
        IFERROR(VLOOKUP(AV28, 'Lista Alimenti'!$G$2:$I$60, 3, FALSE),
        IFERROR(VLOOKUP(AV28, 'Lista Alimenti'!$N$2:$P$14, 3, FALSE),
        VLOOKUP(AV28, 'Lista Alimenti'!$T$2:$V$44, 3, FALSE)
        ))) * AX28,
    IFERROR(VLOOKUP(AV28, 'Lista Alimenti'!$A$2:$C$31, 3, FALSE),
    IFERROR(VLOOKUP(AV28, 'Lista Alimenti'!$G$2:$I$60, 3, FALSE),
    IFERROR(VLOOKUP(AV28, 'Lista Alimenti'!$N$2:$P$14, 3, FALSE),
    VLOOKUP(AV28, 'Lista Alimenti'!$T$2:$V$44, 3, FALSE)
    ))) * AX28 / 100
    )
)</f>
        <v>0</v>
      </c>
      <c r="AZ28" s="3">
        <f>IF(AV28="", 0,
    IF(AX28&lt;=10,
        IFERROR(VLOOKUP(AV28, 'Lista Alimenti'!$A$2:$D$31, 4, FALSE),
        IFERROR(VLOOKUP(AV28, 'Lista Alimenti'!$G$2:$J$60, 4, FALSE),
        IFERROR(VLOOKUP(AV28, 'Lista Alimenti'!$N$2:$Q$14, 4, FALSE),
        VLOOKUP(AV28, 'Lista Alimenti'!$T$2:$W$44, 4, FALSE)
        ))) * AX28,
    IFERROR(VLOOKUP(AV28, 'Lista Alimenti'!$A$2:$D$31, 4, FALSE),
    IFERROR(VLOOKUP(AV28, 'Lista Alimenti'!$G$2:$J$60, 4, FALSE),
    IFERROR(VLOOKUP(AV28, 'Lista Alimenti'!$N$2:$Q$14, 4, FALSE),
    VLOOKUP(AV28, 'Lista Alimenti'!$T$2:$W$44, 4, FALSE)
    ))) * AX28 / 100
    )
)</f>
        <v>0</v>
      </c>
      <c r="BA28" s="3">
        <f>IF(AV28="", 0,
    IF(AX28&lt;=10,
        IFERROR(VLOOKUP(AV28, 'Lista Alimenti'!$A$2:$E$31, 5, FALSE),
        IFERROR(VLOOKUP(AV28, 'Lista Alimenti'!$G$2:$K$60, 5, FALSE),
        IFERROR(VLOOKUP(AV28, 'Lista Alimenti'!$N$2:$R$14, 5, FALSE),
        VLOOKUP(AV28, 'Lista Alimenti'!$T$2:$X$44, 5, FALSE)
        ))) * AX28,
    IFERROR(VLOOKUP(AV28, 'Lista Alimenti'!$A$2:$E$31, 5, FALSE),
    IFERROR(VLOOKUP(AV28, 'Lista Alimenti'!$G$2:$K$60, 5, FALSE),
    IFERROR(VLOOKUP(AV28, 'Lista Alimenti'!$N$2:$R$14, 5, FALSE),
    VLOOKUP(AV28, 'Lista Alimenti'!$T$2:$X$44, 5, FALSE)
    ))) * AX28 / 100
    )
)</f>
        <v>0</v>
      </c>
      <c r="BB28" s="2">
        <f>IF(AV28="", 0,
    IF(AX28&lt;=10,
        IFERROR(VLOOKUP(AV28, 'Lista Alimenti'!$A$2:$F$31, 6, FALSE),
        IFERROR(VLOOKUP(AV28, 'Lista Alimenti'!$G$2:$L$60, 6, FALSE),
        IFERROR(VLOOKUP(AV28, 'Lista Alimenti'!$N$2:$S$14, 6, FALSE),
        VLOOKUP(AV28, 'Lista Alimenti'!$T$2:$Y$44, 6, FALSE)
        ))) * AX28,
    IFERROR(VLOOKUP(AV28, 'Lista Alimenti'!$A$2:$F$31, 6, FALSE),
    IFERROR(VLOOKUP(AV28, 'Lista Alimenti'!$G$2:$L$60, 6, FALSE),
    IFERROR(VLOOKUP(AV28, 'Lista Alimenti'!$N$2:$S$14, 6, FALSE),
    VLOOKUP(AV28, 'Lista Alimenti'!$T$2:$Y$44, 6, FALSE)
    ))) * AX28 / 100
    )
)</f>
        <v>0</v>
      </c>
      <c r="BC28" s="105"/>
      <c r="BD28" s="22"/>
      <c r="BE28" s="15"/>
      <c r="BF28" s="84"/>
      <c r="BG28" s="3"/>
      <c r="BH28" s="3">
        <f>IF(BE28="", 0,
    IF(BG28&lt;=10,
        IFERROR(VLOOKUP(BE28, 'Lista Alimenti'!$A$2:$C$31, 3, FALSE),
        IFERROR(VLOOKUP(BE28, 'Lista Alimenti'!$G$2:$I$60, 3, FALSE),
        IFERROR(VLOOKUP(BE28, 'Lista Alimenti'!$N$2:$P$14, 3, FALSE),
        VLOOKUP(BE28, 'Lista Alimenti'!$T$2:$V$44, 3, FALSE)
        ))) * BG28,
    IFERROR(VLOOKUP(BE28, 'Lista Alimenti'!$A$2:$C$31, 3, FALSE),
    IFERROR(VLOOKUP(BE28, 'Lista Alimenti'!$G$2:$I$60, 3, FALSE),
    IFERROR(VLOOKUP(BE28, 'Lista Alimenti'!$N$2:$P$14, 3, FALSE),
    VLOOKUP(BE28, 'Lista Alimenti'!$T$2:$V$44, 3, FALSE)
    ))) * BG28 / 100
    )
)</f>
        <v>0</v>
      </c>
      <c r="BI28" s="3">
        <f>IF(BE28="", 0,
    IF(BG28&lt;=10,
        IFERROR(VLOOKUP(BE28, 'Lista Alimenti'!$A$2:$D$31, 4, FALSE),
        IFERROR(VLOOKUP(BE28, 'Lista Alimenti'!$G$2:$J$60, 4, FALSE),
        IFERROR(VLOOKUP(BE28, 'Lista Alimenti'!$N$2:$Q$14, 4, FALSE),
        VLOOKUP(BE28, 'Lista Alimenti'!$T$2:$W$44, 4, FALSE)
        ))) * BG28,
    IFERROR(VLOOKUP(BE28, 'Lista Alimenti'!$A$2:$D$31, 4, FALSE),
    IFERROR(VLOOKUP(BE28, 'Lista Alimenti'!$G$2:$J$60, 4, FALSE),
    IFERROR(VLOOKUP(BE28, 'Lista Alimenti'!$N$2:$Q$14, 4, FALSE),
    VLOOKUP(BE28, 'Lista Alimenti'!$T$2:$W$44, 4, FALSE)
    ))) * BG28 / 100
    )
)</f>
        <v>0</v>
      </c>
      <c r="BJ28" s="3">
        <f>IF(BE28="", 0,
    IF(BG28&lt;=10,
        IFERROR(VLOOKUP(BE28, 'Lista Alimenti'!$A$2:$E$31, 5, FALSE),
        IFERROR(VLOOKUP(BE28, 'Lista Alimenti'!$G$2:$K$60, 5, FALSE),
        IFERROR(VLOOKUP(BE28, 'Lista Alimenti'!$N$2:$R$14, 5, FALSE),
        VLOOKUP(BE28, 'Lista Alimenti'!$T$2:$X$44, 5, FALSE)
        ))) * BG28,
    IFERROR(VLOOKUP(BE28, 'Lista Alimenti'!$A$2:$E$31, 5, FALSE),
    IFERROR(VLOOKUP(BE28, 'Lista Alimenti'!$G$2:$K$60, 5, FALSE),
    IFERROR(VLOOKUP(BE28, 'Lista Alimenti'!$N$2:$R$14, 5, FALSE),
    VLOOKUP(BE28, 'Lista Alimenti'!$T$2:$X$44, 5, FALSE)
    ))) * BG28 / 100
    )
)</f>
        <v>0</v>
      </c>
      <c r="BK28" s="2">
        <f>IF(BE28="", 0,
    IF(BG28&lt;=10,
        IFERROR(VLOOKUP(BE28, 'Lista Alimenti'!$A$2:$F$31, 6, FALSE),
        IFERROR(VLOOKUP(BE28, 'Lista Alimenti'!$G$2:$L$60, 6, FALSE),
        IFERROR(VLOOKUP(BE28, 'Lista Alimenti'!$N$2:$S$14, 6, FALSE),
        VLOOKUP(BE28, 'Lista Alimenti'!$T$2:$Y$44, 6, FALSE)
        ))) * BG28,
    IFERROR(VLOOKUP(BE28, 'Lista Alimenti'!$A$2:$F$31, 6, FALSE),
    IFERROR(VLOOKUP(BE28, 'Lista Alimenti'!$G$2:$L$60, 6, FALSE),
    IFERROR(VLOOKUP(BE28, 'Lista Alimenti'!$N$2:$S$14, 6, FALSE),
    VLOOKUP(BE28, 'Lista Alimenti'!$T$2:$Y$44, 6, FALSE)
    ))) * BG28 / 100
    )
)</f>
        <v>0</v>
      </c>
      <c r="BL28" s="105"/>
      <c r="BM28" s="22"/>
    </row>
    <row r="29" spans="1:65" ht="14.5" customHeight="1" x14ac:dyDescent="0.35">
      <c r="A29" s="39"/>
      <c r="B29" s="40"/>
      <c r="C29" s="15"/>
      <c r="D29" s="84"/>
      <c r="E29" s="3"/>
      <c r="F29" s="3">
        <f>IF(C29="", 0,
    IF(E29&lt;=10,
        IFERROR(VLOOKUP(C29, 'Lista Alimenti'!$A$2:$C$31, 3, FALSE),
        IFERROR(VLOOKUP(C29, 'Lista Alimenti'!$G$2:$I$60, 3, FALSE),
        IFERROR(VLOOKUP(C29, 'Lista Alimenti'!$N$2:$P$14, 3, FALSE),
        VLOOKUP(C29, 'Lista Alimenti'!$T$2:$V$44, 3, FALSE)
        ))) * E29,
    IFERROR(VLOOKUP(C29, 'Lista Alimenti'!$A$2:$C$31, 3, FALSE),
    IFERROR(VLOOKUP(C29, 'Lista Alimenti'!$G$2:$I$60, 3, FALSE),
    IFERROR(VLOOKUP(C29, 'Lista Alimenti'!$N$2:$P$14, 3, FALSE),
    VLOOKUP(C29, 'Lista Alimenti'!$T$2:$V$44, 3, FALSE)
    ))) * E29 / 100
    )
)</f>
        <v>0</v>
      </c>
      <c r="G29" s="3">
        <f>IF(C29="", 0,
    IF(E29&lt;=10,
        IFERROR(VLOOKUP(C29, 'Lista Alimenti'!$A$2:$D$31, 4, FALSE),
        IFERROR(VLOOKUP(C29, 'Lista Alimenti'!$G$2:$J$60, 4, FALSE),
        IFERROR(VLOOKUP(C29, 'Lista Alimenti'!$N$2:$Q$14, 4, FALSE),
        VLOOKUP(C29, 'Lista Alimenti'!$T$2:$W$44, 4, FALSE)
        ))) * E29,
    IFERROR(VLOOKUP(C29, 'Lista Alimenti'!$A$2:$D$31, 4, FALSE),
    IFERROR(VLOOKUP(C29, 'Lista Alimenti'!$G$2:$J$60, 4, FALSE),
    IFERROR(VLOOKUP(C29, 'Lista Alimenti'!$N$2:$Q$14, 4, FALSE),
    VLOOKUP(C29, 'Lista Alimenti'!$T$2:$W$44, 4, FALSE)
    ))) * E29 / 100
    )
)</f>
        <v>0</v>
      </c>
      <c r="H29" s="3">
        <f>IF(C29="", 0,
    IF(E29&lt;=10,
        IFERROR(VLOOKUP(C29, 'Lista Alimenti'!$A$2:$E$31, 5, FALSE),
        IFERROR(VLOOKUP(C29, 'Lista Alimenti'!$G$2:$K$60, 5, FALSE),
        IFERROR(VLOOKUP(C29, 'Lista Alimenti'!$N$2:$R$14, 5, FALSE),
        VLOOKUP(C29, 'Lista Alimenti'!$T$2:$X$44, 5, FALSE)
        ))) * E29,
    IFERROR(VLOOKUP(C29, 'Lista Alimenti'!$A$2:$E$31, 5, FALSE),
    IFERROR(VLOOKUP(C29, 'Lista Alimenti'!$G$2:$K$60, 5, FALSE),
    IFERROR(VLOOKUP(C29, 'Lista Alimenti'!$N$2:$R$14, 5, FALSE),
    VLOOKUP(C29, 'Lista Alimenti'!$T$2:$X$44, 5, FALSE)
    ))) * E29 / 100
    )
)</f>
        <v>0</v>
      </c>
      <c r="I29" s="2">
        <f>IF(C29="", 0,
    IF(E29&lt;=10,
        IFERROR(VLOOKUP(C29, 'Lista Alimenti'!$A$2:$F$31, 6, FALSE),
        IFERROR(VLOOKUP(C29, 'Lista Alimenti'!$G$2:$L$60, 6, FALSE),
        IFERROR(VLOOKUP(C29, 'Lista Alimenti'!$N$2:$S$14, 6, FALSE),
        VLOOKUP(C29, 'Lista Alimenti'!$T$2:$Y$44, 6, FALSE)
        ))) * E29,
    IFERROR(VLOOKUP(C29, 'Lista Alimenti'!$A$2:$F$31, 6, FALSE),
    IFERROR(VLOOKUP(C29, 'Lista Alimenti'!$G$2:$L$60, 6, FALSE),
    IFERROR(VLOOKUP(C29, 'Lista Alimenti'!$N$2:$S$14, 6, FALSE),
    VLOOKUP(C29, 'Lista Alimenti'!$T$2:$Y$44, 6, FALSE)
    ))) * E29 / 100
    )
)</f>
        <v>0</v>
      </c>
      <c r="J29" s="23"/>
      <c r="K29" s="24"/>
      <c r="L29" s="15"/>
      <c r="M29" s="84"/>
      <c r="N29" s="3"/>
      <c r="O29" s="3">
        <f>IF(L29="", 0,
    IF(N29&lt;=10,
        IFERROR(VLOOKUP(L29, 'Lista Alimenti'!$A$2:$C$31, 3, FALSE),
        IFERROR(VLOOKUP(L29, 'Lista Alimenti'!$G$2:$I$60, 3, FALSE),
        IFERROR(VLOOKUP(L29, 'Lista Alimenti'!$N$2:$P$14, 3, FALSE),
        VLOOKUP(L29, 'Lista Alimenti'!$T$2:$V$44, 3, FALSE)
        ))) * N29,
    IFERROR(VLOOKUP(L29, 'Lista Alimenti'!$A$2:$C$31, 3, FALSE),
    IFERROR(VLOOKUP(L29, 'Lista Alimenti'!$G$2:$I$60, 3, FALSE),
    IFERROR(VLOOKUP(L29, 'Lista Alimenti'!$N$2:$P$14, 3, FALSE),
    VLOOKUP(L29, 'Lista Alimenti'!$T$2:$V$44, 3, FALSE)
    ))) * N29 / 100
    )
)</f>
        <v>0</v>
      </c>
      <c r="P29" s="3">
        <f>IF(L29="", 0,
    IF(N29&lt;=10,
        IFERROR(VLOOKUP(L29, 'Lista Alimenti'!$A$2:$D$31, 4, FALSE),
        IFERROR(VLOOKUP(L29, 'Lista Alimenti'!$G$2:$J$60, 4, FALSE),
        IFERROR(VLOOKUP(L29, 'Lista Alimenti'!$N$2:$Q$14, 4, FALSE),
        VLOOKUP(L29, 'Lista Alimenti'!$T$2:$W$44, 4, FALSE)
        ))) * N29,
    IFERROR(VLOOKUP(L29, 'Lista Alimenti'!$A$2:$D$31, 4, FALSE),
    IFERROR(VLOOKUP(L29, 'Lista Alimenti'!$G$2:$J$60, 4, FALSE),
    IFERROR(VLOOKUP(L29, 'Lista Alimenti'!$N$2:$Q$14, 4, FALSE),
    VLOOKUP(L29, 'Lista Alimenti'!$T$2:$W$44, 4, FALSE)
    ))) * N29 / 100
    )
)</f>
        <v>0</v>
      </c>
      <c r="Q29" s="3">
        <f>IF(L29="", 0,
    IF(N29&lt;=10,
        IFERROR(VLOOKUP(L29, 'Lista Alimenti'!$A$2:$E$31, 5, FALSE),
        IFERROR(VLOOKUP(L29, 'Lista Alimenti'!$G$2:$K$60, 5, FALSE),
        IFERROR(VLOOKUP(L29, 'Lista Alimenti'!$N$2:$R$14, 5, FALSE),
        VLOOKUP(L29, 'Lista Alimenti'!$T$2:$X$44, 5, FALSE)
        ))) * N29,
    IFERROR(VLOOKUP(L29, 'Lista Alimenti'!$A$2:$E$31, 5, FALSE),
    IFERROR(VLOOKUP(L29, 'Lista Alimenti'!$G$2:$K$60, 5, FALSE),
    IFERROR(VLOOKUP(L29, 'Lista Alimenti'!$N$2:$R$14, 5, FALSE),
    VLOOKUP(L29, 'Lista Alimenti'!$T$2:$X$44, 5, FALSE)
    ))) * N29 / 100
    )
)</f>
        <v>0</v>
      </c>
      <c r="R29" s="2">
        <f>IF(L29="", 0,
    IF(N29&lt;=10,
        IFERROR(VLOOKUP(L29, 'Lista Alimenti'!$A$2:$F$31, 6, FALSE),
        IFERROR(VLOOKUP(L29, 'Lista Alimenti'!$G$2:$L$60, 6, FALSE),
        IFERROR(VLOOKUP(L29, 'Lista Alimenti'!$N$2:$S$14, 6, FALSE),
        VLOOKUP(L29, 'Lista Alimenti'!$T$2:$Y$44, 6, FALSE)
        ))) * N29,
    IFERROR(VLOOKUP(L29, 'Lista Alimenti'!$A$2:$F$31, 6, FALSE),
    IFERROR(VLOOKUP(L29, 'Lista Alimenti'!$G$2:$L$60, 6, FALSE),
    IFERROR(VLOOKUP(L29, 'Lista Alimenti'!$N$2:$S$14, 6, FALSE),
    VLOOKUP(L29, 'Lista Alimenti'!$T$2:$Y$44, 6, FALSE)
    ))) * N29 / 100
    )
)</f>
        <v>0</v>
      </c>
      <c r="S29" s="106"/>
      <c r="T29" s="24"/>
      <c r="U29" s="15"/>
      <c r="V29" s="84"/>
      <c r="W29" s="3"/>
      <c r="X29" s="3">
        <f>IF(U29="", 0,
    IF(W29&lt;=10,
        IFERROR(VLOOKUP(U29, 'Lista Alimenti'!$A$2:$C$31, 3, FALSE),
        IFERROR(VLOOKUP(U29, 'Lista Alimenti'!$G$2:$I$60, 3, FALSE),
        IFERROR(VLOOKUP(U29, 'Lista Alimenti'!$N$2:$P$14, 3, FALSE),
        VLOOKUP(U29, 'Lista Alimenti'!$T$2:$V$44, 3, FALSE)
        ))) * W29,
    IFERROR(VLOOKUP(U29, 'Lista Alimenti'!$A$2:$C$31, 3, FALSE),
    IFERROR(VLOOKUP(U29, 'Lista Alimenti'!$G$2:$I$60, 3, FALSE),
    IFERROR(VLOOKUP(U29, 'Lista Alimenti'!$N$2:$P$14, 3, FALSE),
    VLOOKUP(U29, 'Lista Alimenti'!$T$2:$V$44, 3, FALSE)
    ))) * W29 / 100
    )
)</f>
        <v>0</v>
      </c>
      <c r="Y29" s="3">
        <f>IF(U29="", 0,
    IF(W29&lt;=10,
        IFERROR(VLOOKUP(U29, 'Lista Alimenti'!$A$2:$D$31, 4, FALSE),
        IFERROR(VLOOKUP(U29, 'Lista Alimenti'!$G$2:$J$60, 4, FALSE),
        IFERROR(VLOOKUP(U29, 'Lista Alimenti'!$N$2:$Q$14, 4, FALSE),
        VLOOKUP(U29, 'Lista Alimenti'!$T$2:$W$44, 4, FALSE)
        ))) * W29,
    IFERROR(VLOOKUP(U29, 'Lista Alimenti'!$A$2:$D$31, 4, FALSE),
    IFERROR(VLOOKUP(U29, 'Lista Alimenti'!$G$2:$J$60, 4, FALSE),
    IFERROR(VLOOKUP(U29, 'Lista Alimenti'!$N$2:$Q$14, 4, FALSE),
    VLOOKUP(U29, 'Lista Alimenti'!$T$2:$W$44, 4, FALSE)
    ))) * W29 / 100
    )
)</f>
        <v>0</v>
      </c>
      <c r="Z29" s="3">
        <f>IF(U29="", 0,
    IF(W29&lt;=10,
        IFERROR(VLOOKUP(U29, 'Lista Alimenti'!$A$2:$E$31, 5, FALSE),
        IFERROR(VLOOKUP(U29, 'Lista Alimenti'!$G$2:$K$60, 5, FALSE),
        IFERROR(VLOOKUP(U29, 'Lista Alimenti'!$N$2:$R$14, 5, FALSE),
        VLOOKUP(U29, 'Lista Alimenti'!$T$2:$X$44, 5, FALSE)
        ))) * W29,
    IFERROR(VLOOKUP(U29, 'Lista Alimenti'!$A$2:$E$31, 5, FALSE),
    IFERROR(VLOOKUP(U29, 'Lista Alimenti'!$G$2:$K$60, 5, FALSE),
    IFERROR(VLOOKUP(U29, 'Lista Alimenti'!$N$2:$R$14, 5, FALSE),
    VLOOKUP(U29, 'Lista Alimenti'!$T$2:$X$44, 5, FALSE)
    ))) * W29 / 100
    )
)</f>
        <v>0</v>
      </c>
      <c r="AA29" s="2">
        <f>IF(U29="", 0,
    IF(W29&lt;=10,
        IFERROR(VLOOKUP(U29, 'Lista Alimenti'!$A$2:$F$31, 6, FALSE),
        IFERROR(VLOOKUP(U29, 'Lista Alimenti'!$G$2:$L$60, 6, FALSE),
        IFERROR(VLOOKUP(U29, 'Lista Alimenti'!$N$2:$S$14, 6, FALSE),
        VLOOKUP(U29, 'Lista Alimenti'!$T$2:$Y$44, 6, FALSE)
        ))) * W29,
    IFERROR(VLOOKUP(U29, 'Lista Alimenti'!$A$2:$F$31, 6, FALSE),
    IFERROR(VLOOKUP(U29, 'Lista Alimenti'!$G$2:$L$60, 6, FALSE),
    IFERROR(VLOOKUP(U29, 'Lista Alimenti'!$N$2:$S$14, 6, FALSE),
    VLOOKUP(U29, 'Lista Alimenti'!$T$2:$Y$44, 6, FALSE)
    ))) * W29 / 100
    )
)</f>
        <v>0</v>
      </c>
      <c r="AB29" s="106"/>
      <c r="AC29" s="24"/>
      <c r="AD29" s="15"/>
      <c r="AE29" s="84"/>
      <c r="AF29" s="3"/>
      <c r="AG29" s="3">
        <f>IF(AD29="", 0,
    IF(AF29&lt;=10,
        IFERROR(VLOOKUP(AD29, 'Lista Alimenti'!$A$2:$C$31, 3, FALSE),
        IFERROR(VLOOKUP(AD29, 'Lista Alimenti'!$G$2:$I$60, 3, FALSE),
        IFERROR(VLOOKUP(AD29, 'Lista Alimenti'!$N$2:$P$14, 3, FALSE),
        VLOOKUP(AD29, 'Lista Alimenti'!$T$2:$V$44, 3, FALSE)
        ))) * AF29,
    IFERROR(VLOOKUP(AD29, 'Lista Alimenti'!$A$2:$C$31, 3, FALSE),
    IFERROR(VLOOKUP(AD29, 'Lista Alimenti'!$G$2:$I$60, 3, FALSE),
    IFERROR(VLOOKUP(AD29, 'Lista Alimenti'!$N$2:$P$14, 3, FALSE),
    VLOOKUP(AD29, 'Lista Alimenti'!$T$2:$V$44, 3, FALSE)
    ))) * AF29 / 100
    )
)</f>
        <v>0</v>
      </c>
      <c r="AH29" s="3">
        <f>IF(AD29="", 0,
    IF(AF29&lt;=10,
        IFERROR(VLOOKUP(AD29, 'Lista Alimenti'!$A$2:$D$31, 4, FALSE),
        IFERROR(VLOOKUP(AD29, 'Lista Alimenti'!$G$2:$J$60, 4, FALSE),
        IFERROR(VLOOKUP(AD29, 'Lista Alimenti'!$N$2:$Q$14, 4, FALSE),
        VLOOKUP(AD29, 'Lista Alimenti'!$T$2:$W$44, 4, FALSE)
        ))) * AF29,
    IFERROR(VLOOKUP(AD29, 'Lista Alimenti'!$A$2:$D$31, 4, FALSE),
    IFERROR(VLOOKUP(AD29, 'Lista Alimenti'!$G$2:$J$60, 4, FALSE),
    IFERROR(VLOOKUP(AD29, 'Lista Alimenti'!$N$2:$Q$14, 4, FALSE),
    VLOOKUP(AD29, 'Lista Alimenti'!$T$2:$W$44, 4, FALSE)
    ))) * AF29 / 100
    )
)</f>
        <v>0</v>
      </c>
      <c r="AI29" s="3">
        <f>IF(AD29="", 0,
    IF(AF29&lt;=10,
        IFERROR(VLOOKUP(AD29, 'Lista Alimenti'!$A$2:$E$31, 5, FALSE),
        IFERROR(VLOOKUP(AD29, 'Lista Alimenti'!$G$2:$K$60, 5, FALSE),
        IFERROR(VLOOKUP(AD29, 'Lista Alimenti'!$N$2:$R$14, 5, FALSE),
        VLOOKUP(AD29, 'Lista Alimenti'!$T$2:$X$44, 5, FALSE)
        ))) * AF29,
    IFERROR(VLOOKUP(AD29, 'Lista Alimenti'!$A$2:$E$31, 5, FALSE),
    IFERROR(VLOOKUP(AD29, 'Lista Alimenti'!$G$2:$K$60, 5, FALSE),
    IFERROR(VLOOKUP(AD29, 'Lista Alimenti'!$N$2:$R$14, 5, FALSE),
    VLOOKUP(AD29, 'Lista Alimenti'!$T$2:$X$44, 5, FALSE)
    ))) * AF29 / 100
    )
)</f>
        <v>0</v>
      </c>
      <c r="AJ29" s="2">
        <f>IF(AD29="", 0,
    IF(AF29&lt;=10,
        IFERROR(VLOOKUP(AD29, 'Lista Alimenti'!$A$2:$F$31, 6, FALSE),
        IFERROR(VLOOKUP(AD29, 'Lista Alimenti'!$G$2:$L$60, 6, FALSE),
        IFERROR(VLOOKUP(AD29, 'Lista Alimenti'!$N$2:$S$14, 6, FALSE),
        VLOOKUP(AD29, 'Lista Alimenti'!$T$2:$Y$44, 6, FALSE)
        ))) * AF29,
    IFERROR(VLOOKUP(AD29, 'Lista Alimenti'!$A$2:$F$31, 6, FALSE),
    IFERROR(VLOOKUP(AD29, 'Lista Alimenti'!$G$2:$L$60, 6, FALSE),
    IFERROR(VLOOKUP(AD29, 'Lista Alimenti'!$N$2:$S$14, 6, FALSE),
    VLOOKUP(AD29, 'Lista Alimenti'!$T$2:$Y$44, 6, FALSE)
    ))) * AF29 / 100
    )
)</f>
        <v>0</v>
      </c>
      <c r="AK29" s="106"/>
      <c r="AL29" s="24"/>
      <c r="AM29" s="15"/>
      <c r="AN29" s="84"/>
      <c r="AO29" s="3"/>
      <c r="AP29" s="3">
        <f>IF(AM29="", 0,
    IF(AO29&lt;=10,
        IFERROR(VLOOKUP(AM29, 'Lista Alimenti'!$A$2:$C$31, 3, FALSE),
        IFERROR(VLOOKUP(AM29, 'Lista Alimenti'!$G$2:$I$60, 3, FALSE),
        IFERROR(VLOOKUP(AM29, 'Lista Alimenti'!$N$2:$P$14, 3, FALSE),
        VLOOKUP(AM29, 'Lista Alimenti'!$T$2:$V$44, 3, FALSE)
        ))) * AO29,
    IFERROR(VLOOKUP(AM29, 'Lista Alimenti'!$A$2:$C$31, 3, FALSE),
    IFERROR(VLOOKUP(AM29, 'Lista Alimenti'!$G$2:$I$60, 3, FALSE),
    IFERROR(VLOOKUP(AM29, 'Lista Alimenti'!$N$2:$P$14, 3, FALSE),
    VLOOKUP(AM29, 'Lista Alimenti'!$T$2:$V$44, 3, FALSE)
    ))) * AO29 / 100
    )
)</f>
        <v>0</v>
      </c>
      <c r="AQ29" s="3">
        <f>IF(AM29="", 0,
    IF(AO29&lt;=10,
        IFERROR(VLOOKUP(AM29, 'Lista Alimenti'!$A$2:$D$31, 4, FALSE),
        IFERROR(VLOOKUP(AM29, 'Lista Alimenti'!$G$2:$J$60, 4, FALSE),
        IFERROR(VLOOKUP(AM29, 'Lista Alimenti'!$N$2:$Q$14, 4, FALSE),
        VLOOKUP(AM29, 'Lista Alimenti'!$T$2:$W$44, 4, FALSE)
        ))) * AO29,
    IFERROR(VLOOKUP(AM29, 'Lista Alimenti'!$A$2:$D$31, 4, FALSE),
    IFERROR(VLOOKUP(AM29, 'Lista Alimenti'!$G$2:$J$60, 4, FALSE),
    IFERROR(VLOOKUP(AM29, 'Lista Alimenti'!$N$2:$Q$14, 4, FALSE),
    VLOOKUP(AM29, 'Lista Alimenti'!$T$2:$W$44, 4, FALSE)
    ))) * AO29 / 100
    )
)</f>
        <v>0</v>
      </c>
      <c r="AR29" s="3">
        <f>IF(AM29="", 0,
    IF(AO29&lt;=10,
        IFERROR(VLOOKUP(AM29, 'Lista Alimenti'!$A$2:$E$31, 5, FALSE),
        IFERROR(VLOOKUP(AM29, 'Lista Alimenti'!$G$2:$K$60, 5, FALSE),
        IFERROR(VLOOKUP(AM29, 'Lista Alimenti'!$N$2:$R$14, 5, FALSE),
        VLOOKUP(AM29, 'Lista Alimenti'!$T$2:$X$44, 5, FALSE)
        ))) * AO29,
    IFERROR(VLOOKUP(AM29, 'Lista Alimenti'!$A$2:$E$31, 5, FALSE),
    IFERROR(VLOOKUP(AM29, 'Lista Alimenti'!$G$2:$K$60, 5, FALSE),
    IFERROR(VLOOKUP(AM29, 'Lista Alimenti'!$N$2:$R$14, 5, FALSE),
    VLOOKUP(AM29, 'Lista Alimenti'!$T$2:$X$44, 5, FALSE)
    ))) * AO29 / 100
    )
)</f>
        <v>0</v>
      </c>
      <c r="AS29" s="2">
        <f>IF(AM29="", 0,
    IF(AO29&lt;=10,
        IFERROR(VLOOKUP(AM29, 'Lista Alimenti'!$A$2:$F$31, 6, FALSE),
        IFERROR(VLOOKUP(AM29, 'Lista Alimenti'!$G$2:$L$60, 6, FALSE),
        IFERROR(VLOOKUP(AM29, 'Lista Alimenti'!$N$2:$S$14, 6, FALSE),
        VLOOKUP(AM29, 'Lista Alimenti'!$T$2:$Y$44, 6, FALSE)
        ))) * AO29,
    IFERROR(VLOOKUP(AM29, 'Lista Alimenti'!$A$2:$F$31, 6, FALSE),
    IFERROR(VLOOKUP(AM29, 'Lista Alimenti'!$G$2:$L$60, 6, FALSE),
    IFERROR(VLOOKUP(AM29, 'Lista Alimenti'!$N$2:$S$14, 6, FALSE),
    VLOOKUP(AM29, 'Lista Alimenti'!$T$2:$Y$44, 6, FALSE)
    ))) * AO29 / 100
    )
)</f>
        <v>0</v>
      </c>
      <c r="AT29" s="106"/>
      <c r="AU29" s="24"/>
      <c r="AV29" s="15"/>
      <c r="AW29" s="84"/>
      <c r="AX29" s="3"/>
      <c r="AY29" s="3">
        <f>IF(AV29="", 0,
    IF(AX29&lt;=10,
        IFERROR(VLOOKUP(AV29, 'Lista Alimenti'!$A$2:$C$31, 3, FALSE),
        IFERROR(VLOOKUP(AV29, 'Lista Alimenti'!$G$2:$I$60, 3, FALSE),
        IFERROR(VLOOKUP(AV29, 'Lista Alimenti'!$N$2:$P$14, 3, FALSE),
        VLOOKUP(AV29, 'Lista Alimenti'!$T$2:$V$44, 3, FALSE)
        ))) * AX29,
    IFERROR(VLOOKUP(AV29, 'Lista Alimenti'!$A$2:$C$31, 3, FALSE),
    IFERROR(VLOOKUP(AV29, 'Lista Alimenti'!$G$2:$I$60, 3, FALSE),
    IFERROR(VLOOKUP(AV29, 'Lista Alimenti'!$N$2:$P$14, 3, FALSE),
    VLOOKUP(AV29, 'Lista Alimenti'!$T$2:$V$44, 3, FALSE)
    ))) * AX29 / 100
    )
)</f>
        <v>0</v>
      </c>
      <c r="AZ29" s="3">
        <f>IF(AV29="", 0,
    IF(AX29&lt;=10,
        IFERROR(VLOOKUP(AV29, 'Lista Alimenti'!$A$2:$D$31, 4, FALSE),
        IFERROR(VLOOKUP(AV29, 'Lista Alimenti'!$G$2:$J$60, 4, FALSE),
        IFERROR(VLOOKUP(AV29, 'Lista Alimenti'!$N$2:$Q$14, 4, FALSE),
        VLOOKUP(AV29, 'Lista Alimenti'!$T$2:$W$44, 4, FALSE)
        ))) * AX29,
    IFERROR(VLOOKUP(AV29, 'Lista Alimenti'!$A$2:$D$31, 4, FALSE),
    IFERROR(VLOOKUP(AV29, 'Lista Alimenti'!$G$2:$J$60, 4, FALSE),
    IFERROR(VLOOKUP(AV29, 'Lista Alimenti'!$N$2:$Q$14, 4, FALSE),
    VLOOKUP(AV29, 'Lista Alimenti'!$T$2:$W$44, 4, FALSE)
    ))) * AX29 / 100
    )
)</f>
        <v>0</v>
      </c>
      <c r="BA29" s="3">
        <f>IF(AV29="", 0,
    IF(AX29&lt;=10,
        IFERROR(VLOOKUP(AV29, 'Lista Alimenti'!$A$2:$E$31, 5, FALSE),
        IFERROR(VLOOKUP(AV29, 'Lista Alimenti'!$G$2:$K$60, 5, FALSE),
        IFERROR(VLOOKUP(AV29, 'Lista Alimenti'!$N$2:$R$14, 5, FALSE),
        VLOOKUP(AV29, 'Lista Alimenti'!$T$2:$X$44, 5, FALSE)
        ))) * AX29,
    IFERROR(VLOOKUP(AV29, 'Lista Alimenti'!$A$2:$E$31, 5, FALSE),
    IFERROR(VLOOKUP(AV29, 'Lista Alimenti'!$G$2:$K$60, 5, FALSE),
    IFERROR(VLOOKUP(AV29, 'Lista Alimenti'!$N$2:$R$14, 5, FALSE),
    VLOOKUP(AV29, 'Lista Alimenti'!$T$2:$X$44, 5, FALSE)
    ))) * AX29 / 100
    )
)</f>
        <v>0</v>
      </c>
      <c r="BB29" s="2">
        <f>IF(AV29="", 0,
    IF(AX29&lt;=10,
        IFERROR(VLOOKUP(AV29, 'Lista Alimenti'!$A$2:$F$31, 6, FALSE),
        IFERROR(VLOOKUP(AV29, 'Lista Alimenti'!$G$2:$L$60, 6, FALSE),
        IFERROR(VLOOKUP(AV29, 'Lista Alimenti'!$N$2:$S$14, 6, FALSE),
        VLOOKUP(AV29, 'Lista Alimenti'!$T$2:$Y$44, 6, FALSE)
        ))) * AX29,
    IFERROR(VLOOKUP(AV29, 'Lista Alimenti'!$A$2:$F$31, 6, FALSE),
    IFERROR(VLOOKUP(AV29, 'Lista Alimenti'!$G$2:$L$60, 6, FALSE),
    IFERROR(VLOOKUP(AV29, 'Lista Alimenti'!$N$2:$S$14, 6, FALSE),
    VLOOKUP(AV29, 'Lista Alimenti'!$T$2:$Y$44, 6, FALSE)
    ))) * AX29 / 100
    )
)</f>
        <v>0</v>
      </c>
      <c r="BC29" s="106"/>
      <c r="BD29" s="24"/>
      <c r="BE29" s="15"/>
      <c r="BF29" s="84"/>
      <c r="BG29" s="3"/>
      <c r="BH29" s="3">
        <f>IF(BE29="", 0,
    IF(BG29&lt;=10,
        IFERROR(VLOOKUP(BE29, 'Lista Alimenti'!$A$2:$C$31, 3, FALSE),
        IFERROR(VLOOKUP(BE29, 'Lista Alimenti'!$G$2:$I$60, 3, FALSE),
        IFERROR(VLOOKUP(BE29, 'Lista Alimenti'!$N$2:$P$14, 3, FALSE),
        VLOOKUP(BE29, 'Lista Alimenti'!$T$2:$V$44, 3, FALSE)
        ))) * BG29,
    IFERROR(VLOOKUP(BE29, 'Lista Alimenti'!$A$2:$C$31, 3, FALSE),
    IFERROR(VLOOKUP(BE29, 'Lista Alimenti'!$G$2:$I$60, 3, FALSE),
    IFERROR(VLOOKUP(BE29, 'Lista Alimenti'!$N$2:$P$14, 3, FALSE),
    VLOOKUP(BE29, 'Lista Alimenti'!$T$2:$V$44, 3, FALSE)
    ))) * BG29 / 100
    )
)</f>
        <v>0</v>
      </c>
      <c r="BI29" s="3">
        <f>IF(BE29="", 0,
    IF(BG29&lt;=10,
        IFERROR(VLOOKUP(BE29, 'Lista Alimenti'!$A$2:$D$31, 4, FALSE),
        IFERROR(VLOOKUP(BE29, 'Lista Alimenti'!$G$2:$J$60, 4, FALSE),
        IFERROR(VLOOKUP(BE29, 'Lista Alimenti'!$N$2:$Q$14, 4, FALSE),
        VLOOKUP(BE29, 'Lista Alimenti'!$T$2:$W$44, 4, FALSE)
        ))) * BG29,
    IFERROR(VLOOKUP(BE29, 'Lista Alimenti'!$A$2:$D$31, 4, FALSE),
    IFERROR(VLOOKUP(BE29, 'Lista Alimenti'!$G$2:$J$60, 4, FALSE),
    IFERROR(VLOOKUP(BE29, 'Lista Alimenti'!$N$2:$Q$14, 4, FALSE),
    VLOOKUP(BE29, 'Lista Alimenti'!$T$2:$W$44, 4, FALSE)
    ))) * BG29 / 100
    )
)</f>
        <v>0</v>
      </c>
      <c r="BJ29" s="3">
        <f>IF(BE29="", 0,
    IF(BG29&lt;=10,
        IFERROR(VLOOKUP(BE29, 'Lista Alimenti'!$A$2:$E$31, 5, FALSE),
        IFERROR(VLOOKUP(BE29, 'Lista Alimenti'!$G$2:$K$60, 5, FALSE),
        IFERROR(VLOOKUP(BE29, 'Lista Alimenti'!$N$2:$R$14, 5, FALSE),
        VLOOKUP(BE29, 'Lista Alimenti'!$T$2:$X$44, 5, FALSE)
        ))) * BG29,
    IFERROR(VLOOKUP(BE29, 'Lista Alimenti'!$A$2:$E$31, 5, FALSE),
    IFERROR(VLOOKUP(BE29, 'Lista Alimenti'!$G$2:$K$60, 5, FALSE),
    IFERROR(VLOOKUP(BE29, 'Lista Alimenti'!$N$2:$R$14, 5, FALSE),
    VLOOKUP(BE29, 'Lista Alimenti'!$T$2:$X$44, 5, FALSE)
    ))) * BG29 / 100
    )
)</f>
        <v>0</v>
      </c>
      <c r="BK29" s="2">
        <f>IF(BE29="", 0,
    IF(BG29&lt;=10,
        IFERROR(VLOOKUP(BE29, 'Lista Alimenti'!$A$2:$F$31, 6, FALSE),
        IFERROR(VLOOKUP(BE29, 'Lista Alimenti'!$G$2:$L$60, 6, FALSE),
        IFERROR(VLOOKUP(BE29, 'Lista Alimenti'!$N$2:$S$14, 6, FALSE),
        VLOOKUP(BE29, 'Lista Alimenti'!$T$2:$Y$44, 6, FALSE)
        ))) * BG29,
    IFERROR(VLOOKUP(BE29, 'Lista Alimenti'!$A$2:$F$31, 6, FALSE),
    IFERROR(VLOOKUP(BE29, 'Lista Alimenti'!$G$2:$L$60, 6, FALSE),
    IFERROR(VLOOKUP(BE29, 'Lista Alimenti'!$N$2:$S$14, 6, FALSE),
    VLOOKUP(BE29, 'Lista Alimenti'!$T$2:$Y$44, 6, FALSE)
    ))) * BG29 / 100
    )
)</f>
        <v>0</v>
      </c>
      <c r="BL29" s="106"/>
      <c r="BM29" s="24"/>
    </row>
    <row r="30" spans="1:65" ht="14.5" customHeight="1" x14ac:dyDescent="0.45">
      <c r="A30" s="41"/>
      <c r="B30" s="42"/>
      <c r="C30" s="107" t="s">
        <v>182</v>
      </c>
      <c r="D30" s="107"/>
      <c r="F30" s="4">
        <f>SUM(F27:F29)</f>
        <v>0</v>
      </c>
      <c r="G30" s="4">
        <f t="shared" ref="G30:I30" si="38">SUM(G27:G29)</f>
        <v>0</v>
      </c>
      <c r="H30" s="4">
        <f t="shared" si="38"/>
        <v>0</v>
      </c>
      <c r="I30" s="4">
        <f t="shared" si="38"/>
        <v>0</v>
      </c>
      <c r="J30" s="25"/>
      <c r="K30" s="26"/>
      <c r="L30" s="107" t="s">
        <v>182</v>
      </c>
      <c r="M30" s="107"/>
      <c r="O30" s="4">
        <f>SUM(O27:O29)</f>
        <v>0</v>
      </c>
      <c r="P30" s="4">
        <f t="shared" ref="P30" si="39">SUM(P27:P29)</f>
        <v>0</v>
      </c>
      <c r="Q30" s="4">
        <f t="shared" ref="Q30" si="40">SUM(Q27:Q29)</f>
        <v>0</v>
      </c>
      <c r="R30" s="4">
        <f t="shared" ref="R30" si="41">SUM(R27:R29)</f>
        <v>0</v>
      </c>
      <c r="S30" s="25"/>
      <c r="T30" s="26"/>
      <c r="U30" s="107" t="s">
        <v>182</v>
      </c>
      <c r="V30" s="107"/>
      <c r="X30" s="4">
        <f>SUM(X27:X29)</f>
        <v>0</v>
      </c>
      <c r="Y30" s="4">
        <f t="shared" ref="Y30" si="42">SUM(Y27:Y29)</f>
        <v>0</v>
      </c>
      <c r="Z30" s="4">
        <f t="shared" ref="Z30" si="43">SUM(Z27:Z29)</f>
        <v>0</v>
      </c>
      <c r="AA30" s="4">
        <f t="shared" ref="AA30" si="44">SUM(AA27:AA29)</f>
        <v>0</v>
      </c>
      <c r="AB30" s="25"/>
      <c r="AC30" s="26"/>
      <c r="AD30" s="107" t="s">
        <v>182</v>
      </c>
      <c r="AE30" s="107"/>
      <c r="AG30" s="4">
        <f>SUM(AG27:AG29)</f>
        <v>0</v>
      </c>
      <c r="AH30" s="4">
        <f t="shared" ref="AH30" si="45">SUM(AH27:AH29)</f>
        <v>0</v>
      </c>
      <c r="AI30" s="4">
        <f t="shared" ref="AI30" si="46">SUM(AI27:AI29)</f>
        <v>0</v>
      </c>
      <c r="AJ30" s="4">
        <f t="shared" ref="AJ30" si="47">SUM(AJ27:AJ29)</f>
        <v>0</v>
      </c>
      <c r="AK30" s="25"/>
      <c r="AL30" s="26"/>
      <c r="AM30" s="107" t="s">
        <v>182</v>
      </c>
      <c r="AN30" s="107"/>
      <c r="AP30" s="4">
        <f>SUM(AP27:AP29)</f>
        <v>0</v>
      </c>
      <c r="AQ30" s="4">
        <f t="shared" ref="AQ30" si="48">SUM(AQ27:AQ29)</f>
        <v>0</v>
      </c>
      <c r="AR30" s="4">
        <f t="shared" ref="AR30" si="49">SUM(AR27:AR29)</f>
        <v>0</v>
      </c>
      <c r="AS30" s="4">
        <f t="shared" ref="AS30" si="50">SUM(AS27:AS29)</f>
        <v>0</v>
      </c>
      <c r="AT30" s="25"/>
      <c r="AU30" s="26"/>
      <c r="AV30" s="107" t="s">
        <v>182</v>
      </c>
      <c r="AW30" s="107"/>
      <c r="AY30" s="4">
        <f>SUM(AY27:AY29)</f>
        <v>0</v>
      </c>
      <c r="AZ30" s="4">
        <f t="shared" ref="AZ30" si="51">SUM(AZ27:AZ29)</f>
        <v>0</v>
      </c>
      <c r="BA30" s="4">
        <f t="shared" ref="BA30" si="52">SUM(BA27:BA29)</f>
        <v>0</v>
      </c>
      <c r="BB30" s="4">
        <f t="shared" ref="BB30" si="53">SUM(BB27:BB29)</f>
        <v>0</v>
      </c>
      <c r="BC30" s="25"/>
      <c r="BD30" s="26"/>
      <c r="BE30" s="107" t="s">
        <v>182</v>
      </c>
      <c r="BF30" s="107"/>
      <c r="BH30" s="4">
        <f>SUM(BH27:BH29)</f>
        <v>0</v>
      </c>
      <c r="BI30" s="4">
        <f t="shared" ref="BI30" si="54">SUM(BI27:BI29)</f>
        <v>0</v>
      </c>
      <c r="BJ30" s="4">
        <f t="shared" ref="BJ30" si="55">SUM(BJ27:BJ29)</f>
        <v>0</v>
      </c>
      <c r="BK30" s="4">
        <f t="shared" ref="BK30" si="56">SUM(BK27:BK29)</f>
        <v>0</v>
      </c>
      <c r="BL30" s="25"/>
      <c r="BM30" s="26"/>
    </row>
    <row r="31" spans="1:65" ht="14.5" customHeight="1" x14ac:dyDescent="0.35">
      <c r="A31" s="37" t="s">
        <v>3</v>
      </c>
      <c r="B31" s="38"/>
      <c r="C31" s="96" t="s">
        <v>176</v>
      </c>
      <c r="D31" s="96"/>
      <c r="E31" s="97"/>
      <c r="F31" s="97"/>
      <c r="G31" s="97"/>
      <c r="H31" s="97"/>
      <c r="I31" s="97"/>
      <c r="J31" s="17" t="s">
        <v>169</v>
      </c>
      <c r="K31" s="18"/>
      <c r="L31" s="96" t="s">
        <v>176</v>
      </c>
      <c r="M31" s="96"/>
      <c r="N31" s="97"/>
      <c r="O31" s="97"/>
      <c r="P31" s="97"/>
      <c r="Q31" s="97"/>
      <c r="R31" s="97"/>
      <c r="S31" s="17" t="s">
        <v>169</v>
      </c>
      <c r="T31" s="18"/>
      <c r="U31" s="96" t="s">
        <v>176</v>
      </c>
      <c r="V31" s="96"/>
      <c r="W31" s="97"/>
      <c r="X31" s="97"/>
      <c r="Y31" s="97"/>
      <c r="Z31" s="97"/>
      <c r="AA31" s="97"/>
      <c r="AB31" s="17" t="s">
        <v>169</v>
      </c>
      <c r="AC31" s="18"/>
      <c r="AD31" s="96" t="s">
        <v>176</v>
      </c>
      <c r="AE31" s="96"/>
      <c r="AF31" s="97"/>
      <c r="AG31" s="97"/>
      <c r="AH31" s="97"/>
      <c r="AI31" s="97"/>
      <c r="AJ31" s="97"/>
      <c r="AK31" s="17" t="s">
        <v>169</v>
      </c>
      <c r="AL31" s="18"/>
      <c r="AM31" s="96" t="s">
        <v>176</v>
      </c>
      <c r="AN31" s="96"/>
      <c r="AO31" s="97"/>
      <c r="AP31" s="97"/>
      <c r="AQ31" s="97"/>
      <c r="AR31" s="97"/>
      <c r="AS31" s="97"/>
      <c r="AT31" s="17" t="s">
        <v>169</v>
      </c>
      <c r="AU31" s="18"/>
      <c r="AV31" s="96" t="s">
        <v>176</v>
      </c>
      <c r="AW31" s="96"/>
      <c r="AX31" s="97"/>
      <c r="AY31" s="97"/>
      <c r="AZ31" s="97"/>
      <c r="BA31" s="97"/>
      <c r="BB31" s="97"/>
      <c r="BC31" s="17" t="s">
        <v>169</v>
      </c>
      <c r="BD31" s="18"/>
      <c r="BE31" s="96" t="s">
        <v>176</v>
      </c>
      <c r="BF31" s="96"/>
      <c r="BG31" s="97"/>
      <c r="BH31" s="97"/>
      <c r="BI31" s="97"/>
      <c r="BJ31" s="97"/>
      <c r="BK31" s="97"/>
      <c r="BL31" s="17" t="s">
        <v>169</v>
      </c>
      <c r="BM31" s="18"/>
    </row>
    <row r="32" spans="1:65" ht="14.5" customHeight="1" x14ac:dyDescent="0.35">
      <c r="A32" s="39"/>
      <c r="B32" s="40"/>
      <c r="C32" s="96"/>
      <c r="D32" s="96"/>
      <c r="E32" s="97"/>
      <c r="F32" s="97"/>
      <c r="G32" s="97"/>
      <c r="H32" s="97"/>
      <c r="I32" s="97"/>
      <c r="J32" s="43"/>
      <c r="K32" s="44"/>
      <c r="L32" s="96"/>
      <c r="M32" s="96"/>
      <c r="N32" s="97"/>
      <c r="O32" s="97"/>
      <c r="P32" s="97"/>
      <c r="Q32" s="97"/>
      <c r="R32" s="97"/>
      <c r="S32" s="43"/>
      <c r="T32" s="44"/>
      <c r="U32" s="96"/>
      <c r="V32" s="96"/>
      <c r="W32" s="97"/>
      <c r="X32" s="97"/>
      <c r="Y32" s="97"/>
      <c r="Z32" s="97"/>
      <c r="AA32" s="97"/>
      <c r="AB32" s="43"/>
      <c r="AC32" s="44"/>
      <c r="AD32" s="96"/>
      <c r="AE32" s="96"/>
      <c r="AF32" s="97"/>
      <c r="AG32" s="97"/>
      <c r="AH32" s="97"/>
      <c r="AI32" s="97"/>
      <c r="AJ32" s="97"/>
      <c r="AK32" s="43"/>
      <c r="AL32" s="44"/>
      <c r="AM32" s="96"/>
      <c r="AN32" s="96"/>
      <c r="AO32" s="97"/>
      <c r="AP32" s="97"/>
      <c r="AQ32" s="97"/>
      <c r="AR32" s="97"/>
      <c r="AS32" s="97"/>
      <c r="AT32" s="43"/>
      <c r="AU32" s="44"/>
      <c r="AV32" s="96"/>
      <c r="AW32" s="96"/>
      <c r="AX32" s="97"/>
      <c r="AY32" s="97"/>
      <c r="AZ32" s="97"/>
      <c r="BA32" s="97"/>
      <c r="BB32" s="97"/>
      <c r="BC32" s="43"/>
      <c r="BD32" s="44"/>
      <c r="BE32" s="96"/>
      <c r="BF32" s="96"/>
      <c r="BG32" s="97"/>
      <c r="BH32" s="97"/>
      <c r="BI32" s="97"/>
      <c r="BJ32" s="97"/>
      <c r="BK32" s="97"/>
      <c r="BL32" s="43"/>
      <c r="BM32" s="44"/>
    </row>
    <row r="33" spans="1:65" ht="14.5" customHeight="1" x14ac:dyDescent="0.35">
      <c r="A33" s="39"/>
      <c r="B33" s="40"/>
      <c r="C33" s="98" t="s">
        <v>177</v>
      </c>
      <c r="D33" s="98"/>
      <c r="E33" s="99"/>
      <c r="F33" s="100"/>
      <c r="G33" s="100"/>
      <c r="H33" s="100"/>
      <c r="I33" s="101"/>
      <c r="J33" s="45"/>
      <c r="K33" s="46"/>
      <c r="L33" s="98" t="s">
        <v>177</v>
      </c>
      <c r="M33" s="98"/>
      <c r="N33" s="99"/>
      <c r="O33" s="100"/>
      <c r="P33" s="100"/>
      <c r="Q33" s="100"/>
      <c r="R33" s="101"/>
      <c r="S33" s="45"/>
      <c r="T33" s="46"/>
      <c r="U33" s="98" t="s">
        <v>177</v>
      </c>
      <c r="V33" s="98"/>
      <c r="W33" s="99"/>
      <c r="X33" s="100"/>
      <c r="Y33" s="100"/>
      <c r="Z33" s="100"/>
      <c r="AA33" s="101"/>
      <c r="AB33" s="45"/>
      <c r="AC33" s="46"/>
      <c r="AD33" s="98" t="s">
        <v>177</v>
      </c>
      <c r="AE33" s="98"/>
      <c r="AF33" s="99"/>
      <c r="AG33" s="100"/>
      <c r="AH33" s="100"/>
      <c r="AI33" s="100"/>
      <c r="AJ33" s="101"/>
      <c r="AK33" s="45"/>
      <c r="AL33" s="46"/>
      <c r="AM33" s="98" t="s">
        <v>177</v>
      </c>
      <c r="AN33" s="98"/>
      <c r="AO33" s="99"/>
      <c r="AP33" s="100"/>
      <c r="AQ33" s="100"/>
      <c r="AR33" s="100"/>
      <c r="AS33" s="101"/>
      <c r="AT33" s="45"/>
      <c r="AU33" s="46"/>
      <c r="AV33" s="98" t="s">
        <v>177</v>
      </c>
      <c r="AW33" s="98"/>
      <c r="AX33" s="99"/>
      <c r="AY33" s="100"/>
      <c r="AZ33" s="100"/>
      <c r="BA33" s="100"/>
      <c r="BB33" s="101"/>
      <c r="BC33" s="45"/>
      <c r="BD33" s="46"/>
      <c r="BE33" s="98" t="s">
        <v>177</v>
      </c>
      <c r="BF33" s="98"/>
      <c r="BG33" s="99"/>
      <c r="BH33" s="100"/>
      <c r="BI33" s="100"/>
      <c r="BJ33" s="100"/>
      <c r="BK33" s="101"/>
      <c r="BL33" s="45"/>
      <c r="BM33" s="46"/>
    </row>
    <row r="34" spans="1:65" ht="14.5" customHeight="1" x14ac:dyDescent="0.35">
      <c r="A34" s="39"/>
      <c r="B34" s="40"/>
      <c r="C34" s="98"/>
      <c r="D34" s="98"/>
      <c r="E34" s="102"/>
      <c r="F34" s="103"/>
      <c r="G34" s="103"/>
      <c r="H34" s="103"/>
      <c r="I34" s="104"/>
      <c r="J34" s="45"/>
      <c r="K34" s="46"/>
      <c r="L34" s="98"/>
      <c r="M34" s="98"/>
      <c r="N34" s="102"/>
      <c r="O34" s="103"/>
      <c r="P34" s="103"/>
      <c r="Q34" s="103"/>
      <c r="R34" s="104"/>
      <c r="S34" s="45"/>
      <c r="T34" s="46"/>
      <c r="U34" s="98"/>
      <c r="V34" s="98"/>
      <c r="W34" s="102"/>
      <c r="X34" s="103"/>
      <c r="Y34" s="103"/>
      <c r="Z34" s="103"/>
      <c r="AA34" s="104"/>
      <c r="AB34" s="45"/>
      <c r="AC34" s="46"/>
      <c r="AD34" s="98"/>
      <c r="AE34" s="98"/>
      <c r="AF34" s="102"/>
      <c r="AG34" s="103"/>
      <c r="AH34" s="103"/>
      <c r="AI34" s="103"/>
      <c r="AJ34" s="104"/>
      <c r="AK34" s="45"/>
      <c r="AL34" s="46"/>
      <c r="AM34" s="98"/>
      <c r="AN34" s="98"/>
      <c r="AO34" s="102"/>
      <c r="AP34" s="103"/>
      <c r="AQ34" s="103"/>
      <c r="AR34" s="103"/>
      <c r="AS34" s="104"/>
      <c r="AT34" s="45"/>
      <c r="AU34" s="46"/>
      <c r="AV34" s="98"/>
      <c r="AW34" s="98"/>
      <c r="AX34" s="102"/>
      <c r="AY34" s="103"/>
      <c r="AZ34" s="103"/>
      <c r="BA34" s="103"/>
      <c r="BB34" s="104"/>
      <c r="BC34" s="45"/>
      <c r="BD34" s="46"/>
      <c r="BE34" s="98"/>
      <c r="BF34" s="98"/>
      <c r="BG34" s="102"/>
      <c r="BH34" s="103"/>
      <c r="BI34" s="103"/>
      <c r="BJ34" s="103"/>
      <c r="BK34" s="104"/>
      <c r="BL34" s="45"/>
      <c r="BM34" s="46"/>
    </row>
    <row r="35" spans="1:65" ht="14.5" customHeight="1" x14ac:dyDescent="0.35">
      <c r="A35" s="39"/>
      <c r="B35" s="40"/>
      <c r="C35" s="15"/>
      <c r="D35" s="84"/>
      <c r="E35" s="3"/>
      <c r="F35" s="3">
        <f>IF(C35="", 0,
    IF(E35&lt;=10,
        IFERROR(VLOOKUP(C35, 'Lista Alimenti'!$A$2:$C$31, 3, FALSE),
        IFERROR(VLOOKUP(C35, 'Lista Alimenti'!$G$2:$I$60, 3, FALSE),
        IFERROR(VLOOKUP(C35, 'Lista Alimenti'!$N$2:$P$14, 3, FALSE),
        VLOOKUP(C35, 'Lista Alimenti'!$T$2:$V$44, 3, FALSE)
        ))) * E35,
    IFERROR(VLOOKUP(C35, 'Lista Alimenti'!$A$2:$C$31, 3, FALSE),
    IFERROR(VLOOKUP(C35, 'Lista Alimenti'!$G$2:$I$60, 3, FALSE),
    IFERROR(VLOOKUP(C35, 'Lista Alimenti'!$N$2:$P$14, 3, FALSE),
    VLOOKUP(C35, 'Lista Alimenti'!$T$2:$V$44, 3, FALSE)
    ))) * E35 / 100
    )
)</f>
        <v>0</v>
      </c>
      <c r="G35" s="3">
        <f>IF(C35="", 0,
    IF(E35&lt;=10,
        IFERROR(VLOOKUP(C35, 'Lista Alimenti'!$A$2:$D$31, 4, FALSE),
        IFERROR(VLOOKUP(C35, 'Lista Alimenti'!$G$2:$J$60, 4, FALSE),
        IFERROR(VLOOKUP(C35, 'Lista Alimenti'!$N$2:$Q$14, 4, FALSE),
        VLOOKUP(C35, 'Lista Alimenti'!$T$2:$W$44, 4, FALSE)
        ))) * E35,
    IFERROR(VLOOKUP(C35, 'Lista Alimenti'!$A$2:$D$31, 4, FALSE),
    IFERROR(VLOOKUP(C35, 'Lista Alimenti'!$G$2:$J$60, 4, FALSE),
    IFERROR(VLOOKUP(C35, 'Lista Alimenti'!$N$2:$Q$14, 4, FALSE),
    VLOOKUP(C35, 'Lista Alimenti'!$T$2:$W$44, 4, FALSE)
    ))) * E35 / 100
    )
)</f>
        <v>0</v>
      </c>
      <c r="H35" s="3">
        <f>IF(C35="", 0,
    IF(E35&lt;=10,
        IFERROR(VLOOKUP(C35, 'Lista Alimenti'!$A$2:$E$31, 5, FALSE),
        IFERROR(VLOOKUP(C35, 'Lista Alimenti'!$G$2:$K$60, 5, FALSE),
        IFERROR(VLOOKUP(C35, 'Lista Alimenti'!$N$2:$R$14, 5, FALSE),
        VLOOKUP(C35, 'Lista Alimenti'!$T$2:$X$44, 5, FALSE)
        ))) * E35,
    IFERROR(VLOOKUP(C35, 'Lista Alimenti'!$A$2:$E$31, 5, FALSE),
    IFERROR(VLOOKUP(C35, 'Lista Alimenti'!$G$2:$K$60, 5, FALSE),
    IFERROR(VLOOKUP(C35, 'Lista Alimenti'!$N$2:$R$14, 5, FALSE),
    VLOOKUP(C35, 'Lista Alimenti'!$T$2:$X$44, 5, FALSE)
    ))) * E35 / 100
    )
)</f>
        <v>0</v>
      </c>
      <c r="I35" s="2">
        <f>IF(C35="", 0,
    IF(E35&lt;=10,
        IFERROR(VLOOKUP(C35, 'Lista Alimenti'!$A$2:$F$31, 6, FALSE),
        IFERROR(VLOOKUP(C35, 'Lista Alimenti'!$G$2:$L$60, 6, FALSE),
        IFERROR(VLOOKUP(C35, 'Lista Alimenti'!$N$2:$S$14, 6, FALSE),
        VLOOKUP(C35, 'Lista Alimenti'!$T$2:$Y$44, 6, FALSE)
        ))) * E35,
    IFERROR(VLOOKUP(C35, 'Lista Alimenti'!$A$2:$F$31, 6, FALSE),
    IFERROR(VLOOKUP(C35, 'Lista Alimenti'!$G$2:$L$60, 6, FALSE),
    IFERROR(VLOOKUP(C35, 'Lista Alimenti'!$N$2:$S$14, 6, FALSE),
    VLOOKUP(C35, 'Lista Alimenti'!$T$2:$Y$44, 6, FALSE)
    ))) * E35 / 100
    )
)</f>
        <v>0</v>
      </c>
      <c r="J35" s="45"/>
      <c r="K35" s="46"/>
      <c r="L35" s="19"/>
      <c r="M35" s="20"/>
      <c r="N35" s="3"/>
      <c r="O35" s="3">
        <f>IF(L35="", 0,
    IF(N35&lt;=10,
        IFERROR(VLOOKUP(L35, 'Lista Alimenti'!$A$2:$C$31, 3, FALSE),
        IFERROR(VLOOKUP(L35, 'Lista Alimenti'!$G$2:$I$60, 3, FALSE),
        IFERROR(VLOOKUP(L35, 'Lista Alimenti'!$N$2:$P$14, 3, FALSE),
        VLOOKUP(L35, 'Lista Alimenti'!$T$2:$V$44, 3, FALSE)
        ))) * N35,
    IFERROR(VLOOKUP(L35, 'Lista Alimenti'!$A$2:$C$31, 3, FALSE),
    IFERROR(VLOOKUP(L35, 'Lista Alimenti'!$G$2:$I$60, 3, FALSE),
    IFERROR(VLOOKUP(L35, 'Lista Alimenti'!$N$2:$P$14, 3, FALSE),
    VLOOKUP(L35, 'Lista Alimenti'!$T$2:$V$44, 3, FALSE)
    ))) * N35 / 100
    )
)</f>
        <v>0</v>
      </c>
      <c r="P35" s="3">
        <f>IF(L35="", 0,
    IF(N35&lt;=10,
        IFERROR(VLOOKUP(L35, 'Lista Alimenti'!$A$2:$D$31, 4, FALSE),
        IFERROR(VLOOKUP(L35, 'Lista Alimenti'!$G$2:$J$60, 4, FALSE),
        IFERROR(VLOOKUP(L35, 'Lista Alimenti'!$N$2:$Q$14, 4, FALSE),
        VLOOKUP(L35, 'Lista Alimenti'!$T$2:$W$44, 4, FALSE)
        ))) * N35,
    IFERROR(VLOOKUP(L35, 'Lista Alimenti'!$A$2:$D$31, 4, FALSE),
    IFERROR(VLOOKUP(L35, 'Lista Alimenti'!$G$2:$J$60, 4, FALSE),
    IFERROR(VLOOKUP(L35, 'Lista Alimenti'!$N$2:$Q$14, 4, FALSE),
    VLOOKUP(L35, 'Lista Alimenti'!$T$2:$W$44, 4, FALSE)
    ))) * N35 / 100
    )
)</f>
        <v>0</v>
      </c>
      <c r="Q35" s="3">
        <f>IF(L35="", 0,
    IF(N35&lt;=10,
        IFERROR(VLOOKUP(L35, 'Lista Alimenti'!$A$2:$E$31, 5, FALSE),
        IFERROR(VLOOKUP(L35, 'Lista Alimenti'!$G$2:$K$60, 5, FALSE),
        IFERROR(VLOOKUP(L35, 'Lista Alimenti'!$N$2:$R$14, 5, FALSE),
        VLOOKUP(L35, 'Lista Alimenti'!$T$2:$X$44, 5, FALSE)
        ))) * N35,
    IFERROR(VLOOKUP(L35, 'Lista Alimenti'!$A$2:$E$31, 5, FALSE),
    IFERROR(VLOOKUP(L35, 'Lista Alimenti'!$G$2:$K$60, 5, FALSE),
    IFERROR(VLOOKUP(L35, 'Lista Alimenti'!$N$2:$R$14, 5, FALSE),
    VLOOKUP(L35, 'Lista Alimenti'!$T$2:$X$44, 5, FALSE)
    ))) * N35 / 100
    )
)</f>
        <v>0</v>
      </c>
      <c r="R35" s="2">
        <f>IF(L35="", 0,
    IF(N35&lt;=10,
        IFERROR(VLOOKUP(L35, 'Lista Alimenti'!$A$2:$F$31, 6, FALSE),
        IFERROR(VLOOKUP(L35, 'Lista Alimenti'!$G$2:$L$60, 6, FALSE),
        IFERROR(VLOOKUP(L35, 'Lista Alimenti'!$N$2:$S$14, 6, FALSE),
        VLOOKUP(L35, 'Lista Alimenti'!$T$2:$Y$44, 6, FALSE)
        ))) * N35,
    IFERROR(VLOOKUP(L35, 'Lista Alimenti'!$A$2:$F$31, 6, FALSE),
    IFERROR(VLOOKUP(L35, 'Lista Alimenti'!$G$2:$L$60, 6, FALSE),
    IFERROR(VLOOKUP(L35, 'Lista Alimenti'!$N$2:$S$14, 6, FALSE),
    VLOOKUP(L35, 'Lista Alimenti'!$T$2:$Y$44, 6, FALSE)
    ))) * N35 / 100
    )
)</f>
        <v>0</v>
      </c>
      <c r="S35" s="45"/>
      <c r="T35" s="46"/>
      <c r="U35" s="19"/>
      <c r="V35" s="20"/>
      <c r="W35" s="3"/>
      <c r="X35" s="3">
        <f>IF(U35="", 0,
    IF(W35&lt;=10,
        IFERROR(VLOOKUP(U35, 'Lista Alimenti'!$A$2:$C$31, 3, FALSE),
        IFERROR(VLOOKUP(U35, 'Lista Alimenti'!$G$2:$I$60, 3, FALSE),
        IFERROR(VLOOKUP(U35, 'Lista Alimenti'!$N$2:$P$14, 3, FALSE),
        VLOOKUP(U35, 'Lista Alimenti'!$T$2:$V$44, 3, FALSE)
        ))) * W35,
    IFERROR(VLOOKUP(U35, 'Lista Alimenti'!$A$2:$C$31, 3, FALSE),
    IFERROR(VLOOKUP(U35, 'Lista Alimenti'!$G$2:$I$60, 3, FALSE),
    IFERROR(VLOOKUP(U35, 'Lista Alimenti'!$N$2:$P$14, 3, FALSE),
    VLOOKUP(U35, 'Lista Alimenti'!$T$2:$V$44, 3, FALSE)
    ))) * W35 / 100
    )
)</f>
        <v>0</v>
      </c>
      <c r="Y35" s="3">
        <f>IF(U35="", 0,
    IF(W35&lt;=10,
        IFERROR(VLOOKUP(U35, 'Lista Alimenti'!$A$2:$D$31, 4, FALSE),
        IFERROR(VLOOKUP(U35, 'Lista Alimenti'!$G$2:$J$60, 4, FALSE),
        IFERROR(VLOOKUP(U35, 'Lista Alimenti'!$N$2:$Q$14, 4, FALSE),
        VLOOKUP(U35, 'Lista Alimenti'!$T$2:$W$44, 4, FALSE)
        ))) * W35,
    IFERROR(VLOOKUP(U35, 'Lista Alimenti'!$A$2:$D$31, 4, FALSE),
    IFERROR(VLOOKUP(U35, 'Lista Alimenti'!$G$2:$J$60, 4, FALSE),
    IFERROR(VLOOKUP(U35, 'Lista Alimenti'!$N$2:$Q$14, 4, FALSE),
    VLOOKUP(U35, 'Lista Alimenti'!$T$2:$W$44, 4, FALSE)
    ))) * W35 / 100
    )
)</f>
        <v>0</v>
      </c>
      <c r="Z35" s="3">
        <f>IF(U35="", 0,
    IF(W35&lt;=10,
        IFERROR(VLOOKUP(U35, 'Lista Alimenti'!$A$2:$E$31, 5, FALSE),
        IFERROR(VLOOKUP(U35, 'Lista Alimenti'!$G$2:$K$60, 5, FALSE),
        IFERROR(VLOOKUP(U35, 'Lista Alimenti'!$N$2:$R$14, 5, FALSE),
        VLOOKUP(U35, 'Lista Alimenti'!$T$2:$X$44, 5, FALSE)
        ))) * W35,
    IFERROR(VLOOKUP(U35, 'Lista Alimenti'!$A$2:$E$31, 5, FALSE),
    IFERROR(VLOOKUP(U35, 'Lista Alimenti'!$G$2:$K$60, 5, FALSE),
    IFERROR(VLOOKUP(U35, 'Lista Alimenti'!$N$2:$R$14, 5, FALSE),
    VLOOKUP(U35, 'Lista Alimenti'!$T$2:$X$44, 5, FALSE)
    ))) * W35 / 100
    )
)</f>
        <v>0</v>
      </c>
      <c r="AA35" s="2">
        <f>IF(U35="", 0,
    IF(W35&lt;=10,
        IFERROR(VLOOKUP(U35, 'Lista Alimenti'!$A$2:$F$31, 6, FALSE),
        IFERROR(VLOOKUP(U35, 'Lista Alimenti'!$G$2:$L$60, 6, FALSE),
        IFERROR(VLOOKUP(U35, 'Lista Alimenti'!$N$2:$S$14, 6, FALSE),
        VLOOKUP(U35, 'Lista Alimenti'!$T$2:$Y$44, 6, FALSE)
        ))) * W35,
    IFERROR(VLOOKUP(U35, 'Lista Alimenti'!$A$2:$F$31, 6, FALSE),
    IFERROR(VLOOKUP(U35, 'Lista Alimenti'!$G$2:$L$60, 6, FALSE),
    IFERROR(VLOOKUP(U35, 'Lista Alimenti'!$N$2:$S$14, 6, FALSE),
    VLOOKUP(U35, 'Lista Alimenti'!$T$2:$Y$44, 6, FALSE)
    ))) * W35 / 100
    )
)</f>
        <v>0</v>
      </c>
      <c r="AB35" s="45"/>
      <c r="AC35" s="46"/>
      <c r="AD35" s="19"/>
      <c r="AE35" s="20"/>
      <c r="AF35" s="3"/>
      <c r="AG35" s="3">
        <f>IF(AD35="", 0,
    IF(AF35&lt;=10,
        IFERROR(VLOOKUP(AD35, 'Lista Alimenti'!$A$2:$C$31, 3, FALSE),
        IFERROR(VLOOKUP(AD35, 'Lista Alimenti'!$G$2:$I$60, 3, FALSE),
        IFERROR(VLOOKUP(AD35, 'Lista Alimenti'!$N$2:$P$14, 3, FALSE),
        VLOOKUP(AD35, 'Lista Alimenti'!$T$2:$V$44, 3, FALSE)
        ))) * AF35,
    IFERROR(VLOOKUP(AD35, 'Lista Alimenti'!$A$2:$C$31, 3, FALSE),
    IFERROR(VLOOKUP(AD35, 'Lista Alimenti'!$G$2:$I$60, 3, FALSE),
    IFERROR(VLOOKUP(AD35, 'Lista Alimenti'!$N$2:$P$14, 3, FALSE),
    VLOOKUP(AD35, 'Lista Alimenti'!$T$2:$V$44, 3, FALSE)
    ))) * AF35 / 100
    )
)</f>
        <v>0</v>
      </c>
      <c r="AH35" s="3">
        <f>IF(AD35="", 0,
    IF(AF35&lt;=10,
        IFERROR(VLOOKUP(AD35, 'Lista Alimenti'!$A$2:$D$31, 4, FALSE),
        IFERROR(VLOOKUP(AD35, 'Lista Alimenti'!$G$2:$J$60, 4, FALSE),
        IFERROR(VLOOKUP(AD35, 'Lista Alimenti'!$N$2:$Q$14, 4, FALSE),
        VLOOKUP(AD35, 'Lista Alimenti'!$T$2:$W$44, 4, FALSE)
        ))) * AF35,
    IFERROR(VLOOKUP(AD35, 'Lista Alimenti'!$A$2:$D$31, 4, FALSE),
    IFERROR(VLOOKUP(AD35, 'Lista Alimenti'!$G$2:$J$60, 4, FALSE),
    IFERROR(VLOOKUP(AD35, 'Lista Alimenti'!$N$2:$Q$14, 4, FALSE),
    VLOOKUP(AD35, 'Lista Alimenti'!$T$2:$W$44, 4, FALSE)
    ))) * AF35 / 100
    )
)</f>
        <v>0</v>
      </c>
      <c r="AI35" s="3">
        <f>IF(AD35="", 0,
    IF(AF35&lt;=10,
        IFERROR(VLOOKUP(AD35, 'Lista Alimenti'!$A$2:$E$31, 5, FALSE),
        IFERROR(VLOOKUP(AD35, 'Lista Alimenti'!$G$2:$K$60, 5, FALSE),
        IFERROR(VLOOKUP(AD35, 'Lista Alimenti'!$N$2:$R$14, 5, FALSE),
        VLOOKUP(AD35, 'Lista Alimenti'!$T$2:$X$44, 5, FALSE)
        ))) * AF35,
    IFERROR(VLOOKUP(AD35, 'Lista Alimenti'!$A$2:$E$31, 5, FALSE),
    IFERROR(VLOOKUP(AD35, 'Lista Alimenti'!$G$2:$K$60, 5, FALSE),
    IFERROR(VLOOKUP(AD35, 'Lista Alimenti'!$N$2:$R$14, 5, FALSE),
    VLOOKUP(AD35, 'Lista Alimenti'!$T$2:$X$44, 5, FALSE)
    ))) * AF35 / 100
    )
)</f>
        <v>0</v>
      </c>
      <c r="AJ35" s="2">
        <f>IF(AD35="", 0,
    IF(AF35&lt;=10,
        IFERROR(VLOOKUP(AD35, 'Lista Alimenti'!$A$2:$F$31, 6, FALSE),
        IFERROR(VLOOKUP(AD35, 'Lista Alimenti'!$G$2:$L$60, 6, FALSE),
        IFERROR(VLOOKUP(AD35, 'Lista Alimenti'!$N$2:$S$14, 6, FALSE),
        VLOOKUP(AD35, 'Lista Alimenti'!$T$2:$Y$44, 6, FALSE)
        ))) * AF35,
    IFERROR(VLOOKUP(AD35, 'Lista Alimenti'!$A$2:$F$31, 6, FALSE),
    IFERROR(VLOOKUP(AD35, 'Lista Alimenti'!$G$2:$L$60, 6, FALSE),
    IFERROR(VLOOKUP(AD35, 'Lista Alimenti'!$N$2:$S$14, 6, FALSE),
    VLOOKUP(AD35, 'Lista Alimenti'!$T$2:$Y$44, 6, FALSE)
    ))) * AF35 / 100
    )
)</f>
        <v>0</v>
      </c>
      <c r="AK35" s="45"/>
      <c r="AL35" s="46"/>
      <c r="AM35" s="19"/>
      <c r="AN35" s="20"/>
      <c r="AO35" s="3"/>
      <c r="AP35" s="3">
        <f>IF(AM35="", 0,
    IF(AO35&lt;=10,
        IFERROR(VLOOKUP(AM35, 'Lista Alimenti'!$A$2:$C$31, 3, FALSE),
        IFERROR(VLOOKUP(AM35, 'Lista Alimenti'!$G$2:$I$60, 3, FALSE),
        IFERROR(VLOOKUP(AM35, 'Lista Alimenti'!$N$2:$P$14, 3, FALSE),
        VLOOKUP(AM35, 'Lista Alimenti'!$T$2:$V$44, 3, FALSE)
        ))) * AO35,
    IFERROR(VLOOKUP(AM35, 'Lista Alimenti'!$A$2:$C$31, 3, FALSE),
    IFERROR(VLOOKUP(AM35, 'Lista Alimenti'!$G$2:$I$60, 3, FALSE),
    IFERROR(VLOOKUP(AM35, 'Lista Alimenti'!$N$2:$P$14, 3, FALSE),
    VLOOKUP(AM35, 'Lista Alimenti'!$T$2:$V$44, 3, FALSE)
    ))) * AO35 / 100
    )
)</f>
        <v>0</v>
      </c>
      <c r="AQ35" s="3">
        <f>IF(AM35="", 0,
    IF(AO35&lt;=10,
        IFERROR(VLOOKUP(AM35, 'Lista Alimenti'!$A$2:$D$31, 4, FALSE),
        IFERROR(VLOOKUP(AM35, 'Lista Alimenti'!$G$2:$J$60, 4, FALSE),
        IFERROR(VLOOKUP(AM35, 'Lista Alimenti'!$N$2:$Q$14, 4, FALSE),
        VLOOKUP(AM35, 'Lista Alimenti'!$T$2:$W$44, 4, FALSE)
        ))) * AO35,
    IFERROR(VLOOKUP(AM35, 'Lista Alimenti'!$A$2:$D$31, 4, FALSE),
    IFERROR(VLOOKUP(AM35, 'Lista Alimenti'!$G$2:$J$60, 4, FALSE),
    IFERROR(VLOOKUP(AM35, 'Lista Alimenti'!$N$2:$Q$14, 4, FALSE),
    VLOOKUP(AM35, 'Lista Alimenti'!$T$2:$W$44, 4, FALSE)
    ))) * AO35 / 100
    )
)</f>
        <v>0</v>
      </c>
      <c r="AR35" s="3">
        <f>IF(AM35="", 0,
    IF(AO35&lt;=10,
        IFERROR(VLOOKUP(AM35, 'Lista Alimenti'!$A$2:$E$31, 5, FALSE),
        IFERROR(VLOOKUP(AM35, 'Lista Alimenti'!$G$2:$K$60, 5, FALSE),
        IFERROR(VLOOKUP(AM35, 'Lista Alimenti'!$N$2:$R$14, 5, FALSE),
        VLOOKUP(AM35, 'Lista Alimenti'!$T$2:$X$44, 5, FALSE)
        ))) * AO35,
    IFERROR(VLOOKUP(AM35, 'Lista Alimenti'!$A$2:$E$31, 5, FALSE),
    IFERROR(VLOOKUP(AM35, 'Lista Alimenti'!$G$2:$K$60, 5, FALSE),
    IFERROR(VLOOKUP(AM35, 'Lista Alimenti'!$N$2:$R$14, 5, FALSE),
    VLOOKUP(AM35, 'Lista Alimenti'!$T$2:$X$44, 5, FALSE)
    ))) * AO35 / 100
    )
)</f>
        <v>0</v>
      </c>
      <c r="AS35" s="2">
        <f>IF(AM35="", 0,
    IF(AO35&lt;=10,
        IFERROR(VLOOKUP(AM35, 'Lista Alimenti'!$A$2:$F$31, 6, FALSE),
        IFERROR(VLOOKUP(AM35, 'Lista Alimenti'!$G$2:$L$60, 6, FALSE),
        IFERROR(VLOOKUP(AM35, 'Lista Alimenti'!$N$2:$S$14, 6, FALSE),
        VLOOKUP(AM35, 'Lista Alimenti'!$T$2:$Y$44, 6, FALSE)
        ))) * AO35,
    IFERROR(VLOOKUP(AM35, 'Lista Alimenti'!$A$2:$F$31, 6, FALSE),
    IFERROR(VLOOKUP(AM35, 'Lista Alimenti'!$G$2:$L$60, 6, FALSE),
    IFERROR(VLOOKUP(AM35, 'Lista Alimenti'!$N$2:$S$14, 6, FALSE),
    VLOOKUP(AM35, 'Lista Alimenti'!$T$2:$Y$44, 6, FALSE)
    ))) * AO35 / 100
    )
)</f>
        <v>0</v>
      </c>
      <c r="AT35" s="45"/>
      <c r="AU35" s="46"/>
      <c r="AV35" s="19"/>
      <c r="AW35" s="20"/>
      <c r="AX35" s="3"/>
      <c r="AY35" s="3">
        <f>IF(AV35="", 0,
    IF(AX35&lt;=10,
        IFERROR(VLOOKUP(AV35, 'Lista Alimenti'!$A$2:$C$31, 3, FALSE),
        IFERROR(VLOOKUP(AV35, 'Lista Alimenti'!$G$2:$I$60, 3, FALSE),
        IFERROR(VLOOKUP(AV35, 'Lista Alimenti'!$N$2:$P$14, 3, FALSE),
        VLOOKUP(AV35, 'Lista Alimenti'!$T$2:$V$44, 3, FALSE)
        ))) * AX35,
    IFERROR(VLOOKUP(AV35, 'Lista Alimenti'!$A$2:$C$31, 3, FALSE),
    IFERROR(VLOOKUP(AV35, 'Lista Alimenti'!$G$2:$I$60, 3, FALSE),
    IFERROR(VLOOKUP(AV35, 'Lista Alimenti'!$N$2:$P$14, 3, FALSE),
    VLOOKUP(AV35, 'Lista Alimenti'!$T$2:$V$44, 3, FALSE)
    ))) * AX35 / 100
    )
)</f>
        <v>0</v>
      </c>
      <c r="AZ35" s="3">
        <f>IF(AV35="", 0,
    IF(AX35&lt;=10,
        IFERROR(VLOOKUP(AV35, 'Lista Alimenti'!$A$2:$D$31, 4, FALSE),
        IFERROR(VLOOKUP(AV35, 'Lista Alimenti'!$G$2:$J$60, 4, FALSE),
        IFERROR(VLOOKUP(AV35, 'Lista Alimenti'!$N$2:$Q$14, 4, FALSE),
        VLOOKUP(AV35, 'Lista Alimenti'!$T$2:$W$44, 4, FALSE)
        ))) * AX35,
    IFERROR(VLOOKUP(AV35, 'Lista Alimenti'!$A$2:$D$31, 4, FALSE),
    IFERROR(VLOOKUP(AV35, 'Lista Alimenti'!$G$2:$J$60, 4, FALSE),
    IFERROR(VLOOKUP(AV35, 'Lista Alimenti'!$N$2:$Q$14, 4, FALSE),
    VLOOKUP(AV35, 'Lista Alimenti'!$T$2:$W$44, 4, FALSE)
    ))) * AX35 / 100
    )
)</f>
        <v>0</v>
      </c>
      <c r="BA35" s="3">
        <f>IF(AV35="", 0,
    IF(AX35&lt;=10,
        IFERROR(VLOOKUP(AV35, 'Lista Alimenti'!$A$2:$E$31, 5, FALSE),
        IFERROR(VLOOKUP(AV35, 'Lista Alimenti'!$G$2:$K$60, 5, FALSE),
        IFERROR(VLOOKUP(AV35, 'Lista Alimenti'!$N$2:$R$14, 5, FALSE),
        VLOOKUP(AV35, 'Lista Alimenti'!$T$2:$X$44, 5, FALSE)
        ))) * AX35,
    IFERROR(VLOOKUP(AV35, 'Lista Alimenti'!$A$2:$E$31, 5, FALSE),
    IFERROR(VLOOKUP(AV35, 'Lista Alimenti'!$G$2:$K$60, 5, FALSE),
    IFERROR(VLOOKUP(AV35, 'Lista Alimenti'!$N$2:$R$14, 5, FALSE),
    VLOOKUP(AV35, 'Lista Alimenti'!$T$2:$X$44, 5, FALSE)
    ))) * AX35 / 100
    )
)</f>
        <v>0</v>
      </c>
      <c r="BB35" s="2">
        <f>IF(AV35="", 0,
    IF(AX35&lt;=10,
        IFERROR(VLOOKUP(AV35, 'Lista Alimenti'!$A$2:$F$31, 6, FALSE),
        IFERROR(VLOOKUP(AV35, 'Lista Alimenti'!$G$2:$L$60, 6, FALSE),
        IFERROR(VLOOKUP(AV35, 'Lista Alimenti'!$N$2:$S$14, 6, FALSE),
        VLOOKUP(AV35, 'Lista Alimenti'!$T$2:$Y$44, 6, FALSE)
        ))) * AX35,
    IFERROR(VLOOKUP(AV35, 'Lista Alimenti'!$A$2:$F$31, 6, FALSE),
    IFERROR(VLOOKUP(AV35, 'Lista Alimenti'!$G$2:$L$60, 6, FALSE),
    IFERROR(VLOOKUP(AV35, 'Lista Alimenti'!$N$2:$S$14, 6, FALSE),
    VLOOKUP(AV35, 'Lista Alimenti'!$T$2:$Y$44, 6, FALSE)
    ))) * AX35 / 100
    )
)</f>
        <v>0</v>
      </c>
      <c r="BC35" s="45"/>
      <c r="BD35" s="46"/>
      <c r="BE35" s="19"/>
      <c r="BF35" s="20"/>
      <c r="BG35" s="3"/>
      <c r="BH35" s="3">
        <f>IF(BE35="", 0,
    IF(BG35&lt;=10,
        IFERROR(VLOOKUP(BE35, 'Lista Alimenti'!$A$2:$C$31, 3, FALSE),
        IFERROR(VLOOKUP(BE35, 'Lista Alimenti'!$G$2:$I$60, 3, FALSE),
        IFERROR(VLOOKUP(BE35, 'Lista Alimenti'!$N$2:$P$14, 3, FALSE),
        VLOOKUP(BE35, 'Lista Alimenti'!$T$2:$V$44, 3, FALSE)
        ))) * BG35,
    IFERROR(VLOOKUP(BE35, 'Lista Alimenti'!$A$2:$C$31, 3, FALSE),
    IFERROR(VLOOKUP(BE35, 'Lista Alimenti'!$G$2:$I$60, 3, FALSE),
    IFERROR(VLOOKUP(BE35, 'Lista Alimenti'!$N$2:$P$14, 3, FALSE),
    VLOOKUP(BE35, 'Lista Alimenti'!$T$2:$V$44, 3, FALSE)
    ))) * BG35 / 100
    )
)</f>
        <v>0</v>
      </c>
      <c r="BI35" s="3">
        <f>IF(BE35="", 0,
    IF(BG35&lt;=10,
        IFERROR(VLOOKUP(BE35, 'Lista Alimenti'!$A$2:$D$31, 4, FALSE),
        IFERROR(VLOOKUP(BE35, 'Lista Alimenti'!$G$2:$J$60, 4, FALSE),
        IFERROR(VLOOKUP(BE35, 'Lista Alimenti'!$N$2:$Q$14, 4, FALSE),
        VLOOKUP(BE35, 'Lista Alimenti'!$T$2:$W$44, 4, FALSE)
        ))) * BG35,
    IFERROR(VLOOKUP(BE35, 'Lista Alimenti'!$A$2:$D$31, 4, FALSE),
    IFERROR(VLOOKUP(BE35, 'Lista Alimenti'!$G$2:$J$60, 4, FALSE),
    IFERROR(VLOOKUP(BE35, 'Lista Alimenti'!$N$2:$Q$14, 4, FALSE),
    VLOOKUP(BE35, 'Lista Alimenti'!$T$2:$W$44, 4, FALSE)
    ))) * BG35 / 100
    )
)</f>
        <v>0</v>
      </c>
      <c r="BJ35" s="3">
        <f>IF(BE35="", 0,
    IF(BG35&lt;=10,
        IFERROR(VLOOKUP(BE35, 'Lista Alimenti'!$A$2:$E$31, 5, FALSE),
        IFERROR(VLOOKUP(BE35, 'Lista Alimenti'!$G$2:$K$60, 5, FALSE),
        IFERROR(VLOOKUP(BE35, 'Lista Alimenti'!$N$2:$R$14, 5, FALSE),
        VLOOKUP(BE35, 'Lista Alimenti'!$T$2:$X$44, 5, FALSE)
        ))) * BG35,
    IFERROR(VLOOKUP(BE35, 'Lista Alimenti'!$A$2:$E$31, 5, FALSE),
    IFERROR(VLOOKUP(BE35, 'Lista Alimenti'!$G$2:$K$60, 5, FALSE),
    IFERROR(VLOOKUP(BE35, 'Lista Alimenti'!$N$2:$R$14, 5, FALSE),
    VLOOKUP(BE35, 'Lista Alimenti'!$T$2:$X$44, 5, FALSE)
    ))) * BG35 / 100
    )
)</f>
        <v>0</v>
      </c>
      <c r="BK35" s="2">
        <f>IF(BE35="", 0,
    IF(BG35&lt;=10,
        IFERROR(VLOOKUP(BE35, 'Lista Alimenti'!$A$2:$F$31, 6, FALSE),
        IFERROR(VLOOKUP(BE35, 'Lista Alimenti'!$G$2:$L$60, 6, FALSE),
        IFERROR(VLOOKUP(BE35, 'Lista Alimenti'!$N$2:$S$14, 6, FALSE),
        VLOOKUP(BE35, 'Lista Alimenti'!$T$2:$Y$44, 6, FALSE)
        ))) * BG35,
    IFERROR(VLOOKUP(BE35, 'Lista Alimenti'!$A$2:$F$31, 6, FALSE),
    IFERROR(VLOOKUP(BE35, 'Lista Alimenti'!$G$2:$L$60, 6, FALSE),
    IFERROR(VLOOKUP(BE35, 'Lista Alimenti'!$N$2:$S$14, 6, FALSE),
    VLOOKUP(BE35, 'Lista Alimenti'!$T$2:$Y$44, 6, FALSE)
    ))) * BG35 / 100
    )
)</f>
        <v>0</v>
      </c>
      <c r="BL35" s="45"/>
      <c r="BM35" s="46"/>
    </row>
    <row r="36" spans="1:65" ht="14.5" customHeight="1" x14ac:dyDescent="0.35">
      <c r="A36" s="39"/>
      <c r="B36" s="40"/>
      <c r="C36" s="19"/>
      <c r="D36" s="20"/>
      <c r="E36" s="3"/>
      <c r="F36" s="3">
        <f>IF(C36="", 0,
    IF(E36&lt;=10,
        IFERROR(VLOOKUP(C36, 'Lista Alimenti'!$A$2:$C$31, 3, FALSE),
        IFERROR(VLOOKUP(C36, 'Lista Alimenti'!$G$2:$I$60, 3, FALSE),
        IFERROR(VLOOKUP(C36, 'Lista Alimenti'!$N$2:$P$14, 3, FALSE),
        VLOOKUP(C36, 'Lista Alimenti'!$T$2:$V$44, 3, FALSE)
        ))) * E36,
    IFERROR(VLOOKUP(C36, 'Lista Alimenti'!$A$2:$C$31, 3, FALSE),
    IFERROR(VLOOKUP(C36, 'Lista Alimenti'!$G$2:$I$60, 3, FALSE),
    IFERROR(VLOOKUP(C36, 'Lista Alimenti'!$N$2:$P$14, 3, FALSE),
    VLOOKUP(C36, 'Lista Alimenti'!$T$2:$V$44, 3, FALSE)
    ))) * E36 / 100
    )
)</f>
        <v>0</v>
      </c>
      <c r="G36" s="3">
        <f>IF(C36="", 0,
    IF(E36&lt;=10,
        IFERROR(VLOOKUP(C36, 'Lista Alimenti'!$A$2:$D$31, 4, FALSE),
        IFERROR(VLOOKUP(C36, 'Lista Alimenti'!$G$2:$J$60, 4, FALSE),
        IFERROR(VLOOKUP(C36, 'Lista Alimenti'!$N$2:$Q$14, 4, FALSE),
        VLOOKUP(C36, 'Lista Alimenti'!$T$2:$W$44, 4, FALSE)
        ))) * E36,
    IFERROR(VLOOKUP(C36, 'Lista Alimenti'!$A$2:$D$31, 4, FALSE),
    IFERROR(VLOOKUP(C36, 'Lista Alimenti'!$G$2:$J$60, 4, FALSE),
    IFERROR(VLOOKUP(C36, 'Lista Alimenti'!$N$2:$Q$14, 4, FALSE),
    VLOOKUP(C36, 'Lista Alimenti'!$T$2:$W$44, 4, FALSE)
    ))) * E36 / 100
    )
)</f>
        <v>0</v>
      </c>
      <c r="H36" s="3">
        <f>IF(C36="", 0,
    IF(E36&lt;=10,
        IFERROR(VLOOKUP(C36, 'Lista Alimenti'!$A$2:$E$31, 5, FALSE),
        IFERROR(VLOOKUP(C36, 'Lista Alimenti'!$G$2:$K$60, 5, FALSE),
        IFERROR(VLOOKUP(C36, 'Lista Alimenti'!$N$2:$R$14, 5, FALSE),
        VLOOKUP(C36, 'Lista Alimenti'!$T$2:$X$44, 5, FALSE)
        ))) * E36,
    IFERROR(VLOOKUP(C36, 'Lista Alimenti'!$A$2:$E$31, 5, FALSE),
    IFERROR(VLOOKUP(C36, 'Lista Alimenti'!$G$2:$K$60, 5, FALSE),
    IFERROR(VLOOKUP(C36, 'Lista Alimenti'!$N$2:$R$14, 5, FALSE),
    VLOOKUP(C36, 'Lista Alimenti'!$T$2:$X$44, 5, FALSE)
    ))) * E36 / 100
    )
)</f>
        <v>0</v>
      </c>
      <c r="I36" s="2">
        <f>IF(C36="", 0,
    IF(E36&lt;=10,
        IFERROR(VLOOKUP(C36, 'Lista Alimenti'!$A$2:$F$31, 6, FALSE),
        IFERROR(VLOOKUP(C36, 'Lista Alimenti'!$G$2:$L$60, 6, FALSE),
        IFERROR(VLOOKUP(C36, 'Lista Alimenti'!$N$2:$S$14, 6, FALSE),
        VLOOKUP(C36, 'Lista Alimenti'!$T$2:$Y$44, 6, FALSE)
        ))) * E36,
    IFERROR(VLOOKUP(C36, 'Lista Alimenti'!$A$2:$F$31, 6, FALSE),
    IFERROR(VLOOKUP(C36, 'Lista Alimenti'!$G$2:$L$60, 6, FALSE),
    IFERROR(VLOOKUP(C36, 'Lista Alimenti'!$N$2:$S$14, 6, FALSE),
    VLOOKUP(C36, 'Lista Alimenti'!$T$2:$Y$44, 6, FALSE)
    ))) * E36 / 100
    )
)</f>
        <v>0</v>
      </c>
      <c r="J36" s="45"/>
      <c r="K36" s="46"/>
      <c r="L36" s="19"/>
      <c r="M36" s="20"/>
      <c r="N36" s="3"/>
      <c r="O36" s="3">
        <f>IF(L36="", 0,
    IF(N36&lt;=10,
        IFERROR(VLOOKUP(L36, 'Lista Alimenti'!$A$2:$C$31, 3, FALSE),
        IFERROR(VLOOKUP(L36, 'Lista Alimenti'!$G$2:$I$60, 3, FALSE),
        IFERROR(VLOOKUP(L36, 'Lista Alimenti'!$N$2:$P$14, 3, FALSE),
        VLOOKUP(L36, 'Lista Alimenti'!$T$2:$V$44, 3, FALSE)
        ))) * N36,
    IFERROR(VLOOKUP(L36, 'Lista Alimenti'!$A$2:$C$31, 3, FALSE),
    IFERROR(VLOOKUP(L36, 'Lista Alimenti'!$G$2:$I$60, 3, FALSE),
    IFERROR(VLOOKUP(L36, 'Lista Alimenti'!$N$2:$P$14, 3, FALSE),
    VLOOKUP(L36, 'Lista Alimenti'!$T$2:$V$44, 3, FALSE)
    ))) * N36 / 100
    )
)</f>
        <v>0</v>
      </c>
      <c r="P36" s="3">
        <f>IF(L36="", 0,
    IF(N36&lt;=10,
        IFERROR(VLOOKUP(L36, 'Lista Alimenti'!$A$2:$D$31, 4, FALSE),
        IFERROR(VLOOKUP(L36, 'Lista Alimenti'!$G$2:$J$60, 4, FALSE),
        IFERROR(VLOOKUP(L36, 'Lista Alimenti'!$N$2:$Q$14, 4, FALSE),
        VLOOKUP(L36, 'Lista Alimenti'!$T$2:$W$44, 4, FALSE)
        ))) * N36,
    IFERROR(VLOOKUP(L36, 'Lista Alimenti'!$A$2:$D$31, 4, FALSE),
    IFERROR(VLOOKUP(L36, 'Lista Alimenti'!$G$2:$J$60, 4, FALSE),
    IFERROR(VLOOKUP(L36, 'Lista Alimenti'!$N$2:$Q$14, 4, FALSE),
    VLOOKUP(L36, 'Lista Alimenti'!$T$2:$W$44, 4, FALSE)
    ))) * N36 / 100
    )
)</f>
        <v>0</v>
      </c>
      <c r="Q36" s="3">
        <f>IF(L36="", 0,
    IF(N36&lt;=10,
        IFERROR(VLOOKUP(L36, 'Lista Alimenti'!$A$2:$E$31, 5, FALSE),
        IFERROR(VLOOKUP(L36, 'Lista Alimenti'!$G$2:$K$60, 5, FALSE),
        IFERROR(VLOOKUP(L36, 'Lista Alimenti'!$N$2:$R$14, 5, FALSE),
        VLOOKUP(L36, 'Lista Alimenti'!$T$2:$X$44, 5, FALSE)
        ))) * N36,
    IFERROR(VLOOKUP(L36, 'Lista Alimenti'!$A$2:$E$31, 5, FALSE),
    IFERROR(VLOOKUP(L36, 'Lista Alimenti'!$G$2:$K$60, 5, FALSE),
    IFERROR(VLOOKUP(L36, 'Lista Alimenti'!$N$2:$R$14, 5, FALSE),
    VLOOKUP(L36, 'Lista Alimenti'!$T$2:$X$44, 5, FALSE)
    ))) * N36 / 100
    )
)</f>
        <v>0</v>
      </c>
      <c r="R36" s="2">
        <f>IF(L36="", 0,
    IF(N36&lt;=10,
        IFERROR(VLOOKUP(L36, 'Lista Alimenti'!$A$2:$F$31, 6, FALSE),
        IFERROR(VLOOKUP(L36, 'Lista Alimenti'!$G$2:$L$60, 6, FALSE),
        IFERROR(VLOOKUP(L36, 'Lista Alimenti'!$N$2:$S$14, 6, FALSE),
        VLOOKUP(L36, 'Lista Alimenti'!$T$2:$Y$44, 6, FALSE)
        ))) * N36,
    IFERROR(VLOOKUP(L36, 'Lista Alimenti'!$A$2:$F$31, 6, FALSE),
    IFERROR(VLOOKUP(L36, 'Lista Alimenti'!$G$2:$L$60, 6, FALSE),
    IFERROR(VLOOKUP(L36, 'Lista Alimenti'!$N$2:$S$14, 6, FALSE),
    VLOOKUP(L36, 'Lista Alimenti'!$T$2:$Y$44, 6, FALSE)
    ))) * N36 / 100
    )
)</f>
        <v>0</v>
      </c>
      <c r="S36" s="45"/>
      <c r="T36" s="46"/>
      <c r="U36" s="19"/>
      <c r="V36" s="20"/>
      <c r="W36" s="3"/>
      <c r="X36" s="3">
        <f>IF(U36="", 0,
    IF(W36&lt;=10,
        IFERROR(VLOOKUP(U36, 'Lista Alimenti'!$A$2:$C$31, 3, FALSE),
        IFERROR(VLOOKUP(U36, 'Lista Alimenti'!$G$2:$I$60, 3, FALSE),
        IFERROR(VLOOKUP(U36, 'Lista Alimenti'!$N$2:$P$14, 3, FALSE),
        VLOOKUP(U36, 'Lista Alimenti'!$T$2:$V$44, 3, FALSE)
        ))) * W36,
    IFERROR(VLOOKUP(U36, 'Lista Alimenti'!$A$2:$C$31, 3, FALSE),
    IFERROR(VLOOKUP(U36, 'Lista Alimenti'!$G$2:$I$60, 3, FALSE),
    IFERROR(VLOOKUP(U36, 'Lista Alimenti'!$N$2:$P$14, 3, FALSE),
    VLOOKUP(U36, 'Lista Alimenti'!$T$2:$V$44, 3, FALSE)
    ))) * W36 / 100
    )
)</f>
        <v>0</v>
      </c>
      <c r="Y36" s="3">
        <f>IF(U36="", 0,
    IF(W36&lt;=10,
        IFERROR(VLOOKUP(U36, 'Lista Alimenti'!$A$2:$D$31, 4, FALSE),
        IFERROR(VLOOKUP(U36, 'Lista Alimenti'!$G$2:$J$60, 4, FALSE),
        IFERROR(VLOOKUP(U36, 'Lista Alimenti'!$N$2:$Q$14, 4, FALSE),
        VLOOKUP(U36, 'Lista Alimenti'!$T$2:$W$44, 4, FALSE)
        ))) * W36,
    IFERROR(VLOOKUP(U36, 'Lista Alimenti'!$A$2:$D$31, 4, FALSE),
    IFERROR(VLOOKUP(U36, 'Lista Alimenti'!$G$2:$J$60, 4, FALSE),
    IFERROR(VLOOKUP(U36, 'Lista Alimenti'!$N$2:$Q$14, 4, FALSE),
    VLOOKUP(U36, 'Lista Alimenti'!$T$2:$W$44, 4, FALSE)
    ))) * W36 / 100
    )
)</f>
        <v>0</v>
      </c>
      <c r="Z36" s="3">
        <f>IF(U36="", 0,
    IF(W36&lt;=10,
        IFERROR(VLOOKUP(U36, 'Lista Alimenti'!$A$2:$E$31, 5, FALSE),
        IFERROR(VLOOKUP(U36, 'Lista Alimenti'!$G$2:$K$60, 5, FALSE),
        IFERROR(VLOOKUP(U36, 'Lista Alimenti'!$N$2:$R$14, 5, FALSE),
        VLOOKUP(U36, 'Lista Alimenti'!$T$2:$X$44, 5, FALSE)
        ))) * W36,
    IFERROR(VLOOKUP(U36, 'Lista Alimenti'!$A$2:$E$31, 5, FALSE),
    IFERROR(VLOOKUP(U36, 'Lista Alimenti'!$G$2:$K$60, 5, FALSE),
    IFERROR(VLOOKUP(U36, 'Lista Alimenti'!$N$2:$R$14, 5, FALSE),
    VLOOKUP(U36, 'Lista Alimenti'!$T$2:$X$44, 5, FALSE)
    ))) * W36 / 100
    )
)</f>
        <v>0</v>
      </c>
      <c r="AA36" s="2">
        <f>IF(U36="", 0,
    IF(W36&lt;=10,
        IFERROR(VLOOKUP(U36, 'Lista Alimenti'!$A$2:$F$31, 6, FALSE),
        IFERROR(VLOOKUP(U36, 'Lista Alimenti'!$G$2:$L$60, 6, FALSE),
        IFERROR(VLOOKUP(U36, 'Lista Alimenti'!$N$2:$S$14, 6, FALSE),
        VLOOKUP(U36, 'Lista Alimenti'!$T$2:$Y$44, 6, FALSE)
        ))) * W36,
    IFERROR(VLOOKUP(U36, 'Lista Alimenti'!$A$2:$F$31, 6, FALSE),
    IFERROR(VLOOKUP(U36, 'Lista Alimenti'!$G$2:$L$60, 6, FALSE),
    IFERROR(VLOOKUP(U36, 'Lista Alimenti'!$N$2:$S$14, 6, FALSE),
    VLOOKUP(U36, 'Lista Alimenti'!$T$2:$Y$44, 6, FALSE)
    ))) * W36 / 100
    )
)</f>
        <v>0</v>
      </c>
      <c r="AB36" s="45"/>
      <c r="AC36" s="46"/>
      <c r="AD36" s="19"/>
      <c r="AE36" s="20"/>
      <c r="AF36" s="3"/>
      <c r="AG36" s="3">
        <f>IF(AD36="", 0,
    IF(AF36&lt;=10,
        IFERROR(VLOOKUP(AD36, 'Lista Alimenti'!$A$2:$C$31, 3, FALSE),
        IFERROR(VLOOKUP(AD36, 'Lista Alimenti'!$G$2:$I$60, 3, FALSE),
        IFERROR(VLOOKUP(AD36, 'Lista Alimenti'!$N$2:$P$14, 3, FALSE),
        VLOOKUP(AD36, 'Lista Alimenti'!$T$2:$V$44, 3, FALSE)
        ))) * AF36,
    IFERROR(VLOOKUP(AD36, 'Lista Alimenti'!$A$2:$C$31, 3, FALSE),
    IFERROR(VLOOKUP(AD36, 'Lista Alimenti'!$G$2:$I$60, 3, FALSE),
    IFERROR(VLOOKUP(AD36, 'Lista Alimenti'!$N$2:$P$14, 3, FALSE),
    VLOOKUP(AD36, 'Lista Alimenti'!$T$2:$V$44, 3, FALSE)
    ))) * AF36 / 100
    )
)</f>
        <v>0</v>
      </c>
      <c r="AH36" s="3">
        <f>IF(AD36="", 0,
    IF(AF36&lt;=10,
        IFERROR(VLOOKUP(AD36, 'Lista Alimenti'!$A$2:$D$31, 4, FALSE),
        IFERROR(VLOOKUP(AD36, 'Lista Alimenti'!$G$2:$J$60, 4, FALSE),
        IFERROR(VLOOKUP(AD36, 'Lista Alimenti'!$N$2:$Q$14, 4, FALSE),
        VLOOKUP(AD36, 'Lista Alimenti'!$T$2:$W$44, 4, FALSE)
        ))) * AF36,
    IFERROR(VLOOKUP(AD36, 'Lista Alimenti'!$A$2:$D$31, 4, FALSE),
    IFERROR(VLOOKUP(AD36, 'Lista Alimenti'!$G$2:$J$60, 4, FALSE),
    IFERROR(VLOOKUP(AD36, 'Lista Alimenti'!$N$2:$Q$14, 4, FALSE),
    VLOOKUP(AD36, 'Lista Alimenti'!$T$2:$W$44, 4, FALSE)
    ))) * AF36 / 100
    )
)</f>
        <v>0</v>
      </c>
      <c r="AI36" s="3">
        <f>IF(AD36="", 0,
    IF(AF36&lt;=10,
        IFERROR(VLOOKUP(AD36, 'Lista Alimenti'!$A$2:$E$31, 5, FALSE),
        IFERROR(VLOOKUP(AD36, 'Lista Alimenti'!$G$2:$K$60, 5, FALSE),
        IFERROR(VLOOKUP(AD36, 'Lista Alimenti'!$N$2:$R$14, 5, FALSE),
        VLOOKUP(AD36, 'Lista Alimenti'!$T$2:$X$44, 5, FALSE)
        ))) * AF36,
    IFERROR(VLOOKUP(AD36, 'Lista Alimenti'!$A$2:$E$31, 5, FALSE),
    IFERROR(VLOOKUP(AD36, 'Lista Alimenti'!$G$2:$K$60, 5, FALSE),
    IFERROR(VLOOKUP(AD36, 'Lista Alimenti'!$N$2:$R$14, 5, FALSE),
    VLOOKUP(AD36, 'Lista Alimenti'!$T$2:$X$44, 5, FALSE)
    ))) * AF36 / 100
    )
)</f>
        <v>0</v>
      </c>
      <c r="AJ36" s="2">
        <f>IF(AD36="", 0,
    IF(AF36&lt;=10,
        IFERROR(VLOOKUP(AD36, 'Lista Alimenti'!$A$2:$F$31, 6, FALSE),
        IFERROR(VLOOKUP(AD36, 'Lista Alimenti'!$G$2:$L$60, 6, FALSE),
        IFERROR(VLOOKUP(AD36, 'Lista Alimenti'!$N$2:$S$14, 6, FALSE),
        VLOOKUP(AD36, 'Lista Alimenti'!$T$2:$Y$44, 6, FALSE)
        ))) * AF36,
    IFERROR(VLOOKUP(AD36, 'Lista Alimenti'!$A$2:$F$31, 6, FALSE),
    IFERROR(VLOOKUP(AD36, 'Lista Alimenti'!$G$2:$L$60, 6, FALSE),
    IFERROR(VLOOKUP(AD36, 'Lista Alimenti'!$N$2:$S$14, 6, FALSE),
    VLOOKUP(AD36, 'Lista Alimenti'!$T$2:$Y$44, 6, FALSE)
    ))) * AF36 / 100
    )
)</f>
        <v>0</v>
      </c>
      <c r="AK36" s="45"/>
      <c r="AL36" s="46"/>
      <c r="AM36" s="19"/>
      <c r="AN36" s="20"/>
      <c r="AO36" s="3"/>
      <c r="AP36" s="3">
        <f>IF(AM36="", 0,
    IF(AO36&lt;=10,
        IFERROR(VLOOKUP(AM36, 'Lista Alimenti'!$A$2:$C$31, 3, FALSE),
        IFERROR(VLOOKUP(AM36, 'Lista Alimenti'!$G$2:$I$60, 3, FALSE),
        IFERROR(VLOOKUP(AM36, 'Lista Alimenti'!$N$2:$P$14, 3, FALSE),
        VLOOKUP(AM36, 'Lista Alimenti'!$T$2:$V$44, 3, FALSE)
        ))) * AO36,
    IFERROR(VLOOKUP(AM36, 'Lista Alimenti'!$A$2:$C$31, 3, FALSE),
    IFERROR(VLOOKUP(AM36, 'Lista Alimenti'!$G$2:$I$60, 3, FALSE),
    IFERROR(VLOOKUP(AM36, 'Lista Alimenti'!$N$2:$P$14, 3, FALSE),
    VLOOKUP(AM36, 'Lista Alimenti'!$T$2:$V$44, 3, FALSE)
    ))) * AO36 / 100
    )
)</f>
        <v>0</v>
      </c>
      <c r="AQ36" s="3">
        <f>IF(AM36="", 0,
    IF(AO36&lt;=10,
        IFERROR(VLOOKUP(AM36, 'Lista Alimenti'!$A$2:$D$31, 4, FALSE),
        IFERROR(VLOOKUP(AM36, 'Lista Alimenti'!$G$2:$J$60, 4, FALSE),
        IFERROR(VLOOKUP(AM36, 'Lista Alimenti'!$N$2:$Q$14, 4, FALSE),
        VLOOKUP(AM36, 'Lista Alimenti'!$T$2:$W$44, 4, FALSE)
        ))) * AO36,
    IFERROR(VLOOKUP(AM36, 'Lista Alimenti'!$A$2:$D$31, 4, FALSE),
    IFERROR(VLOOKUP(AM36, 'Lista Alimenti'!$G$2:$J$60, 4, FALSE),
    IFERROR(VLOOKUP(AM36, 'Lista Alimenti'!$N$2:$Q$14, 4, FALSE),
    VLOOKUP(AM36, 'Lista Alimenti'!$T$2:$W$44, 4, FALSE)
    ))) * AO36 / 100
    )
)</f>
        <v>0</v>
      </c>
      <c r="AR36" s="3">
        <f>IF(AM36="", 0,
    IF(AO36&lt;=10,
        IFERROR(VLOOKUP(AM36, 'Lista Alimenti'!$A$2:$E$31, 5, FALSE),
        IFERROR(VLOOKUP(AM36, 'Lista Alimenti'!$G$2:$K$60, 5, FALSE),
        IFERROR(VLOOKUP(AM36, 'Lista Alimenti'!$N$2:$R$14, 5, FALSE),
        VLOOKUP(AM36, 'Lista Alimenti'!$T$2:$X$44, 5, FALSE)
        ))) * AO36,
    IFERROR(VLOOKUP(AM36, 'Lista Alimenti'!$A$2:$E$31, 5, FALSE),
    IFERROR(VLOOKUP(AM36, 'Lista Alimenti'!$G$2:$K$60, 5, FALSE),
    IFERROR(VLOOKUP(AM36, 'Lista Alimenti'!$N$2:$R$14, 5, FALSE),
    VLOOKUP(AM36, 'Lista Alimenti'!$T$2:$X$44, 5, FALSE)
    ))) * AO36 / 100
    )
)</f>
        <v>0</v>
      </c>
      <c r="AS36" s="2">
        <f>IF(AM36="", 0,
    IF(AO36&lt;=10,
        IFERROR(VLOOKUP(AM36, 'Lista Alimenti'!$A$2:$F$31, 6, FALSE),
        IFERROR(VLOOKUP(AM36, 'Lista Alimenti'!$G$2:$L$60, 6, FALSE),
        IFERROR(VLOOKUP(AM36, 'Lista Alimenti'!$N$2:$S$14, 6, FALSE),
        VLOOKUP(AM36, 'Lista Alimenti'!$T$2:$Y$44, 6, FALSE)
        ))) * AO36,
    IFERROR(VLOOKUP(AM36, 'Lista Alimenti'!$A$2:$F$31, 6, FALSE),
    IFERROR(VLOOKUP(AM36, 'Lista Alimenti'!$G$2:$L$60, 6, FALSE),
    IFERROR(VLOOKUP(AM36, 'Lista Alimenti'!$N$2:$S$14, 6, FALSE),
    VLOOKUP(AM36, 'Lista Alimenti'!$T$2:$Y$44, 6, FALSE)
    ))) * AO36 / 100
    )
)</f>
        <v>0</v>
      </c>
      <c r="AT36" s="45"/>
      <c r="AU36" s="46"/>
      <c r="AV36" s="19"/>
      <c r="AW36" s="20"/>
      <c r="AX36" s="3"/>
      <c r="AY36" s="3">
        <f>IF(AV36="", 0,
    IF(AX36&lt;=10,
        IFERROR(VLOOKUP(AV36, 'Lista Alimenti'!$A$2:$C$31, 3, FALSE),
        IFERROR(VLOOKUP(AV36, 'Lista Alimenti'!$G$2:$I$60, 3, FALSE),
        IFERROR(VLOOKUP(AV36, 'Lista Alimenti'!$N$2:$P$14, 3, FALSE),
        VLOOKUP(AV36, 'Lista Alimenti'!$T$2:$V$44, 3, FALSE)
        ))) * AX36,
    IFERROR(VLOOKUP(AV36, 'Lista Alimenti'!$A$2:$C$31, 3, FALSE),
    IFERROR(VLOOKUP(AV36, 'Lista Alimenti'!$G$2:$I$60, 3, FALSE),
    IFERROR(VLOOKUP(AV36, 'Lista Alimenti'!$N$2:$P$14, 3, FALSE),
    VLOOKUP(AV36, 'Lista Alimenti'!$T$2:$V$44, 3, FALSE)
    ))) * AX36 / 100
    )
)</f>
        <v>0</v>
      </c>
      <c r="AZ36" s="3">
        <f>IF(AV36="", 0,
    IF(AX36&lt;=10,
        IFERROR(VLOOKUP(AV36, 'Lista Alimenti'!$A$2:$D$31, 4, FALSE),
        IFERROR(VLOOKUP(AV36, 'Lista Alimenti'!$G$2:$J$60, 4, FALSE),
        IFERROR(VLOOKUP(AV36, 'Lista Alimenti'!$N$2:$Q$14, 4, FALSE),
        VLOOKUP(AV36, 'Lista Alimenti'!$T$2:$W$44, 4, FALSE)
        ))) * AX36,
    IFERROR(VLOOKUP(AV36, 'Lista Alimenti'!$A$2:$D$31, 4, FALSE),
    IFERROR(VLOOKUP(AV36, 'Lista Alimenti'!$G$2:$J$60, 4, FALSE),
    IFERROR(VLOOKUP(AV36, 'Lista Alimenti'!$N$2:$Q$14, 4, FALSE),
    VLOOKUP(AV36, 'Lista Alimenti'!$T$2:$W$44, 4, FALSE)
    ))) * AX36 / 100
    )
)</f>
        <v>0</v>
      </c>
      <c r="BA36" s="3">
        <f>IF(AV36="", 0,
    IF(AX36&lt;=10,
        IFERROR(VLOOKUP(AV36, 'Lista Alimenti'!$A$2:$E$31, 5, FALSE),
        IFERROR(VLOOKUP(AV36, 'Lista Alimenti'!$G$2:$K$60, 5, FALSE),
        IFERROR(VLOOKUP(AV36, 'Lista Alimenti'!$N$2:$R$14, 5, FALSE),
        VLOOKUP(AV36, 'Lista Alimenti'!$T$2:$X$44, 5, FALSE)
        ))) * AX36,
    IFERROR(VLOOKUP(AV36, 'Lista Alimenti'!$A$2:$E$31, 5, FALSE),
    IFERROR(VLOOKUP(AV36, 'Lista Alimenti'!$G$2:$K$60, 5, FALSE),
    IFERROR(VLOOKUP(AV36, 'Lista Alimenti'!$N$2:$R$14, 5, FALSE),
    VLOOKUP(AV36, 'Lista Alimenti'!$T$2:$X$44, 5, FALSE)
    ))) * AX36 / 100
    )
)</f>
        <v>0</v>
      </c>
      <c r="BB36" s="2">
        <f>IF(AV36="", 0,
    IF(AX36&lt;=10,
        IFERROR(VLOOKUP(AV36, 'Lista Alimenti'!$A$2:$F$31, 6, FALSE),
        IFERROR(VLOOKUP(AV36, 'Lista Alimenti'!$G$2:$L$60, 6, FALSE),
        IFERROR(VLOOKUP(AV36, 'Lista Alimenti'!$N$2:$S$14, 6, FALSE),
        VLOOKUP(AV36, 'Lista Alimenti'!$T$2:$Y$44, 6, FALSE)
        ))) * AX36,
    IFERROR(VLOOKUP(AV36, 'Lista Alimenti'!$A$2:$F$31, 6, FALSE),
    IFERROR(VLOOKUP(AV36, 'Lista Alimenti'!$G$2:$L$60, 6, FALSE),
    IFERROR(VLOOKUP(AV36, 'Lista Alimenti'!$N$2:$S$14, 6, FALSE),
    VLOOKUP(AV36, 'Lista Alimenti'!$T$2:$Y$44, 6, FALSE)
    ))) * AX36 / 100
    )
)</f>
        <v>0</v>
      </c>
      <c r="BC36" s="45"/>
      <c r="BD36" s="46"/>
      <c r="BE36" s="19"/>
      <c r="BF36" s="20"/>
      <c r="BG36" s="3"/>
      <c r="BH36" s="3">
        <f>IF(BE36="", 0,
    IF(BG36&lt;=10,
        IFERROR(VLOOKUP(BE36, 'Lista Alimenti'!$A$2:$C$31, 3, FALSE),
        IFERROR(VLOOKUP(BE36, 'Lista Alimenti'!$G$2:$I$60, 3, FALSE),
        IFERROR(VLOOKUP(BE36, 'Lista Alimenti'!$N$2:$P$14, 3, FALSE),
        VLOOKUP(BE36, 'Lista Alimenti'!$T$2:$V$44, 3, FALSE)
        ))) * BG36,
    IFERROR(VLOOKUP(BE36, 'Lista Alimenti'!$A$2:$C$31, 3, FALSE),
    IFERROR(VLOOKUP(BE36, 'Lista Alimenti'!$G$2:$I$60, 3, FALSE),
    IFERROR(VLOOKUP(BE36, 'Lista Alimenti'!$N$2:$P$14, 3, FALSE),
    VLOOKUP(BE36, 'Lista Alimenti'!$T$2:$V$44, 3, FALSE)
    ))) * BG36 / 100
    )
)</f>
        <v>0</v>
      </c>
      <c r="BI36" s="3">
        <f>IF(BE36="", 0,
    IF(BG36&lt;=10,
        IFERROR(VLOOKUP(BE36, 'Lista Alimenti'!$A$2:$D$31, 4, FALSE),
        IFERROR(VLOOKUP(BE36, 'Lista Alimenti'!$G$2:$J$60, 4, FALSE),
        IFERROR(VLOOKUP(BE36, 'Lista Alimenti'!$N$2:$Q$14, 4, FALSE),
        VLOOKUP(BE36, 'Lista Alimenti'!$T$2:$W$44, 4, FALSE)
        ))) * BG36,
    IFERROR(VLOOKUP(BE36, 'Lista Alimenti'!$A$2:$D$31, 4, FALSE),
    IFERROR(VLOOKUP(BE36, 'Lista Alimenti'!$G$2:$J$60, 4, FALSE),
    IFERROR(VLOOKUP(BE36, 'Lista Alimenti'!$N$2:$Q$14, 4, FALSE),
    VLOOKUP(BE36, 'Lista Alimenti'!$T$2:$W$44, 4, FALSE)
    ))) * BG36 / 100
    )
)</f>
        <v>0</v>
      </c>
      <c r="BJ36" s="3">
        <f>IF(BE36="", 0,
    IF(BG36&lt;=10,
        IFERROR(VLOOKUP(BE36, 'Lista Alimenti'!$A$2:$E$31, 5, FALSE),
        IFERROR(VLOOKUP(BE36, 'Lista Alimenti'!$G$2:$K$60, 5, FALSE),
        IFERROR(VLOOKUP(BE36, 'Lista Alimenti'!$N$2:$R$14, 5, FALSE),
        VLOOKUP(BE36, 'Lista Alimenti'!$T$2:$X$44, 5, FALSE)
        ))) * BG36,
    IFERROR(VLOOKUP(BE36, 'Lista Alimenti'!$A$2:$E$31, 5, FALSE),
    IFERROR(VLOOKUP(BE36, 'Lista Alimenti'!$G$2:$K$60, 5, FALSE),
    IFERROR(VLOOKUP(BE36, 'Lista Alimenti'!$N$2:$R$14, 5, FALSE),
    VLOOKUP(BE36, 'Lista Alimenti'!$T$2:$X$44, 5, FALSE)
    ))) * BG36 / 100
    )
)</f>
        <v>0</v>
      </c>
      <c r="BK36" s="2">
        <f>IF(BE36="", 0,
    IF(BG36&lt;=10,
        IFERROR(VLOOKUP(BE36, 'Lista Alimenti'!$A$2:$F$31, 6, FALSE),
        IFERROR(VLOOKUP(BE36, 'Lista Alimenti'!$G$2:$L$60, 6, FALSE),
        IFERROR(VLOOKUP(BE36, 'Lista Alimenti'!$N$2:$S$14, 6, FALSE),
        VLOOKUP(BE36, 'Lista Alimenti'!$T$2:$Y$44, 6, FALSE)
        ))) * BG36,
    IFERROR(VLOOKUP(BE36, 'Lista Alimenti'!$A$2:$F$31, 6, FALSE),
    IFERROR(VLOOKUP(BE36, 'Lista Alimenti'!$G$2:$L$60, 6, FALSE),
    IFERROR(VLOOKUP(BE36, 'Lista Alimenti'!$N$2:$S$14, 6, FALSE),
    VLOOKUP(BE36, 'Lista Alimenti'!$T$2:$Y$44, 6, FALSE)
    ))) * BG36 / 100
    )
)</f>
        <v>0</v>
      </c>
      <c r="BL36" s="45"/>
      <c r="BM36" s="46"/>
    </row>
    <row r="37" spans="1:65" ht="14.5" customHeight="1" x14ac:dyDescent="0.35">
      <c r="A37" s="39"/>
      <c r="B37" s="40"/>
      <c r="C37" s="19"/>
      <c r="D37" s="20"/>
      <c r="E37" s="3"/>
      <c r="F37" s="3">
        <f>IF(C37="", 0,
    IF(E37&lt;=10,
        IFERROR(VLOOKUP(C37, 'Lista Alimenti'!$A$2:$C$31, 3, FALSE),
        IFERROR(VLOOKUP(C37, 'Lista Alimenti'!$G$2:$I$60, 3, FALSE),
        IFERROR(VLOOKUP(C37, 'Lista Alimenti'!$N$2:$P$14, 3, FALSE),
        VLOOKUP(C37, 'Lista Alimenti'!$T$2:$V$44, 3, FALSE)
        ))) * E37,
    IFERROR(VLOOKUP(C37, 'Lista Alimenti'!$A$2:$C$31, 3, FALSE),
    IFERROR(VLOOKUP(C37, 'Lista Alimenti'!$G$2:$I$60, 3, FALSE),
    IFERROR(VLOOKUP(C37, 'Lista Alimenti'!$N$2:$P$14, 3, FALSE),
    VLOOKUP(C37, 'Lista Alimenti'!$T$2:$V$44, 3, FALSE)
    ))) * E37 / 100
    )
)</f>
        <v>0</v>
      </c>
      <c r="G37" s="3">
        <f>IF(C37="", 0,
    IF(E37&lt;=10,
        IFERROR(VLOOKUP(C37, 'Lista Alimenti'!$A$2:$D$31, 4, FALSE),
        IFERROR(VLOOKUP(C37, 'Lista Alimenti'!$G$2:$J$60, 4, FALSE),
        IFERROR(VLOOKUP(C37, 'Lista Alimenti'!$N$2:$Q$14, 4, FALSE),
        VLOOKUP(C37, 'Lista Alimenti'!$T$2:$W$44, 4, FALSE)
        ))) * E37,
    IFERROR(VLOOKUP(C37, 'Lista Alimenti'!$A$2:$D$31, 4, FALSE),
    IFERROR(VLOOKUP(C37, 'Lista Alimenti'!$G$2:$J$60, 4, FALSE),
    IFERROR(VLOOKUP(C37, 'Lista Alimenti'!$N$2:$Q$14, 4, FALSE),
    VLOOKUP(C37, 'Lista Alimenti'!$T$2:$W$44, 4, FALSE)
    ))) * E37 / 100
    )
)</f>
        <v>0</v>
      </c>
      <c r="H37" s="3">
        <f>IF(C37="", 0,
    IF(E37&lt;=10,
        IFERROR(VLOOKUP(C37, 'Lista Alimenti'!$A$2:$E$31, 5, FALSE),
        IFERROR(VLOOKUP(C37, 'Lista Alimenti'!$G$2:$K$60, 5, FALSE),
        IFERROR(VLOOKUP(C37, 'Lista Alimenti'!$N$2:$R$14, 5, FALSE),
        VLOOKUP(C37, 'Lista Alimenti'!$T$2:$X$44, 5, FALSE)
        ))) * E37,
    IFERROR(VLOOKUP(C37, 'Lista Alimenti'!$A$2:$E$31, 5, FALSE),
    IFERROR(VLOOKUP(C37, 'Lista Alimenti'!$G$2:$K$60, 5, FALSE),
    IFERROR(VLOOKUP(C37, 'Lista Alimenti'!$N$2:$R$14, 5, FALSE),
    VLOOKUP(C37, 'Lista Alimenti'!$T$2:$X$44, 5, FALSE)
    ))) * E37 / 100
    )
)</f>
        <v>0</v>
      </c>
      <c r="I37" s="2">
        <f>IF(C37="", 0,
    IF(E37&lt;=10,
        IFERROR(VLOOKUP(C37, 'Lista Alimenti'!$A$2:$F$31, 6, FALSE),
        IFERROR(VLOOKUP(C37, 'Lista Alimenti'!$G$2:$L$60, 6, FALSE),
        IFERROR(VLOOKUP(C37, 'Lista Alimenti'!$N$2:$S$14, 6, FALSE),
        VLOOKUP(C37, 'Lista Alimenti'!$T$2:$Y$44, 6, FALSE)
        ))) * E37,
    IFERROR(VLOOKUP(C37, 'Lista Alimenti'!$A$2:$F$31, 6, FALSE),
    IFERROR(VLOOKUP(C37, 'Lista Alimenti'!$G$2:$L$60, 6, FALSE),
    IFERROR(VLOOKUP(C37, 'Lista Alimenti'!$N$2:$S$14, 6, FALSE),
    VLOOKUP(C37, 'Lista Alimenti'!$T$2:$Y$44, 6, FALSE)
    ))) * E37 / 100
    )
)</f>
        <v>0</v>
      </c>
      <c r="J37" s="45"/>
      <c r="K37" s="46"/>
      <c r="L37" s="19"/>
      <c r="M37" s="20"/>
      <c r="N37" s="3"/>
      <c r="O37" s="3">
        <f>IF(L37="", 0,
    IF(N37&lt;=10,
        IFERROR(VLOOKUP(L37, 'Lista Alimenti'!$A$2:$C$31, 3, FALSE),
        IFERROR(VLOOKUP(L37, 'Lista Alimenti'!$G$2:$I$60, 3, FALSE),
        IFERROR(VLOOKUP(L37, 'Lista Alimenti'!$N$2:$P$14, 3, FALSE),
        VLOOKUP(L37, 'Lista Alimenti'!$T$2:$V$44, 3, FALSE)
        ))) * N37,
    IFERROR(VLOOKUP(L37, 'Lista Alimenti'!$A$2:$C$31, 3, FALSE),
    IFERROR(VLOOKUP(L37, 'Lista Alimenti'!$G$2:$I$60, 3, FALSE),
    IFERROR(VLOOKUP(L37, 'Lista Alimenti'!$N$2:$P$14, 3, FALSE),
    VLOOKUP(L37, 'Lista Alimenti'!$T$2:$V$44, 3, FALSE)
    ))) * N37 / 100
    )
)</f>
        <v>0</v>
      </c>
      <c r="P37" s="3">
        <f>IF(L37="", 0,
    IF(N37&lt;=10,
        IFERROR(VLOOKUP(L37, 'Lista Alimenti'!$A$2:$D$31, 4, FALSE),
        IFERROR(VLOOKUP(L37, 'Lista Alimenti'!$G$2:$J$60, 4, FALSE),
        IFERROR(VLOOKUP(L37, 'Lista Alimenti'!$N$2:$Q$14, 4, FALSE),
        VLOOKUP(L37, 'Lista Alimenti'!$T$2:$W$44, 4, FALSE)
        ))) * N37,
    IFERROR(VLOOKUP(L37, 'Lista Alimenti'!$A$2:$D$31, 4, FALSE),
    IFERROR(VLOOKUP(L37, 'Lista Alimenti'!$G$2:$J$60, 4, FALSE),
    IFERROR(VLOOKUP(L37, 'Lista Alimenti'!$N$2:$Q$14, 4, FALSE),
    VLOOKUP(L37, 'Lista Alimenti'!$T$2:$W$44, 4, FALSE)
    ))) * N37 / 100
    )
)</f>
        <v>0</v>
      </c>
      <c r="Q37" s="3">
        <f>IF(L37="", 0,
    IF(N37&lt;=10,
        IFERROR(VLOOKUP(L37, 'Lista Alimenti'!$A$2:$E$31, 5, FALSE),
        IFERROR(VLOOKUP(L37, 'Lista Alimenti'!$G$2:$K$60, 5, FALSE),
        IFERROR(VLOOKUP(L37, 'Lista Alimenti'!$N$2:$R$14, 5, FALSE),
        VLOOKUP(L37, 'Lista Alimenti'!$T$2:$X$44, 5, FALSE)
        ))) * N37,
    IFERROR(VLOOKUP(L37, 'Lista Alimenti'!$A$2:$E$31, 5, FALSE),
    IFERROR(VLOOKUP(L37, 'Lista Alimenti'!$G$2:$K$60, 5, FALSE),
    IFERROR(VLOOKUP(L37, 'Lista Alimenti'!$N$2:$R$14, 5, FALSE),
    VLOOKUP(L37, 'Lista Alimenti'!$T$2:$X$44, 5, FALSE)
    ))) * N37 / 100
    )
)</f>
        <v>0</v>
      </c>
      <c r="R37" s="2">
        <f>IF(L37="", 0,
    IF(N37&lt;=10,
        IFERROR(VLOOKUP(L37, 'Lista Alimenti'!$A$2:$F$31, 6, FALSE),
        IFERROR(VLOOKUP(L37, 'Lista Alimenti'!$G$2:$L$60, 6, FALSE),
        IFERROR(VLOOKUP(L37, 'Lista Alimenti'!$N$2:$S$14, 6, FALSE),
        VLOOKUP(L37, 'Lista Alimenti'!$T$2:$Y$44, 6, FALSE)
        ))) * N37,
    IFERROR(VLOOKUP(L37, 'Lista Alimenti'!$A$2:$F$31, 6, FALSE),
    IFERROR(VLOOKUP(L37, 'Lista Alimenti'!$G$2:$L$60, 6, FALSE),
    IFERROR(VLOOKUP(L37, 'Lista Alimenti'!$N$2:$S$14, 6, FALSE),
    VLOOKUP(L37, 'Lista Alimenti'!$T$2:$Y$44, 6, FALSE)
    ))) * N37 / 100
    )
)</f>
        <v>0</v>
      </c>
      <c r="S37" s="45"/>
      <c r="T37" s="46"/>
      <c r="U37" s="19"/>
      <c r="V37" s="20"/>
      <c r="W37" s="3"/>
      <c r="X37" s="3">
        <f>IF(U37="", 0,
    IF(W37&lt;=10,
        IFERROR(VLOOKUP(U37, 'Lista Alimenti'!$A$2:$C$31, 3, FALSE),
        IFERROR(VLOOKUP(U37, 'Lista Alimenti'!$G$2:$I$60, 3, FALSE),
        IFERROR(VLOOKUP(U37, 'Lista Alimenti'!$N$2:$P$14, 3, FALSE),
        VLOOKUP(U37, 'Lista Alimenti'!$T$2:$V$44, 3, FALSE)
        ))) * W37,
    IFERROR(VLOOKUP(U37, 'Lista Alimenti'!$A$2:$C$31, 3, FALSE),
    IFERROR(VLOOKUP(U37, 'Lista Alimenti'!$G$2:$I$60, 3, FALSE),
    IFERROR(VLOOKUP(U37, 'Lista Alimenti'!$N$2:$P$14, 3, FALSE),
    VLOOKUP(U37, 'Lista Alimenti'!$T$2:$V$44, 3, FALSE)
    ))) * W37 / 100
    )
)</f>
        <v>0</v>
      </c>
      <c r="Y37" s="3">
        <f>IF(U37="", 0,
    IF(W37&lt;=10,
        IFERROR(VLOOKUP(U37, 'Lista Alimenti'!$A$2:$D$31, 4, FALSE),
        IFERROR(VLOOKUP(U37, 'Lista Alimenti'!$G$2:$J$60, 4, FALSE),
        IFERROR(VLOOKUP(U37, 'Lista Alimenti'!$N$2:$Q$14, 4, FALSE),
        VLOOKUP(U37, 'Lista Alimenti'!$T$2:$W$44, 4, FALSE)
        ))) * W37,
    IFERROR(VLOOKUP(U37, 'Lista Alimenti'!$A$2:$D$31, 4, FALSE),
    IFERROR(VLOOKUP(U37, 'Lista Alimenti'!$G$2:$J$60, 4, FALSE),
    IFERROR(VLOOKUP(U37, 'Lista Alimenti'!$N$2:$Q$14, 4, FALSE),
    VLOOKUP(U37, 'Lista Alimenti'!$T$2:$W$44, 4, FALSE)
    ))) * W37 / 100
    )
)</f>
        <v>0</v>
      </c>
      <c r="Z37" s="3">
        <f>IF(U37="", 0,
    IF(W37&lt;=10,
        IFERROR(VLOOKUP(U37, 'Lista Alimenti'!$A$2:$E$31, 5, FALSE),
        IFERROR(VLOOKUP(U37, 'Lista Alimenti'!$G$2:$K$60, 5, FALSE),
        IFERROR(VLOOKUP(U37, 'Lista Alimenti'!$N$2:$R$14, 5, FALSE),
        VLOOKUP(U37, 'Lista Alimenti'!$T$2:$X$44, 5, FALSE)
        ))) * W37,
    IFERROR(VLOOKUP(U37, 'Lista Alimenti'!$A$2:$E$31, 5, FALSE),
    IFERROR(VLOOKUP(U37, 'Lista Alimenti'!$G$2:$K$60, 5, FALSE),
    IFERROR(VLOOKUP(U37, 'Lista Alimenti'!$N$2:$R$14, 5, FALSE),
    VLOOKUP(U37, 'Lista Alimenti'!$T$2:$X$44, 5, FALSE)
    ))) * W37 / 100
    )
)</f>
        <v>0</v>
      </c>
      <c r="AA37" s="2">
        <f>IF(U37="", 0,
    IF(W37&lt;=10,
        IFERROR(VLOOKUP(U37, 'Lista Alimenti'!$A$2:$F$31, 6, FALSE),
        IFERROR(VLOOKUP(U37, 'Lista Alimenti'!$G$2:$L$60, 6, FALSE),
        IFERROR(VLOOKUP(U37, 'Lista Alimenti'!$N$2:$S$14, 6, FALSE),
        VLOOKUP(U37, 'Lista Alimenti'!$T$2:$Y$44, 6, FALSE)
        ))) * W37,
    IFERROR(VLOOKUP(U37, 'Lista Alimenti'!$A$2:$F$31, 6, FALSE),
    IFERROR(VLOOKUP(U37, 'Lista Alimenti'!$G$2:$L$60, 6, FALSE),
    IFERROR(VLOOKUP(U37, 'Lista Alimenti'!$N$2:$S$14, 6, FALSE),
    VLOOKUP(U37, 'Lista Alimenti'!$T$2:$Y$44, 6, FALSE)
    ))) * W37 / 100
    )
)</f>
        <v>0</v>
      </c>
      <c r="AB37" s="45"/>
      <c r="AC37" s="46"/>
      <c r="AD37" s="19"/>
      <c r="AE37" s="20"/>
      <c r="AF37" s="3"/>
      <c r="AG37" s="3">
        <f>IF(AD37="", 0,
    IF(AF37&lt;=10,
        IFERROR(VLOOKUP(AD37, 'Lista Alimenti'!$A$2:$C$31, 3, FALSE),
        IFERROR(VLOOKUP(AD37, 'Lista Alimenti'!$G$2:$I$60, 3, FALSE),
        IFERROR(VLOOKUP(AD37, 'Lista Alimenti'!$N$2:$P$14, 3, FALSE),
        VLOOKUP(AD37, 'Lista Alimenti'!$T$2:$V$44, 3, FALSE)
        ))) * AF37,
    IFERROR(VLOOKUP(AD37, 'Lista Alimenti'!$A$2:$C$31, 3, FALSE),
    IFERROR(VLOOKUP(AD37, 'Lista Alimenti'!$G$2:$I$60, 3, FALSE),
    IFERROR(VLOOKUP(AD37, 'Lista Alimenti'!$N$2:$P$14, 3, FALSE),
    VLOOKUP(AD37, 'Lista Alimenti'!$T$2:$V$44, 3, FALSE)
    ))) * AF37 / 100
    )
)</f>
        <v>0</v>
      </c>
      <c r="AH37" s="3">
        <f>IF(AD37="", 0,
    IF(AF37&lt;=10,
        IFERROR(VLOOKUP(AD37, 'Lista Alimenti'!$A$2:$D$31, 4, FALSE),
        IFERROR(VLOOKUP(AD37, 'Lista Alimenti'!$G$2:$J$60, 4, FALSE),
        IFERROR(VLOOKUP(AD37, 'Lista Alimenti'!$N$2:$Q$14, 4, FALSE),
        VLOOKUP(AD37, 'Lista Alimenti'!$T$2:$W$44, 4, FALSE)
        ))) * AF37,
    IFERROR(VLOOKUP(AD37, 'Lista Alimenti'!$A$2:$D$31, 4, FALSE),
    IFERROR(VLOOKUP(AD37, 'Lista Alimenti'!$G$2:$J$60, 4, FALSE),
    IFERROR(VLOOKUP(AD37, 'Lista Alimenti'!$N$2:$Q$14, 4, FALSE),
    VLOOKUP(AD37, 'Lista Alimenti'!$T$2:$W$44, 4, FALSE)
    ))) * AF37 / 100
    )
)</f>
        <v>0</v>
      </c>
      <c r="AI37" s="3">
        <f>IF(AD37="", 0,
    IF(AF37&lt;=10,
        IFERROR(VLOOKUP(AD37, 'Lista Alimenti'!$A$2:$E$31, 5, FALSE),
        IFERROR(VLOOKUP(AD37, 'Lista Alimenti'!$G$2:$K$60, 5, FALSE),
        IFERROR(VLOOKUP(AD37, 'Lista Alimenti'!$N$2:$R$14, 5, FALSE),
        VLOOKUP(AD37, 'Lista Alimenti'!$T$2:$X$44, 5, FALSE)
        ))) * AF37,
    IFERROR(VLOOKUP(AD37, 'Lista Alimenti'!$A$2:$E$31, 5, FALSE),
    IFERROR(VLOOKUP(AD37, 'Lista Alimenti'!$G$2:$K$60, 5, FALSE),
    IFERROR(VLOOKUP(AD37, 'Lista Alimenti'!$N$2:$R$14, 5, FALSE),
    VLOOKUP(AD37, 'Lista Alimenti'!$T$2:$X$44, 5, FALSE)
    ))) * AF37 / 100
    )
)</f>
        <v>0</v>
      </c>
      <c r="AJ37" s="2">
        <f>IF(AD37="", 0,
    IF(AF37&lt;=10,
        IFERROR(VLOOKUP(AD37, 'Lista Alimenti'!$A$2:$F$31, 6, FALSE),
        IFERROR(VLOOKUP(AD37, 'Lista Alimenti'!$G$2:$L$60, 6, FALSE),
        IFERROR(VLOOKUP(AD37, 'Lista Alimenti'!$N$2:$S$14, 6, FALSE),
        VLOOKUP(AD37, 'Lista Alimenti'!$T$2:$Y$44, 6, FALSE)
        ))) * AF37,
    IFERROR(VLOOKUP(AD37, 'Lista Alimenti'!$A$2:$F$31, 6, FALSE),
    IFERROR(VLOOKUP(AD37, 'Lista Alimenti'!$G$2:$L$60, 6, FALSE),
    IFERROR(VLOOKUP(AD37, 'Lista Alimenti'!$N$2:$S$14, 6, FALSE),
    VLOOKUP(AD37, 'Lista Alimenti'!$T$2:$Y$44, 6, FALSE)
    ))) * AF37 / 100
    )
)</f>
        <v>0</v>
      </c>
      <c r="AK37" s="45"/>
      <c r="AL37" s="46"/>
      <c r="AM37" s="19"/>
      <c r="AN37" s="20"/>
      <c r="AO37" s="3"/>
      <c r="AP37" s="3">
        <f>IF(AM37="", 0,
    IF(AO37&lt;=10,
        IFERROR(VLOOKUP(AM37, 'Lista Alimenti'!$A$2:$C$31, 3, FALSE),
        IFERROR(VLOOKUP(AM37, 'Lista Alimenti'!$G$2:$I$60, 3, FALSE),
        IFERROR(VLOOKUP(AM37, 'Lista Alimenti'!$N$2:$P$14, 3, FALSE),
        VLOOKUP(AM37, 'Lista Alimenti'!$T$2:$V$44, 3, FALSE)
        ))) * AO37,
    IFERROR(VLOOKUP(AM37, 'Lista Alimenti'!$A$2:$C$31, 3, FALSE),
    IFERROR(VLOOKUP(AM37, 'Lista Alimenti'!$G$2:$I$60, 3, FALSE),
    IFERROR(VLOOKUP(AM37, 'Lista Alimenti'!$N$2:$P$14, 3, FALSE),
    VLOOKUP(AM37, 'Lista Alimenti'!$T$2:$V$44, 3, FALSE)
    ))) * AO37 / 100
    )
)</f>
        <v>0</v>
      </c>
      <c r="AQ37" s="3">
        <f>IF(AM37="", 0,
    IF(AO37&lt;=10,
        IFERROR(VLOOKUP(AM37, 'Lista Alimenti'!$A$2:$D$31, 4, FALSE),
        IFERROR(VLOOKUP(AM37, 'Lista Alimenti'!$G$2:$J$60, 4, FALSE),
        IFERROR(VLOOKUP(AM37, 'Lista Alimenti'!$N$2:$Q$14, 4, FALSE),
        VLOOKUP(AM37, 'Lista Alimenti'!$T$2:$W$44, 4, FALSE)
        ))) * AO37,
    IFERROR(VLOOKUP(AM37, 'Lista Alimenti'!$A$2:$D$31, 4, FALSE),
    IFERROR(VLOOKUP(AM37, 'Lista Alimenti'!$G$2:$J$60, 4, FALSE),
    IFERROR(VLOOKUP(AM37, 'Lista Alimenti'!$N$2:$Q$14, 4, FALSE),
    VLOOKUP(AM37, 'Lista Alimenti'!$T$2:$W$44, 4, FALSE)
    ))) * AO37 / 100
    )
)</f>
        <v>0</v>
      </c>
      <c r="AR37" s="3">
        <f>IF(AM37="", 0,
    IF(AO37&lt;=10,
        IFERROR(VLOOKUP(AM37, 'Lista Alimenti'!$A$2:$E$31, 5, FALSE),
        IFERROR(VLOOKUP(AM37, 'Lista Alimenti'!$G$2:$K$60, 5, FALSE),
        IFERROR(VLOOKUP(AM37, 'Lista Alimenti'!$N$2:$R$14, 5, FALSE),
        VLOOKUP(AM37, 'Lista Alimenti'!$T$2:$X$44, 5, FALSE)
        ))) * AO37,
    IFERROR(VLOOKUP(AM37, 'Lista Alimenti'!$A$2:$E$31, 5, FALSE),
    IFERROR(VLOOKUP(AM37, 'Lista Alimenti'!$G$2:$K$60, 5, FALSE),
    IFERROR(VLOOKUP(AM37, 'Lista Alimenti'!$N$2:$R$14, 5, FALSE),
    VLOOKUP(AM37, 'Lista Alimenti'!$T$2:$X$44, 5, FALSE)
    ))) * AO37 / 100
    )
)</f>
        <v>0</v>
      </c>
      <c r="AS37" s="2">
        <f>IF(AM37="", 0,
    IF(AO37&lt;=10,
        IFERROR(VLOOKUP(AM37, 'Lista Alimenti'!$A$2:$F$31, 6, FALSE),
        IFERROR(VLOOKUP(AM37, 'Lista Alimenti'!$G$2:$L$60, 6, FALSE),
        IFERROR(VLOOKUP(AM37, 'Lista Alimenti'!$N$2:$S$14, 6, FALSE),
        VLOOKUP(AM37, 'Lista Alimenti'!$T$2:$Y$44, 6, FALSE)
        ))) * AO37,
    IFERROR(VLOOKUP(AM37, 'Lista Alimenti'!$A$2:$F$31, 6, FALSE),
    IFERROR(VLOOKUP(AM37, 'Lista Alimenti'!$G$2:$L$60, 6, FALSE),
    IFERROR(VLOOKUP(AM37, 'Lista Alimenti'!$N$2:$S$14, 6, FALSE),
    VLOOKUP(AM37, 'Lista Alimenti'!$T$2:$Y$44, 6, FALSE)
    ))) * AO37 / 100
    )
)</f>
        <v>0</v>
      </c>
      <c r="AT37" s="45"/>
      <c r="AU37" s="46"/>
      <c r="AV37" s="19"/>
      <c r="AW37" s="20"/>
      <c r="AX37" s="3"/>
      <c r="AY37" s="3">
        <f>IF(AV37="", 0,
    IF(AX37&lt;=10,
        IFERROR(VLOOKUP(AV37, 'Lista Alimenti'!$A$2:$C$31, 3, FALSE),
        IFERROR(VLOOKUP(AV37, 'Lista Alimenti'!$G$2:$I$60, 3, FALSE),
        IFERROR(VLOOKUP(AV37, 'Lista Alimenti'!$N$2:$P$14, 3, FALSE),
        VLOOKUP(AV37, 'Lista Alimenti'!$T$2:$V$44, 3, FALSE)
        ))) * AX37,
    IFERROR(VLOOKUP(AV37, 'Lista Alimenti'!$A$2:$C$31, 3, FALSE),
    IFERROR(VLOOKUP(AV37, 'Lista Alimenti'!$G$2:$I$60, 3, FALSE),
    IFERROR(VLOOKUP(AV37, 'Lista Alimenti'!$N$2:$P$14, 3, FALSE),
    VLOOKUP(AV37, 'Lista Alimenti'!$T$2:$V$44, 3, FALSE)
    ))) * AX37 / 100
    )
)</f>
        <v>0</v>
      </c>
      <c r="AZ37" s="3">
        <f>IF(AV37="", 0,
    IF(AX37&lt;=10,
        IFERROR(VLOOKUP(AV37, 'Lista Alimenti'!$A$2:$D$31, 4, FALSE),
        IFERROR(VLOOKUP(AV37, 'Lista Alimenti'!$G$2:$J$60, 4, FALSE),
        IFERROR(VLOOKUP(AV37, 'Lista Alimenti'!$N$2:$Q$14, 4, FALSE),
        VLOOKUP(AV37, 'Lista Alimenti'!$T$2:$W$44, 4, FALSE)
        ))) * AX37,
    IFERROR(VLOOKUP(AV37, 'Lista Alimenti'!$A$2:$D$31, 4, FALSE),
    IFERROR(VLOOKUP(AV37, 'Lista Alimenti'!$G$2:$J$60, 4, FALSE),
    IFERROR(VLOOKUP(AV37, 'Lista Alimenti'!$N$2:$Q$14, 4, FALSE),
    VLOOKUP(AV37, 'Lista Alimenti'!$T$2:$W$44, 4, FALSE)
    ))) * AX37 / 100
    )
)</f>
        <v>0</v>
      </c>
      <c r="BA37" s="3">
        <f>IF(AV37="", 0,
    IF(AX37&lt;=10,
        IFERROR(VLOOKUP(AV37, 'Lista Alimenti'!$A$2:$E$31, 5, FALSE),
        IFERROR(VLOOKUP(AV37, 'Lista Alimenti'!$G$2:$K$60, 5, FALSE),
        IFERROR(VLOOKUP(AV37, 'Lista Alimenti'!$N$2:$R$14, 5, FALSE),
        VLOOKUP(AV37, 'Lista Alimenti'!$T$2:$X$44, 5, FALSE)
        ))) * AX37,
    IFERROR(VLOOKUP(AV37, 'Lista Alimenti'!$A$2:$E$31, 5, FALSE),
    IFERROR(VLOOKUP(AV37, 'Lista Alimenti'!$G$2:$K$60, 5, FALSE),
    IFERROR(VLOOKUP(AV37, 'Lista Alimenti'!$N$2:$R$14, 5, FALSE),
    VLOOKUP(AV37, 'Lista Alimenti'!$T$2:$X$44, 5, FALSE)
    ))) * AX37 / 100
    )
)</f>
        <v>0</v>
      </c>
      <c r="BB37" s="2">
        <f>IF(AV37="", 0,
    IF(AX37&lt;=10,
        IFERROR(VLOOKUP(AV37, 'Lista Alimenti'!$A$2:$F$31, 6, FALSE),
        IFERROR(VLOOKUP(AV37, 'Lista Alimenti'!$G$2:$L$60, 6, FALSE),
        IFERROR(VLOOKUP(AV37, 'Lista Alimenti'!$N$2:$S$14, 6, FALSE),
        VLOOKUP(AV37, 'Lista Alimenti'!$T$2:$Y$44, 6, FALSE)
        ))) * AX37,
    IFERROR(VLOOKUP(AV37, 'Lista Alimenti'!$A$2:$F$31, 6, FALSE),
    IFERROR(VLOOKUP(AV37, 'Lista Alimenti'!$G$2:$L$60, 6, FALSE),
    IFERROR(VLOOKUP(AV37, 'Lista Alimenti'!$N$2:$S$14, 6, FALSE),
    VLOOKUP(AV37, 'Lista Alimenti'!$T$2:$Y$44, 6, FALSE)
    ))) * AX37 / 100
    )
)</f>
        <v>0</v>
      </c>
      <c r="BC37" s="45"/>
      <c r="BD37" s="46"/>
      <c r="BE37" s="19"/>
      <c r="BF37" s="20"/>
      <c r="BG37" s="3"/>
      <c r="BH37" s="3">
        <f>IF(BE37="", 0,
    IF(BG37&lt;=10,
        IFERROR(VLOOKUP(BE37, 'Lista Alimenti'!$A$2:$C$31, 3, FALSE),
        IFERROR(VLOOKUP(BE37, 'Lista Alimenti'!$G$2:$I$60, 3, FALSE),
        IFERROR(VLOOKUP(BE37, 'Lista Alimenti'!$N$2:$P$14, 3, FALSE),
        VLOOKUP(BE37, 'Lista Alimenti'!$T$2:$V$44, 3, FALSE)
        ))) * BG37,
    IFERROR(VLOOKUP(BE37, 'Lista Alimenti'!$A$2:$C$31, 3, FALSE),
    IFERROR(VLOOKUP(BE37, 'Lista Alimenti'!$G$2:$I$60, 3, FALSE),
    IFERROR(VLOOKUP(BE37, 'Lista Alimenti'!$N$2:$P$14, 3, FALSE),
    VLOOKUP(BE37, 'Lista Alimenti'!$T$2:$V$44, 3, FALSE)
    ))) * BG37 / 100
    )
)</f>
        <v>0</v>
      </c>
      <c r="BI37" s="3">
        <f>IF(BE37="", 0,
    IF(BG37&lt;=10,
        IFERROR(VLOOKUP(BE37, 'Lista Alimenti'!$A$2:$D$31, 4, FALSE),
        IFERROR(VLOOKUP(BE37, 'Lista Alimenti'!$G$2:$J$60, 4, FALSE),
        IFERROR(VLOOKUP(BE37, 'Lista Alimenti'!$N$2:$Q$14, 4, FALSE),
        VLOOKUP(BE37, 'Lista Alimenti'!$T$2:$W$44, 4, FALSE)
        ))) * BG37,
    IFERROR(VLOOKUP(BE37, 'Lista Alimenti'!$A$2:$D$31, 4, FALSE),
    IFERROR(VLOOKUP(BE37, 'Lista Alimenti'!$G$2:$J$60, 4, FALSE),
    IFERROR(VLOOKUP(BE37, 'Lista Alimenti'!$N$2:$Q$14, 4, FALSE),
    VLOOKUP(BE37, 'Lista Alimenti'!$T$2:$W$44, 4, FALSE)
    ))) * BG37 / 100
    )
)</f>
        <v>0</v>
      </c>
      <c r="BJ37" s="3">
        <f>IF(BE37="", 0,
    IF(BG37&lt;=10,
        IFERROR(VLOOKUP(BE37, 'Lista Alimenti'!$A$2:$E$31, 5, FALSE),
        IFERROR(VLOOKUP(BE37, 'Lista Alimenti'!$G$2:$K$60, 5, FALSE),
        IFERROR(VLOOKUP(BE37, 'Lista Alimenti'!$N$2:$R$14, 5, FALSE),
        VLOOKUP(BE37, 'Lista Alimenti'!$T$2:$X$44, 5, FALSE)
        ))) * BG37,
    IFERROR(VLOOKUP(BE37, 'Lista Alimenti'!$A$2:$E$31, 5, FALSE),
    IFERROR(VLOOKUP(BE37, 'Lista Alimenti'!$G$2:$K$60, 5, FALSE),
    IFERROR(VLOOKUP(BE37, 'Lista Alimenti'!$N$2:$R$14, 5, FALSE),
    VLOOKUP(BE37, 'Lista Alimenti'!$T$2:$X$44, 5, FALSE)
    ))) * BG37 / 100
    )
)</f>
        <v>0</v>
      </c>
      <c r="BK37" s="2">
        <f>IF(BE37="", 0,
    IF(BG37&lt;=10,
        IFERROR(VLOOKUP(BE37, 'Lista Alimenti'!$A$2:$F$31, 6, FALSE),
        IFERROR(VLOOKUP(BE37, 'Lista Alimenti'!$G$2:$L$60, 6, FALSE),
        IFERROR(VLOOKUP(BE37, 'Lista Alimenti'!$N$2:$S$14, 6, FALSE),
        VLOOKUP(BE37, 'Lista Alimenti'!$T$2:$Y$44, 6, FALSE)
        ))) * BG37,
    IFERROR(VLOOKUP(BE37, 'Lista Alimenti'!$A$2:$F$31, 6, FALSE),
    IFERROR(VLOOKUP(BE37, 'Lista Alimenti'!$G$2:$L$60, 6, FALSE),
    IFERROR(VLOOKUP(BE37, 'Lista Alimenti'!$N$2:$S$14, 6, FALSE),
    VLOOKUP(BE37, 'Lista Alimenti'!$T$2:$Y$44, 6, FALSE)
    ))) * BG37 / 100
    )
)</f>
        <v>0</v>
      </c>
      <c r="BL37" s="45"/>
      <c r="BM37" s="46"/>
    </row>
    <row r="38" spans="1:65" ht="14.5" customHeight="1" x14ac:dyDescent="0.35">
      <c r="A38" s="39"/>
      <c r="B38" s="40"/>
      <c r="C38" s="19"/>
      <c r="D38" s="20"/>
      <c r="E38" s="3"/>
      <c r="F38" s="3">
        <f>IF(C38="", 0,
    IF(E38&lt;=10,
        IFERROR(VLOOKUP(C38, 'Lista Alimenti'!$A$2:$C$31, 3, FALSE),
        IFERROR(VLOOKUP(C38, 'Lista Alimenti'!$G$2:$I$60, 3, FALSE),
        IFERROR(VLOOKUP(C38, 'Lista Alimenti'!$N$2:$P$14, 3, FALSE),
        VLOOKUP(C38, 'Lista Alimenti'!$T$2:$V$44, 3, FALSE)
        ))) * E38,
    IFERROR(VLOOKUP(C38, 'Lista Alimenti'!$A$2:$C$31, 3, FALSE),
    IFERROR(VLOOKUP(C38, 'Lista Alimenti'!$G$2:$I$60, 3, FALSE),
    IFERROR(VLOOKUP(C38, 'Lista Alimenti'!$N$2:$P$14, 3, FALSE),
    VLOOKUP(C38, 'Lista Alimenti'!$T$2:$V$44, 3, FALSE)
    ))) * E38 / 100
    )
)</f>
        <v>0</v>
      </c>
      <c r="G38" s="3">
        <f>IF(C38="", 0,
    IF(E38&lt;=10,
        IFERROR(VLOOKUP(C38, 'Lista Alimenti'!$A$2:$D$31, 4, FALSE),
        IFERROR(VLOOKUP(C38, 'Lista Alimenti'!$G$2:$J$60, 4, FALSE),
        IFERROR(VLOOKUP(C38, 'Lista Alimenti'!$N$2:$Q$14, 4, FALSE),
        VLOOKUP(C38, 'Lista Alimenti'!$T$2:$W$44, 4, FALSE)
        ))) * E38,
    IFERROR(VLOOKUP(C38, 'Lista Alimenti'!$A$2:$D$31, 4, FALSE),
    IFERROR(VLOOKUP(C38, 'Lista Alimenti'!$G$2:$J$60, 4, FALSE),
    IFERROR(VLOOKUP(C38, 'Lista Alimenti'!$N$2:$Q$14, 4, FALSE),
    VLOOKUP(C38, 'Lista Alimenti'!$T$2:$W$44, 4, FALSE)
    ))) * E38 / 100
    )
)</f>
        <v>0</v>
      </c>
      <c r="H38" s="3">
        <f>IF(C38="", 0,
    IF(E38&lt;=10,
        IFERROR(VLOOKUP(C38, 'Lista Alimenti'!$A$2:$E$31, 5, FALSE),
        IFERROR(VLOOKUP(C38, 'Lista Alimenti'!$G$2:$K$60, 5, FALSE),
        IFERROR(VLOOKUP(C38, 'Lista Alimenti'!$N$2:$R$14, 5, FALSE),
        VLOOKUP(C38, 'Lista Alimenti'!$T$2:$X$44, 5, FALSE)
        ))) * E38,
    IFERROR(VLOOKUP(C38, 'Lista Alimenti'!$A$2:$E$31, 5, FALSE),
    IFERROR(VLOOKUP(C38, 'Lista Alimenti'!$G$2:$K$60, 5, FALSE),
    IFERROR(VLOOKUP(C38, 'Lista Alimenti'!$N$2:$R$14, 5, FALSE),
    VLOOKUP(C38, 'Lista Alimenti'!$T$2:$X$44, 5, FALSE)
    ))) * E38 / 100
    )
)</f>
        <v>0</v>
      </c>
      <c r="I38" s="2">
        <f>IF(C38="", 0,
    IF(E38&lt;=10,
        IFERROR(VLOOKUP(C38, 'Lista Alimenti'!$A$2:$F$31, 6, FALSE),
        IFERROR(VLOOKUP(C38, 'Lista Alimenti'!$G$2:$L$60, 6, FALSE),
        IFERROR(VLOOKUP(C38, 'Lista Alimenti'!$N$2:$S$14, 6, FALSE),
        VLOOKUP(C38, 'Lista Alimenti'!$T$2:$Y$44, 6, FALSE)
        ))) * E38,
    IFERROR(VLOOKUP(C38, 'Lista Alimenti'!$A$2:$F$31, 6, FALSE),
    IFERROR(VLOOKUP(C38, 'Lista Alimenti'!$G$2:$L$60, 6, FALSE),
    IFERROR(VLOOKUP(C38, 'Lista Alimenti'!$N$2:$S$14, 6, FALSE),
    VLOOKUP(C38, 'Lista Alimenti'!$T$2:$Y$44, 6, FALSE)
    ))) * E38 / 100
    )
)</f>
        <v>0</v>
      </c>
      <c r="J38" s="45"/>
      <c r="K38" s="46"/>
      <c r="L38" s="19"/>
      <c r="M38" s="20"/>
      <c r="N38" s="3"/>
      <c r="O38" s="3">
        <f>IF(L38="", 0,
    IF(N38&lt;=10,
        IFERROR(VLOOKUP(L38, 'Lista Alimenti'!$A$2:$C$31, 3, FALSE),
        IFERROR(VLOOKUP(L38, 'Lista Alimenti'!$G$2:$I$60, 3, FALSE),
        IFERROR(VLOOKUP(L38, 'Lista Alimenti'!$N$2:$P$14, 3, FALSE),
        VLOOKUP(L38, 'Lista Alimenti'!$T$2:$V$44, 3, FALSE)
        ))) * N38,
    IFERROR(VLOOKUP(L38, 'Lista Alimenti'!$A$2:$C$31, 3, FALSE),
    IFERROR(VLOOKUP(L38, 'Lista Alimenti'!$G$2:$I$60, 3, FALSE),
    IFERROR(VLOOKUP(L38, 'Lista Alimenti'!$N$2:$P$14, 3, FALSE),
    VLOOKUP(L38, 'Lista Alimenti'!$T$2:$V$44, 3, FALSE)
    ))) * N38 / 100
    )
)</f>
        <v>0</v>
      </c>
      <c r="P38" s="3">
        <f>IF(L38="", 0,
    IF(N38&lt;=10,
        IFERROR(VLOOKUP(L38, 'Lista Alimenti'!$A$2:$D$31, 4, FALSE),
        IFERROR(VLOOKUP(L38, 'Lista Alimenti'!$G$2:$J$60, 4, FALSE),
        IFERROR(VLOOKUP(L38, 'Lista Alimenti'!$N$2:$Q$14, 4, FALSE),
        VLOOKUP(L38, 'Lista Alimenti'!$T$2:$W$44, 4, FALSE)
        ))) * N38,
    IFERROR(VLOOKUP(L38, 'Lista Alimenti'!$A$2:$D$31, 4, FALSE),
    IFERROR(VLOOKUP(L38, 'Lista Alimenti'!$G$2:$J$60, 4, FALSE),
    IFERROR(VLOOKUP(L38, 'Lista Alimenti'!$N$2:$Q$14, 4, FALSE),
    VLOOKUP(L38, 'Lista Alimenti'!$T$2:$W$44, 4, FALSE)
    ))) * N38 / 100
    )
)</f>
        <v>0</v>
      </c>
      <c r="Q38" s="3">
        <f>IF(L38="", 0,
    IF(N38&lt;=10,
        IFERROR(VLOOKUP(L38, 'Lista Alimenti'!$A$2:$E$31, 5, FALSE),
        IFERROR(VLOOKUP(L38, 'Lista Alimenti'!$G$2:$K$60, 5, FALSE),
        IFERROR(VLOOKUP(L38, 'Lista Alimenti'!$N$2:$R$14, 5, FALSE),
        VLOOKUP(L38, 'Lista Alimenti'!$T$2:$X$44, 5, FALSE)
        ))) * N38,
    IFERROR(VLOOKUP(L38, 'Lista Alimenti'!$A$2:$E$31, 5, FALSE),
    IFERROR(VLOOKUP(L38, 'Lista Alimenti'!$G$2:$K$60, 5, FALSE),
    IFERROR(VLOOKUP(L38, 'Lista Alimenti'!$N$2:$R$14, 5, FALSE),
    VLOOKUP(L38, 'Lista Alimenti'!$T$2:$X$44, 5, FALSE)
    ))) * N38 / 100
    )
)</f>
        <v>0</v>
      </c>
      <c r="R38" s="2">
        <f>IF(L38="", 0,
    IF(N38&lt;=10,
        IFERROR(VLOOKUP(L38, 'Lista Alimenti'!$A$2:$F$31, 6, FALSE),
        IFERROR(VLOOKUP(L38, 'Lista Alimenti'!$G$2:$L$60, 6, FALSE),
        IFERROR(VLOOKUP(L38, 'Lista Alimenti'!$N$2:$S$14, 6, FALSE),
        VLOOKUP(L38, 'Lista Alimenti'!$T$2:$Y$44, 6, FALSE)
        ))) * N38,
    IFERROR(VLOOKUP(L38, 'Lista Alimenti'!$A$2:$F$31, 6, FALSE),
    IFERROR(VLOOKUP(L38, 'Lista Alimenti'!$G$2:$L$60, 6, FALSE),
    IFERROR(VLOOKUP(L38, 'Lista Alimenti'!$N$2:$S$14, 6, FALSE),
    VLOOKUP(L38, 'Lista Alimenti'!$T$2:$Y$44, 6, FALSE)
    ))) * N38 / 100
    )
)</f>
        <v>0</v>
      </c>
      <c r="S38" s="45"/>
      <c r="T38" s="46"/>
      <c r="U38" s="19"/>
      <c r="V38" s="20"/>
      <c r="W38" s="3"/>
      <c r="X38" s="3">
        <f>IF(U38="", 0,
    IF(W38&lt;=10,
        IFERROR(VLOOKUP(U38, 'Lista Alimenti'!$A$2:$C$31, 3, FALSE),
        IFERROR(VLOOKUP(U38, 'Lista Alimenti'!$G$2:$I$60, 3, FALSE),
        IFERROR(VLOOKUP(U38, 'Lista Alimenti'!$N$2:$P$14, 3, FALSE),
        VLOOKUP(U38, 'Lista Alimenti'!$T$2:$V$44, 3, FALSE)
        ))) * W38,
    IFERROR(VLOOKUP(U38, 'Lista Alimenti'!$A$2:$C$31, 3, FALSE),
    IFERROR(VLOOKUP(U38, 'Lista Alimenti'!$G$2:$I$60, 3, FALSE),
    IFERROR(VLOOKUP(U38, 'Lista Alimenti'!$N$2:$P$14, 3, FALSE),
    VLOOKUP(U38, 'Lista Alimenti'!$T$2:$V$44, 3, FALSE)
    ))) * W38 / 100
    )
)</f>
        <v>0</v>
      </c>
      <c r="Y38" s="3">
        <f>IF(U38="", 0,
    IF(W38&lt;=10,
        IFERROR(VLOOKUP(U38, 'Lista Alimenti'!$A$2:$D$31, 4, FALSE),
        IFERROR(VLOOKUP(U38, 'Lista Alimenti'!$G$2:$J$60, 4, FALSE),
        IFERROR(VLOOKUP(U38, 'Lista Alimenti'!$N$2:$Q$14, 4, FALSE),
        VLOOKUP(U38, 'Lista Alimenti'!$T$2:$W$44, 4, FALSE)
        ))) * W38,
    IFERROR(VLOOKUP(U38, 'Lista Alimenti'!$A$2:$D$31, 4, FALSE),
    IFERROR(VLOOKUP(U38, 'Lista Alimenti'!$G$2:$J$60, 4, FALSE),
    IFERROR(VLOOKUP(U38, 'Lista Alimenti'!$N$2:$Q$14, 4, FALSE),
    VLOOKUP(U38, 'Lista Alimenti'!$T$2:$W$44, 4, FALSE)
    ))) * W38 / 100
    )
)</f>
        <v>0</v>
      </c>
      <c r="Z38" s="3">
        <f>IF(U38="", 0,
    IF(W38&lt;=10,
        IFERROR(VLOOKUP(U38, 'Lista Alimenti'!$A$2:$E$31, 5, FALSE),
        IFERROR(VLOOKUP(U38, 'Lista Alimenti'!$G$2:$K$60, 5, FALSE),
        IFERROR(VLOOKUP(U38, 'Lista Alimenti'!$N$2:$R$14, 5, FALSE),
        VLOOKUP(U38, 'Lista Alimenti'!$T$2:$X$44, 5, FALSE)
        ))) * W38,
    IFERROR(VLOOKUP(U38, 'Lista Alimenti'!$A$2:$E$31, 5, FALSE),
    IFERROR(VLOOKUP(U38, 'Lista Alimenti'!$G$2:$K$60, 5, FALSE),
    IFERROR(VLOOKUP(U38, 'Lista Alimenti'!$N$2:$R$14, 5, FALSE),
    VLOOKUP(U38, 'Lista Alimenti'!$T$2:$X$44, 5, FALSE)
    ))) * W38 / 100
    )
)</f>
        <v>0</v>
      </c>
      <c r="AA38" s="2">
        <f>IF(U38="", 0,
    IF(W38&lt;=10,
        IFERROR(VLOOKUP(U38, 'Lista Alimenti'!$A$2:$F$31, 6, FALSE),
        IFERROR(VLOOKUP(U38, 'Lista Alimenti'!$G$2:$L$60, 6, FALSE),
        IFERROR(VLOOKUP(U38, 'Lista Alimenti'!$N$2:$S$14, 6, FALSE),
        VLOOKUP(U38, 'Lista Alimenti'!$T$2:$Y$44, 6, FALSE)
        ))) * W38,
    IFERROR(VLOOKUP(U38, 'Lista Alimenti'!$A$2:$F$31, 6, FALSE),
    IFERROR(VLOOKUP(U38, 'Lista Alimenti'!$G$2:$L$60, 6, FALSE),
    IFERROR(VLOOKUP(U38, 'Lista Alimenti'!$N$2:$S$14, 6, FALSE),
    VLOOKUP(U38, 'Lista Alimenti'!$T$2:$Y$44, 6, FALSE)
    ))) * W38 / 100
    )
)</f>
        <v>0</v>
      </c>
      <c r="AB38" s="45"/>
      <c r="AC38" s="46"/>
      <c r="AD38" s="19"/>
      <c r="AE38" s="20"/>
      <c r="AF38" s="3"/>
      <c r="AG38" s="3">
        <f>IF(AD38="", 0,
    IF(AF38&lt;=10,
        IFERROR(VLOOKUP(AD38, 'Lista Alimenti'!$A$2:$C$31, 3, FALSE),
        IFERROR(VLOOKUP(AD38, 'Lista Alimenti'!$G$2:$I$60, 3, FALSE),
        IFERROR(VLOOKUP(AD38, 'Lista Alimenti'!$N$2:$P$14, 3, FALSE),
        VLOOKUP(AD38, 'Lista Alimenti'!$T$2:$V$44, 3, FALSE)
        ))) * AF38,
    IFERROR(VLOOKUP(AD38, 'Lista Alimenti'!$A$2:$C$31, 3, FALSE),
    IFERROR(VLOOKUP(AD38, 'Lista Alimenti'!$G$2:$I$60, 3, FALSE),
    IFERROR(VLOOKUP(AD38, 'Lista Alimenti'!$N$2:$P$14, 3, FALSE),
    VLOOKUP(AD38, 'Lista Alimenti'!$T$2:$V$44, 3, FALSE)
    ))) * AF38 / 100
    )
)</f>
        <v>0</v>
      </c>
      <c r="AH38" s="3">
        <f>IF(AD38="", 0,
    IF(AF38&lt;=10,
        IFERROR(VLOOKUP(AD38, 'Lista Alimenti'!$A$2:$D$31, 4, FALSE),
        IFERROR(VLOOKUP(AD38, 'Lista Alimenti'!$G$2:$J$60, 4, FALSE),
        IFERROR(VLOOKUP(AD38, 'Lista Alimenti'!$N$2:$Q$14, 4, FALSE),
        VLOOKUP(AD38, 'Lista Alimenti'!$T$2:$W$44, 4, FALSE)
        ))) * AF38,
    IFERROR(VLOOKUP(AD38, 'Lista Alimenti'!$A$2:$D$31, 4, FALSE),
    IFERROR(VLOOKUP(AD38, 'Lista Alimenti'!$G$2:$J$60, 4, FALSE),
    IFERROR(VLOOKUP(AD38, 'Lista Alimenti'!$N$2:$Q$14, 4, FALSE),
    VLOOKUP(AD38, 'Lista Alimenti'!$T$2:$W$44, 4, FALSE)
    ))) * AF38 / 100
    )
)</f>
        <v>0</v>
      </c>
      <c r="AI38" s="3">
        <f>IF(AD38="", 0,
    IF(AF38&lt;=10,
        IFERROR(VLOOKUP(AD38, 'Lista Alimenti'!$A$2:$E$31, 5, FALSE),
        IFERROR(VLOOKUP(AD38, 'Lista Alimenti'!$G$2:$K$60, 5, FALSE),
        IFERROR(VLOOKUP(AD38, 'Lista Alimenti'!$N$2:$R$14, 5, FALSE),
        VLOOKUP(AD38, 'Lista Alimenti'!$T$2:$X$44, 5, FALSE)
        ))) * AF38,
    IFERROR(VLOOKUP(AD38, 'Lista Alimenti'!$A$2:$E$31, 5, FALSE),
    IFERROR(VLOOKUP(AD38, 'Lista Alimenti'!$G$2:$K$60, 5, FALSE),
    IFERROR(VLOOKUP(AD38, 'Lista Alimenti'!$N$2:$R$14, 5, FALSE),
    VLOOKUP(AD38, 'Lista Alimenti'!$T$2:$X$44, 5, FALSE)
    ))) * AF38 / 100
    )
)</f>
        <v>0</v>
      </c>
      <c r="AJ38" s="2">
        <f>IF(AD38="", 0,
    IF(AF38&lt;=10,
        IFERROR(VLOOKUP(AD38, 'Lista Alimenti'!$A$2:$F$31, 6, FALSE),
        IFERROR(VLOOKUP(AD38, 'Lista Alimenti'!$G$2:$L$60, 6, FALSE),
        IFERROR(VLOOKUP(AD38, 'Lista Alimenti'!$N$2:$S$14, 6, FALSE),
        VLOOKUP(AD38, 'Lista Alimenti'!$T$2:$Y$44, 6, FALSE)
        ))) * AF38,
    IFERROR(VLOOKUP(AD38, 'Lista Alimenti'!$A$2:$F$31, 6, FALSE),
    IFERROR(VLOOKUP(AD38, 'Lista Alimenti'!$G$2:$L$60, 6, FALSE),
    IFERROR(VLOOKUP(AD38, 'Lista Alimenti'!$N$2:$S$14, 6, FALSE),
    VLOOKUP(AD38, 'Lista Alimenti'!$T$2:$Y$44, 6, FALSE)
    ))) * AF38 / 100
    )
)</f>
        <v>0</v>
      </c>
      <c r="AK38" s="45"/>
      <c r="AL38" s="46"/>
      <c r="AM38" s="19"/>
      <c r="AN38" s="20"/>
      <c r="AO38" s="3"/>
      <c r="AP38" s="3">
        <f>IF(AM38="", 0,
    IF(AO38&lt;=10,
        IFERROR(VLOOKUP(AM38, 'Lista Alimenti'!$A$2:$C$31, 3, FALSE),
        IFERROR(VLOOKUP(AM38, 'Lista Alimenti'!$G$2:$I$60, 3, FALSE),
        IFERROR(VLOOKUP(AM38, 'Lista Alimenti'!$N$2:$P$14, 3, FALSE),
        VLOOKUP(AM38, 'Lista Alimenti'!$T$2:$V$44, 3, FALSE)
        ))) * AO38,
    IFERROR(VLOOKUP(AM38, 'Lista Alimenti'!$A$2:$C$31, 3, FALSE),
    IFERROR(VLOOKUP(AM38, 'Lista Alimenti'!$G$2:$I$60, 3, FALSE),
    IFERROR(VLOOKUP(AM38, 'Lista Alimenti'!$N$2:$P$14, 3, FALSE),
    VLOOKUP(AM38, 'Lista Alimenti'!$T$2:$V$44, 3, FALSE)
    ))) * AO38 / 100
    )
)</f>
        <v>0</v>
      </c>
      <c r="AQ38" s="3">
        <f>IF(AM38="", 0,
    IF(AO38&lt;=10,
        IFERROR(VLOOKUP(AM38, 'Lista Alimenti'!$A$2:$D$31, 4, FALSE),
        IFERROR(VLOOKUP(AM38, 'Lista Alimenti'!$G$2:$J$60, 4, FALSE),
        IFERROR(VLOOKUP(AM38, 'Lista Alimenti'!$N$2:$Q$14, 4, FALSE),
        VLOOKUP(AM38, 'Lista Alimenti'!$T$2:$W$44, 4, FALSE)
        ))) * AO38,
    IFERROR(VLOOKUP(AM38, 'Lista Alimenti'!$A$2:$D$31, 4, FALSE),
    IFERROR(VLOOKUP(AM38, 'Lista Alimenti'!$G$2:$J$60, 4, FALSE),
    IFERROR(VLOOKUP(AM38, 'Lista Alimenti'!$N$2:$Q$14, 4, FALSE),
    VLOOKUP(AM38, 'Lista Alimenti'!$T$2:$W$44, 4, FALSE)
    ))) * AO38 / 100
    )
)</f>
        <v>0</v>
      </c>
      <c r="AR38" s="3">
        <f>IF(AM38="", 0,
    IF(AO38&lt;=10,
        IFERROR(VLOOKUP(AM38, 'Lista Alimenti'!$A$2:$E$31, 5, FALSE),
        IFERROR(VLOOKUP(AM38, 'Lista Alimenti'!$G$2:$K$60, 5, FALSE),
        IFERROR(VLOOKUP(AM38, 'Lista Alimenti'!$N$2:$R$14, 5, FALSE),
        VLOOKUP(AM38, 'Lista Alimenti'!$T$2:$X$44, 5, FALSE)
        ))) * AO38,
    IFERROR(VLOOKUP(AM38, 'Lista Alimenti'!$A$2:$E$31, 5, FALSE),
    IFERROR(VLOOKUP(AM38, 'Lista Alimenti'!$G$2:$K$60, 5, FALSE),
    IFERROR(VLOOKUP(AM38, 'Lista Alimenti'!$N$2:$R$14, 5, FALSE),
    VLOOKUP(AM38, 'Lista Alimenti'!$T$2:$X$44, 5, FALSE)
    ))) * AO38 / 100
    )
)</f>
        <v>0</v>
      </c>
      <c r="AS38" s="2">
        <f>IF(AM38="", 0,
    IF(AO38&lt;=10,
        IFERROR(VLOOKUP(AM38, 'Lista Alimenti'!$A$2:$F$31, 6, FALSE),
        IFERROR(VLOOKUP(AM38, 'Lista Alimenti'!$G$2:$L$60, 6, FALSE),
        IFERROR(VLOOKUP(AM38, 'Lista Alimenti'!$N$2:$S$14, 6, FALSE),
        VLOOKUP(AM38, 'Lista Alimenti'!$T$2:$Y$44, 6, FALSE)
        ))) * AO38,
    IFERROR(VLOOKUP(AM38, 'Lista Alimenti'!$A$2:$F$31, 6, FALSE),
    IFERROR(VLOOKUP(AM38, 'Lista Alimenti'!$G$2:$L$60, 6, FALSE),
    IFERROR(VLOOKUP(AM38, 'Lista Alimenti'!$N$2:$S$14, 6, FALSE),
    VLOOKUP(AM38, 'Lista Alimenti'!$T$2:$Y$44, 6, FALSE)
    ))) * AO38 / 100
    )
)</f>
        <v>0</v>
      </c>
      <c r="AT38" s="45"/>
      <c r="AU38" s="46"/>
      <c r="AV38" s="19"/>
      <c r="AW38" s="20"/>
      <c r="AX38" s="3"/>
      <c r="AY38" s="3">
        <f>IF(AV38="", 0,
    IF(AX38&lt;=10,
        IFERROR(VLOOKUP(AV38, 'Lista Alimenti'!$A$2:$C$31, 3, FALSE),
        IFERROR(VLOOKUP(AV38, 'Lista Alimenti'!$G$2:$I$60, 3, FALSE),
        IFERROR(VLOOKUP(AV38, 'Lista Alimenti'!$N$2:$P$14, 3, FALSE),
        VLOOKUP(AV38, 'Lista Alimenti'!$T$2:$V$44, 3, FALSE)
        ))) * AX38,
    IFERROR(VLOOKUP(AV38, 'Lista Alimenti'!$A$2:$C$31, 3, FALSE),
    IFERROR(VLOOKUP(AV38, 'Lista Alimenti'!$G$2:$I$60, 3, FALSE),
    IFERROR(VLOOKUP(AV38, 'Lista Alimenti'!$N$2:$P$14, 3, FALSE),
    VLOOKUP(AV38, 'Lista Alimenti'!$T$2:$V$44, 3, FALSE)
    ))) * AX38 / 100
    )
)</f>
        <v>0</v>
      </c>
      <c r="AZ38" s="3">
        <f>IF(AV38="", 0,
    IF(AX38&lt;=10,
        IFERROR(VLOOKUP(AV38, 'Lista Alimenti'!$A$2:$D$31, 4, FALSE),
        IFERROR(VLOOKUP(AV38, 'Lista Alimenti'!$G$2:$J$60, 4, FALSE),
        IFERROR(VLOOKUP(AV38, 'Lista Alimenti'!$N$2:$Q$14, 4, FALSE),
        VLOOKUP(AV38, 'Lista Alimenti'!$T$2:$W$44, 4, FALSE)
        ))) * AX38,
    IFERROR(VLOOKUP(AV38, 'Lista Alimenti'!$A$2:$D$31, 4, FALSE),
    IFERROR(VLOOKUP(AV38, 'Lista Alimenti'!$G$2:$J$60, 4, FALSE),
    IFERROR(VLOOKUP(AV38, 'Lista Alimenti'!$N$2:$Q$14, 4, FALSE),
    VLOOKUP(AV38, 'Lista Alimenti'!$T$2:$W$44, 4, FALSE)
    ))) * AX38 / 100
    )
)</f>
        <v>0</v>
      </c>
      <c r="BA38" s="3">
        <f>IF(AV38="", 0,
    IF(AX38&lt;=10,
        IFERROR(VLOOKUP(AV38, 'Lista Alimenti'!$A$2:$E$31, 5, FALSE),
        IFERROR(VLOOKUP(AV38, 'Lista Alimenti'!$G$2:$K$60, 5, FALSE),
        IFERROR(VLOOKUP(AV38, 'Lista Alimenti'!$N$2:$R$14, 5, FALSE),
        VLOOKUP(AV38, 'Lista Alimenti'!$T$2:$X$44, 5, FALSE)
        ))) * AX38,
    IFERROR(VLOOKUP(AV38, 'Lista Alimenti'!$A$2:$E$31, 5, FALSE),
    IFERROR(VLOOKUP(AV38, 'Lista Alimenti'!$G$2:$K$60, 5, FALSE),
    IFERROR(VLOOKUP(AV38, 'Lista Alimenti'!$N$2:$R$14, 5, FALSE),
    VLOOKUP(AV38, 'Lista Alimenti'!$T$2:$X$44, 5, FALSE)
    ))) * AX38 / 100
    )
)</f>
        <v>0</v>
      </c>
      <c r="BB38" s="2">
        <f>IF(AV38="", 0,
    IF(AX38&lt;=10,
        IFERROR(VLOOKUP(AV38, 'Lista Alimenti'!$A$2:$F$31, 6, FALSE),
        IFERROR(VLOOKUP(AV38, 'Lista Alimenti'!$G$2:$L$60, 6, FALSE),
        IFERROR(VLOOKUP(AV38, 'Lista Alimenti'!$N$2:$S$14, 6, FALSE),
        VLOOKUP(AV38, 'Lista Alimenti'!$T$2:$Y$44, 6, FALSE)
        ))) * AX38,
    IFERROR(VLOOKUP(AV38, 'Lista Alimenti'!$A$2:$F$31, 6, FALSE),
    IFERROR(VLOOKUP(AV38, 'Lista Alimenti'!$G$2:$L$60, 6, FALSE),
    IFERROR(VLOOKUP(AV38, 'Lista Alimenti'!$N$2:$S$14, 6, FALSE),
    VLOOKUP(AV38, 'Lista Alimenti'!$T$2:$Y$44, 6, FALSE)
    ))) * AX38 / 100
    )
)</f>
        <v>0</v>
      </c>
      <c r="BC38" s="45"/>
      <c r="BD38" s="46"/>
      <c r="BE38" s="19"/>
      <c r="BF38" s="20"/>
      <c r="BG38" s="3"/>
      <c r="BH38" s="3">
        <f>IF(BE38="", 0,
    IF(BG38&lt;=10,
        IFERROR(VLOOKUP(BE38, 'Lista Alimenti'!$A$2:$C$31, 3, FALSE),
        IFERROR(VLOOKUP(BE38, 'Lista Alimenti'!$G$2:$I$60, 3, FALSE),
        IFERROR(VLOOKUP(BE38, 'Lista Alimenti'!$N$2:$P$14, 3, FALSE),
        VLOOKUP(BE38, 'Lista Alimenti'!$T$2:$V$44, 3, FALSE)
        ))) * BG38,
    IFERROR(VLOOKUP(BE38, 'Lista Alimenti'!$A$2:$C$31, 3, FALSE),
    IFERROR(VLOOKUP(BE38, 'Lista Alimenti'!$G$2:$I$60, 3, FALSE),
    IFERROR(VLOOKUP(BE38, 'Lista Alimenti'!$N$2:$P$14, 3, FALSE),
    VLOOKUP(BE38, 'Lista Alimenti'!$T$2:$V$44, 3, FALSE)
    ))) * BG38 / 100
    )
)</f>
        <v>0</v>
      </c>
      <c r="BI38" s="3">
        <f>IF(BE38="", 0,
    IF(BG38&lt;=10,
        IFERROR(VLOOKUP(BE38, 'Lista Alimenti'!$A$2:$D$31, 4, FALSE),
        IFERROR(VLOOKUP(BE38, 'Lista Alimenti'!$G$2:$J$60, 4, FALSE),
        IFERROR(VLOOKUP(BE38, 'Lista Alimenti'!$N$2:$Q$14, 4, FALSE),
        VLOOKUP(BE38, 'Lista Alimenti'!$T$2:$W$44, 4, FALSE)
        ))) * BG38,
    IFERROR(VLOOKUP(BE38, 'Lista Alimenti'!$A$2:$D$31, 4, FALSE),
    IFERROR(VLOOKUP(BE38, 'Lista Alimenti'!$G$2:$J$60, 4, FALSE),
    IFERROR(VLOOKUP(BE38, 'Lista Alimenti'!$N$2:$Q$14, 4, FALSE),
    VLOOKUP(BE38, 'Lista Alimenti'!$T$2:$W$44, 4, FALSE)
    ))) * BG38 / 100
    )
)</f>
        <v>0</v>
      </c>
      <c r="BJ38" s="3">
        <f>IF(BE38="", 0,
    IF(BG38&lt;=10,
        IFERROR(VLOOKUP(BE38, 'Lista Alimenti'!$A$2:$E$31, 5, FALSE),
        IFERROR(VLOOKUP(BE38, 'Lista Alimenti'!$G$2:$K$60, 5, FALSE),
        IFERROR(VLOOKUP(BE38, 'Lista Alimenti'!$N$2:$R$14, 5, FALSE),
        VLOOKUP(BE38, 'Lista Alimenti'!$T$2:$X$44, 5, FALSE)
        ))) * BG38,
    IFERROR(VLOOKUP(BE38, 'Lista Alimenti'!$A$2:$E$31, 5, FALSE),
    IFERROR(VLOOKUP(BE38, 'Lista Alimenti'!$G$2:$K$60, 5, FALSE),
    IFERROR(VLOOKUP(BE38, 'Lista Alimenti'!$N$2:$R$14, 5, FALSE),
    VLOOKUP(BE38, 'Lista Alimenti'!$T$2:$X$44, 5, FALSE)
    ))) * BG38 / 100
    )
)</f>
        <v>0</v>
      </c>
      <c r="BK38" s="2">
        <f>IF(BE38="", 0,
    IF(BG38&lt;=10,
        IFERROR(VLOOKUP(BE38, 'Lista Alimenti'!$A$2:$F$31, 6, FALSE),
        IFERROR(VLOOKUP(BE38, 'Lista Alimenti'!$G$2:$L$60, 6, FALSE),
        IFERROR(VLOOKUP(BE38, 'Lista Alimenti'!$N$2:$S$14, 6, FALSE),
        VLOOKUP(BE38, 'Lista Alimenti'!$T$2:$Y$44, 6, FALSE)
        ))) * BG38,
    IFERROR(VLOOKUP(BE38, 'Lista Alimenti'!$A$2:$F$31, 6, FALSE),
    IFERROR(VLOOKUP(BE38, 'Lista Alimenti'!$G$2:$L$60, 6, FALSE),
    IFERROR(VLOOKUP(BE38, 'Lista Alimenti'!$N$2:$S$14, 6, FALSE),
    VLOOKUP(BE38, 'Lista Alimenti'!$T$2:$Y$44, 6, FALSE)
    ))) * BG38 / 100
    )
)</f>
        <v>0</v>
      </c>
      <c r="BL38" s="45"/>
      <c r="BM38" s="46"/>
    </row>
    <row r="39" spans="1:65" ht="14.5" customHeight="1" x14ac:dyDescent="0.35">
      <c r="A39" s="39"/>
      <c r="B39" s="40"/>
      <c r="C39" s="19"/>
      <c r="D39" s="20"/>
      <c r="E39" s="3"/>
      <c r="F39" s="3">
        <f>IF(C39="", 0,
    IF(E39&lt;=10,
        IFERROR(VLOOKUP(C39, 'Lista Alimenti'!$A$2:$C$31, 3, FALSE),
        IFERROR(VLOOKUP(C39, 'Lista Alimenti'!$G$2:$I$60, 3, FALSE),
        IFERROR(VLOOKUP(C39, 'Lista Alimenti'!$N$2:$P$14, 3, FALSE),
        VLOOKUP(C39, 'Lista Alimenti'!$T$2:$V$44, 3, FALSE)
        ))) * E39,
    IFERROR(VLOOKUP(C39, 'Lista Alimenti'!$A$2:$C$31, 3, FALSE),
    IFERROR(VLOOKUP(C39, 'Lista Alimenti'!$G$2:$I$60, 3, FALSE),
    IFERROR(VLOOKUP(C39, 'Lista Alimenti'!$N$2:$P$14, 3, FALSE),
    VLOOKUP(C39, 'Lista Alimenti'!$T$2:$V$44, 3, FALSE)
    ))) * E39 / 100
    )
)</f>
        <v>0</v>
      </c>
      <c r="G39" s="3">
        <f>IF(C39="", 0,
    IF(E39&lt;=10,
        IFERROR(VLOOKUP(C39, 'Lista Alimenti'!$A$2:$D$31, 4, FALSE),
        IFERROR(VLOOKUP(C39, 'Lista Alimenti'!$G$2:$J$60, 4, FALSE),
        IFERROR(VLOOKUP(C39, 'Lista Alimenti'!$N$2:$Q$14, 4, FALSE),
        VLOOKUP(C39, 'Lista Alimenti'!$T$2:$W$44, 4, FALSE)
        ))) * E39,
    IFERROR(VLOOKUP(C39, 'Lista Alimenti'!$A$2:$D$31, 4, FALSE),
    IFERROR(VLOOKUP(C39, 'Lista Alimenti'!$G$2:$J$60, 4, FALSE),
    IFERROR(VLOOKUP(C39, 'Lista Alimenti'!$N$2:$Q$14, 4, FALSE),
    VLOOKUP(C39, 'Lista Alimenti'!$T$2:$W$44, 4, FALSE)
    ))) * E39 / 100
    )
)</f>
        <v>0</v>
      </c>
      <c r="H39" s="3">
        <f>IF(C39="", 0,
    IF(E39&lt;=10,
        IFERROR(VLOOKUP(C39, 'Lista Alimenti'!$A$2:$E$31, 5, FALSE),
        IFERROR(VLOOKUP(C39, 'Lista Alimenti'!$G$2:$K$60, 5, FALSE),
        IFERROR(VLOOKUP(C39, 'Lista Alimenti'!$N$2:$R$14, 5, FALSE),
        VLOOKUP(C39, 'Lista Alimenti'!$T$2:$X$44, 5, FALSE)
        ))) * E39,
    IFERROR(VLOOKUP(C39, 'Lista Alimenti'!$A$2:$E$31, 5, FALSE),
    IFERROR(VLOOKUP(C39, 'Lista Alimenti'!$G$2:$K$60, 5, FALSE),
    IFERROR(VLOOKUP(C39, 'Lista Alimenti'!$N$2:$R$14, 5, FALSE),
    VLOOKUP(C39, 'Lista Alimenti'!$T$2:$X$44, 5, FALSE)
    ))) * E39 / 100
    )
)</f>
        <v>0</v>
      </c>
      <c r="I39" s="2">
        <f>IF(C39="", 0,
    IF(E39&lt;=10,
        IFERROR(VLOOKUP(C39, 'Lista Alimenti'!$A$2:$F$31, 6, FALSE),
        IFERROR(VLOOKUP(C39, 'Lista Alimenti'!$G$2:$L$60, 6, FALSE),
        IFERROR(VLOOKUP(C39, 'Lista Alimenti'!$N$2:$S$14, 6, FALSE),
        VLOOKUP(C39, 'Lista Alimenti'!$T$2:$Y$44, 6, FALSE)
        ))) * E39,
    IFERROR(VLOOKUP(C39, 'Lista Alimenti'!$A$2:$F$31, 6, FALSE),
    IFERROR(VLOOKUP(C39, 'Lista Alimenti'!$G$2:$L$60, 6, FALSE),
    IFERROR(VLOOKUP(C39, 'Lista Alimenti'!$N$2:$S$14, 6, FALSE),
    VLOOKUP(C39, 'Lista Alimenti'!$T$2:$Y$44, 6, FALSE)
    ))) * E39 / 100
    )
)</f>
        <v>0</v>
      </c>
      <c r="J39" s="45"/>
      <c r="K39" s="46"/>
      <c r="L39" s="19"/>
      <c r="M39" s="20"/>
      <c r="N39" s="3"/>
      <c r="O39" s="3">
        <f>IF(L39="", 0,
    IF(N39&lt;=10,
        IFERROR(VLOOKUP(L39, 'Lista Alimenti'!$A$2:$C$31, 3, FALSE),
        IFERROR(VLOOKUP(L39, 'Lista Alimenti'!$G$2:$I$60, 3, FALSE),
        IFERROR(VLOOKUP(L39, 'Lista Alimenti'!$N$2:$P$14, 3, FALSE),
        VLOOKUP(L39, 'Lista Alimenti'!$T$2:$V$44, 3, FALSE)
        ))) * N39,
    IFERROR(VLOOKUP(L39, 'Lista Alimenti'!$A$2:$C$31, 3, FALSE),
    IFERROR(VLOOKUP(L39, 'Lista Alimenti'!$G$2:$I$60, 3, FALSE),
    IFERROR(VLOOKUP(L39, 'Lista Alimenti'!$N$2:$P$14, 3, FALSE),
    VLOOKUP(L39, 'Lista Alimenti'!$T$2:$V$44, 3, FALSE)
    ))) * N39 / 100
    )
)</f>
        <v>0</v>
      </c>
      <c r="P39" s="3">
        <f>IF(L39="", 0,
    IF(N39&lt;=10,
        IFERROR(VLOOKUP(L39, 'Lista Alimenti'!$A$2:$D$31, 4, FALSE),
        IFERROR(VLOOKUP(L39, 'Lista Alimenti'!$G$2:$J$60, 4, FALSE),
        IFERROR(VLOOKUP(L39, 'Lista Alimenti'!$N$2:$Q$14, 4, FALSE),
        VLOOKUP(L39, 'Lista Alimenti'!$T$2:$W$44, 4, FALSE)
        ))) * N39,
    IFERROR(VLOOKUP(L39, 'Lista Alimenti'!$A$2:$D$31, 4, FALSE),
    IFERROR(VLOOKUP(L39, 'Lista Alimenti'!$G$2:$J$60, 4, FALSE),
    IFERROR(VLOOKUP(L39, 'Lista Alimenti'!$N$2:$Q$14, 4, FALSE),
    VLOOKUP(L39, 'Lista Alimenti'!$T$2:$W$44, 4, FALSE)
    ))) * N39 / 100
    )
)</f>
        <v>0</v>
      </c>
      <c r="Q39" s="3">
        <f>IF(L39="", 0,
    IF(N39&lt;=10,
        IFERROR(VLOOKUP(L39, 'Lista Alimenti'!$A$2:$E$31, 5, FALSE),
        IFERROR(VLOOKUP(L39, 'Lista Alimenti'!$G$2:$K$60, 5, FALSE),
        IFERROR(VLOOKUP(L39, 'Lista Alimenti'!$N$2:$R$14, 5, FALSE),
        VLOOKUP(L39, 'Lista Alimenti'!$T$2:$X$44, 5, FALSE)
        ))) * N39,
    IFERROR(VLOOKUP(L39, 'Lista Alimenti'!$A$2:$E$31, 5, FALSE),
    IFERROR(VLOOKUP(L39, 'Lista Alimenti'!$G$2:$K$60, 5, FALSE),
    IFERROR(VLOOKUP(L39, 'Lista Alimenti'!$N$2:$R$14, 5, FALSE),
    VLOOKUP(L39, 'Lista Alimenti'!$T$2:$X$44, 5, FALSE)
    ))) * N39 / 100
    )
)</f>
        <v>0</v>
      </c>
      <c r="R39" s="2">
        <f>IF(L39="", 0,
    IF(N39&lt;=10,
        IFERROR(VLOOKUP(L39, 'Lista Alimenti'!$A$2:$F$31, 6, FALSE),
        IFERROR(VLOOKUP(L39, 'Lista Alimenti'!$G$2:$L$60, 6, FALSE),
        IFERROR(VLOOKUP(L39, 'Lista Alimenti'!$N$2:$S$14, 6, FALSE),
        VLOOKUP(L39, 'Lista Alimenti'!$T$2:$Y$44, 6, FALSE)
        ))) * N39,
    IFERROR(VLOOKUP(L39, 'Lista Alimenti'!$A$2:$F$31, 6, FALSE),
    IFERROR(VLOOKUP(L39, 'Lista Alimenti'!$G$2:$L$60, 6, FALSE),
    IFERROR(VLOOKUP(L39, 'Lista Alimenti'!$N$2:$S$14, 6, FALSE),
    VLOOKUP(L39, 'Lista Alimenti'!$T$2:$Y$44, 6, FALSE)
    ))) * N39 / 100
    )
)</f>
        <v>0</v>
      </c>
      <c r="S39" s="45"/>
      <c r="T39" s="46"/>
      <c r="U39" s="19"/>
      <c r="V39" s="20"/>
      <c r="W39" s="3"/>
      <c r="X39" s="3">
        <f>IF(U39="", 0,
    IF(W39&lt;=10,
        IFERROR(VLOOKUP(U39, 'Lista Alimenti'!$A$2:$C$31, 3, FALSE),
        IFERROR(VLOOKUP(U39, 'Lista Alimenti'!$G$2:$I$60, 3, FALSE),
        IFERROR(VLOOKUP(U39, 'Lista Alimenti'!$N$2:$P$14, 3, FALSE),
        VLOOKUP(U39, 'Lista Alimenti'!$T$2:$V$44, 3, FALSE)
        ))) * W39,
    IFERROR(VLOOKUP(U39, 'Lista Alimenti'!$A$2:$C$31, 3, FALSE),
    IFERROR(VLOOKUP(U39, 'Lista Alimenti'!$G$2:$I$60, 3, FALSE),
    IFERROR(VLOOKUP(U39, 'Lista Alimenti'!$N$2:$P$14, 3, FALSE),
    VLOOKUP(U39, 'Lista Alimenti'!$T$2:$V$44, 3, FALSE)
    ))) * W39 / 100
    )
)</f>
        <v>0</v>
      </c>
      <c r="Y39" s="3">
        <f>IF(U39="", 0,
    IF(W39&lt;=10,
        IFERROR(VLOOKUP(U39, 'Lista Alimenti'!$A$2:$D$31, 4, FALSE),
        IFERROR(VLOOKUP(U39, 'Lista Alimenti'!$G$2:$J$60, 4, FALSE),
        IFERROR(VLOOKUP(U39, 'Lista Alimenti'!$N$2:$Q$14, 4, FALSE),
        VLOOKUP(U39, 'Lista Alimenti'!$T$2:$W$44, 4, FALSE)
        ))) * W39,
    IFERROR(VLOOKUP(U39, 'Lista Alimenti'!$A$2:$D$31, 4, FALSE),
    IFERROR(VLOOKUP(U39, 'Lista Alimenti'!$G$2:$J$60, 4, FALSE),
    IFERROR(VLOOKUP(U39, 'Lista Alimenti'!$N$2:$Q$14, 4, FALSE),
    VLOOKUP(U39, 'Lista Alimenti'!$T$2:$W$44, 4, FALSE)
    ))) * W39 / 100
    )
)</f>
        <v>0</v>
      </c>
      <c r="Z39" s="3">
        <f>IF(U39="", 0,
    IF(W39&lt;=10,
        IFERROR(VLOOKUP(U39, 'Lista Alimenti'!$A$2:$E$31, 5, FALSE),
        IFERROR(VLOOKUP(U39, 'Lista Alimenti'!$G$2:$K$60, 5, FALSE),
        IFERROR(VLOOKUP(U39, 'Lista Alimenti'!$N$2:$R$14, 5, FALSE),
        VLOOKUP(U39, 'Lista Alimenti'!$T$2:$X$44, 5, FALSE)
        ))) * W39,
    IFERROR(VLOOKUP(U39, 'Lista Alimenti'!$A$2:$E$31, 5, FALSE),
    IFERROR(VLOOKUP(U39, 'Lista Alimenti'!$G$2:$K$60, 5, FALSE),
    IFERROR(VLOOKUP(U39, 'Lista Alimenti'!$N$2:$R$14, 5, FALSE),
    VLOOKUP(U39, 'Lista Alimenti'!$T$2:$X$44, 5, FALSE)
    ))) * W39 / 100
    )
)</f>
        <v>0</v>
      </c>
      <c r="AA39" s="2">
        <f>IF(U39="", 0,
    IF(W39&lt;=10,
        IFERROR(VLOOKUP(U39, 'Lista Alimenti'!$A$2:$F$31, 6, FALSE),
        IFERROR(VLOOKUP(U39, 'Lista Alimenti'!$G$2:$L$60, 6, FALSE),
        IFERROR(VLOOKUP(U39, 'Lista Alimenti'!$N$2:$S$14, 6, FALSE),
        VLOOKUP(U39, 'Lista Alimenti'!$T$2:$Y$44, 6, FALSE)
        ))) * W39,
    IFERROR(VLOOKUP(U39, 'Lista Alimenti'!$A$2:$F$31, 6, FALSE),
    IFERROR(VLOOKUP(U39, 'Lista Alimenti'!$G$2:$L$60, 6, FALSE),
    IFERROR(VLOOKUP(U39, 'Lista Alimenti'!$N$2:$S$14, 6, FALSE),
    VLOOKUP(U39, 'Lista Alimenti'!$T$2:$Y$44, 6, FALSE)
    ))) * W39 / 100
    )
)</f>
        <v>0</v>
      </c>
      <c r="AB39" s="45"/>
      <c r="AC39" s="46"/>
      <c r="AD39" s="19"/>
      <c r="AE39" s="20"/>
      <c r="AF39" s="3"/>
      <c r="AG39" s="3">
        <f>IF(AD39="", 0,
    IF(AF39&lt;=10,
        IFERROR(VLOOKUP(AD39, 'Lista Alimenti'!$A$2:$C$31, 3, FALSE),
        IFERROR(VLOOKUP(AD39, 'Lista Alimenti'!$G$2:$I$60, 3, FALSE),
        IFERROR(VLOOKUP(AD39, 'Lista Alimenti'!$N$2:$P$14, 3, FALSE),
        VLOOKUP(AD39, 'Lista Alimenti'!$T$2:$V$44, 3, FALSE)
        ))) * AF39,
    IFERROR(VLOOKUP(AD39, 'Lista Alimenti'!$A$2:$C$31, 3, FALSE),
    IFERROR(VLOOKUP(AD39, 'Lista Alimenti'!$G$2:$I$60, 3, FALSE),
    IFERROR(VLOOKUP(AD39, 'Lista Alimenti'!$N$2:$P$14, 3, FALSE),
    VLOOKUP(AD39, 'Lista Alimenti'!$T$2:$V$44, 3, FALSE)
    ))) * AF39 / 100
    )
)</f>
        <v>0</v>
      </c>
      <c r="AH39" s="3">
        <f>IF(AD39="", 0,
    IF(AF39&lt;=10,
        IFERROR(VLOOKUP(AD39, 'Lista Alimenti'!$A$2:$D$31, 4, FALSE),
        IFERROR(VLOOKUP(AD39, 'Lista Alimenti'!$G$2:$J$60, 4, FALSE),
        IFERROR(VLOOKUP(AD39, 'Lista Alimenti'!$N$2:$Q$14, 4, FALSE),
        VLOOKUP(AD39, 'Lista Alimenti'!$T$2:$W$44, 4, FALSE)
        ))) * AF39,
    IFERROR(VLOOKUP(AD39, 'Lista Alimenti'!$A$2:$D$31, 4, FALSE),
    IFERROR(VLOOKUP(AD39, 'Lista Alimenti'!$G$2:$J$60, 4, FALSE),
    IFERROR(VLOOKUP(AD39, 'Lista Alimenti'!$N$2:$Q$14, 4, FALSE),
    VLOOKUP(AD39, 'Lista Alimenti'!$T$2:$W$44, 4, FALSE)
    ))) * AF39 / 100
    )
)</f>
        <v>0</v>
      </c>
      <c r="AI39" s="3">
        <f>IF(AD39="", 0,
    IF(AF39&lt;=10,
        IFERROR(VLOOKUP(AD39, 'Lista Alimenti'!$A$2:$E$31, 5, FALSE),
        IFERROR(VLOOKUP(AD39, 'Lista Alimenti'!$G$2:$K$60, 5, FALSE),
        IFERROR(VLOOKUP(AD39, 'Lista Alimenti'!$N$2:$R$14, 5, FALSE),
        VLOOKUP(AD39, 'Lista Alimenti'!$T$2:$X$44, 5, FALSE)
        ))) * AF39,
    IFERROR(VLOOKUP(AD39, 'Lista Alimenti'!$A$2:$E$31, 5, FALSE),
    IFERROR(VLOOKUP(AD39, 'Lista Alimenti'!$G$2:$K$60, 5, FALSE),
    IFERROR(VLOOKUP(AD39, 'Lista Alimenti'!$N$2:$R$14, 5, FALSE),
    VLOOKUP(AD39, 'Lista Alimenti'!$T$2:$X$44, 5, FALSE)
    ))) * AF39 / 100
    )
)</f>
        <v>0</v>
      </c>
      <c r="AJ39" s="2">
        <f>IF(AD39="", 0,
    IF(AF39&lt;=10,
        IFERROR(VLOOKUP(AD39, 'Lista Alimenti'!$A$2:$F$31, 6, FALSE),
        IFERROR(VLOOKUP(AD39, 'Lista Alimenti'!$G$2:$L$60, 6, FALSE),
        IFERROR(VLOOKUP(AD39, 'Lista Alimenti'!$N$2:$S$14, 6, FALSE),
        VLOOKUP(AD39, 'Lista Alimenti'!$T$2:$Y$44, 6, FALSE)
        ))) * AF39,
    IFERROR(VLOOKUP(AD39, 'Lista Alimenti'!$A$2:$F$31, 6, FALSE),
    IFERROR(VLOOKUP(AD39, 'Lista Alimenti'!$G$2:$L$60, 6, FALSE),
    IFERROR(VLOOKUP(AD39, 'Lista Alimenti'!$N$2:$S$14, 6, FALSE),
    VLOOKUP(AD39, 'Lista Alimenti'!$T$2:$Y$44, 6, FALSE)
    ))) * AF39 / 100
    )
)</f>
        <v>0</v>
      </c>
      <c r="AK39" s="45"/>
      <c r="AL39" s="46"/>
      <c r="AM39" s="19"/>
      <c r="AN39" s="20"/>
      <c r="AO39" s="3"/>
      <c r="AP39" s="3">
        <f>IF(AM39="", 0,
    IF(AO39&lt;=10,
        IFERROR(VLOOKUP(AM39, 'Lista Alimenti'!$A$2:$C$31, 3, FALSE),
        IFERROR(VLOOKUP(AM39, 'Lista Alimenti'!$G$2:$I$60, 3, FALSE),
        IFERROR(VLOOKUP(AM39, 'Lista Alimenti'!$N$2:$P$14, 3, FALSE),
        VLOOKUP(AM39, 'Lista Alimenti'!$T$2:$V$44, 3, FALSE)
        ))) * AO39,
    IFERROR(VLOOKUP(AM39, 'Lista Alimenti'!$A$2:$C$31, 3, FALSE),
    IFERROR(VLOOKUP(AM39, 'Lista Alimenti'!$G$2:$I$60, 3, FALSE),
    IFERROR(VLOOKUP(AM39, 'Lista Alimenti'!$N$2:$P$14, 3, FALSE),
    VLOOKUP(AM39, 'Lista Alimenti'!$T$2:$V$44, 3, FALSE)
    ))) * AO39 / 100
    )
)</f>
        <v>0</v>
      </c>
      <c r="AQ39" s="3">
        <f>IF(AM39="", 0,
    IF(AO39&lt;=10,
        IFERROR(VLOOKUP(AM39, 'Lista Alimenti'!$A$2:$D$31, 4, FALSE),
        IFERROR(VLOOKUP(AM39, 'Lista Alimenti'!$G$2:$J$60, 4, FALSE),
        IFERROR(VLOOKUP(AM39, 'Lista Alimenti'!$N$2:$Q$14, 4, FALSE),
        VLOOKUP(AM39, 'Lista Alimenti'!$T$2:$W$44, 4, FALSE)
        ))) * AO39,
    IFERROR(VLOOKUP(AM39, 'Lista Alimenti'!$A$2:$D$31, 4, FALSE),
    IFERROR(VLOOKUP(AM39, 'Lista Alimenti'!$G$2:$J$60, 4, FALSE),
    IFERROR(VLOOKUP(AM39, 'Lista Alimenti'!$N$2:$Q$14, 4, FALSE),
    VLOOKUP(AM39, 'Lista Alimenti'!$T$2:$W$44, 4, FALSE)
    ))) * AO39 / 100
    )
)</f>
        <v>0</v>
      </c>
      <c r="AR39" s="3">
        <f>IF(AM39="", 0,
    IF(AO39&lt;=10,
        IFERROR(VLOOKUP(AM39, 'Lista Alimenti'!$A$2:$E$31, 5, FALSE),
        IFERROR(VLOOKUP(AM39, 'Lista Alimenti'!$G$2:$K$60, 5, FALSE),
        IFERROR(VLOOKUP(AM39, 'Lista Alimenti'!$N$2:$R$14, 5, FALSE),
        VLOOKUP(AM39, 'Lista Alimenti'!$T$2:$X$44, 5, FALSE)
        ))) * AO39,
    IFERROR(VLOOKUP(AM39, 'Lista Alimenti'!$A$2:$E$31, 5, FALSE),
    IFERROR(VLOOKUP(AM39, 'Lista Alimenti'!$G$2:$K$60, 5, FALSE),
    IFERROR(VLOOKUP(AM39, 'Lista Alimenti'!$N$2:$R$14, 5, FALSE),
    VLOOKUP(AM39, 'Lista Alimenti'!$T$2:$X$44, 5, FALSE)
    ))) * AO39 / 100
    )
)</f>
        <v>0</v>
      </c>
      <c r="AS39" s="2">
        <f>IF(AM39="", 0,
    IF(AO39&lt;=10,
        IFERROR(VLOOKUP(AM39, 'Lista Alimenti'!$A$2:$F$31, 6, FALSE),
        IFERROR(VLOOKUP(AM39, 'Lista Alimenti'!$G$2:$L$60, 6, FALSE),
        IFERROR(VLOOKUP(AM39, 'Lista Alimenti'!$N$2:$S$14, 6, FALSE),
        VLOOKUP(AM39, 'Lista Alimenti'!$T$2:$Y$44, 6, FALSE)
        ))) * AO39,
    IFERROR(VLOOKUP(AM39, 'Lista Alimenti'!$A$2:$F$31, 6, FALSE),
    IFERROR(VLOOKUP(AM39, 'Lista Alimenti'!$G$2:$L$60, 6, FALSE),
    IFERROR(VLOOKUP(AM39, 'Lista Alimenti'!$N$2:$S$14, 6, FALSE),
    VLOOKUP(AM39, 'Lista Alimenti'!$T$2:$Y$44, 6, FALSE)
    ))) * AO39 / 100
    )
)</f>
        <v>0</v>
      </c>
      <c r="AT39" s="45"/>
      <c r="AU39" s="46"/>
      <c r="AV39" s="19"/>
      <c r="AW39" s="20"/>
      <c r="AX39" s="3"/>
      <c r="AY39" s="3">
        <f>IF(AV39="", 0,
    IF(AX39&lt;=10,
        IFERROR(VLOOKUP(AV39, 'Lista Alimenti'!$A$2:$C$31, 3, FALSE),
        IFERROR(VLOOKUP(AV39, 'Lista Alimenti'!$G$2:$I$60, 3, FALSE),
        IFERROR(VLOOKUP(AV39, 'Lista Alimenti'!$N$2:$P$14, 3, FALSE),
        VLOOKUP(AV39, 'Lista Alimenti'!$T$2:$V$44, 3, FALSE)
        ))) * AX39,
    IFERROR(VLOOKUP(AV39, 'Lista Alimenti'!$A$2:$C$31, 3, FALSE),
    IFERROR(VLOOKUP(AV39, 'Lista Alimenti'!$G$2:$I$60, 3, FALSE),
    IFERROR(VLOOKUP(AV39, 'Lista Alimenti'!$N$2:$P$14, 3, FALSE),
    VLOOKUP(AV39, 'Lista Alimenti'!$T$2:$V$44, 3, FALSE)
    ))) * AX39 / 100
    )
)</f>
        <v>0</v>
      </c>
      <c r="AZ39" s="3">
        <f>IF(AV39="", 0,
    IF(AX39&lt;=10,
        IFERROR(VLOOKUP(AV39, 'Lista Alimenti'!$A$2:$D$31, 4, FALSE),
        IFERROR(VLOOKUP(AV39, 'Lista Alimenti'!$G$2:$J$60, 4, FALSE),
        IFERROR(VLOOKUP(AV39, 'Lista Alimenti'!$N$2:$Q$14, 4, FALSE),
        VLOOKUP(AV39, 'Lista Alimenti'!$T$2:$W$44, 4, FALSE)
        ))) * AX39,
    IFERROR(VLOOKUP(AV39, 'Lista Alimenti'!$A$2:$D$31, 4, FALSE),
    IFERROR(VLOOKUP(AV39, 'Lista Alimenti'!$G$2:$J$60, 4, FALSE),
    IFERROR(VLOOKUP(AV39, 'Lista Alimenti'!$N$2:$Q$14, 4, FALSE),
    VLOOKUP(AV39, 'Lista Alimenti'!$T$2:$W$44, 4, FALSE)
    ))) * AX39 / 100
    )
)</f>
        <v>0</v>
      </c>
      <c r="BA39" s="3">
        <f>IF(AV39="", 0,
    IF(AX39&lt;=10,
        IFERROR(VLOOKUP(AV39, 'Lista Alimenti'!$A$2:$E$31, 5, FALSE),
        IFERROR(VLOOKUP(AV39, 'Lista Alimenti'!$G$2:$K$60, 5, FALSE),
        IFERROR(VLOOKUP(AV39, 'Lista Alimenti'!$N$2:$R$14, 5, FALSE),
        VLOOKUP(AV39, 'Lista Alimenti'!$T$2:$X$44, 5, FALSE)
        ))) * AX39,
    IFERROR(VLOOKUP(AV39, 'Lista Alimenti'!$A$2:$E$31, 5, FALSE),
    IFERROR(VLOOKUP(AV39, 'Lista Alimenti'!$G$2:$K$60, 5, FALSE),
    IFERROR(VLOOKUP(AV39, 'Lista Alimenti'!$N$2:$R$14, 5, FALSE),
    VLOOKUP(AV39, 'Lista Alimenti'!$T$2:$X$44, 5, FALSE)
    ))) * AX39 / 100
    )
)</f>
        <v>0</v>
      </c>
      <c r="BB39" s="2">
        <f>IF(AV39="", 0,
    IF(AX39&lt;=10,
        IFERROR(VLOOKUP(AV39, 'Lista Alimenti'!$A$2:$F$31, 6, FALSE),
        IFERROR(VLOOKUP(AV39, 'Lista Alimenti'!$G$2:$L$60, 6, FALSE),
        IFERROR(VLOOKUP(AV39, 'Lista Alimenti'!$N$2:$S$14, 6, FALSE),
        VLOOKUP(AV39, 'Lista Alimenti'!$T$2:$Y$44, 6, FALSE)
        ))) * AX39,
    IFERROR(VLOOKUP(AV39, 'Lista Alimenti'!$A$2:$F$31, 6, FALSE),
    IFERROR(VLOOKUP(AV39, 'Lista Alimenti'!$G$2:$L$60, 6, FALSE),
    IFERROR(VLOOKUP(AV39, 'Lista Alimenti'!$N$2:$S$14, 6, FALSE),
    VLOOKUP(AV39, 'Lista Alimenti'!$T$2:$Y$44, 6, FALSE)
    ))) * AX39 / 100
    )
)</f>
        <v>0</v>
      </c>
      <c r="BC39" s="45"/>
      <c r="BD39" s="46"/>
      <c r="BE39" s="19"/>
      <c r="BF39" s="20"/>
      <c r="BG39" s="3"/>
      <c r="BH39" s="3">
        <f>IF(BE39="", 0,
    IF(BG39&lt;=10,
        IFERROR(VLOOKUP(BE39, 'Lista Alimenti'!$A$2:$C$31, 3, FALSE),
        IFERROR(VLOOKUP(BE39, 'Lista Alimenti'!$G$2:$I$60, 3, FALSE),
        IFERROR(VLOOKUP(BE39, 'Lista Alimenti'!$N$2:$P$14, 3, FALSE),
        VLOOKUP(BE39, 'Lista Alimenti'!$T$2:$V$44, 3, FALSE)
        ))) * BG39,
    IFERROR(VLOOKUP(BE39, 'Lista Alimenti'!$A$2:$C$31, 3, FALSE),
    IFERROR(VLOOKUP(BE39, 'Lista Alimenti'!$G$2:$I$60, 3, FALSE),
    IFERROR(VLOOKUP(BE39, 'Lista Alimenti'!$N$2:$P$14, 3, FALSE),
    VLOOKUP(BE39, 'Lista Alimenti'!$T$2:$V$44, 3, FALSE)
    ))) * BG39 / 100
    )
)</f>
        <v>0</v>
      </c>
      <c r="BI39" s="3">
        <f>IF(BE39="", 0,
    IF(BG39&lt;=10,
        IFERROR(VLOOKUP(BE39, 'Lista Alimenti'!$A$2:$D$31, 4, FALSE),
        IFERROR(VLOOKUP(BE39, 'Lista Alimenti'!$G$2:$J$60, 4, FALSE),
        IFERROR(VLOOKUP(BE39, 'Lista Alimenti'!$N$2:$Q$14, 4, FALSE),
        VLOOKUP(BE39, 'Lista Alimenti'!$T$2:$W$44, 4, FALSE)
        ))) * BG39,
    IFERROR(VLOOKUP(BE39, 'Lista Alimenti'!$A$2:$D$31, 4, FALSE),
    IFERROR(VLOOKUP(BE39, 'Lista Alimenti'!$G$2:$J$60, 4, FALSE),
    IFERROR(VLOOKUP(BE39, 'Lista Alimenti'!$N$2:$Q$14, 4, FALSE),
    VLOOKUP(BE39, 'Lista Alimenti'!$T$2:$W$44, 4, FALSE)
    ))) * BG39 / 100
    )
)</f>
        <v>0</v>
      </c>
      <c r="BJ39" s="3">
        <f>IF(BE39="", 0,
    IF(BG39&lt;=10,
        IFERROR(VLOOKUP(BE39, 'Lista Alimenti'!$A$2:$E$31, 5, FALSE),
        IFERROR(VLOOKUP(BE39, 'Lista Alimenti'!$G$2:$K$60, 5, FALSE),
        IFERROR(VLOOKUP(BE39, 'Lista Alimenti'!$N$2:$R$14, 5, FALSE),
        VLOOKUP(BE39, 'Lista Alimenti'!$T$2:$X$44, 5, FALSE)
        ))) * BG39,
    IFERROR(VLOOKUP(BE39, 'Lista Alimenti'!$A$2:$E$31, 5, FALSE),
    IFERROR(VLOOKUP(BE39, 'Lista Alimenti'!$G$2:$K$60, 5, FALSE),
    IFERROR(VLOOKUP(BE39, 'Lista Alimenti'!$N$2:$R$14, 5, FALSE),
    VLOOKUP(BE39, 'Lista Alimenti'!$T$2:$X$44, 5, FALSE)
    ))) * BG39 / 100
    )
)</f>
        <v>0</v>
      </c>
      <c r="BK39" s="2">
        <f>IF(BE39="", 0,
    IF(BG39&lt;=10,
        IFERROR(VLOOKUP(BE39, 'Lista Alimenti'!$A$2:$F$31, 6, FALSE),
        IFERROR(VLOOKUP(BE39, 'Lista Alimenti'!$G$2:$L$60, 6, FALSE),
        IFERROR(VLOOKUP(BE39, 'Lista Alimenti'!$N$2:$S$14, 6, FALSE),
        VLOOKUP(BE39, 'Lista Alimenti'!$T$2:$Y$44, 6, FALSE)
        ))) * BG39,
    IFERROR(VLOOKUP(BE39, 'Lista Alimenti'!$A$2:$F$31, 6, FALSE),
    IFERROR(VLOOKUP(BE39, 'Lista Alimenti'!$G$2:$L$60, 6, FALSE),
    IFERROR(VLOOKUP(BE39, 'Lista Alimenti'!$N$2:$S$14, 6, FALSE),
    VLOOKUP(BE39, 'Lista Alimenti'!$T$2:$Y$44, 6, FALSE)
    ))) * BG39 / 100
    )
)</f>
        <v>0</v>
      </c>
      <c r="BL39" s="45"/>
      <c r="BM39" s="46"/>
    </row>
    <row r="40" spans="1:65" ht="14.5" customHeight="1" x14ac:dyDescent="0.35">
      <c r="A40" s="39"/>
      <c r="B40" s="40"/>
      <c r="C40" s="19"/>
      <c r="D40" s="20"/>
      <c r="E40" s="3"/>
      <c r="F40" s="3">
        <f>IF(C40="", 0,
    IF(E40&lt;=10,
        IFERROR(VLOOKUP(C40, 'Lista Alimenti'!$A$2:$C$31, 3, FALSE),
        IFERROR(VLOOKUP(C40, 'Lista Alimenti'!$G$2:$I$60, 3, FALSE),
        IFERROR(VLOOKUP(C40, 'Lista Alimenti'!$N$2:$P$14, 3, FALSE),
        VLOOKUP(C40, 'Lista Alimenti'!$T$2:$V$44, 3, FALSE)
        ))) * E40,
    IFERROR(VLOOKUP(C40, 'Lista Alimenti'!$A$2:$C$31, 3, FALSE),
    IFERROR(VLOOKUP(C40, 'Lista Alimenti'!$G$2:$I$60, 3, FALSE),
    IFERROR(VLOOKUP(C40, 'Lista Alimenti'!$N$2:$P$14, 3, FALSE),
    VLOOKUP(C40, 'Lista Alimenti'!$T$2:$V$44, 3, FALSE)
    ))) * E40 / 100
    )
)</f>
        <v>0</v>
      </c>
      <c r="G40" s="3">
        <f>IF(C40="", 0,
    IF(E40&lt;=10,
        IFERROR(VLOOKUP(C40, 'Lista Alimenti'!$A$2:$D$31, 4, FALSE),
        IFERROR(VLOOKUP(C40, 'Lista Alimenti'!$G$2:$J$60, 4, FALSE),
        IFERROR(VLOOKUP(C40, 'Lista Alimenti'!$N$2:$Q$14, 4, FALSE),
        VLOOKUP(C40, 'Lista Alimenti'!$T$2:$W$44, 4, FALSE)
        ))) * E40,
    IFERROR(VLOOKUP(C40, 'Lista Alimenti'!$A$2:$D$31, 4, FALSE),
    IFERROR(VLOOKUP(C40, 'Lista Alimenti'!$G$2:$J$60, 4, FALSE),
    IFERROR(VLOOKUP(C40, 'Lista Alimenti'!$N$2:$Q$14, 4, FALSE),
    VLOOKUP(C40, 'Lista Alimenti'!$T$2:$W$44, 4, FALSE)
    ))) * E40 / 100
    )
)</f>
        <v>0</v>
      </c>
      <c r="H40" s="3">
        <f>IF(C40="", 0,
    IF(E40&lt;=10,
        IFERROR(VLOOKUP(C40, 'Lista Alimenti'!$A$2:$E$31, 5, FALSE),
        IFERROR(VLOOKUP(C40, 'Lista Alimenti'!$G$2:$K$60, 5, FALSE),
        IFERROR(VLOOKUP(C40, 'Lista Alimenti'!$N$2:$R$14, 5, FALSE),
        VLOOKUP(C40, 'Lista Alimenti'!$T$2:$X$44, 5, FALSE)
        ))) * E40,
    IFERROR(VLOOKUP(C40, 'Lista Alimenti'!$A$2:$E$31, 5, FALSE),
    IFERROR(VLOOKUP(C40, 'Lista Alimenti'!$G$2:$K$60, 5, FALSE),
    IFERROR(VLOOKUP(C40, 'Lista Alimenti'!$N$2:$R$14, 5, FALSE),
    VLOOKUP(C40, 'Lista Alimenti'!$T$2:$X$44, 5, FALSE)
    ))) * E40 / 100
    )
)</f>
        <v>0</v>
      </c>
      <c r="I40" s="2">
        <f>IF(C40="", 0,
    IF(E40&lt;=10,
        IFERROR(VLOOKUP(C40, 'Lista Alimenti'!$A$2:$F$31, 6, FALSE),
        IFERROR(VLOOKUP(C40, 'Lista Alimenti'!$G$2:$L$60, 6, FALSE),
        IFERROR(VLOOKUP(C40, 'Lista Alimenti'!$N$2:$S$14, 6, FALSE),
        VLOOKUP(C40, 'Lista Alimenti'!$T$2:$Y$44, 6, FALSE)
        ))) * E40,
    IFERROR(VLOOKUP(C40, 'Lista Alimenti'!$A$2:$F$31, 6, FALSE),
    IFERROR(VLOOKUP(C40, 'Lista Alimenti'!$G$2:$L$60, 6, FALSE),
    IFERROR(VLOOKUP(C40, 'Lista Alimenti'!$N$2:$S$14, 6, FALSE),
    VLOOKUP(C40, 'Lista Alimenti'!$T$2:$Y$44, 6, FALSE)
    ))) * E40 / 100
    )
)</f>
        <v>0</v>
      </c>
      <c r="J40" s="45"/>
      <c r="K40" s="46"/>
      <c r="L40" s="19"/>
      <c r="M40" s="20"/>
      <c r="N40" s="3"/>
      <c r="O40" s="3">
        <f>IF(L40="", 0,
    IF(N40&lt;=10,
        IFERROR(VLOOKUP(L40, 'Lista Alimenti'!$A$2:$C$31, 3, FALSE),
        IFERROR(VLOOKUP(L40, 'Lista Alimenti'!$G$2:$I$60, 3, FALSE),
        IFERROR(VLOOKUP(L40, 'Lista Alimenti'!$N$2:$P$14, 3, FALSE),
        VLOOKUP(L40, 'Lista Alimenti'!$T$2:$V$44, 3, FALSE)
        ))) * N40,
    IFERROR(VLOOKUP(L40, 'Lista Alimenti'!$A$2:$C$31, 3, FALSE),
    IFERROR(VLOOKUP(L40, 'Lista Alimenti'!$G$2:$I$60, 3, FALSE),
    IFERROR(VLOOKUP(L40, 'Lista Alimenti'!$N$2:$P$14, 3, FALSE),
    VLOOKUP(L40, 'Lista Alimenti'!$T$2:$V$44, 3, FALSE)
    ))) * N40 / 100
    )
)</f>
        <v>0</v>
      </c>
      <c r="P40" s="3">
        <f>IF(L40="", 0,
    IF(N40&lt;=10,
        IFERROR(VLOOKUP(L40, 'Lista Alimenti'!$A$2:$D$31, 4, FALSE),
        IFERROR(VLOOKUP(L40, 'Lista Alimenti'!$G$2:$J$60, 4, FALSE),
        IFERROR(VLOOKUP(L40, 'Lista Alimenti'!$N$2:$Q$14, 4, FALSE),
        VLOOKUP(L40, 'Lista Alimenti'!$T$2:$W$44, 4, FALSE)
        ))) * N40,
    IFERROR(VLOOKUP(L40, 'Lista Alimenti'!$A$2:$D$31, 4, FALSE),
    IFERROR(VLOOKUP(L40, 'Lista Alimenti'!$G$2:$J$60, 4, FALSE),
    IFERROR(VLOOKUP(L40, 'Lista Alimenti'!$N$2:$Q$14, 4, FALSE),
    VLOOKUP(L40, 'Lista Alimenti'!$T$2:$W$44, 4, FALSE)
    ))) * N40 / 100
    )
)</f>
        <v>0</v>
      </c>
      <c r="Q40" s="3">
        <f>IF(L40="", 0,
    IF(N40&lt;=10,
        IFERROR(VLOOKUP(L40, 'Lista Alimenti'!$A$2:$E$31, 5, FALSE),
        IFERROR(VLOOKUP(L40, 'Lista Alimenti'!$G$2:$K$60, 5, FALSE),
        IFERROR(VLOOKUP(L40, 'Lista Alimenti'!$N$2:$R$14, 5, FALSE),
        VLOOKUP(L40, 'Lista Alimenti'!$T$2:$X$44, 5, FALSE)
        ))) * N40,
    IFERROR(VLOOKUP(L40, 'Lista Alimenti'!$A$2:$E$31, 5, FALSE),
    IFERROR(VLOOKUP(L40, 'Lista Alimenti'!$G$2:$K$60, 5, FALSE),
    IFERROR(VLOOKUP(L40, 'Lista Alimenti'!$N$2:$R$14, 5, FALSE),
    VLOOKUP(L40, 'Lista Alimenti'!$T$2:$X$44, 5, FALSE)
    ))) * N40 / 100
    )
)</f>
        <v>0</v>
      </c>
      <c r="R40" s="2">
        <f>IF(L40="", 0,
    IF(N40&lt;=10,
        IFERROR(VLOOKUP(L40, 'Lista Alimenti'!$A$2:$F$31, 6, FALSE),
        IFERROR(VLOOKUP(L40, 'Lista Alimenti'!$G$2:$L$60, 6, FALSE),
        IFERROR(VLOOKUP(L40, 'Lista Alimenti'!$N$2:$S$14, 6, FALSE),
        VLOOKUP(L40, 'Lista Alimenti'!$T$2:$Y$44, 6, FALSE)
        ))) * N40,
    IFERROR(VLOOKUP(L40, 'Lista Alimenti'!$A$2:$F$31, 6, FALSE),
    IFERROR(VLOOKUP(L40, 'Lista Alimenti'!$G$2:$L$60, 6, FALSE),
    IFERROR(VLOOKUP(L40, 'Lista Alimenti'!$N$2:$S$14, 6, FALSE),
    VLOOKUP(L40, 'Lista Alimenti'!$T$2:$Y$44, 6, FALSE)
    ))) * N40 / 100
    )
)</f>
        <v>0</v>
      </c>
      <c r="S40" s="45"/>
      <c r="T40" s="46"/>
      <c r="U40" s="19"/>
      <c r="V40" s="20"/>
      <c r="W40" s="3"/>
      <c r="X40" s="3">
        <f>IF(U40="", 0,
    IF(W40&lt;=10,
        IFERROR(VLOOKUP(U40, 'Lista Alimenti'!$A$2:$C$31, 3, FALSE),
        IFERROR(VLOOKUP(U40, 'Lista Alimenti'!$G$2:$I$60, 3, FALSE),
        IFERROR(VLOOKUP(U40, 'Lista Alimenti'!$N$2:$P$14, 3, FALSE),
        VLOOKUP(U40, 'Lista Alimenti'!$T$2:$V$44, 3, FALSE)
        ))) * W40,
    IFERROR(VLOOKUP(U40, 'Lista Alimenti'!$A$2:$C$31, 3, FALSE),
    IFERROR(VLOOKUP(U40, 'Lista Alimenti'!$G$2:$I$60, 3, FALSE),
    IFERROR(VLOOKUP(U40, 'Lista Alimenti'!$N$2:$P$14, 3, FALSE),
    VLOOKUP(U40, 'Lista Alimenti'!$T$2:$V$44, 3, FALSE)
    ))) * W40 / 100
    )
)</f>
        <v>0</v>
      </c>
      <c r="Y40" s="3">
        <f>IF(U40="", 0,
    IF(W40&lt;=10,
        IFERROR(VLOOKUP(U40, 'Lista Alimenti'!$A$2:$D$31, 4, FALSE),
        IFERROR(VLOOKUP(U40, 'Lista Alimenti'!$G$2:$J$60, 4, FALSE),
        IFERROR(VLOOKUP(U40, 'Lista Alimenti'!$N$2:$Q$14, 4, FALSE),
        VLOOKUP(U40, 'Lista Alimenti'!$T$2:$W$44, 4, FALSE)
        ))) * W40,
    IFERROR(VLOOKUP(U40, 'Lista Alimenti'!$A$2:$D$31, 4, FALSE),
    IFERROR(VLOOKUP(U40, 'Lista Alimenti'!$G$2:$J$60, 4, FALSE),
    IFERROR(VLOOKUP(U40, 'Lista Alimenti'!$N$2:$Q$14, 4, FALSE),
    VLOOKUP(U40, 'Lista Alimenti'!$T$2:$W$44, 4, FALSE)
    ))) * W40 / 100
    )
)</f>
        <v>0</v>
      </c>
      <c r="Z40" s="3">
        <f>IF(U40="", 0,
    IF(W40&lt;=10,
        IFERROR(VLOOKUP(U40, 'Lista Alimenti'!$A$2:$E$31, 5, FALSE),
        IFERROR(VLOOKUP(U40, 'Lista Alimenti'!$G$2:$K$60, 5, FALSE),
        IFERROR(VLOOKUP(U40, 'Lista Alimenti'!$N$2:$R$14, 5, FALSE),
        VLOOKUP(U40, 'Lista Alimenti'!$T$2:$X$44, 5, FALSE)
        ))) * W40,
    IFERROR(VLOOKUP(U40, 'Lista Alimenti'!$A$2:$E$31, 5, FALSE),
    IFERROR(VLOOKUP(U40, 'Lista Alimenti'!$G$2:$K$60, 5, FALSE),
    IFERROR(VLOOKUP(U40, 'Lista Alimenti'!$N$2:$R$14, 5, FALSE),
    VLOOKUP(U40, 'Lista Alimenti'!$T$2:$X$44, 5, FALSE)
    ))) * W40 / 100
    )
)</f>
        <v>0</v>
      </c>
      <c r="AA40" s="2">
        <f>IF(U40="", 0,
    IF(W40&lt;=10,
        IFERROR(VLOOKUP(U40, 'Lista Alimenti'!$A$2:$F$31, 6, FALSE),
        IFERROR(VLOOKUP(U40, 'Lista Alimenti'!$G$2:$L$60, 6, FALSE),
        IFERROR(VLOOKUP(U40, 'Lista Alimenti'!$N$2:$S$14, 6, FALSE),
        VLOOKUP(U40, 'Lista Alimenti'!$T$2:$Y$44, 6, FALSE)
        ))) * W40,
    IFERROR(VLOOKUP(U40, 'Lista Alimenti'!$A$2:$F$31, 6, FALSE),
    IFERROR(VLOOKUP(U40, 'Lista Alimenti'!$G$2:$L$60, 6, FALSE),
    IFERROR(VLOOKUP(U40, 'Lista Alimenti'!$N$2:$S$14, 6, FALSE),
    VLOOKUP(U40, 'Lista Alimenti'!$T$2:$Y$44, 6, FALSE)
    ))) * W40 / 100
    )
)</f>
        <v>0</v>
      </c>
      <c r="AB40" s="45"/>
      <c r="AC40" s="46"/>
      <c r="AD40" s="19"/>
      <c r="AE40" s="20"/>
      <c r="AF40" s="3"/>
      <c r="AG40" s="3">
        <f>IF(AD40="", 0,
    IF(AF40&lt;=10,
        IFERROR(VLOOKUP(AD40, 'Lista Alimenti'!$A$2:$C$31, 3, FALSE),
        IFERROR(VLOOKUP(AD40, 'Lista Alimenti'!$G$2:$I$60, 3, FALSE),
        IFERROR(VLOOKUP(AD40, 'Lista Alimenti'!$N$2:$P$14, 3, FALSE),
        VLOOKUP(AD40, 'Lista Alimenti'!$T$2:$V$44, 3, FALSE)
        ))) * AF40,
    IFERROR(VLOOKUP(AD40, 'Lista Alimenti'!$A$2:$C$31, 3, FALSE),
    IFERROR(VLOOKUP(AD40, 'Lista Alimenti'!$G$2:$I$60, 3, FALSE),
    IFERROR(VLOOKUP(AD40, 'Lista Alimenti'!$N$2:$P$14, 3, FALSE),
    VLOOKUP(AD40, 'Lista Alimenti'!$T$2:$V$44, 3, FALSE)
    ))) * AF40 / 100
    )
)</f>
        <v>0</v>
      </c>
      <c r="AH40" s="3">
        <f>IF(AD40="", 0,
    IF(AF40&lt;=10,
        IFERROR(VLOOKUP(AD40, 'Lista Alimenti'!$A$2:$D$31, 4, FALSE),
        IFERROR(VLOOKUP(AD40, 'Lista Alimenti'!$G$2:$J$60, 4, FALSE),
        IFERROR(VLOOKUP(AD40, 'Lista Alimenti'!$N$2:$Q$14, 4, FALSE),
        VLOOKUP(AD40, 'Lista Alimenti'!$T$2:$W$44, 4, FALSE)
        ))) * AF40,
    IFERROR(VLOOKUP(AD40, 'Lista Alimenti'!$A$2:$D$31, 4, FALSE),
    IFERROR(VLOOKUP(AD40, 'Lista Alimenti'!$G$2:$J$60, 4, FALSE),
    IFERROR(VLOOKUP(AD40, 'Lista Alimenti'!$N$2:$Q$14, 4, FALSE),
    VLOOKUP(AD40, 'Lista Alimenti'!$T$2:$W$44, 4, FALSE)
    ))) * AF40 / 100
    )
)</f>
        <v>0</v>
      </c>
      <c r="AI40" s="3">
        <f>IF(AD40="", 0,
    IF(AF40&lt;=10,
        IFERROR(VLOOKUP(AD40, 'Lista Alimenti'!$A$2:$E$31, 5, FALSE),
        IFERROR(VLOOKUP(AD40, 'Lista Alimenti'!$G$2:$K$60, 5, FALSE),
        IFERROR(VLOOKUP(AD40, 'Lista Alimenti'!$N$2:$R$14, 5, FALSE),
        VLOOKUP(AD40, 'Lista Alimenti'!$T$2:$X$44, 5, FALSE)
        ))) * AF40,
    IFERROR(VLOOKUP(AD40, 'Lista Alimenti'!$A$2:$E$31, 5, FALSE),
    IFERROR(VLOOKUP(AD40, 'Lista Alimenti'!$G$2:$K$60, 5, FALSE),
    IFERROR(VLOOKUP(AD40, 'Lista Alimenti'!$N$2:$R$14, 5, FALSE),
    VLOOKUP(AD40, 'Lista Alimenti'!$T$2:$X$44, 5, FALSE)
    ))) * AF40 / 100
    )
)</f>
        <v>0</v>
      </c>
      <c r="AJ40" s="2">
        <f>IF(AD40="", 0,
    IF(AF40&lt;=10,
        IFERROR(VLOOKUP(AD40, 'Lista Alimenti'!$A$2:$F$31, 6, FALSE),
        IFERROR(VLOOKUP(AD40, 'Lista Alimenti'!$G$2:$L$60, 6, FALSE),
        IFERROR(VLOOKUP(AD40, 'Lista Alimenti'!$N$2:$S$14, 6, FALSE),
        VLOOKUP(AD40, 'Lista Alimenti'!$T$2:$Y$44, 6, FALSE)
        ))) * AF40,
    IFERROR(VLOOKUP(AD40, 'Lista Alimenti'!$A$2:$F$31, 6, FALSE),
    IFERROR(VLOOKUP(AD40, 'Lista Alimenti'!$G$2:$L$60, 6, FALSE),
    IFERROR(VLOOKUP(AD40, 'Lista Alimenti'!$N$2:$S$14, 6, FALSE),
    VLOOKUP(AD40, 'Lista Alimenti'!$T$2:$Y$44, 6, FALSE)
    ))) * AF40 / 100
    )
)</f>
        <v>0</v>
      </c>
      <c r="AK40" s="45"/>
      <c r="AL40" s="46"/>
      <c r="AM40" s="19"/>
      <c r="AN40" s="20"/>
      <c r="AO40" s="3"/>
      <c r="AP40" s="3">
        <f>IF(AM40="", 0,
    IF(AO40&lt;=10,
        IFERROR(VLOOKUP(AM40, 'Lista Alimenti'!$A$2:$C$31, 3, FALSE),
        IFERROR(VLOOKUP(AM40, 'Lista Alimenti'!$G$2:$I$60, 3, FALSE),
        IFERROR(VLOOKUP(AM40, 'Lista Alimenti'!$N$2:$P$14, 3, FALSE),
        VLOOKUP(AM40, 'Lista Alimenti'!$T$2:$V$44, 3, FALSE)
        ))) * AO40,
    IFERROR(VLOOKUP(AM40, 'Lista Alimenti'!$A$2:$C$31, 3, FALSE),
    IFERROR(VLOOKUP(AM40, 'Lista Alimenti'!$G$2:$I$60, 3, FALSE),
    IFERROR(VLOOKUP(AM40, 'Lista Alimenti'!$N$2:$P$14, 3, FALSE),
    VLOOKUP(AM40, 'Lista Alimenti'!$T$2:$V$44, 3, FALSE)
    ))) * AO40 / 100
    )
)</f>
        <v>0</v>
      </c>
      <c r="AQ40" s="3">
        <f>IF(AM40="", 0,
    IF(AO40&lt;=10,
        IFERROR(VLOOKUP(AM40, 'Lista Alimenti'!$A$2:$D$31, 4, FALSE),
        IFERROR(VLOOKUP(AM40, 'Lista Alimenti'!$G$2:$J$60, 4, FALSE),
        IFERROR(VLOOKUP(AM40, 'Lista Alimenti'!$N$2:$Q$14, 4, FALSE),
        VLOOKUP(AM40, 'Lista Alimenti'!$T$2:$W$44, 4, FALSE)
        ))) * AO40,
    IFERROR(VLOOKUP(AM40, 'Lista Alimenti'!$A$2:$D$31, 4, FALSE),
    IFERROR(VLOOKUP(AM40, 'Lista Alimenti'!$G$2:$J$60, 4, FALSE),
    IFERROR(VLOOKUP(AM40, 'Lista Alimenti'!$N$2:$Q$14, 4, FALSE),
    VLOOKUP(AM40, 'Lista Alimenti'!$T$2:$W$44, 4, FALSE)
    ))) * AO40 / 100
    )
)</f>
        <v>0</v>
      </c>
      <c r="AR40" s="3">
        <f>IF(AM40="", 0,
    IF(AO40&lt;=10,
        IFERROR(VLOOKUP(AM40, 'Lista Alimenti'!$A$2:$E$31, 5, FALSE),
        IFERROR(VLOOKUP(AM40, 'Lista Alimenti'!$G$2:$K$60, 5, FALSE),
        IFERROR(VLOOKUP(AM40, 'Lista Alimenti'!$N$2:$R$14, 5, FALSE),
        VLOOKUP(AM40, 'Lista Alimenti'!$T$2:$X$44, 5, FALSE)
        ))) * AO40,
    IFERROR(VLOOKUP(AM40, 'Lista Alimenti'!$A$2:$E$31, 5, FALSE),
    IFERROR(VLOOKUP(AM40, 'Lista Alimenti'!$G$2:$K$60, 5, FALSE),
    IFERROR(VLOOKUP(AM40, 'Lista Alimenti'!$N$2:$R$14, 5, FALSE),
    VLOOKUP(AM40, 'Lista Alimenti'!$T$2:$X$44, 5, FALSE)
    ))) * AO40 / 100
    )
)</f>
        <v>0</v>
      </c>
      <c r="AS40" s="2">
        <f>IF(AM40="", 0,
    IF(AO40&lt;=10,
        IFERROR(VLOOKUP(AM40, 'Lista Alimenti'!$A$2:$F$31, 6, FALSE),
        IFERROR(VLOOKUP(AM40, 'Lista Alimenti'!$G$2:$L$60, 6, FALSE),
        IFERROR(VLOOKUP(AM40, 'Lista Alimenti'!$N$2:$S$14, 6, FALSE),
        VLOOKUP(AM40, 'Lista Alimenti'!$T$2:$Y$44, 6, FALSE)
        ))) * AO40,
    IFERROR(VLOOKUP(AM40, 'Lista Alimenti'!$A$2:$F$31, 6, FALSE),
    IFERROR(VLOOKUP(AM40, 'Lista Alimenti'!$G$2:$L$60, 6, FALSE),
    IFERROR(VLOOKUP(AM40, 'Lista Alimenti'!$N$2:$S$14, 6, FALSE),
    VLOOKUP(AM40, 'Lista Alimenti'!$T$2:$Y$44, 6, FALSE)
    ))) * AO40 / 100
    )
)</f>
        <v>0</v>
      </c>
      <c r="AT40" s="45"/>
      <c r="AU40" s="46"/>
      <c r="AV40" s="19"/>
      <c r="AW40" s="20"/>
      <c r="AX40" s="3"/>
      <c r="AY40" s="3">
        <f>IF(AV40="", 0,
    IF(AX40&lt;=10,
        IFERROR(VLOOKUP(AV40, 'Lista Alimenti'!$A$2:$C$31, 3, FALSE),
        IFERROR(VLOOKUP(AV40, 'Lista Alimenti'!$G$2:$I$60, 3, FALSE),
        IFERROR(VLOOKUP(AV40, 'Lista Alimenti'!$N$2:$P$14, 3, FALSE),
        VLOOKUP(AV40, 'Lista Alimenti'!$T$2:$V$44, 3, FALSE)
        ))) * AX40,
    IFERROR(VLOOKUP(AV40, 'Lista Alimenti'!$A$2:$C$31, 3, FALSE),
    IFERROR(VLOOKUP(AV40, 'Lista Alimenti'!$G$2:$I$60, 3, FALSE),
    IFERROR(VLOOKUP(AV40, 'Lista Alimenti'!$N$2:$P$14, 3, FALSE),
    VLOOKUP(AV40, 'Lista Alimenti'!$T$2:$V$44, 3, FALSE)
    ))) * AX40 / 100
    )
)</f>
        <v>0</v>
      </c>
      <c r="AZ40" s="3">
        <f>IF(AV40="", 0,
    IF(AX40&lt;=10,
        IFERROR(VLOOKUP(AV40, 'Lista Alimenti'!$A$2:$D$31, 4, FALSE),
        IFERROR(VLOOKUP(AV40, 'Lista Alimenti'!$G$2:$J$60, 4, FALSE),
        IFERROR(VLOOKUP(AV40, 'Lista Alimenti'!$N$2:$Q$14, 4, FALSE),
        VLOOKUP(AV40, 'Lista Alimenti'!$T$2:$W$44, 4, FALSE)
        ))) * AX40,
    IFERROR(VLOOKUP(AV40, 'Lista Alimenti'!$A$2:$D$31, 4, FALSE),
    IFERROR(VLOOKUP(AV40, 'Lista Alimenti'!$G$2:$J$60, 4, FALSE),
    IFERROR(VLOOKUP(AV40, 'Lista Alimenti'!$N$2:$Q$14, 4, FALSE),
    VLOOKUP(AV40, 'Lista Alimenti'!$T$2:$W$44, 4, FALSE)
    ))) * AX40 / 100
    )
)</f>
        <v>0</v>
      </c>
      <c r="BA40" s="3">
        <f>IF(AV40="", 0,
    IF(AX40&lt;=10,
        IFERROR(VLOOKUP(AV40, 'Lista Alimenti'!$A$2:$E$31, 5, FALSE),
        IFERROR(VLOOKUP(AV40, 'Lista Alimenti'!$G$2:$K$60, 5, FALSE),
        IFERROR(VLOOKUP(AV40, 'Lista Alimenti'!$N$2:$R$14, 5, FALSE),
        VLOOKUP(AV40, 'Lista Alimenti'!$T$2:$X$44, 5, FALSE)
        ))) * AX40,
    IFERROR(VLOOKUP(AV40, 'Lista Alimenti'!$A$2:$E$31, 5, FALSE),
    IFERROR(VLOOKUP(AV40, 'Lista Alimenti'!$G$2:$K$60, 5, FALSE),
    IFERROR(VLOOKUP(AV40, 'Lista Alimenti'!$N$2:$R$14, 5, FALSE),
    VLOOKUP(AV40, 'Lista Alimenti'!$T$2:$X$44, 5, FALSE)
    ))) * AX40 / 100
    )
)</f>
        <v>0</v>
      </c>
      <c r="BB40" s="2">
        <f>IF(AV40="", 0,
    IF(AX40&lt;=10,
        IFERROR(VLOOKUP(AV40, 'Lista Alimenti'!$A$2:$F$31, 6, FALSE),
        IFERROR(VLOOKUP(AV40, 'Lista Alimenti'!$G$2:$L$60, 6, FALSE),
        IFERROR(VLOOKUP(AV40, 'Lista Alimenti'!$N$2:$S$14, 6, FALSE),
        VLOOKUP(AV40, 'Lista Alimenti'!$T$2:$Y$44, 6, FALSE)
        ))) * AX40,
    IFERROR(VLOOKUP(AV40, 'Lista Alimenti'!$A$2:$F$31, 6, FALSE),
    IFERROR(VLOOKUP(AV40, 'Lista Alimenti'!$G$2:$L$60, 6, FALSE),
    IFERROR(VLOOKUP(AV40, 'Lista Alimenti'!$N$2:$S$14, 6, FALSE),
    VLOOKUP(AV40, 'Lista Alimenti'!$T$2:$Y$44, 6, FALSE)
    ))) * AX40 / 100
    )
)</f>
        <v>0</v>
      </c>
      <c r="BC40" s="45"/>
      <c r="BD40" s="46"/>
      <c r="BE40" s="19"/>
      <c r="BF40" s="20"/>
      <c r="BG40" s="3"/>
      <c r="BH40" s="3">
        <f>IF(BE40="", 0,
    IF(BG40&lt;=10,
        IFERROR(VLOOKUP(BE40, 'Lista Alimenti'!$A$2:$C$31, 3, FALSE),
        IFERROR(VLOOKUP(BE40, 'Lista Alimenti'!$G$2:$I$60, 3, FALSE),
        IFERROR(VLOOKUP(BE40, 'Lista Alimenti'!$N$2:$P$14, 3, FALSE),
        VLOOKUP(BE40, 'Lista Alimenti'!$T$2:$V$44, 3, FALSE)
        ))) * BG40,
    IFERROR(VLOOKUP(BE40, 'Lista Alimenti'!$A$2:$C$31, 3, FALSE),
    IFERROR(VLOOKUP(BE40, 'Lista Alimenti'!$G$2:$I$60, 3, FALSE),
    IFERROR(VLOOKUP(BE40, 'Lista Alimenti'!$N$2:$P$14, 3, FALSE),
    VLOOKUP(BE40, 'Lista Alimenti'!$T$2:$V$44, 3, FALSE)
    ))) * BG40 / 100
    )
)</f>
        <v>0</v>
      </c>
      <c r="BI40" s="3">
        <f>IF(BE40="", 0,
    IF(BG40&lt;=10,
        IFERROR(VLOOKUP(BE40, 'Lista Alimenti'!$A$2:$D$31, 4, FALSE),
        IFERROR(VLOOKUP(BE40, 'Lista Alimenti'!$G$2:$J$60, 4, FALSE),
        IFERROR(VLOOKUP(BE40, 'Lista Alimenti'!$N$2:$Q$14, 4, FALSE),
        VLOOKUP(BE40, 'Lista Alimenti'!$T$2:$W$44, 4, FALSE)
        ))) * BG40,
    IFERROR(VLOOKUP(BE40, 'Lista Alimenti'!$A$2:$D$31, 4, FALSE),
    IFERROR(VLOOKUP(BE40, 'Lista Alimenti'!$G$2:$J$60, 4, FALSE),
    IFERROR(VLOOKUP(BE40, 'Lista Alimenti'!$N$2:$Q$14, 4, FALSE),
    VLOOKUP(BE40, 'Lista Alimenti'!$T$2:$W$44, 4, FALSE)
    ))) * BG40 / 100
    )
)</f>
        <v>0</v>
      </c>
      <c r="BJ40" s="3">
        <f>IF(BE40="", 0,
    IF(BG40&lt;=10,
        IFERROR(VLOOKUP(BE40, 'Lista Alimenti'!$A$2:$E$31, 5, FALSE),
        IFERROR(VLOOKUP(BE40, 'Lista Alimenti'!$G$2:$K$60, 5, FALSE),
        IFERROR(VLOOKUP(BE40, 'Lista Alimenti'!$N$2:$R$14, 5, FALSE),
        VLOOKUP(BE40, 'Lista Alimenti'!$T$2:$X$44, 5, FALSE)
        ))) * BG40,
    IFERROR(VLOOKUP(BE40, 'Lista Alimenti'!$A$2:$E$31, 5, FALSE),
    IFERROR(VLOOKUP(BE40, 'Lista Alimenti'!$G$2:$K$60, 5, FALSE),
    IFERROR(VLOOKUP(BE40, 'Lista Alimenti'!$N$2:$R$14, 5, FALSE),
    VLOOKUP(BE40, 'Lista Alimenti'!$T$2:$X$44, 5, FALSE)
    ))) * BG40 / 100
    )
)</f>
        <v>0</v>
      </c>
      <c r="BK40" s="2">
        <f>IF(BE40="", 0,
    IF(BG40&lt;=10,
        IFERROR(VLOOKUP(BE40, 'Lista Alimenti'!$A$2:$F$31, 6, FALSE),
        IFERROR(VLOOKUP(BE40, 'Lista Alimenti'!$G$2:$L$60, 6, FALSE),
        IFERROR(VLOOKUP(BE40, 'Lista Alimenti'!$N$2:$S$14, 6, FALSE),
        VLOOKUP(BE40, 'Lista Alimenti'!$T$2:$Y$44, 6, FALSE)
        ))) * BG40,
    IFERROR(VLOOKUP(BE40, 'Lista Alimenti'!$A$2:$F$31, 6, FALSE),
    IFERROR(VLOOKUP(BE40, 'Lista Alimenti'!$G$2:$L$60, 6, FALSE),
    IFERROR(VLOOKUP(BE40, 'Lista Alimenti'!$N$2:$S$14, 6, FALSE),
    VLOOKUP(BE40, 'Lista Alimenti'!$T$2:$Y$44, 6, FALSE)
    ))) * BG40 / 100
    )
)</f>
        <v>0</v>
      </c>
      <c r="BL40" s="45"/>
      <c r="BM40" s="46"/>
    </row>
    <row r="41" spans="1:65" ht="14.5" customHeight="1" x14ac:dyDescent="0.35">
      <c r="A41" s="39"/>
      <c r="B41" s="40"/>
      <c r="C41" s="19"/>
      <c r="D41" s="20"/>
      <c r="E41" s="2"/>
      <c r="F41" s="3">
        <f>IF(C41="", 0,
    IF(E41&lt;=10,
        IFERROR(VLOOKUP(C41, 'Lista Alimenti'!$A$2:$C$31, 3, FALSE),
        IFERROR(VLOOKUP(C41, 'Lista Alimenti'!$G$2:$I$60, 3, FALSE),
        IFERROR(VLOOKUP(C41, 'Lista Alimenti'!$N$2:$P$14, 3, FALSE),
        VLOOKUP(C41, 'Lista Alimenti'!$T$2:$V$44, 3, FALSE)
        ))) * E41,
    IFERROR(VLOOKUP(C41, 'Lista Alimenti'!$A$2:$C$31, 3, FALSE),
    IFERROR(VLOOKUP(C41, 'Lista Alimenti'!$G$2:$I$60, 3, FALSE),
    IFERROR(VLOOKUP(C41, 'Lista Alimenti'!$N$2:$P$14, 3, FALSE),
    VLOOKUP(C41, 'Lista Alimenti'!$T$2:$V$44, 3, FALSE)
    ))) * E41 / 100
    )
)</f>
        <v>0</v>
      </c>
      <c r="G41" s="3">
        <f>IF(C41="", 0,
    IF(E41&lt;=10,
        IFERROR(VLOOKUP(C41, 'Lista Alimenti'!$A$2:$D$31, 4, FALSE),
        IFERROR(VLOOKUP(C41, 'Lista Alimenti'!$G$2:$J$60, 4, FALSE),
        IFERROR(VLOOKUP(C41, 'Lista Alimenti'!$N$2:$Q$14, 4, FALSE),
        VLOOKUP(C41, 'Lista Alimenti'!$T$2:$W$44, 4, FALSE)
        ))) * E41,
    IFERROR(VLOOKUP(C41, 'Lista Alimenti'!$A$2:$D$31, 4, FALSE),
    IFERROR(VLOOKUP(C41, 'Lista Alimenti'!$G$2:$J$60, 4, FALSE),
    IFERROR(VLOOKUP(C41, 'Lista Alimenti'!$N$2:$Q$14, 4, FALSE),
    VLOOKUP(C41, 'Lista Alimenti'!$T$2:$W$44, 4, FALSE)
    ))) * E41 / 100
    )
)</f>
        <v>0</v>
      </c>
      <c r="H41" s="3">
        <f>IF(C41="", 0,
    IF(E41&lt;=10,
        IFERROR(VLOOKUP(C41, 'Lista Alimenti'!$A$2:$E$31, 5, FALSE),
        IFERROR(VLOOKUP(C41, 'Lista Alimenti'!$G$2:$K$60, 5, FALSE),
        IFERROR(VLOOKUP(C41, 'Lista Alimenti'!$N$2:$R$14, 5, FALSE),
        VLOOKUP(C41, 'Lista Alimenti'!$T$2:$X$44, 5, FALSE)
        ))) * E41,
    IFERROR(VLOOKUP(C41, 'Lista Alimenti'!$A$2:$E$31, 5, FALSE),
    IFERROR(VLOOKUP(C41, 'Lista Alimenti'!$G$2:$K$60, 5, FALSE),
    IFERROR(VLOOKUP(C41, 'Lista Alimenti'!$N$2:$R$14, 5, FALSE),
    VLOOKUP(C41, 'Lista Alimenti'!$T$2:$X$44, 5, FALSE)
    ))) * E41 / 100
    )
)</f>
        <v>0</v>
      </c>
      <c r="I41" s="2">
        <f>IF(C41="", 0,
    IF(E41&lt;=10,
        IFERROR(VLOOKUP(C41, 'Lista Alimenti'!$A$2:$F$31, 6, FALSE),
        IFERROR(VLOOKUP(C41, 'Lista Alimenti'!$G$2:$L$60, 6, FALSE),
        IFERROR(VLOOKUP(C41, 'Lista Alimenti'!$N$2:$S$14, 6, FALSE),
        VLOOKUP(C41, 'Lista Alimenti'!$T$2:$Y$44, 6, FALSE)
        ))) * E41,
    IFERROR(VLOOKUP(C41, 'Lista Alimenti'!$A$2:$F$31, 6, FALSE),
    IFERROR(VLOOKUP(C41, 'Lista Alimenti'!$G$2:$L$60, 6, FALSE),
    IFERROR(VLOOKUP(C41, 'Lista Alimenti'!$N$2:$S$14, 6, FALSE),
    VLOOKUP(C41, 'Lista Alimenti'!$T$2:$Y$44, 6, FALSE)
    ))) * E41 / 100
    )
)</f>
        <v>0</v>
      </c>
      <c r="J41" s="47"/>
      <c r="K41" s="48"/>
      <c r="L41" s="19"/>
      <c r="M41" s="20"/>
      <c r="N41" s="2"/>
      <c r="O41" s="3">
        <f>IF(L41="", 0,
    IF(N41&lt;=10,
        IFERROR(VLOOKUP(L41, 'Lista Alimenti'!$A$2:$C$31, 3, FALSE),
        IFERROR(VLOOKUP(L41, 'Lista Alimenti'!$G$2:$I$60, 3, FALSE),
        IFERROR(VLOOKUP(L41, 'Lista Alimenti'!$N$2:$P$14, 3, FALSE),
        VLOOKUP(L41, 'Lista Alimenti'!$T$2:$V$44, 3, FALSE)
        ))) * N41,
    IFERROR(VLOOKUP(L41, 'Lista Alimenti'!$A$2:$C$31, 3, FALSE),
    IFERROR(VLOOKUP(L41, 'Lista Alimenti'!$G$2:$I$60, 3, FALSE),
    IFERROR(VLOOKUP(L41, 'Lista Alimenti'!$N$2:$P$14, 3, FALSE),
    VLOOKUP(L41, 'Lista Alimenti'!$T$2:$V$44, 3, FALSE)
    ))) * N41 / 100
    )
)</f>
        <v>0</v>
      </c>
      <c r="P41" s="3">
        <f>IF(L41="", 0,
    IF(N41&lt;=10,
        IFERROR(VLOOKUP(L41, 'Lista Alimenti'!$A$2:$D$31, 4, FALSE),
        IFERROR(VLOOKUP(L41, 'Lista Alimenti'!$G$2:$J$60, 4, FALSE),
        IFERROR(VLOOKUP(L41, 'Lista Alimenti'!$N$2:$Q$14, 4, FALSE),
        VLOOKUP(L41, 'Lista Alimenti'!$T$2:$W$44, 4, FALSE)
        ))) * N41,
    IFERROR(VLOOKUP(L41, 'Lista Alimenti'!$A$2:$D$31, 4, FALSE),
    IFERROR(VLOOKUP(L41, 'Lista Alimenti'!$G$2:$J$60, 4, FALSE),
    IFERROR(VLOOKUP(L41, 'Lista Alimenti'!$N$2:$Q$14, 4, FALSE),
    VLOOKUP(L41, 'Lista Alimenti'!$T$2:$W$44, 4, FALSE)
    ))) * N41 / 100
    )
)</f>
        <v>0</v>
      </c>
      <c r="Q41" s="3">
        <f>IF(L41="", 0,
    IF(N41&lt;=10,
        IFERROR(VLOOKUP(L41, 'Lista Alimenti'!$A$2:$E$31, 5, FALSE),
        IFERROR(VLOOKUP(L41, 'Lista Alimenti'!$G$2:$K$60, 5, FALSE),
        IFERROR(VLOOKUP(L41, 'Lista Alimenti'!$N$2:$R$14, 5, FALSE),
        VLOOKUP(L41, 'Lista Alimenti'!$T$2:$X$44, 5, FALSE)
        ))) * N41,
    IFERROR(VLOOKUP(L41, 'Lista Alimenti'!$A$2:$E$31, 5, FALSE),
    IFERROR(VLOOKUP(L41, 'Lista Alimenti'!$G$2:$K$60, 5, FALSE),
    IFERROR(VLOOKUP(L41, 'Lista Alimenti'!$N$2:$R$14, 5, FALSE),
    VLOOKUP(L41, 'Lista Alimenti'!$T$2:$X$44, 5, FALSE)
    ))) * N41 / 100
    )
)</f>
        <v>0</v>
      </c>
      <c r="R41" s="2">
        <f>IF(L41="", 0,
    IF(N41&lt;=10,
        IFERROR(VLOOKUP(L41, 'Lista Alimenti'!$A$2:$F$31, 6, FALSE),
        IFERROR(VLOOKUP(L41, 'Lista Alimenti'!$G$2:$L$60, 6, FALSE),
        IFERROR(VLOOKUP(L41, 'Lista Alimenti'!$N$2:$S$14, 6, FALSE),
        VLOOKUP(L41, 'Lista Alimenti'!$T$2:$Y$44, 6, FALSE)
        ))) * N41,
    IFERROR(VLOOKUP(L41, 'Lista Alimenti'!$A$2:$F$31, 6, FALSE),
    IFERROR(VLOOKUP(L41, 'Lista Alimenti'!$G$2:$L$60, 6, FALSE),
    IFERROR(VLOOKUP(L41, 'Lista Alimenti'!$N$2:$S$14, 6, FALSE),
    VLOOKUP(L41, 'Lista Alimenti'!$T$2:$Y$44, 6, FALSE)
    ))) * N41 / 100
    )
)</f>
        <v>0</v>
      </c>
      <c r="S41" s="47"/>
      <c r="T41" s="48"/>
      <c r="U41" s="19"/>
      <c r="V41" s="20"/>
      <c r="W41" s="2"/>
      <c r="X41" s="3">
        <f>IF(U41="", 0,
    IF(W41&lt;=10,
        IFERROR(VLOOKUP(U41, 'Lista Alimenti'!$A$2:$C$31, 3, FALSE),
        IFERROR(VLOOKUP(U41, 'Lista Alimenti'!$G$2:$I$60, 3, FALSE),
        IFERROR(VLOOKUP(U41, 'Lista Alimenti'!$N$2:$P$14, 3, FALSE),
        VLOOKUP(U41, 'Lista Alimenti'!$T$2:$V$44, 3, FALSE)
        ))) * W41,
    IFERROR(VLOOKUP(U41, 'Lista Alimenti'!$A$2:$C$31, 3, FALSE),
    IFERROR(VLOOKUP(U41, 'Lista Alimenti'!$G$2:$I$60, 3, FALSE),
    IFERROR(VLOOKUP(U41, 'Lista Alimenti'!$N$2:$P$14, 3, FALSE),
    VLOOKUP(U41, 'Lista Alimenti'!$T$2:$V$44, 3, FALSE)
    ))) * W41 / 100
    )
)</f>
        <v>0</v>
      </c>
      <c r="Y41" s="3">
        <f>IF(U41="", 0,
    IF(W41&lt;=10,
        IFERROR(VLOOKUP(U41, 'Lista Alimenti'!$A$2:$D$31, 4, FALSE),
        IFERROR(VLOOKUP(U41, 'Lista Alimenti'!$G$2:$J$60, 4, FALSE),
        IFERROR(VLOOKUP(U41, 'Lista Alimenti'!$N$2:$Q$14, 4, FALSE),
        VLOOKUP(U41, 'Lista Alimenti'!$T$2:$W$44, 4, FALSE)
        ))) * W41,
    IFERROR(VLOOKUP(U41, 'Lista Alimenti'!$A$2:$D$31, 4, FALSE),
    IFERROR(VLOOKUP(U41, 'Lista Alimenti'!$G$2:$J$60, 4, FALSE),
    IFERROR(VLOOKUP(U41, 'Lista Alimenti'!$N$2:$Q$14, 4, FALSE),
    VLOOKUP(U41, 'Lista Alimenti'!$T$2:$W$44, 4, FALSE)
    ))) * W41 / 100
    )
)</f>
        <v>0</v>
      </c>
      <c r="Z41" s="3">
        <f>IF(U41="", 0,
    IF(W41&lt;=10,
        IFERROR(VLOOKUP(U41, 'Lista Alimenti'!$A$2:$E$31, 5, FALSE),
        IFERROR(VLOOKUP(U41, 'Lista Alimenti'!$G$2:$K$60, 5, FALSE),
        IFERROR(VLOOKUP(U41, 'Lista Alimenti'!$N$2:$R$14, 5, FALSE),
        VLOOKUP(U41, 'Lista Alimenti'!$T$2:$X$44, 5, FALSE)
        ))) * W41,
    IFERROR(VLOOKUP(U41, 'Lista Alimenti'!$A$2:$E$31, 5, FALSE),
    IFERROR(VLOOKUP(U41, 'Lista Alimenti'!$G$2:$K$60, 5, FALSE),
    IFERROR(VLOOKUP(U41, 'Lista Alimenti'!$N$2:$R$14, 5, FALSE),
    VLOOKUP(U41, 'Lista Alimenti'!$T$2:$X$44, 5, FALSE)
    ))) * W41 / 100
    )
)</f>
        <v>0</v>
      </c>
      <c r="AA41" s="2">
        <f>IF(U41="", 0,
    IF(W41&lt;=10,
        IFERROR(VLOOKUP(U41, 'Lista Alimenti'!$A$2:$F$31, 6, FALSE),
        IFERROR(VLOOKUP(U41, 'Lista Alimenti'!$G$2:$L$60, 6, FALSE),
        IFERROR(VLOOKUP(U41, 'Lista Alimenti'!$N$2:$S$14, 6, FALSE),
        VLOOKUP(U41, 'Lista Alimenti'!$T$2:$Y$44, 6, FALSE)
        ))) * W41,
    IFERROR(VLOOKUP(U41, 'Lista Alimenti'!$A$2:$F$31, 6, FALSE),
    IFERROR(VLOOKUP(U41, 'Lista Alimenti'!$G$2:$L$60, 6, FALSE),
    IFERROR(VLOOKUP(U41, 'Lista Alimenti'!$N$2:$S$14, 6, FALSE),
    VLOOKUP(U41, 'Lista Alimenti'!$T$2:$Y$44, 6, FALSE)
    ))) * W41 / 100
    )
)</f>
        <v>0</v>
      </c>
      <c r="AB41" s="47"/>
      <c r="AC41" s="48"/>
      <c r="AD41" s="19"/>
      <c r="AE41" s="20"/>
      <c r="AF41" s="2"/>
      <c r="AG41" s="3">
        <f>IF(AD41="", 0,
    IF(AF41&lt;=10,
        IFERROR(VLOOKUP(AD41, 'Lista Alimenti'!$A$2:$C$31, 3, FALSE),
        IFERROR(VLOOKUP(AD41, 'Lista Alimenti'!$G$2:$I$60, 3, FALSE),
        IFERROR(VLOOKUP(AD41, 'Lista Alimenti'!$N$2:$P$14, 3, FALSE),
        VLOOKUP(AD41, 'Lista Alimenti'!$T$2:$V$44, 3, FALSE)
        ))) * AF41,
    IFERROR(VLOOKUP(AD41, 'Lista Alimenti'!$A$2:$C$31, 3, FALSE),
    IFERROR(VLOOKUP(AD41, 'Lista Alimenti'!$G$2:$I$60, 3, FALSE),
    IFERROR(VLOOKUP(AD41, 'Lista Alimenti'!$N$2:$P$14, 3, FALSE),
    VLOOKUP(AD41, 'Lista Alimenti'!$T$2:$V$44, 3, FALSE)
    ))) * AF41 / 100
    )
)</f>
        <v>0</v>
      </c>
      <c r="AH41" s="3">
        <f>IF(AD41="", 0,
    IF(AF41&lt;=10,
        IFERROR(VLOOKUP(AD41, 'Lista Alimenti'!$A$2:$D$31, 4, FALSE),
        IFERROR(VLOOKUP(AD41, 'Lista Alimenti'!$G$2:$J$60, 4, FALSE),
        IFERROR(VLOOKUP(AD41, 'Lista Alimenti'!$N$2:$Q$14, 4, FALSE),
        VLOOKUP(AD41, 'Lista Alimenti'!$T$2:$W$44, 4, FALSE)
        ))) * AF41,
    IFERROR(VLOOKUP(AD41, 'Lista Alimenti'!$A$2:$D$31, 4, FALSE),
    IFERROR(VLOOKUP(AD41, 'Lista Alimenti'!$G$2:$J$60, 4, FALSE),
    IFERROR(VLOOKUP(AD41, 'Lista Alimenti'!$N$2:$Q$14, 4, FALSE),
    VLOOKUP(AD41, 'Lista Alimenti'!$T$2:$W$44, 4, FALSE)
    ))) * AF41 / 100
    )
)</f>
        <v>0</v>
      </c>
      <c r="AI41" s="3">
        <f>IF(AD41="", 0,
    IF(AF41&lt;=10,
        IFERROR(VLOOKUP(AD41, 'Lista Alimenti'!$A$2:$E$31, 5, FALSE),
        IFERROR(VLOOKUP(AD41, 'Lista Alimenti'!$G$2:$K$60, 5, FALSE),
        IFERROR(VLOOKUP(AD41, 'Lista Alimenti'!$N$2:$R$14, 5, FALSE),
        VLOOKUP(AD41, 'Lista Alimenti'!$T$2:$X$44, 5, FALSE)
        ))) * AF41,
    IFERROR(VLOOKUP(AD41, 'Lista Alimenti'!$A$2:$E$31, 5, FALSE),
    IFERROR(VLOOKUP(AD41, 'Lista Alimenti'!$G$2:$K$60, 5, FALSE),
    IFERROR(VLOOKUP(AD41, 'Lista Alimenti'!$N$2:$R$14, 5, FALSE),
    VLOOKUP(AD41, 'Lista Alimenti'!$T$2:$X$44, 5, FALSE)
    ))) * AF41 / 100
    )
)</f>
        <v>0</v>
      </c>
      <c r="AJ41" s="2">
        <f>IF(AD41="", 0,
    IF(AF41&lt;=10,
        IFERROR(VLOOKUP(AD41, 'Lista Alimenti'!$A$2:$F$31, 6, FALSE),
        IFERROR(VLOOKUP(AD41, 'Lista Alimenti'!$G$2:$L$60, 6, FALSE),
        IFERROR(VLOOKUP(AD41, 'Lista Alimenti'!$N$2:$S$14, 6, FALSE),
        VLOOKUP(AD41, 'Lista Alimenti'!$T$2:$Y$44, 6, FALSE)
        ))) * AF41,
    IFERROR(VLOOKUP(AD41, 'Lista Alimenti'!$A$2:$F$31, 6, FALSE),
    IFERROR(VLOOKUP(AD41, 'Lista Alimenti'!$G$2:$L$60, 6, FALSE),
    IFERROR(VLOOKUP(AD41, 'Lista Alimenti'!$N$2:$S$14, 6, FALSE),
    VLOOKUP(AD41, 'Lista Alimenti'!$T$2:$Y$44, 6, FALSE)
    ))) * AF41 / 100
    )
)</f>
        <v>0</v>
      </c>
      <c r="AK41" s="47"/>
      <c r="AL41" s="48"/>
      <c r="AM41" s="19"/>
      <c r="AN41" s="20"/>
      <c r="AO41" s="2"/>
      <c r="AP41" s="3">
        <f>IF(AM41="", 0,
    IF(AO41&lt;=10,
        IFERROR(VLOOKUP(AM41, 'Lista Alimenti'!$A$2:$C$31, 3, FALSE),
        IFERROR(VLOOKUP(AM41, 'Lista Alimenti'!$G$2:$I$60, 3, FALSE),
        IFERROR(VLOOKUP(AM41, 'Lista Alimenti'!$N$2:$P$14, 3, FALSE),
        VLOOKUP(AM41, 'Lista Alimenti'!$T$2:$V$44, 3, FALSE)
        ))) * AO41,
    IFERROR(VLOOKUP(AM41, 'Lista Alimenti'!$A$2:$C$31, 3, FALSE),
    IFERROR(VLOOKUP(AM41, 'Lista Alimenti'!$G$2:$I$60, 3, FALSE),
    IFERROR(VLOOKUP(AM41, 'Lista Alimenti'!$N$2:$P$14, 3, FALSE),
    VLOOKUP(AM41, 'Lista Alimenti'!$T$2:$V$44, 3, FALSE)
    ))) * AO41 / 100
    )
)</f>
        <v>0</v>
      </c>
      <c r="AQ41" s="3">
        <f>IF(AM41="", 0,
    IF(AO41&lt;=10,
        IFERROR(VLOOKUP(AM41, 'Lista Alimenti'!$A$2:$D$31, 4, FALSE),
        IFERROR(VLOOKUP(AM41, 'Lista Alimenti'!$G$2:$J$60, 4, FALSE),
        IFERROR(VLOOKUP(AM41, 'Lista Alimenti'!$N$2:$Q$14, 4, FALSE),
        VLOOKUP(AM41, 'Lista Alimenti'!$T$2:$W$44, 4, FALSE)
        ))) * AO41,
    IFERROR(VLOOKUP(AM41, 'Lista Alimenti'!$A$2:$D$31, 4, FALSE),
    IFERROR(VLOOKUP(AM41, 'Lista Alimenti'!$G$2:$J$60, 4, FALSE),
    IFERROR(VLOOKUP(AM41, 'Lista Alimenti'!$N$2:$Q$14, 4, FALSE),
    VLOOKUP(AM41, 'Lista Alimenti'!$T$2:$W$44, 4, FALSE)
    ))) * AO41 / 100
    )
)</f>
        <v>0</v>
      </c>
      <c r="AR41" s="3">
        <f>IF(AM41="", 0,
    IF(AO41&lt;=10,
        IFERROR(VLOOKUP(AM41, 'Lista Alimenti'!$A$2:$E$31, 5, FALSE),
        IFERROR(VLOOKUP(AM41, 'Lista Alimenti'!$G$2:$K$60, 5, FALSE),
        IFERROR(VLOOKUP(AM41, 'Lista Alimenti'!$N$2:$R$14, 5, FALSE),
        VLOOKUP(AM41, 'Lista Alimenti'!$T$2:$X$44, 5, FALSE)
        ))) * AO41,
    IFERROR(VLOOKUP(AM41, 'Lista Alimenti'!$A$2:$E$31, 5, FALSE),
    IFERROR(VLOOKUP(AM41, 'Lista Alimenti'!$G$2:$K$60, 5, FALSE),
    IFERROR(VLOOKUP(AM41, 'Lista Alimenti'!$N$2:$R$14, 5, FALSE),
    VLOOKUP(AM41, 'Lista Alimenti'!$T$2:$X$44, 5, FALSE)
    ))) * AO41 / 100
    )
)</f>
        <v>0</v>
      </c>
      <c r="AS41" s="2">
        <f>IF(AM41="", 0,
    IF(AO41&lt;=10,
        IFERROR(VLOOKUP(AM41, 'Lista Alimenti'!$A$2:$F$31, 6, FALSE),
        IFERROR(VLOOKUP(AM41, 'Lista Alimenti'!$G$2:$L$60, 6, FALSE),
        IFERROR(VLOOKUP(AM41, 'Lista Alimenti'!$N$2:$S$14, 6, FALSE),
        VLOOKUP(AM41, 'Lista Alimenti'!$T$2:$Y$44, 6, FALSE)
        ))) * AO41,
    IFERROR(VLOOKUP(AM41, 'Lista Alimenti'!$A$2:$F$31, 6, FALSE),
    IFERROR(VLOOKUP(AM41, 'Lista Alimenti'!$G$2:$L$60, 6, FALSE),
    IFERROR(VLOOKUP(AM41, 'Lista Alimenti'!$N$2:$S$14, 6, FALSE),
    VLOOKUP(AM41, 'Lista Alimenti'!$T$2:$Y$44, 6, FALSE)
    ))) * AO41 / 100
    )
)</f>
        <v>0</v>
      </c>
      <c r="AT41" s="47"/>
      <c r="AU41" s="48"/>
      <c r="AV41" s="19"/>
      <c r="AW41" s="20"/>
      <c r="AX41" s="2"/>
      <c r="AY41" s="3">
        <f>IF(AV41="", 0,
    IF(AX41&lt;=10,
        IFERROR(VLOOKUP(AV41, 'Lista Alimenti'!$A$2:$C$31, 3, FALSE),
        IFERROR(VLOOKUP(AV41, 'Lista Alimenti'!$G$2:$I$60, 3, FALSE),
        IFERROR(VLOOKUP(AV41, 'Lista Alimenti'!$N$2:$P$14, 3, FALSE),
        VLOOKUP(AV41, 'Lista Alimenti'!$T$2:$V$44, 3, FALSE)
        ))) * AX41,
    IFERROR(VLOOKUP(AV41, 'Lista Alimenti'!$A$2:$C$31, 3, FALSE),
    IFERROR(VLOOKUP(AV41, 'Lista Alimenti'!$G$2:$I$60, 3, FALSE),
    IFERROR(VLOOKUP(AV41, 'Lista Alimenti'!$N$2:$P$14, 3, FALSE),
    VLOOKUP(AV41, 'Lista Alimenti'!$T$2:$V$44, 3, FALSE)
    ))) * AX41 / 100
    )
)</f>
        <v>0</v>
      </c>
      <c r="AZ41" s="3">
        <f>IF(AV41="", 0,
    IF(AX41&lt;=10,
        IFERROR(VLOOKUP(AV41, 'Lista Alimenti'!$A$2:$D$31, 4, FALSE),
        IFERROR(VLOOKUP(AV41, 'Lista Alimenti'!$G$2:$J$60, 4, FALSE),
        IFERROR(VLOOKUP(AV41, 'Lista Alimenti'!$N$2:$Q$14, 4, FALSE),
        VLOOKUP(AV41, 'Lista Alimenti'!$T$2:$W$44, 4, FALSE)
        ))) * AX41,
    IFERROR(VLOOKUP(AV41, 'Lista Alimenti'!$A$2:$D$31, 4, FALSE),
    IFERROR(VLOOKUP(AV41, 'Lista Alimenti'!$G$2:$J$60, 4, FALSE),
    IFERROR(VLOOKUP(AV41, 'Lista Alimenti'!$N$2:$Q$14, 4, FALSE),
    VLOOKUP(AV41, 'Lista Alimenti'!$T$2:$W$44, 4, FALSE)
    ))) * AX41 / 100
    )
)</f>
        <v>0</v>
      </c>
      <c r="BA41" s="3">
        <f>IF(AV41="", 0,
    IF(AX41&lt;=10,
        IFERROR(VLOOKUP(AV41, 'Lista Alimenti'!$A$2:$E$31, 5, FALSE),
        IFERROR(VLOOKUP(AV41, 'Lista Alimenti'!$G$2:$K$60, 5, FALSE),
        IFERROR(VLOOKUP(AV41, 'Lista Alimenti'!$N$2:$R$14, 5, FALSE),
        VLOOKUP(AV41, 'Lista Alimenti'!$T$2:$X$44, 5, FALSE)
        ))) * AX41,
    IFERROR(VLOOKUP(AV41, 'Lista Alimenti'!$A$2:$E$31, 5, FALSE),
    IFERROR(VLOOKUP(AV41, 'Lista Alimenti'!$G$2:$K$60, 5, FALSE),
    IFERROR(VLOOKUP(AV41, 'Lista Alimenti'!$N$2:$R$14, 5, FALSE),
    VLOOKUP(AV41, 'Lista Alimenti'!$T$2:$X$44, 5, FALSE)
    ))) * AX41 / 100
    )
)</f>
        <v>0</v>
      </c>
      <c r="BB41" s="2">
        <f>IF(AV41="", 0,
    IF(AX41&lt;=10,
        IFERROR(VLOOKUP(AV41, 'Lista Alimenti'!$A$2:$F$31, 6, FALSE),
        IFERROR(VLOOKUP(AV41, 'Lista Alimenti'!$G$2:$L$60, 6, FALSE),
        IFERROR(VLOOKUP(AV41, 'Lista Alimenti'!$N$2:$S$14, 6, FALSE),
        VLOOKUP(AV41, 'Lista Alimenti'!$T$2:$Y$44, 6, FALSE)
        ))) * AX41,
    IFERROR(VLOOKUP(AV41, 'Lista Alimenti'!$A$2:$F$31, 6, FALSE),
    IFERROR(VLOOKUP(AV41, 'Lista Alimenti'!$G$2:$L$60, 6, FALSE),
    IFERROR(VLOOKUP(AV41, 'Lista Alimenti'!$N$2:$S$14, 6, FALSE),
    VLOOKUP(AV41, 'Lista Alimenti'!$T$2:$Y$44, 6, FALSE)
    ))) * AX41 / 100
    )
)</f>
        <v>0</v>
      </c>
      <c r="BC41" s="47"/>
      <c r="BD41" s="48"/>
      <c r="BE41" s="19"/>
      <c r="BF41" s="20"/>
      <c r="BG41" s="2"/>
      <c r="BH41" s="3">
        <f>IF(BE41="", 0,
    IF(BG41&lt;=10,
        IFERROR(VLOOKUP(BE41, 'Lista Alimenti'!$A$2:$C$31, 3, FALSE),
        IFERROR(VLOOKUP(BE41, 'Lista Alimenti'!$G$2:$I$60, 3, FALSE),
        IFERROR(VLOOKUP(BE41, 'Lista Alimenti'!$N$2:$P$14, 3, FALSE),
        VLOOKUP(BE41, 'Lista Alimenti'!$T$2:$V$44, 3, FALSE)
        ))) * BG41,
    IFERROR(VLOOKUP(BE41, 'Lista Alimenti'!$A$2:$C$31, 3, FALSE),
    IFERROR(VLOOKUP(BE41, 'Lista Alimenti'!$G$2:$I$60, 3, FALSE),
    IFERROR(VLOOKUP(BE41, 'Lista Alimenti'!$N$2:$P$14, 3, FALSE),
    VLOOKUP(BE41, 'Lista Alimenti'!$T$2:$V$44, 3, FALSE)
    ))) * BG41 / 100
    )
)</f>
        <v>0</v>
      </c>
      <c r="BI41" s="3">
        <f>IF(BE41="", 0,
    IF(BG41&lt;=10,
        IFERROR(VLOOKUP(BE41, 'Lista Alimenti'!$A$2:$D$31, 4, FALSE),
        IFERROR(VLOOKUP(BE41, 'Lista Alimenti'!$G$2:$J$60, 4, FALSE),
        IFERROR(VLOOKUP(BE41, 'Lista Alimenti'!$N$2:$Q$14, 4, FALSE),
        VLOOKUP(BE41, 'Lista Alimenti'!$T$2:$W$44, 4, FALSE)
        ))) * BG41,
    IFERROR(VLOOKUP(BE41, 'Lista Alimenti'!$A$2:$D$31, 4, FALSE),
    IFERROR(VLOOKUP(BE41, 'Lista Alimenti'!$G$2:$J$60, 4, FALSE),
    IFERROR(VLOOKUP(BE41, 'Lista Alimenti'!$N$2:$Q$14, 4, FALSE),
    VLOOKUP(BE41, 'Lista Alimenti'!$T$2:$W$44, 4, FALSE)
    ))) * BG41 / 100
    )
)</f>
        <v>0</v>
      </c>
      <c r="BJ41" s="3">
        <f>IF(BE41="", 0,
    IF(BG41&lt;=10,
        IFERROR(VLOOKUP(BE41, 'Lista Alimenti'!$A$2:$E$31, 5, FALSE),
        IFERROR(VLOOKUP(BE41, 'Lista Alimenti'!$G$2:$K$60, 5, FALSE),
        IFERROR(VLOOKUP(BE41, 'Lista Alimenti'!$N$2:$R$14, 5, FALSE),
        VLOOKUP(BE41, 'Lista Alimenti'!$T$2:$X$44, 5, FALSE)
        ))) * BG41,
    IFERROR(VLOOKUP(BE41, 'Lista Alimenti'!$A$2:$E$31, 5, FALSE),
    IFERROR(VLOOKUP(BE41, 'Lista Alimenti'!$G$2:$K$60, 5, FALSE),
    IFERROR(VLOOKUP(BE41, 'Lista Alimenti'!$N$2:$R$14, 5, FALSE),
    VLOOKUP(BE41, 'Lista Alimenti'!$T$2:$X$44, 5, FALSE)
    ))) * BG41 / 100
    )
)</f>
        <v>0</v>
      </c>
      <c r="BK41" s="2">
        <f>IF(BE41="", 0,
    IF(BG41&lt;=10,
        IFERROR(VLOOKUP(BE41, 'Lista Alimenti'!$A$2:$F$31, 6, FALSE),
        IFERROR(VLOOKUP(BE41, 'Lista Alimenti'!$G$2:$L$60, 6, FALSE),
        IFERROR(VLOOKUP(BE41, 'Lista Alimenti'!$N$2:$S$14, 6, FALSE),
        VLOOKUP(BE41, 'Lista Alimenti'!$T$2:$Y$44, 6, FALSE)
        ))) * BG41,
    IFERROR(VLOOKUP(BE41, 'Lista Alimenti'!$A$2:$F$31, 6, FALSE),
    IFERROR(VLOOKUP(BE41, 'Lista Alimenti'!$G$2:$L$60, 6, FALSE),
    IFERROR(VLOOKUP(BE41, 'Lista Alimenti'!$N$2:$S$14, 6, FALSE),
    VLOOKUP(BE41, 'Lista Alimenti'!$T$2:$Y$44, 6, FALSE)
    ))) * BG41 / 100
    )
)</f>
        <v>0</v>
      </c>
      <c r="BL41" s="47"/>
      <c r="BM41" s="48"/>
    </row>
    <row r="42" spans="1:65" ht="14.5" customHeight="1" x14ac:dyDescent="0.45">
      <c r="A42" s="41"/>
      <c r="B42" s="42"/>
      <c r="C42" s="107" t="s">
        <v>182</v>
      </c>
      <c r="D42" s="107"/>
      <c r="F42" s="4">
        <f>SUM(F35:F41)</f>
        <v>0</v>
      </c>
      <c r="G42" s="4">
        <f t="shared" ref="G42:I42" si="57">SUM(G35:G41)</f>
        <v>0</v>
      </c>
      <c r="H42" s="4">
        <f t="shared" si="57"/>
        <v>0</v>
      </c>
      <c r="I42" s="4">
        <f t="shared" si="57"/>
        <v>0</v>
      </c>
      <c r="J42" s="5"/>
      <c r="K42" s="6"/>
      <c r="L42" s="107" t="s">
        <v>182</v>
      </c>
      <c r="M42" s="107"/>
      <c r="O42" s="4">
        <f>SUM(O35:O41)</f>
        <v>0</v>
      </c>
      <c r="P42" s="4">
        <f t="shared" ref="P42" si="58">SUM(P35:P41)</f>
        <v>0</v>
      </c>
      <c r="Q42" s="4">
        <f t="shared" ref="Q42" si="59">SUM(Q35:Q41)</f>
        <v>0</v>
      </c>
      <c r="R42" s="4">
        <f t="shared" ref="R42" si="60">SUM(R35:R41)</f>
        <v>0</v>
      </c>
      <c r="S42" s="5"/>
      <c r="T42" s="6"/>
      <c r="U42" s="107" t="s">
        <v>182</v>
      </c>
      <c r="V42" s="107"/>
      <c r="X42" s="4">
        <f>SUM(X35:X41)</f>
        <v>0</v>
      </c>
      <c r="Y42" s="4">
        <f t="shared" ref="Y42" si="61">SUM(Y35:Y41)</f>
        <v>0</v>
      </c>
      <c r="Z42" s="4">
        <f t="shared" ref="Z42" si="62">SUM(Z35:Z41)</f>
        <v>0</v>
      </c>
      <c r="AA42" s="4">
        <f t="shared" ref="AA42" si="63">SUM(AA35:AA41)</f>
        <v>0</v>
      </c>
      <c r="AB42" s="5"/>
      <c r="AC42" s="6"/>
      <c r="AD42" s="107" t="s">
        <v>182</v>
      </c>
      <c r="AE42" s="107"/>
      <c r="AG42" s="4">
        <f>SUM(AG35:AG41)</f>
        <v>0</v>
      </c>
      <c r="AH42" s="4">
        <f t="shared" ref="AH42" si="64">SUM(AH35:AH41)</f>
        <v>0</v>
      </c>
      <c r="AI42" s="4">
        <f t="shared" ref="AI42" si="65">SUM(AI35:AI41)</f>
        <v>0</v>
      </c>
      <c r="AJ42" s="4">
        <f t="shared" ref="AJ42" si="66">SUM(AJ35:AJ41)</f>
        <v>0</v>
      </c>
      <c r="AK42" s="5"/>
      <c r="AL42" s="6"/>
      <c r="AM42" s="107" t="s">
        <v>182</v>
      </c>
      <c r="AN42" s="107"/>
      <c r="AP42" s="4">
        <f>SUM(AP35:AP41)</f>
        <v>0</v>
      </c>
      <c r="AQ42" s="4">
        <f t="shared" ref="AQ42" si="67">SUM(AQ35:AQ41)</f>
        <v>0</v>
      </c>
      <c r="AR42" s="4">
        <f t="shared" ref="AR42" si="68">SUM(AR35:AR41)</f>
        <v>0</v>
      </c>
      <c r="AS42" s="4">
        <f t="shared" ref="AS42" si="69">SUM(AS35:AS41)</f>
        <v>0</v>
      </c>
      <c r="AT42" s="5"/>
      <c r="AU42" s="6"/>
      <c r="AV42" s="107" t="s">
        <v>182</v>
      </c>
      <c r="AW42" s="107"/>
      <c r="AY42" s="4">
        <f>SUM(AY35:AY41)</f>
        <v>0</v>
      </c>
      <c r="AZ42" s="4">
        <f t="shared" ref="AZ42" si="70">SUM(AZ35:AZ41)</f>
        <v>0</v>
      </c>
      <c r="BA42" s="4">
        <f t="shared" ref="BA42" si="71">SUM(BA35:BA41)</f>
        <v>0</v>
      </c>
      <c r="BB42" s="4">
        <f t="shared" ref="BB42" si="72">SUM(BB35:BB41)</f>
        <v>0</v>
      </c>
      <c r="BC42" s="5"/>
      <c r="BD42" s="6"/>
      <c r="BE42" s="107" t="s">
        <v>182</v>
      </c>
      <c r="BF42" s="107"/>
      <c r="BH42" s="4">
        <f>SUM(BH35:BH41)</f>
        <v>0</v>
      </c>
      <c r="BI42" s="4">
        <f t="shared" ref="BI42" si="73">SUM(BI35:BI41)</f>
        <v>0</v>
      </c>
      <c r="BJ42" s="4">
        <f t="shared" ref="BJ42" si="74">SUM(BJ35:BJ41)</f>
        <v>0</v>
      </c>
      <c r="BK42" s="4">
        <f t="shared" ref="BK42" si="75">SUM(BK35:BK41)</f>
        <v>0</v>
      </c>
      <c r="BL42" s="5"/>
      <c r="BM42" s="6"/>
    </row>
    <row r="43" spans="1:65" ht="14.5" customHeight="1" x14ac:dyDescent="0.35">
      <c r="A43" s="37" t="s">
        <v>175</v>
      </c>
      <c r="B43" s="38"/>
      <c r="C43" s="15"/>
      <c r="D43" s="84"/>
      <c r="E43" s="3"/>
      <c r="F43" s="3">
        <f>IF(C43="", 0,
    IF(E43&lt;=10,
        IFERROR(VLOOKUP(C43, 'Lista Alimenti'!$A$2:$C$31, 3, FALSE),
        IFERROR(VLOOKUP(C43, 'Lista Alimenti'!$G$2:$I$60, 3, FALSE),
        IFERROR(VLOOKUP(C43, 'Lista Alimenti'!$N$2:$P$14, 3, FALSE),
        VLOOKUP(C43, 'Lista Alimenti'!$T$2:$V$44, 3, FALSE)
        ))) * E43,
    IFERROR(VLOOKUP(C43, 'Lista Alimenti'!$A$2:$C$31, 3, FALSE),
    IFERROR(VLOOKUP(C43, 'Lista Alimenti'!$G$2:$I$60, 3, FALSE),
    IFERROR(VLOOKUP(C43, 'Lista Alimenti'!$N$2:$P$14, 3, FALSE),
    VLOOKUP(C43, 'Lista Alimenti'!$T$2:$V$44, 3, FALSE)
    ))) * E43 / 100
    )
)</f>
        <v>0</v>
      </c>
      <c r="G43" s="3">
        <f>IF(C43="", 0,
    IF(E43&lt;=10,
        IFERROR(VLOOKUP(C43, 'Lista Alimenti'!$A$2:$D$31, 4, FALSE),
        IFERROR(VLOOKUP(C43, 'Lista Alimenti'!$G$2:$J$60, 4, FALSE),
        IFERROR(VLOOKUP(C43, 'Lista Alimenti'!$N$2:$Q$14, 4, FALSE),
        VLOOKUP(C43, 'Lista Alimenti'!$T$2:$W$44, 4, FALSE)
        ))) * E43,
    IFERROR(VLOOKUP(C43, 'Lista Alimenti'!$A$2:$D$31, 4, FALSE),
    IFERROR(VLOOKUP(C43, 'Lista Alimenti'!$G$2:$J$60, 4, FALSE),
    IFERROR(VLOOKUP(C43, 'Lista Alimenti'!$N$2:$Q$14, 4, FALSE),
    VLOOKUP(C43, 'Lista Alimenti'!$T$2:$W$44, 4, FALSE)
    ))) * E43 / 100
    )
)</f>
        <v>0</v>
      </c>
      <c r="H43" s="3">
        <f>IF(C43="", 0,
    IF(E43&lt;=10,
        IFERROR(VLOOKUP(C43, 'Lista Alimenti'!$A$2:$E$31, 5, FALSE),
        IFERROR(VLOOKUP(C43, 'Lista Alimenti'!$G$2:$K$60, 5, FALSE),
        IFERROR(VLOOKUP(C43, 'Lista Alimenti'!$N$2:$R$14, 5, FALSE),
        VLOOKUP(C43, 'Lista Alimenti'!$T$2:$X$44, 5, FALSE)
        ))) * E43,
    IFERROR(VLOOKUP(C43, 'Lista Alimenti'!$A$2:$E$31, 5, FALSE),
    IFERROR(VLOOKUP(C43, 'Lista Alimenti'!$G$2:$K$60, 5, FALSE),
    IFERROR(VLOOKUP(C43, 'Lista Alimenti'!$N$2:$R$14, 5, FALSE),
    VLOOKUP(C43, 'Lista Alimenti'!$T$2:$X$44, 5, FALSE)
    ))) * E43 / 100
    )
)</f>
        <v>0</v>
      </c>
      <c r="I43" s="2">
        <f>IF(C43="", 0,
    IF(E43&lt;=10,
        IFERROR(VLOOKUP(C43, 'Lista Alimenti'!$A$2:$F$31, 6, FALSE),
        IFERROR(VLOOKUP(C43, 'Lista Alimenti'!$G$2:$L$60, 6, FALSE),
        IFERROR(VLOOKUP(C43, 'Lista Alimenti'!$N$2:$S$14, 6, FALSE),
        VLOOKUP(C43, 'Lista Alimenti'!$T$2:$Y$44, 6, FALSE)
        ))) * E43,
    IFERROR(VLOOKUP(C43, 'Lista Alimenti'!$A$2:$F$31, 6, FALSE),
    IFERROR(VLOOKUP(C43, 'Lista Alimenti'!$G$2:$L$60, 6, FALSE),
    IFERROR(VLOOKUP(C43, 'Lista Alimenti'!$N$2:$S$14, 6, FALSE),
    VLOOKUP(C43, 'Lista Alimenti'!$T$2:$Y$44, 6, FALSE)
    ))) * E43 / 100
    )
)</f>
        <v>0</v>
      </c>
      <c r="J43" s="17" t="s">
        <v>169</v>
      </c>
      <c r="K43" s="18"/>
      <c r="L43" s="15"/>
      <c r="M43" s="84"/>
      <c r="N43" s="3"/>
      <c r="O43" s="3">
        <f>IF(L43="", 0,
    IF(N43&lt;=10,
        IFERROR(VLOOKUP(L43, 'Lista Alimenti'!$A$2:$C$31, 3, FALSE),
        IFERROR(VLOOKUP(L43, 'Lista Alimenti'!$G$2:$I$60, 3, FALSE),
        IFERROR(VLOOKUP(L43, 'Lista Alimenti'!$N$2:$P$14, 3, FALSE),
        VLOOKUP(L43, 'Lista Alimenti'!$T$2:$V$44, 3, FALSE)
        ))) * N43,
    IFERROR(VLOOKUP(L43, 'Lista Alimenti'!$A$2:$C$31, 3, FALSE),
    IFERROR(VLOOKUP(L43, 'Lista Alimenti'!$G$2:$I$60, 3, FALSE),
    IFERROR(VLOOKUP(L43, 'Lista Alimenti'!$N$2:$P$14, 3, FALSE),
    VLOOKUP(L43, 'Lista Alimenti'!$T$2:$V$44, 3, FALSE)
    ))) * N43 / 100
    )
)</f>
        <v>0</v>
      </c>
      <c r="P43" s="3">
        <f>IF(L43="", 0,
    IF(N43&lt;=10,
        IFERROR(VLOOKUP(L43, 'Lista Alimenti'!$A$2:$D$31, 4, FALSE),
        IFERROR(VLOOKUP(L43, 'Lista Alimenti'!$G$2:$J$60, 4, FALSE),
        IFERROR(VLOOKUP(L43, 'Lista Alimenti'!$N$2:$Q$14, 4, FALSE),
        VLOOKUP(L43, 'Lista Alimenti'!$T$2:$W$44, 4, FALSE)
        ))) * N43,
    IFERROR(VLOOKUP(L43, 'Lista Alimenti'!$A$2:$D$31, 4, FALSE),
    IFERROR(VLOOKUP(L43, 'Lista Alimenti'!$G$2:$J$60, 4, FALSE),
    IFERROR(VLOOKUP(L43, 'Lista Alimenti'!$N$2:$Q$14, 4, FALSE),
    VLOOKUP(L43, 'Lista Alimenti'!$T$2:$W$44, 4, FALSE)
    ))) * N43 / 100
    )
)</f>
        <v>0</v>
      </c>
      <c r="Q43" s="3">
        <f>IF(L43="", 0,
    IF(N43&lt;=10,
        IFERROR(VLOOKUP(L43, 'Lista Alimenti'!$A$2:$E$31, 5, FALSE),
        IFERROR(VLOOKUP(L43, 'Lista Alimenti'!$G$2:$K$60, 5, FALSE),
        IFERROR(VLOOKUP(L43, 'Lista Alimenti'!$N$2:$R$14, 5, FALSE),
        VLOOKUP(L43, 'Lista Alimenti'!$T$2:$X$44, 5, FALSE)
        ))) * N43,
    IFERROR(VLOOKUP(L43, 'Lista Alimenti'!$A$2:$E$31, 5, FALSE),
    IFERROR(VLOOKUP(L43, 'Lista Alimenti'!$G$2:$K$60, 5, FALSE),
    IFERROR(VLOOKUP(L43, 'Lista Alimenti'!$N$2:$R$14, 5, FALSE),
    VLOOKUP(L43, 'Lista Alimenti'!$T$2:$X$44, 5, FALSE)
    ))) * N43 / 100
    )
)</f>
        <v>0</v>
      </c>
      <c r="R43" s="2">
        <f>IF(L43="", 0,
    IF(N43&lt;=10,
        IFERROR(VLOOKUP(L43, 'Lista Alimenti'!$A$2:$F$31, 6, FALSE),
        IFERROR(VLOOKUP(L43, 'Lista Alimenti'!$G$2:$L$60, 6, FALSE),
        IFERROR(VLOOKUP(L43, 'Lista Alimenti'!$N$2:$S$14, 6, FALSE),
        VLOOKUP(L43, 'Lista Alimenti'!$T$2:$Y$44, 6, FALSE)
        ))) * N43,
    IFERROR(VLOOKUP(L43, 'Lista Alimenti'!$A$2:$F$31, 6, FALSE),
    IFERROR(VLOOKUP(L43, 'Lista Alimenti'!$G$2:$L$60, 6, FALSE),
    IFERROR(VLOOKUP(L43, 'Lista Alimenti'!$N$2:$S$14, 6, FALSE),
    VLOOKUP(L43, 'Lista Alimenti'!$T$2:$Y$44, 6, FALSE)
    ))) * N43 / 100
    )
)</f>
        <v>0</v>
      </c>
      <c r="S43" s="17" t="s">
        <v>169</v>
      </c>
      <c r="T43" s="18"/>
      <c r="U43" s="15"/>
      <c r="V43" s="84"/>
      <c r="W43" s="3"/>
      <c r="X43" s="3">
        <f>IF(U43="", 0,
    IF(W43&lt;=10,
        IFERROR(VLOOKUP(U43, 'Lista Alimenti'!$A$2:$C$31, 3, FALSE),
        IFERROR(VLOOKUP(U43, 'Lista Alimenti'!$G$2:$I$60, 3, FALSE),
        IFERROR(VLOOKUP(U43, 'Lista Alimenti'!$N$2:$P$14, 3, FALSE),
        VLOOKUP(U43, 'Lista Alimenti'!$T$2:$V$44, 3, FALSE)
        ))) * W43,
    IFERROR(VLOOKUP(U43, 'Lista Alimenti'!$A$2:$C$31, 3, FALSE),
    IFERROR(VLOOKUP(U43, 'Lista Alimenti'!$G$2:$I$60, 3, FALSE),
    IFERROR(VLOOKUP(U43, 'Lista Alimenti'!$N$2:$P$14, 3, FALSE),
    VLOOKUP(U43, 'Lista Alimenti'!$T$2:$V$44, 3, FALSE)
    ))) * W43 / 100
    )
)</f>
        <v>0</v>
      </c>
      <c r="Y43" s="3">
        <f>IF(U43="", 0,
    IF(W43&lt;=10,
        IFERROR(VLOOKUP(U43, 'Lista Alimenti'!$A$2:$D$31, 4, FALSE),
        IFERROR(VLOOKUP(U43, 'Lista Alimenti'!$G$2:$J$60, 4, FALSE),
        IFERROR(VLOOKUP(U43, 'Lista Alimenti'!$N$2:$Q$14, 4, FALSE),
        VLOOKUP(U43, 'Lista Alimenti'!$T$2:$W$44, 4, FALSE)
        ))) * W43,
    IFERROR(VLOOKUP(U43, 'Lista Alimenti'!$A$2:$D$31, 4, FALSE),
    IFERROR(VLOOKUP(U43, 'Lista Alimenti'!$G$2:$J$60, 4, FALSE),
    IFERROR(VLOOKUP(U43, 'Lista Alimenti'!$N$2:$Q$14, 4, FALSE),
    VLOOKUP(U43, 'Lista Alimenti'!$T$2:$W$44, 4, FALSE)
    ))) * W43 / 100
    )
)</f>
        <v>0</v>
      </c>
      <c r="Z43" s="3">
        <f>IF(U43="", 0,
    IF(W43&lt;=10,
        IFERROR(VLOOKUP(U43, 'Lista Alimenti'!$A$2:$E$31, 5, FALSE),
        IFERROR(VLOOKUP(U43, 'Lista Alimenti'!$G$2:$K$60, 5, FALSE),
        IFERROR(VLOOKUP(U43, 'Lista Alimenti'!$N$2:$R$14, 5, FALSE),
        VLOOKUP(U43, 'Lista Alimenti'!$T$2:$X$44, 5, FALSE)
        ))) * W43,
    IFERROR(VLOOKUP(U43, 'Lista Alimenti'!$A$2:$E$31, 5, FALSE),
    IFERROR(VLOOKUP(U43, 'Lista Alimenti'!$G$2:$K$60, 5, FALSE),
    IFERROR(VLOOKUP(U43, 'Lista Alimenti'!$N$2:$R$14, 5, FALSE),
    VLOOKUP(U43, 'Lista Alimenti'!$T$2:$X$44, 5, FALSE)
    ))) * W43 / 100
    )
)</f>
        <v>0</v>
      </c>
      <c r="AA43" s="2">
        <f>IF(U43="", 0,
    IF(W43&lt;=10,
        IFERROR(VLOOKUP(U43, 'Lista Alimenti'!$A$2:$F$31, 6, FALSE),
        IFERROR(VLOOKUP(U43, 'Lista Alimenti'!$G$2:$L$60, 6, FALSE),
        IFERROR(VLOOKUP(U43, 'Lista Alimenti'!$N$2:$S$14, 6, FALSE),
        VLOOKUP(U43, 'Lista Alimenti'!$T$2:$Y$44, 6, FALSE)
        ))) * W43,
    IFERROR(VLOOKUP(U43, 'Lista Alimenti'!$A$2:$F$31, 6, FALSE),
    IFERROR(VLOOKUP(U43, 'Lista Alimenti'!$G$2:$L$60, 6, FALSE),
    IFERROR(VLOOKUP(U43, 'Lista Alimenti'!$N$2:$S$14, 6, FALSE),
    VLOOKUP(U43, 'Lista Alimenti'!$T$2:$Y$44, 6, FALSE)
    ))) * W43 / 100
    )
)</f>
        <v>0</v>
      </c>
      <c r="AB43" s="17" t="s">
        <v>169</v>
      </c>
      <c r="AC43" s="18"/>
      <c r="AD43" s="15"/>
      <c r="AE43" s="84"/>
      <c r="AF43" s="3"/>
      <c r="AG43" s="3">
        <f>IF(AD43="", 0,
    IF(AF43&lt;=10,
        IFERROR(VLOOKUP(AD43, 'Lista Alimenti'!$A$2:$C$31, 3, FALSE),
        IFERROR(VLOOKUP(AD43, 'Lista Alimenti'!$G$2:$I$60, 3, FALSE),
        IFERROR(VLOOKUP(AD43, 'Lista Alimenti'!$N$2:$P$14, 3, FALSE),
        VLOOKUP(AD43, 'Lista Alimenti'!$T$2:$V$44, 3, FALSE)
        ))) * AF43,
    IFERROR(VLOOKUP(AD43, 'Lista Alimenti'!$A$2:$C$31, 3, FALSE),
    IFERROR(VLOOKUP(AD43, 'Lista Alimenti'!$G$2:$I$60, 3, FALSE),
    IFERROR(VLOOKUP(AD43, 'Lista Alimenti'!$N$2:$P$14, 3, FALSE),
    VLOOKUP(AD43, 'Lista Alimenti'!$T$2:$V$44, 3, FALSE)
    ))) * AF43 / 100
    )
)</f>
        <v>0</v>
      </c>
      <c r="AH43" s="3">
        <f>IF(AD43="", 0,
    IF(AF43&lt;=10,
        IFERROR(VLOOKUP(AD43, 'Lista Alimenti'!$A$2:$D$31, 4, FALSE),
        IFERROR(VLOOKUP(AD43, 'Lista Alimenti'!$G$2:$J$60, 4, FALSE),
        IFERROR(VLOOKUP(AD43, 'Lista Alimenti'!$N$2:$Q$14, 4, FALSE),
        VLOOKUP(AD43, 'Lista Alimenti'!$T$2:$W$44, 4, FALSE)
        ))) * AF43,
    IFERROR(VLOOKUP(AD43, 'Lista Alimenti'!$A$2:$D$31, 4, FALSE),
    IFERROR(VLOOKUP(AD43, 'Lista Alimenti'!$G$2:$J$60, 4, FALSE),
    IFERROR(VLOOKUP(AD43, 'Lista Alimenti'!$N$2:$Q$14, 4, FALSE),
    VLOOKUP(AD43, 'Lista Alimenti'!$T$2:$W$44, 4, FALSE)
    ))) * AF43 / 100
    )
)</f>
        <v>0</v>
      </c>
      <c r="AI43" s="3">
        <f>IF(AD43="", 0,
    IF(AF43&lt;=10,
        IFERROR(VLOOKUP(AD43, 'Lista Alimenti'!$A$2:$E$31, 5, FALSE),
        IFERROR(VLOOKUP(AD43, 'Lista Alimenti'!$G$2:$K$60, 5, FALSE),
        IFERROR(VLOOKUP(AD43, 'Lista Alimenti'!$N$2:$R$14, 5, FALSE),
        VLOOKUP(AD43, 'Lista Alimenti'!$T$2:$X$44, 5, FALSE)
        ))) * AF43,
    IFERROR(VLOOKUP(AD43, 'Lista Alimenti'!$A$2:$E$31, 5, FALSE),
    IFERROR(VLOOKUP(AD43, 'Lista Alimenti'!$G$2:$K$60, 5, FALSE),
    IFERROR(VLOOKUP(AD43, 'Lista Alimenti'!$N$2:$R$14, 5, FALSE),
    VLOOKUP(AD43, 'Lista Alimenti'!$T$2:$X$44, 5, FALSE)
    ))) * AF43 / 100
    )
)</f>
        <v>0</v>
      </c>
      <c r="AJ43" s="2">
        <f>IF(AD43="", 0,
    IF(AF43&lt;=10,
        IFERROR(VLOOKUP(AD43, 'Lista Alimenti'!$A$2:$F$31, 6, FALSE),
        IFERROR(VLOOKUP(AD43, 'Lista Alimenti'!$G$2:$L$60, 6, FALSE),
        IFERROR(VLOOKUP(AD43, 'Lista Alimenti'!$N$2:$S$14, 6, FALSE),
        VLOOKUP(AD43, 'Lista Alimenti'!$T$2:$Y$44, 6, FALSE)
        ))) * AF43,
    IFERROR(VLOOKUP(AD43, 'Lista Alimenti'!$A$2:$F$31, 6, FALSE),
    IFERROR(VLOOKUP(AD43, 'Lista Alimenti'!$G$2:$L$60, 6, FALSE),
    IFERROR(VLOOKUP(AD43, 'Lista Alimenti'!$N$2:$S$14, 6, FALSE),
    VLOOKUP(AD43, 'Lista Alimenti'!$T$2:$Y$44, 6, FALSE)
    ))) * AF43 / 100
    )
)</f>
        <v>0</v>
      </c>
      <c r="AK43" s="17" t="s">
        <v>169</v>
      </c>
      <c r="AL43" s="18"/>
      <c r="AM43" s="15"/>
      <c r="AN43" s="84"/>
      <c r="AO43" s="3"/>
      <c r="AP43" s="3">
        <f>IF(AM43="", 0,
    IF(AO43&lt;=10,
        IFERROR(VLOOKUP(AM43, 'Lista Alimenti'!$A$2:$C$31, 3, FALSE),
        IFERROR(VLOOKUP(AM43, 'Lista Alimenti'!$G$2:$I$60, 3, FALSE),
        IFERROR(VLOOKUP(AM43, 'Lista Alimenti'!$N$2:$P$14, 3, FALSE),
        VLOOKUP(AM43, 'Lista Alimenti'!$T$2:$V$44, 3, FALSE)
        ))) * AO43,
    IFERROR(VLOOKUP(AM43, 'Lista Alimenti'!$A$2:$C$31, 3, FALSE),
    IFERROR(VLOOKUP(AM43, 'Lista Alimenti'!$G$2:$I$60, 3, FALSE),
    IFERROR(VLOOKUP(AM43, 'Lista Alimenti'!$N$2:$P$14, 3, FALSE),
    VLOOKUP(AM43, 'Lista Alimenti'!$T$2:$V$44, 3, FALSE)
    ))) * AO43 / 100
    )
)</f>
        <v>0</v>
      </c>
      <c r="AQ43" s="3">
        <f>IF(AM43="", 0,
    IF(AO43&lt;=10,
        IFERROR(VLOOKUP(AM43, 'Lista Alimenti'!$A$2:$D$31, 4, FALSE),
        IFERROR(VLOOKUP(AM43, 'Lista Alimenti'!$G$2:$J$60, 4, FALSE),
        IFERROR(VLOOKUP(AM43, 'Lista Alimenti'!$N$2:$Q$14, 4, FALSE),
        VLOOKUP(AM43, 'Lista Alimenti'!$T$2:$W$44, 4, FALSE)
        ))) * AO43,
    IFERROR(VLOOKUP(AM43, 'Lista Alimenti'!$A$2:$D$31, 4, FALSE),
    IFERROR(VLOOKUP(AM43, 'Lista Alimenti'!$G$2:$J$60, 4, FALSE),
    IFERROR(VLOOKUP(AM43, 'Lista Alimenti'!$N$2:$Q$14, 4, FALSE),
    VLOOKUP(AM43, 'Lista Alimenti'!$T$2:$W$44, 4, FALSE)
    ))) * AO43 / 100
    )
)</f>
        <v>0</v>
      </c>
      <c r="AR43" s="3">
        <f>IF(AM43="", 0,
    IF(AO43&lt;=10,
        IFERROR(VLOOKUP(AM43, 'Lista Alimenti'!$A$2:$E$31, 5, FALSE),
        IFERROR(VLOOKUP(AM43, 'Lista Alimenti'!$G$2:$K$60, 5, FALSE),
        IFERROR(VLOOKUP(AM43, 'Lista Alimenti'!$N$2:$R$14, 5, FALSE),
        VLOOKUP(AM43, 'Lista Alimenti'!$T$2:$X$44, 5, FALSE)
        ))) * AO43,
    IFERROR(VLOOKUP(AM43, 'Lista Alimenti'!$A$2:$E$31, 5, FALSE),
    IFERROR(VLOOKUP(AM43, 'Lista Alimenti'!$G$2:$K$60, 5, FALSE),
    IFERROR(VLOOKUP(AM43, 'Lista Alimenti'!$N$2:$R$14, 5, FALSE),
    VLOOKUP(AM43, 'Lista Alimenti'!$T$2:$X$44, 5, FALSE)
    ))) * AO43 / 100
    )
)</f>
        <v>0</v>
      </c>
      <c r="AS43" s="2">
        <f>IF(AM43="", 0,
    IF(AO43&lt;=10,
        IFERROR(VLOOKUP(AM43, 'Lista Alimenti'!$A$2:$F$31, 6, FALSE),
        IFERROR(VLOOKUP(AM43, 'Lista Alimenti'!$G$2:$L$60, 6, FALSE),
        IFERROR(VLOOKUP(AM43, 'Lista Alimenti'!$N$2:$S$14, 6, FALSE),
        VLOOKUP(AM43, 'Lista Alimenti'!$T$2:$Y$44, 6, FALSE)
        ))) * AO43,
    IFERROR(VLOOKUP(AM43, 'Lista Alimenti'!$A$2:$F$31, 6, FALSE),
    IFERROR(VLOOKUP(AM43, 'Lista Alimenti'!$G$2:$L$60, 6, FALSE),
    IFERROR(VLOOKUP(AM43, 'Lista Alimenti'!$N$2:$S$14, 6, FALSE),
    VLOOKUP(AM43, 'Lista Alimenti'!$T$2:$Y$44, 6, FALSE)
    ))) * AO43 / 100
    )
)</f>
        <v>0</v>
      </c>
      <c r="AT43" s="17" t="s">
        <v>169</v>
      </c>
      <c r="AU43" s="18"/>
      <c r="AV43" s="15"/>
      <c r="AW43" s="84"/>
      <c r="AX43" s="3"/>
      <c r="AY43" s="3">
        <f>IF(AV43="", 0,
    IF(AX43&lt;=10,
        IFERROR(VLOOKUP(AV43, 'Lista Alimenti'!$A$2:$C$31, 3, FALSE),
        IFERROR(VLOOKUP(AV43, 'Lista Alimenti'!$G$2:$I$60, 3, FALSE),
        IFERROR(VLOOKUP(AV43, 'Lista Alimenti'!$N$2:$P$14, 3, FALSE),
        VLOOKUP(AV43, 'Lista Alimenti'!$T$2:$V$44, 3, FALSE)
        ))) * AX43,
    IFERROR(VLOOKUP(AV43, 'Lista Alimenti'!$A$2:$C$31, 3, FALSE),
    IFERROR(VLOOKUP(AV43, 'Lista Alimenti'!$G$2:$I$60, 3, FALSE),
    IFERROR(VLOOKUP(AV43, 'Lista Alimenti'!$N$2:$P$14, 3, FALSE),
    VLOOKUP(AV43, 'Lista Alimenti'!$T$2:$V$44, 3, FALSE)
    ))) * AX43 / 100
    )
)</f>
        <v>0</v>
      </c>
      <c r="AZ43" s="3">
        <f>IF(AV43="", 0,
    IF(AX43&lt;=10,
        IFERROR(VLOOKUP(AV43, 'Lista Alimenti'!$A$2:$D$31, 4, FALSE),
        IFERROR(VLOOKUP(AV43, 'Lista Alimenti'!$G$2:$J$60, 4, FALSE),
        IFERROR(VLOOKUP(AV43, 'Lista Alimenti'!$N$2:$Q$14, 4, FALSE),
        VLOOKUP(AV43, 'Lista Alimenti'!$T$2:$W$44, 4, FALSE)
        ))) * AX43,
    IFERROR(VLOOKUP(AV43, 'Lista Alimenti'!$A$2:$D$31, 4, FALSE),
    IFERROR(VLOOKUP(AV43, 'Lista Alimenti'!$G$2:$J$60, 4, FALSE),
    IFERROR(VLOOKUP(AV43, 'Lista Alimenti'!$N$2:$Q$14, 4, FALSE),
    VLOOKUP(AV43, 'Lista Alimenti'!$T$2:$W$44, 4, FALSE)
    ))) * AX43 / 100
    )
)</f>
        <v>0</v>
      </c>
      <c r="BA43" s="3">
        <f>IF(AV43="", 0,
    IF(AX43&lt;=10,
        IFERROR(VLOOKUP(AV43, 'Lista Alimenti'!$A$2:$E$31, 5, FALSE),
        IFERROR(VLOOKUP(AV43, 'Lista Alimenti'!$G$2:$K$60, 5, FALSE),
        IFERROR(VLOOKUP(AV43, 'Lista Alimenti'!$N$2:$R$14, 5, FALSE),
        VLOOKUP(AV43, 'Lista Alimenti'!$T$2:$X$44, 5, FALSE)
        ))) * AX43,
    IFERROR(VLOOKUP(AV43, 'Lista Alimenti'!$A$2:$E$31, 5, FALSE),
    IFERROR(VLOOKUP(AV43, 'Lista Alimenti'!$G$2:$K$60, 5, FALSE),
    IFERROR(VLOOKUP(AV43, 'Lista Alimenti'!$N$2:$R$14, 5, FALSE),
    VLOOKUP(AV43, 'Lista Alimenti'!$T$2:$X$44, 5, FALSE)
    ))) * AX43 / 100
    )
)</f>
        <v>0</v>
      </c>
      <c r="BB43" s="2">
        <f>IF(AV43="", 0,
    IF(AX43&lt;=10,
        IFERROR(VLOOKUP(AV43, 'Lista Alimenti'!$A$2:$F$31, 6, FALSE),
        IFERROR(VLOOKUP(AV43, 'Lista Alimenti'!$G$2:$L$60, 6, FALSE),
        IFERROR(VLOOKUP(AV43, 'Lista Alimenti'!$N$2:$S$14, 6, FALSE),
        VLOOKUP(AV43, 'Lista Alimenti'!$T$2:$Y$44, 6, FALSE)
        ))) * AX43,
    IFERROR(VLOOKUP(AV43, 'Lista Alimenti'!$A$2:$F$31, 6, FALSE),
    IFERROR(VLOOKUP(AV43, 'Lista Alimenti'!$G$2:$L$60, 6, FALSE),
    IFERROR(VLOOKUP(AV43, 'Lista Alimenti'!$N$2:$S$14, 6, FALSE),
    VLOOKUP(AV43, 'Lista Alimenti'!$T$2:$Y$44, 6, FALSE)
    ))) * AX43 / 100
    )
)</f>
        <v>0</v>
      </c>
      <c r="BC43" s="17" t="s">
        <v>169</v>
      </c>
      <c r="BD43" s="18"/>
      <c r="BE43" s="15"/>
      <c r="BF43" s="84"/>
      <c r="BG43" s="3"/>
      <c r="BH43" s="3">
        <f>IF(BE43="", 0,
    IF(BG43&lt;=10,
        IFERROR(VLOOKUP(BE43, 'Lista Alimenti'!$A$2:$C$31, 3, FALSE),
        IFERROR(VLOOKUP(BE43, 'Lista Alimenti'!$G$2:$I$60, 3, FALSE),
        IFERROR(VLOOKUP(BE43, 'Lista Alimenti'!$N$2:$P$14, 3, FALSE),
        VLOOKUP(BE43, 'Lista Alimenti'!$T$2:$V$44, 3, FALSE)
        ))) * BG43,
    IFERROR(VLOOKUP(BE43, 'Lista Alimenti'!$A$2:$C$31, 3, FALSE),
    IFERROR(VLOOKUP(BE43, 'Lista Alimenti'!$G$2:$I$60, 3, FALSE),
    IFERROR(VLOOKUP(BE43, 'Lista Alimenti'!$N$2:$P$14, 3, FALSE),
    VLOOKUP(BE43, 'Lista Alimenti'!$T$2:$V$44, 3, FALSE)
    ))) * BG43 / 100
    )
)</f>
        <v>0</v>
      </c>
      <c r="BI43" s="3">
        <f>IF(BE43="", 0,
    IF(BG43&lt;=10,
        IFERROR(VLOOKUP(BE43, 'Lista Alimenti'!$A$2:$D$31, 4, FALSE),
        IFERROR(VLOOKUP(BE43, 'Lista Alimenti'!$G$2:$J$60, 4, FALSE),
        IFERROR(VLOOKUP(BE43, 'Lista Alimenti'!$N$2:$Q$14, 4, FALSE),
        VLOOKUP(BE43, 'Lista Alimenti'!$T$2:$W$44, 4, FALSE)
        ))) * BG43,
    IFERROR(VLOOKUP(BE43, 'Lista Alimenti'!$A$2:$D$31, 4, FALSE),
    IFERROR(VLOOKUP(BE43, 'Lista Alimenti'!$G$2:$J$60, 4, FALSE),
    IFERROR(VLOOKUP(BE43, 'Lista Alimenti'!$N$2:$Q$14, 4, FALSE),
    VLOOKUP(BE43, 'Lista Alimenti'!$T$2:$W$44, 4, FALSE)
    ))) * BG43 / 100
    )
)</f>
        <v>0</v>
      </c>
      <c r="BJ43" s="3">
        <f>IF(BE43="", 0,
    IF(BG43&lt;=10,
        IFERROR(VLOOKUP(BE43, 'Lista Alimenti'!$A$2:$E$31, 5, FALSE),
        IFERROR(VLOOKUP(BE43, 'Lista Alimenti'!$G$2:$K$60, 5, FALSE),
        IFERROR(VLOOKUP(BE43, 'Lista Alimenti'!$N$2:$R$14, 5, FALSE),
        VLOOKUP(BE43, 'Lista Alimenti'!$T$2:$X$44, 5, FALSE)
        ))) * BG43,
    IFERROR(VLOOKUP(BE43, 'Lista Alimenti'!$A$2:$E$31, 5, FALSE),
    IFERROR(VLOOKUP(BE43, 'Lista Alimenti'!$G$2:$K$60, 5, FALSE),
    IFERROR(VLOOKUP(BE43, 'Lista Alimenti'!$N$2:$R$14, 5, FALSE),
    VLOOKUP(BE43, 'Lista Alimenti'!$T$2:$X$44, 5, FALSE)
    ))) * BG43 / 100
    )
)</f>
        <v>0</v>
      </c>
      <c r="BK43" s="2">
        <f>IF(BE43="", 0,
    IF(BG43&lt;=10,
        IFERROR(VLOOKUP(BE43, 'Lista Alimenti'!$A$2:$F$31, 6, FALSE),
        IFERROR(VLOOKUP(BE43, 'Lista Alimenti'!$G$2:$L$60, 6, FALSE),
        IFERROR(VLOOKUP(BE43, 'Lista Alimenti'!$N$2:$S$14, 6, FALSE),
        VLOOKUP(BE43, 'Lista Alimenti'!$T$2:$Y$44, 6, FALSE)
        ))) * BG43,
    IFERROR(VLOOKUP(BE43, 'Lista Alimenti'!$A$2:$F$31, 6, FALSE),
    IFERROR(VLOOKUP(BE43, 'Lista Alimenti'!$G$2:$L$60, 6, FALSE),
    IFERROR(VLOOKUP(BE43, 'Lista Alimenti'!$N$2:$S$14, 6, FALSE),
    VLOOKUP(BE43, 'Lista Alimenti'!$T$2:$Y$44, 6, FALSE)
    ))) * BG43 / 100
    )
)</f>
        <v>0</v>
      </c>
      <c r="BL43" s="17" t="s">
        <v>169</v>
      </c>
      <c r="BM43" s="18"/>
    </row>
    <row r="44" spans="1:65" ht="14.5" customHeight="1" x14ac:dyDescent="0.35">
      <c r="A44" s="39"/>
      <c r="B44" s="40"/>
      <c r="C44" s="15"/>
      <c r="D44" s="84"/>
      <c r="E44" s="3"/>
      <c r="F44" s="3">
        <f>IF(C44="", 0,
    IF(E44&lt;=10,
        IFERROR(VLOOKUP(C44, 'Lista Alimenti'!$A$2:$C$31, 3, FALSE),
        IFERROR(VLOOKUP(C44, 'Lista Alimenti'!$G$2:$I$60, 3, FALSE),
        IFERROR(VLOOKUP(C44, 'Lista Alimenti'!$N$2:$P$14, 3, FALSE),
        VLOOKUP(C44, 'Lista Alimenti'!$T$2:$V$44, 3, FALSE)
        ))) * E44,
    IFERROR(VLOOKUP(C44, 'Lista Alimenti'!$A$2:$C$31, 3, FALSE),
    IFERROR(VLOOKUP(C44, 'Lista Alimenti'!$G$2:$I$60, 3, FALSE),
    IFERROR(VLOOKUP(C44, 'Lista Alimenti'!$N$2:$P$14, 3, FALSE),
    VLOOKUP(C44, 'Lista Alimenti'!$T$2:$V$44, 3, FALSE)
    ))) * E44 / 100
    )
)</f>
        <v>0</v>
      </c>
      <c r="G44" s="3">
        <f>IF(C44="", 0,
    IF(E44&lt;=10,
        IFERROR(VLOOKUP(C44, 'Lista Alimenti'!$A$2:$D$31, 4, FALSE),
        IFERROR(VLOOKUP(C44, 'Lista Alimenti'!$G$2:$J$60, 4, FALSE),
        IFERROR(VLOOKUP(C44, 'Lista Alimenti'!$N$2:$Q$14, 4, FALSE),
        VLOOKUP(C44, 'Lista Alimenti'!$T$2:$W$44, 4, FALSE)
        ))) * E44,
    IFERROR(VLOOKUP(C44, 'Lista Alimenti'!$A$2:$D$31, 4, FALSE),
    IFERROR(VLOOKUP(C44, 'Lista Alimenti'!$G$2:$J$60, 4, FALSE),
    IFERROR(VLOOKUP(C44, 'Lista Alimenti'!$N$2:$Q$14, 4, FALSE),
    VLOOKUP(C44, 'Lista Alimenti'!$T$2:$W$44, 4, FALSE)
    ))) * E44 / 100
    )
)</f>
        <v>0</v>
      </c>
      <c r="H44" s="3">
        <f>IF(C44="", 0,
    IF(E44&lt;=10,
        IFERROR(VLOOKUP(C44, 'Lista Alimenti'!$A$2:$E$31, 5, FALSE),
        IFERROR(VLOOKUP(C44, 'Lista Alimenti'!$G$2:$K$60, 5, FALSE),
        IFERROR(VLOOKUP(C44, 'Lista Alimenti'!$N$2:$R$14, 5, FALSE),
        VLOOKUP(C44, 'Lista Alimenti'!$T$2:$X$44, 5, FALSE)
        ))) * E44,
    IFERROR(VLOOKUP(C44, 'Lista Alimenti'!$A$2:$E$31, 5, FALSE),
    IFERROR(VLOOKUP(C44, 'Lista Alimenti'!$G$2:$K$60, 5, FALSE),
    IFERROR(VLOOKUP(C44, 'Lista Alimenti'!$N$2:$R$14, 5, FALSE),
    VLOOKUP(C44, 'Lista Alimenti'!$T$2:$X$44, 5, FALSE)
    ))) * E44 / 100
    )
)</f>
        <v>0</v>
      </c>
      <c r="I44" s="2">
        <f>IF(C44="", 0,
    IF(E44&lt;=10,
        IFERROR(VLOOKUP(C44, 'Lista Alimenti'!$A$2:$F$31, 6, FALSE),
        IFERROR(VLOOKUP(C44, 'Lista Alimenti'!$G$2:$L$60, 6, FALSE),
        IFERROR(VLOOKUP(C44, 'Lista Alimenti'!$N$2:$S$14, 6, FALSE),
        VLOOKUP(C44, 'Lista Alimenti'!$T$2:$Y$44, 6, FALSE)
        ))) * E44,
    IFERROR(VLOOKUP(C44, 'Lista Alimenti'!$A$2:$F$31, 6, FALSE),
    IFERROR(VLOOKUP(C44, 'Lista Alimenti'!$G$2:$L$60, 6, FALSE),
    IFERROR(VLOOKUP(C44, 'Lista Alimenti'!$N$2:$S$14, 6, FALSE),
    VLOOKUP(C44, 'Lista Alimenti'!$T$2:$Y$44, 6, FALSE)
    ))) * E44 / 100
    )
)</f>
        <v>0</v>
      </c>
      <c r="J44" s="21"/>
      <c r="K44" s="22"/>
      <c r="L44" s="15"/>
      <c r="M44" s="84"/>
      <c r="N44" s="3"/>
      <c r="O44" s="3">
        <f>IF(L44="", 0,
    IF(N44&lt;=10,
        IFERROR(VLOOKUP(L44, 'Lista Alimenti'!$A$2:$C$31, 3, FALSE),
        IFERROR(VLOOKUP(L44, 'Lista Alimenti'!$G$2:$I$60, 3, FALSE),
        IFERROR(VLOOKUP(L44, 'Lista Alimenti'!$N$2:$P$14, 3, FALSE),
        VLOOKUP(L44, 'Lista Alimenti'!$T$2:$V$44, 3, FALSE)
        ))) * N44,
    IFERROR(VLOOKUP(L44, 'Lista Alimenti'!$A$2:$C$31, 3, FALSE),
    IFERROR(VLOOKUP(L44, 'Lista Alimenti'!$G$2:$I$60, 3, FALSE),
    IFERROR(VLOOKUP(L44, 'Lista Alimenti'!$N$2:$P$14, 3, FALSE),
    VLOOKUP(L44, 'Lista Alimenti'!$T$2:$V$44, 3, FALSE)
    ))) * N44 / 100
    )
)</f>
        <v>0</v>
      </c>
      <c r="P44" s="3">
        <f>IF(L44="", 0,
    IF(N44&lt;=10,
        IFERROR(VLOOKUP(L44, 'Lista Alimenti'!$A$2:$D$31, 4, FALSE),
        IFERROR(VLOOKUP(L44, 'Lista Alimenti'!$G$2:$J$60, 4, FALSE),
        IFERROR(VLOOKUP(L44, 'Lista Alimenti'!$N$2:$Q$14, 4, FALSE),
        VLOOKUP(L44, 'Lista Alimenti'!$T$2:$W$44, 4, FALSE)
        ))) * N44,
    IFERROR(VLOOKUP(L44, 'Lista Alimenti'!$A$2:$D$31, 4, FALSE),
    IFERROR(VLOOKUP(L44, 'Lista Alimenti'!$G$2:$J$60, 4, FALSE),
    IFERROR(VLOOKUP(L44, 'Lista Alimenti'!$N$2:$Q$14, 4, FALSE),
    VLOOKUP(L44, 'Lista Alimenti'!$T$2:$W$44, 4, FALSE)
    ))) * N44 / 100
    )
)</f>
        <v>0</v>
      </c>
      <c r="Q44" s="3">
        <f>IF(L44="", 0,
    IF(N44&lt;=10,
        IFERROR(VLOOKUP(L44, 'Lista Alimenti'!$A$2:$E$31, 5, FALSE),
        IFERROR(VLOOKUP(L44, 'Lista Alimenti'!$G$2:$K$60, 5, FALSE),
        IFERROR(VLOOKUP(L44, 'Lista Alimenti'!$N$2:$R$14, 5, FALSE),
        VLOOKUP(L44, 'Lista Alimenti'!$T$2:$X$44, 5, FALSE)
        ))) * N44,
    IFERROR(VLOOKUP(L44, 'Lista Alimenti'!$A$2:$E$31, 5, FALSE),
    IFERROR(VLOOKUP(L44, 'Lista Alimenti'!$G$2:$K$60, 5, FALSE),
    IFERROR(VLOOKUP(L44, 'Lista Alimenti'!$N$2:$R$14, 5, FALSE),
    VLOOKUP(L44, 'Lista Alimenti'!$T$2:$X$44, 5, FALSE)
    ))) * N44 / 100
    )
)</f>
        <v>0</v>
      </c>
      <c r="R44" s="2">
        <f>IF(L44="", 0,
    IF(N44&lt;=10,
        IFERROR(VLOOKUP(L44, 'Lista Alimenti'!$A$2:$F$31, 6, FALSE),
        IFERROR(VLOOKUP(L44, 'Lista Alimenti'!$G$2:$L$60, 6, FALSE),
        IFERROR(VLOOKUP(L44, 'Lista Alimenti'!$N$2:$S$14, 6, FALSE),
        VLOOKUP(L44, 'Lista Alimenti'!$T$2:$Y$44, 6, FALSE)
        ))) * N44,
    IFERROR(VLOOKUP(L44, 'Lista Alimenti'!$A$2:$F$31, 6, FALSE),
    IFERROR(VLOOKUP(L44, 'Lista Alimenti'!$G$2:$L$60, 6, FALSE),
    IFERROR(VLOOKUP(L44, 'Lista Alimenti'!$N$2:$S$14, 6, FALSE),
    VLOOKUP(L44, 'Lista Alimenti'!$T$2:$Y$44, 6, FALSE)
    ))) * N44 / 100
    )
)</f>
        <v>0</v>
      </c>
      <c r="S44" s="21"/>
      <c r="T44" s="22"/>
      <c r="U44" s="15"/>
      <c r="V44" s="84"/>
      <c r="W44" s="3"/>
      <c r="X44" s="3">
        <f>IF(U44="", 0,
    IF(W44&lt;=10,
        IFERROR(VLOOKUP(U44, 'Lista Alimenti'!$A$2:$C$31, 3, FALSE),
        IFERROR(VLOOKUP(U44, 'Lista Alimenti'!$G$2:$I$60, 3, FALSE),
        IFERROR(VLOOKUP(U44, 'Lista Alimenti'!$N$2:$P$14, 3, FALSE),
        VLOOKUP(U44, 'Lista Alimenti'!$T$2:$V$44, 3, FALSE)
        ))) * W44,
    IFERROR(VLOOKUP(U44, 'Lista Alimenti'!$A$2:$C$31, 3, FALSE),
    IFERROR(VLOOKUP(U44, 'Lista Alimenti'!$G$2:$I$60, 3, FALSE),
    IFERROR(VLOOKUP(U44, 'Lista Alimenti'!$N$2:$P$14, 3, FALSE),
    VLOOKUP(U44, 'Lista Alimenti'!$T$2:$V$44, 3, FALSE)
    ))) * W44 / 100
    )
)</f>
        <v>0</v>
      </c>
      <c r="Y44" s="3">
        <f>IF(U44="", 0,
    IF(W44&lt;=10,
        IFERROR(VLOOKUP(U44, 'Lista Alimenti'!$A$2:$D$31, 4, FALSE),
        IFERROR(VLOOKUP(U44, 'Lista Alimenti'!$G$2:$J$60, 4, FALSE),
        IFERROR(VLOOKUP(U44, 'Lista Alimenti'!$N$2:$Q$14, 4, FALSE),
        VLOOKUP(U44, 'Lista Alimenti'!$T$2:$W$44, 4, FALSE)
        ))) * W44,
    IFERROR(VLOOKUP(U44, 'Lista Alimenti'!$A$2:$D$31, 4, FALSE),
    IFERROR(VLOOKUP(U44, 'Lista Alimenti'!$G$2:$J$60, 4, FALSE),
    IFERROR(VLOOKUP(U44, 'Lista Alimenti'!$N$2:$Q$14, 4, FALSE),
    VLOOKUP(U44, 'Lista Alimenti'!$T$2:$W$44, 4, FALSE)
    ))) * W44 / 100
    )
)</f>
        <v>0</v>
      </c>
      <c r="Z44" s="3">
        <f>IF(U44="", 0,
    IF(W44&lt;=10,
        IFERROR(VLOOKUP(U44, 'Lista Alimenti'!$A$2:$E$31, 5, FALSE),
        IFERROR(VLOOKUP(U44, 'Lista Alimenti'!$G$2:$K$60, 5, FALSE),
        IFERROR(VLOOKUP(U44, 'Lista Alimenti'!$N$2:$R$14, 5, FALSE),
        VLOOKUP(U44, 'Lista Alimenti'!$T$2:$X$44, 5, FALSE)
        ))) * W44,
    IFERROR(VLOOKUP(U44, 'Lista Alimenti'!$A$2:$E$31, 5, FALSE),
    IFERROR(VLOOKUP(U44, 'Lista Alimenti'!$G$2:$K$60, 5, FALSE),
    IFERROR(VLOOKUP(U44, 'Lista Alimenti'!$N$2:$R$14, 5, FALSE),
    VLOOKUP(U44, 'Lista Alimenti'!$T$2:$X$44, 5, FALSE)
    ))) * W44 / 100
    )
)</f>
        <v>0</v>
      </c>
      <c r="AA44" s="2">
        <f>IF(U44="", 0,
    IF(W44&lt;=10,
        IFERROR(VLOOKUP(U44, 'Lista Alimenti'!$A$2:$F$31, 6, FALSE),
        IFERROR(VLOOKUP(U44, 'Lista Alimenti'!$G$2:$L$60, 6, FALSE),
        IFERROR(VLOOKUP(U44, 'Lista Alimenti'!$N$2:$S$14, 6, FALSE),
        VLOOKUP(U44, 'Lista Alimenti'!$T$2:$Y$44, 6, FALSE)
        ))) * W44,
    IFERROR(VLOOKUP(U44, 'Lista Alimenti'!$A$2:$F$31, 6, FALSE),
    IFERROR(VLOOKUP(U44, 'Lista Alimenti'!$G$2:$L$60, 6, FALSE),
    IFERROR(VLOOKUP(U44, 'Lista Alimenti'!$N$2:$S$14, 6, FALSE),
    VLOOKUP(U44, 'Lista Alimenti'!$T$2:$Y$44, 6, FALSE)
    ))) * W44 / 100
    )
)</f>
        <v>0</v>
      </c>
      <c r="AB44" s="21"/>
      <c r="AC44" s="22"/>
      <c r="AD44" s="15"/>
      <c r="AE44" s="84"/>
      <c r="AF44" s="3"/>
      <c r="AG44" s="3">
        <f>IF(AD44="", 0,
    IF(AF44&lt;=10,
        IFERROR(VLOOKUP(AD44, 'Lista Alimenti'!$A$2:$C$31, 3, FALSE),
        IFERROR(VLOOKUP(AD44, 'Lista Alimenti'!$G$2:$I$60, 3, FALSE),
        IFERROR(VLOOKUP(AD44, 'Lista Alimenti'!$N$2:$P$14, 3, FALSE),
        VLOOKUP(AD44, 'Lista Alimenti'!$T$2:$V$44, 3, FALSE)
        ))) * AF44,
    IFERROR(VLOOKUP(AD44, 'Lista Alimenti'!$A$2:$C$31, 3, FALSE),
    IFERROR(VLOOKUP(AD44, 'Lista Alimenti'!$G$2:$I$60, 3, FALSE),
    IFERROR(VLOOKUP(AD44, 'Lista Alimenti'!$N$2:$P$14, 3, FALSE),
    VLOOKUP(AD44, 'Lista Alimenti'!$T$2:$V$44, 3, FALSE)
    ))) * AF44 / 100
    )
)</f>
        <v>0</v>
      </c>
      <c r="AH44" s="3">
        <f>IF(AD44="", 0,
    IF(AF44&lt;=10,
        IFERROR(VLOOKUP(AD44, 'Lista Alimenti'!$A$2:$D$31, 4, FALSE),
        IFERROR(VLOOKUP(AD44, 'Lista Alimenti'!$G$2:$J$60, 4, FALSE),
        IFERROR(VLOOKUP(AD44, 'Lista Alimenti'!$N$2:$Q$14, 4, FALSE),
        VLOOKUP(AD44, 'Lista Alimenti'!$T$2:$W$44, 4, FALSE)
        ))) * AF44,
    IFERROR(VLOOKUP(AD44, 'Lista Alimenti'!$A$2:$D$31, 4, FALSE),
    IFERROR(VLOOKUP(AD44, 'Lista Alimenti'!$G$2:$J$60, 4, FALSE),
    IFERROR(VLOOKUP(AD44, 'Lista Alimenti'!$N$2:$Q$14, 4, FALSE),
    VLOOKUP(AD44, 'Lista Alimenti'!$T$2:$W$44, 4, FALSE)
    ))) * AF44 / 100
    )
)</f>
        <v>0</v>
      </c>
      <c r="AI44" s="3">
        <f>IF(AD44="", 0,
    IF(AF44&lt;=10,
        IFERROR(VLOOKUP(AD44, 'Lista Alimenti'!$A$2:$E$31, 5, FALSE),
        IFERROR(VLOOKUP(AD44, 'Lista Alimenti'!$G$2:$K$60, 5, FALSE),
        IFERROR(VLOOKUP(AD44, 'Lista Alimenti'!$N$2:$R$14, 5, FALSE),
        VLOOKUP(AD44, 'Lista Alimenti'!$T$2:$X$44, 5, FALSE)
        ))) * AF44,
    IFERROR(VLOOKUP(AD44, 'Lista Alimenti'!$A$2:$E$31, 5, FALSE),
    IFERROR(VLOOKUP(AD44, 'Lista Alimenti'!$G$2:$K$60, 5, FALSE),
    IFERROR(VLOOKUP(AD44, 'Lista Alimenti'!$N$2:$R$14, 5, FALSE),
    VLOOKUP(AD44, 'Lista Alimenti'!$T$2:$X$44, 5, FALSE)
    ))) * AF44 / 100
    )
)</f>
        <v>0</v>
      </c>
      <c r="AJ44" s="2">
        <f>IF(AD44="", 0,
    IF(AF44&lt;=10,
        IFERROR(VLOOKUP(AD44, 'Lista Alimenti'!$A$2:$F$31, 6, FALSE),
        IFERROR(VLOOKUP(AD44, 'Lista Alimenti'!$G$2:$L$60, 6, FALSE),
        IFERROR(VLOOKUP(AD44, 'Lista Alimenti'!$N$2:$S$14, 6, FALSE),
        VLOOKUP(AD44, 'Lista Alimenti'!$T$2:$Y$44, 6, FALSE)
        ))) * AF44,
    IFERROR(VLOOKUP(AD44, 'Lista Alimenti'!$A$2:$F$31, 6, FALSE),
    IFERROR(VLOOKUP(AD44, 'Lista Alimenti'!$G$2:$L$60, 6, FALSE),
    IFERROR(VLOOKUP(AD44, 'Lista Alimenti'!$N$2:$S$14, 6, FALSE),
    VLOOKUP(AD44, 'Lista Alimenti'!$T$2:$Y$44, 6, FALSE)
    ))) * AF44 / 100
    )
)</f>
        <v>0</v>
      </c>
      <c r="AK44" s="21"/>
      <c r="AL44" s="22"/>
      <c r="AM44" s="15"/>
      <c r="AN44" s="84"/>
      <c r="AO44" s="3"/>
      <c r="AP44" s="3">
        <f>IF(AM44="", 0,
    IF(AO44&lt;=10,
        IFERROR(VLOOKUP(AM44, 'Lista Alimenti'!$A$2:$C$31, 3, FALSE),
        IFERROR(VLOOKUP(AM44, 'Lista Alimenti'!$G$2:$I$60, 3, FALSE),
        IFERROR(VLOOKUP(AM44, 'Lista Alimenti'!$N$2:$P$14, 3, FALSE),
        VLOOKUP(AM44, 'Lista Alimenti'!$T$2:$V$44, 3, FALSE)
        ))) * AO44,
    IFERROR(VLOOKUP(AM44, 'Lista Alimenti'!$A$2:$C$31, 3, FALSE),
    IFERROR(VLOOKUP(AM44, 'Lista Alimenti'!$G$2:$I$60, 3, FALSE),
    IFERROR(VLOOKUP(AM44, 'Lista Alimenti'!$N$2:$P$14, 3, FALSE),
    VLOOKUP(AM44, 'Lista Alimenti'!$T$2:$V$44, 3, FALSE)
    ))) * AO44 / 100
    )
)</f>
        <v>0</v>
      </c>
      <c r="AQ44" s="3">
        <f>IF(AM44="", 0,
    IF(AO44&lt;=10,
        IFERROR(VLOOKUP(AM44, 'Lista Alimenti'!$A$2:$D$31, 4, FALSE),
        IFERROR(VLOOKUP(AM44, 'Lista Alimenti'!$G$2:$J$60, 4, FALSE),
        IFERROR(VLOOKUP(AM44, 'Lista Alimenti'!$N$2:$Q$14, 4, FALSE),
        VLOOKUP(AM44, 'Lista Alimenti'!$T$2:$W$44, 4, FALSE)
        ))) * AO44,
    IFERROR(VLOOKUP(AM44, 'Lista Alimenti'!$A$2:$D$31, 4, FALSE),
    IFERROR(VLOOKUP(AM44, 'Lista Alimenti'!$G$2:$J$60, 4, FALSE),
    IFERROR(VLOOKUP(AM44, 'Lista Alimenti'!$N$2:$Q$14, 4, FALSE),
    VLOOKUP(AM44, 'Lista Alimenti'!$T$2:$W$44, 4, FALSE)
    ))) * AO44 / 100
    )
)</f>
        <v>0</v>
      </c>
      <c r="AR44" s="3">
        <f>IF(AM44="", 0,
    IF(AO44&lt;=10,
        IFERROR(VLOOKUP(AM44, 'Lista Alimenti'!$A$2:$E$31, 5, FALSE),
        IFERROR(VLOOKUP(AM44, 'Lista Alimenti'!$G$2:$K$60, 5, FALSE),
        IFERROR(VLOOKUP(AM44, 'Lista Alimenti'!$N$2:$R$14, 5, FALSE),
        VLOOKUP(AM44, 'Lista Alimenti'!$T$2:$X$44, 5, FALSE)
        ))) * AO44,
    IFERROR(VLOOKUP(AM44, 'Lista Alimenti'!$A$2:$E$31, 5, FALSE),
    IFERROR(VLOOKUP(AM44, 'Lista Alimenti'!$G$2:$K$60, 5, FALSE),
    IFERROR(VLOOKUP(AM44, 'Lista Alimenti'!$N$2:$R$14, 5, FALSE),
    VLOOKUP(AM44, 'Lista Alimenti'!$T$2:$X$44, 5, FALSE)
    ))) * AO44 / 100
    )
)</f>
        <v>0</v>
      </c>
      <c r="AS44" s="2">
        <f>IF(AM44="", 0,
    IF(AO44&lt;=10,
        IFERROR(VLOOKUP(AM44, 'Lista Alimenti'!$A$2:$F$31, 6, FALSE),
        IFERROR(VLOOKUP(AM44, 'Lista Alimenti'!$G$2:$L$60, 6, FALSE),
        IFERROR(VLOOKUP(AM44, 'Lista Alimenti'!$N$2:$S$14, 6, FALSE),
        VLOOKUP(AM44, 'Lista Alimenti'!$T$2:$Y$44, 6, FALSE)
        ))) * AO44,
    IFERROR(VLOOKUP(AM44, 'Lista Alimenti'!$A$2:$F$31, 6, FALSE),
    IFERROR(VLOOKUP(AM44, 'Lista Alimenti'!$G$2:$L$60, 6, FALSE),
    IFERROR(VLOOKUP(AM44, 'Lista Alimenti'!$N$2:$S$14, 6, FALSE),
    VLOOKUP(AM44, 'Lista Alimenti'!$T$2:$Y$44, 6, FALSE)
    ))) * AO44 / 100
    )
)</f>
        <v>0</v>
      </c>
      <c r="AT44" s="21"/>
      <c r="AU44" s="22"/>
      <c r="AV44" s="15"/>
      <c r="AW44" s="84"/>
      <c r="AX44" s="3"/>
      <c r="AY44" s="3">
        <f>IF(AV44="", 0,
    IF(AX44&lt;=10,
        IFERROR(VLOOKUP(AV44, 'Lista Alimenti'!$A$2:$C$31, 3, FALSE),
        IFERROR(VLOOKUP(AV44, 'Lista Alimenti'!$G$2:$I$60, 3, FALSE),
        IFERROR(VLOOKUP(AV44, 'Lista Alimenti'!$N$2:$P$14, 3, FALSE),
        VLOOKUP(AV44, 'Lista Alimenti'!$T$2:$V$44, 3, FALSE)
        ))) * AX44,
    IFERROR(VLOOKUP(AV44, 'Lista Alimenti'!$A$2:$C$31, 3, FALSE),
    IFERROR(VLOOKUP(AV44, 'Lista Alimenti'!$G$2:$I$60, 3, FALSE),
    IFERROR(VLOOKUP(AV44, 'Lista Alimenti'!$N$2:$P$14, 3, FALSE),
    VLOOKUP(AV44, 'Lista Alimenti'!$T$2:$V$44, 3, FALSE)
    ))) * AX44 / 100
    )
)</f>
        <v>0</v>
      </c>
      <c r="AZ44" s="3">
        <f>IF(AV44="", 0,
    IF(AX44&lt;=10,
        IFERROR(VLOOKUP(AV44, 'Lista Alimenti'!$A$2:$D$31, 4, FALSE),
        IFERROR(VLOOKUP(AV44, 'Lista Alimenti'!$G$2:$J$60, 4, FALSE),
        IFERROR(VLOOKUP(AV44, 'Lista Alimenti'!$N$2:$Q$14, 4, FALSE),
        VLOOKUP(AV44, 'Lista Alimenti'!$T$2:$W$44, 4, FALSE)
        ))) * AX44,
    IFERROR(VLOOKUP(AV44, 'Lista Alimenti'!$A$2:$D$31, 4, FALSE),
    IFERROR(VLOOKUP(AV44, 'Lista Alimenti'!$G$2:$J$60, 4, FALSE),
    IFERROR(VLOOKUP(AV44, 'Lista Alimenti'!$N$2:$Q$14, 4, FALSE),
    VLOOKUP(AV44, 'Lista Alimenti'!$T$2:$W$44, 4, FALSE)
    ))) * AX44 / 100
    )
)</f>
        <v>0</v>
      </c>
      <c r="BA44" s="3">
        <f>IF(AV44="", 0,
    IF(AX44&lt;=10,
        IFERROR(VLOOKUP(AV44, 'Lista Alimenti'!$A$2:$E$31, 5, FALSE),
        IFERROR(VLOOKUP(AV44, 'Lista Alimenti'!$G$2:$K$60, 5, FALSE),
        IFERROR(VLOOKUP(AV44, 'Lista Alimenti'!$N$2:$R$14, 5, FALSE),
        VLOOKUP(AV44, 'Lista Alimenti'!$T$2:$X$44, 5, FALSE)
        ))) * AX44,
    IFERROR(VLOOKUP(AV44, 'Lista Alimenti'!$A$2:$E$31, 5, FALSE),
    IFERROR(VLOOKUP(AV44, 'Lista Alimenti'!$G$2:$K$60, 5, FALSE),
    IFERROR(VLOOKUP(AV44, 'Lista Alimenti'!$N$2:$R$14, 5, FALSE),
    VLOOKUP(AV44, 'Lista Alimenti'!$T$2:$X$44, 5, FALSE)
    ))) * AX44 / 100
    )
)</f>
        <v>0</v>
      </c>
      <c r="BB44" s="2">
        <f>IF(AV44="", 0,
    IF(AX44&lt;=10,
        IFERROR(VLOOKUP(AV44, 'Lista Alimenti'!$A$2:$F$31, 6, FALSE),
        IFERROR(VLOOKUP(AV44, 'Lista Alimenti'!$G$2:$L$60, 6, FALSE),
        IFERROR(VLOOKUP(AV44, 'Lista Alimenti'!$N$2:$S$14, 6, FALSE),
        VLOOKUP(AV44, 'Lista Alimenti'!$T$2:$Y$44, 6, FALSE)
        ))) * AX44,
    IFERROR(VLOOKUP(AV44, 'Lista Alimenti'!$A$2:$F$31, 6, FALSE),
    IFERROR(VLOOKUP(AV44, 'Lista Alimenti'!$G$2:$L$60, 6, FALSE),
    IFERROR(VLOOKUP(AV44, 'Lista Alimenti'!$N$2:$S$14, 6, FALSE),
    VLOOKUP(AV44, 'Lista Alimenti'!$T$2:$Y$44, 6, FALSE)
    ))) * AX44 / 100
    )
)</f>
        <v>0</v>
      </c>
      <c r="BC44" s="21"/>
      <c r="BD44" s="22"/>
      <c r="BE44" s="15"/>
      <c r="BF44" s="84"/>
      <c r="BG44" s="3"/>
      <c r="BH44" s="3">
        <f>IF(BE44="", 0,
    IF(BG44&lt;=10,
        IFERROR(VLOOKUP(BE44, 'Lista Alimenti'!$A$2:$C$31, 3, FALSE),
        IFERROR(VLOOKUP(BE44, 'Lista Alimenti'!$G$2:$I$60, 3, FALSE),
        IFERROR(VLOOKUP(BE44, 'Lista Alimenti'!$N$2:$P$14, 3, FALSE),
        VLOOKUP(BE44, 'Lista Alimenti'!$T$2:$V$44, 3, FALSE)
        ))) * BG44,
    IFERROR(VLOOKUP(BE44, 'Lista Alimenti'!$A$2:$C$31, 3, FALSE),
    IFERROR(VLOOKUP(BE44, 'Lista Alimenti'!$G$2:$I$60, 3, FALSE),
    IFERROR(VLOOKUP(BE44, 'Lista Alimenti'!$N$2:$P$14, 3, FALSE),
    VLOOKUP(BE44, 'Lista Alimenti'!$T$2:$V$44, 3, FALSE)
    ))) * BG44 / 100
    )
)</f>
        <v>0</v>
      </c>
      <c r="BI44" s="3">
        <f>IF(BE44="", 0,
    IF(BG44&lt;=10,
        IFERROR(VLOOKUP(BE44, 'Lista Alimenti'!$A$2:$D$31, 4, FALSE),
        IFERROR(VLOOKUP(BE44, 'Lista Alimenti'!$G$2:$J$60, 4, FALSE),
        IFERROR(VLOOKUP(BE44, 'Lista Alimenti'!$N$2:$Q$14, 4, FALSE),
        VLOOKUP(BE44, 'Lista Alimenti'!$T$2:$W$44, 4, FALSE)
        ))) * BG44,
    IFERROR(VLOOKUP(BE44, 'Lista Alimenti'!$A$2:$D$31, 4, FALSE),
    IFERROR(VLOOKUP(BE44, 'Lista Alimenti'!$G$2:$J$60, 4, FALSE),
    IFERROR(VLOOKUP(BE44, 'Lista Alimenti'!$N$2:$Q$14, 4, FALSE),
    VLOOKUP(BE44, 'Lista Alimenti'!$T$2:$W$44, 4, FALSE)
    ))) * BG44 / 100
    )
)</f>
        <v>0</v>
      </c>
      <c r="BJ44" s="3">
        <f>IF(BE44="", 0,
    IF(BG44&lt;=10,
        IFERROR(VLOOKUP(BE44, 'Lista Alimenti'!$A$2:$E$31, 5, FALSE),
        IFERROR(VLOOKUP(BE44, 'Lista Alimenti'!$G$2:$K$60, 5, FALSE),
        IFERROR(VLOOKUP(BE44, 'Lista Alimenti'!$N$2:$R$14, 5, FALSE),
        VLOOKUP(BE44, 'Lista Alimenti'!$T$2:$X$44, 5, FALSE)
        ))) * BG44,
    IFERROR(VLOOKUP(BE44, 'Lista Alimenti'!$A$2:$E$31, 5, FALSE),
    IFERROR(VLOOKUP(BE44, 'Lista Alimenti'!$G$2:$K$60, 5, FALSE),
    IFERROR(VLOOKUP(BE44, 'Lista Alimenti'!$N$2:$R$14, 5, FALSE),
    VLOOKUP(BE44, 'Lista Alimenti'!$T$2:$X$44, 5, FALSE)
    ))) * BG44 / 100
    )
)</f>
        <v>0</v>
      </c>
      <c r="BK44" s="2">
        <f>IF(BE44="", 0,
    IF(BG44&lt;=10,
        IFERROR(VLOOKUP(BE44, 'Lista Alimenti'!$A$2:$F$31, 6, FALSE),
        IFERROR(VLOOKUP(BE44, 'Lista Alimenti'!$G$2:$L$60, 6, FALSE),
        IFERROR(VLOOKUP(BE44, 'Lista Alimenti'!$N$2:$S$14, 6, FALSE),
        VLOOKUP(BE44, 'Lista Alimenti'!$T$2:$Y$44, 6, FALSE)
        ))) * BG44,
    IFERROR(VLOOKUP(BE44, 'Lista Alimenti'!$A$2:$F$31, 6, FALSE),
    IFERROR(VLOOKUP(BE44, 'Lista Alimenti'!$G$2:$L$60, 6, FALSE),
    IFERROR(VLOOKUP(BE44, 'Lista Alimenti'!$N$2:$S$14, 6, FALSE),
    VLOOKUP(BE44, 'Lista Alimenti'!$T$2:$Y$44, 6, FALSE)
    ))) * BG44 / 100
    )
)</f>
        <v>0</v>
      </c>
      <c r="BL44" s="21"/>
      <c r="BM44" s="22"/>
    </row>
    <row r="45" spans="1:65" x14ac:dyDescent="0.35">
      <c r="A45" s="39"/>
      <c r="B45" s="40"/>
      <c r="C45" s="15"/>
      <c r="D45" s="84"/>
      <c r="E45" s="3"/>
      <c r="F45" s="3">
        <f>IF(C45="", 0,
    IF(E45&lt;=10,
        IFERROR(VLOOKUP(C45, 'Lista Alimenti'!$A$2:$C$31, 3, FALSE),
        IFERROR(VLOOKUP(C45, 'Lista Alimenti'!$G$2:$I$60, 3, FALSE),
        IFERROR(VLOOKUP(C45, 'Lista Alimenti'!$N$2:$P$14, 3, FALSE),
        VLOOKUP(C45, 'Lista Alimenti'!$T$2:$V$44, 3, FALSE)
        ))) * E45,
    IFERROR(VLOOKUP(C45, 'Lista Alimenti'!$A$2:$C$31, 3, FALSE),
    IFERROR(VLOOKUP(C45, 'Lista Alimenti'!$G$2:$I$60, 3, FALSE),
    IFERROR(VLOOKUP(C45, 'Lista Alimenti'!$N$2:$P$14, 3, FALSE),
    VLOOKUP(C45, 'Lista Alimenti'!$T$2:$V$44, 3, FALSE)
    ))) * E45 / 100
    )
)</f>
        <v>0</v>
      </c>
      <c r="G45" s="3">
        <f>IF(C45="", 0,
    IF(E45&lt;=10,
        IFERROR(VLOOKUP(C45, 'Lista Alimenti'!$A$2:$D$31, 4, FALSE),
        IFERROR(VLOOKUP(C45, 'Lista Alimenti'!$G$2:$J$60, 4, FALSE),
        IFERROR(VLOOKUP(C45, 'Lista Alimenti'!$N$2:$Q$14, 4, FALSE),
        VLOOKUP(C45, 'Lista Alimenti'!$T$2:$W$44, 4, FALSE)
        ))) * E45,
    IFERROR(VLOOKUP(C45, 'Lista Alimenti'!$A$2:$D$31, 4, FALSE),
    IFERROR(VLOOKUP(C45, 'Lista Alimenti'!$G$2:$J$60, 4, FALSE),
    IFERROR(VLOOKUP(C45, 'Lista Alimenti'!$N$2:$Q$14, 4, FALSE),
    VLOOKUP(C45, 'Lista Alimenti'!$T$2:$W$44, 4, FALSE)
    ))) * E45 / 100
    )
)</f>
        <v>0</v>
      </c>
      <c r="H45" s="3">
        <f>IF(C45="", 0,
    IF(E45&lt;=10,
        IFERROR(VLOOKUP(C45, 'Lista Alimenti'!$A$2:$E$31, 5, FALSE),
        IFERROR(VLOOKUP(C45, 'Lista Alimenti'!$G$2:$K$60, 5, FALSE),
        IFERROR(VLOOKUP(C45, 'Lista Alimenti'!$N$2:$R$14, 5, FALSE),
        VLOOKUP(C45, 'Lista Alimenti'!$T$2:$X$44, 5, FALSE)
        ))) * E45,
    IFERROR(VLOOKUP(C45, 'Lista Alimenti'!$A$2:$E$31, 5, FALSE),
    IFERROR(VLOOKUP(C45, 'Lista Alimenti'!$G$2:$K$60, 5, FALSE),
    IFERROR(VLOOKUP(C45, 'Lista Alimenti'!$N$2:$R$14, 5, FALSE),
    VLOOKUP(C45, 'Lista Alimenti'!$T$2:$X$44, 5, FALSE)
    ))) * E45 / 100
    )
)</f>
        <v>0</v>
      </c>
      <c r="I45" s="2">
        <f>IF(C45="", 0,
    IF(E45&lt;=10,
        IFERROR(VLOOKUP(C45, 'Lista Alimenti'!$A$2:$F$31, 6, FALSE),
        IFERROR(VLOOKUP(C45, 'Lista Alimenti'!$G$2:$L$60, 6, FALSE),
        IFERROR(VLOOKUP(C45, 'Lista Alimenti'!$N$2:$S$14, 6, FALSE),
        VLOOKUP(C45, 'Lista Alimenti'!$T$2:$Y$44, 6, FALSE)
        ))) * E45,
    IFERROR(VLOOKUP(C45, 'Lista Alimenti'!$A$2:$F$31, 6, FALSE),
    IFERROR(VLOOKUP(C45, 'Lista Alimenti'!$G$2:$L$60, 6, FALSE),
    IFERROR(VLOOKUP(C45, 'Lista Alimenti'!$N$2:$S$14, 6, FALSE),
    VLOOKUP(C45, 'Lista Alimenti'!$T$2:$Y$44, 6, FALSE)
    ))) * E45 / 100
    )
)</f>
        <v>0</v>
      </c>
      <c r="J45" s="23"/>
      <c r="K45" s="24"/>
      <c r="L45" s="15"/>
      <c r="M45" s="84"/>
      <c r="N45" s="3"/>
      <c r="O45" s="3">
        <f>IF(L45="", 0,
    IF(N45&lt;=10,
        IFERROR(VLOOKUP(L45, 'Lista Alimenti'!$A$2:$C$31, 3, FALSE),
        IFERROR(VLOOKUP(L45, 'Lista Alimenti'!$G$2:$I$60, 3, FALSE),
        IFERROR(VLOOKUP(L45, 'Lista Alimenti'!$N$2:$P$14, 3, FALSE),
        VLOOKUP(L45, 'Lista Alimenti'!$T$2:$V$44, 3, FALSE)
        ))) * N45,
    IFERROR(VLOOKUP(L45, 'Lista Alimenti'!$A$2:$C$31, 3, FALSE),
    IFERROR(VLOOKUP(L45, 'Lista Alimenti'!$G$2:$I$60, 3, FALSE),
    IFERROR(VLOOKUP(L45, 'Lista Alimenti'!$N$2:$P$14, 3, FALSE),
    VLOOKUP(L45, 'Lista Alimenti'!$T$2:$V$44, 3, FALSE)
    ))) * N45 / 100
    )
)</f>
        <v>0</v>
      </c>
      <c r="P45" s="3">
        <f>IF(L45="", 0,
    IF(N45&lt;=10,
        IFERROR(VLOOKUP(L45, 'Lista Alimenti'!$A$2:$D$31, 4, FALSE),
        IFERROR(VLOOKUP(L45, 'Lista Alimenti'!$G$2:$J$60, 4, FALSE),
        IFERROR(VLOOKUP(L45, 'Lista Alimenti'!$N$2:$Q$14, 4, FALSE),
        VLOOKUP(L45, 'Lista Alimenti'!$T$2:$W$44, 4, FALSE)
        ))) * N45,
    IFERROR(VLOOKUP(L45, 'Lista Alimenti'!$A$2:$D$31, 4, FALSE),
    IFERROR(VLOOKUP(L45, 'Lista Alimenti'!$G$2:$J$60, 4, FALSE),
    IFERROR(VLOOKUP(L45, 'Lista Alimenti'!$N$2:$Q$14, 4, FALSE),
    VLOOKUP(L45, 'Lista Alimenti'!$T$2:$W$44, 4, FALSE)
    ))) * N45 / 100
    )
)</f>
        <v>0</v>
      </c>
      <c r="Q45" s="3">
        <f>IF(L45="", 0,
    IF(N45&lt;=10,
        IFERROR(VLOOKUP(L45, 'Lista Alimenti'!$A$2:$E$31, 5, FALSE),
        IFERROR(VLOOKUP(L45, 'Lista Alimenti'!$G$2:$K$60, 5, FALSE),
        IFERROR(VLOOKUP(L45, 'Lista Alimenti'!$N$2:$R$14, 5, FALSE),
        VLOOKUP(L45, 'Lista Alimenti'!$T$2:$X$44, 5, FALSE)
        ))) * N45,
    IFERROR(VLOOKUP(L45, 'Lista Alimenti'!$A$2:$E$31, 5, FALSE),
    IFERROR(VLOOKUP(L45, 'Lista Alimenti'!$G$2:$K$60, 5, FALSE),
    IFERROR(VLOOKUP(L45, 'Lista Alimenti'!$N$2:$R$14, 5, FALSE),
    VLOOKUP(L45, 'Lista Alimenti'!$T$2:$X$44, 5, FALSE)
    ))) * N45 / 100
    )
)</f>
        <v>0</v>
      </c>
      <c r="R45" s="2">
        <f>IF(L45="", 0,
    IF(N45&lt;=10,
        IFERROR(VLOOKUP(L45, 'Lista Alimenti'!$A$2:$F$31, 6, FALSE),
        IFERROR(VLOOKUP(L45, 'Lista Alimenti'!$G$2:$L$60, 6, FALSE),
        IFERROR(VLOOKUP(L45, 'Lista Alimenti'!$N$2:$S$14, 6, FALSE),
        VLOOKUP(L45, 'Lista Alimenti'!$T$2:$Y$44, 6, FALSE)
        ))) * N45,
    IFERROR(VLOOKUP(L45, 'Lista Alimenti'!$A$2:$F$31, 6, FALSE),
    IFERROR(VLOOKUP(L45, 'Lista Alimenti'!$G$2:$L$60, 6, FALSE),
    IFERROR(VLOOKUP(L45, 'Lista Alimenti'!$N$2:$S$14, 6, FALSE),
    VLOOKUP(L45, 'Lista Alimenti'!$T$2:$Y$44, 6, FALSE)
    ))) * N45 / 100
    )
)</f>
        <v>0</v>
      </c>
      <c r="S45" s="23"/>
      <c r="T45" s="24"/>
      <c r="U45" s="15"/>
      <c r="V45" s="84"/>
      <c r="W45" s="3"/>
      <c r="X45" s="3">
        <f>IF(U45="", 0,
    IF(W45&lt;=10,
        IFERROR(VLOOKUP(U45, 'Lista Alimenti'!$A$2:$C$31, 3, FALSE),
        IFERROR(VLOOKUP(U45, 'Lista Alimenti'!$G$2:$I$60, 3, FALSE),
        IFERROR(VLOOKUP(U45, 'Lista Alimenti'!$N$2:$P$14, 3, FALSE),
        VLOOKUP(U45, 'Lista Alimenti'!$T$2:$V$44, 3, FALSE)
        ))) * W45,
    IFERROR(VLOOKUP(U45, 'Lista Alimenti'!$A$2:$C$31, 3, FALSE),
    IFERROR(VLOOKUP(U45, 'Lista Alimenti'!$G$2:$I$60, 3, FALSE),
    IFERROR(VLOOKUP(U45, 'Lista Alimenti'!$N$2:$P$14, 3, FALSE),
    VLOOKUP(U45, 'Lista Alimenti'!$T$2:$V$44, 3, FALSE)
    ))) * W45 / 100
    )
)</f>
        <v>0</v>
      </c>
      <c r="Y45" s="3">
        <f>IF(U45="", 0,
    IF(W45&lt;=10,
        IFERROR(VLOOKUP(U45, 'Lista Alimenti'!$A$2:$D$31, 4, FALSE),
        IFERROR(VLOOKUP(U45, 'Lista Alimenti'!$G$2:$J$60, 4, FALSE),
        IFERROR(VLOOKUP(U45, 'Lista Alimenti'!$N$2:$Q$14, 4, FALSE),
        VLOOKUP(U45, 'Lista Alimenti'!$T$2:$W$44, 4, FALSE)
        ))) * W45,
    IFERROR(VLOOKUP(U45, 'Lista Alimenti'!$A$2:$D$31, 4, FALSE),
    IFERROR(VLOOKUP(U45, 'Lista Alimenti'!$G$2:$J$60, 4, FALSE),
    IFERROR(VLOOKUP(U45, 'Lista Alimenti'!$N$2:$Q$14, 4, FALSE),
    VLOOKUP(U45, 'Lista Alimenti'!$T$2:$W$44, 4, FALSE)
    ))) * W45 / 100
    )
)</f>
        <v>0</v>
      </c>
      <c r="Z45" s="3">
        <f>IF(U45="", 0,
    IF(W45&lt;=10,
        IFERROR(VLOOKUP(U45, 'Lista Alimenti'!$A$2:$E$31, 5, FALSE),
        IFERROR(VLOOKUP(U45, 'Lista Alimenti'!$G$2:$K$60, 5, FALSE),
        IFERROR(VLOOKUP(U45, 'Lista Alimenti'!$N$2:$R$14, 5, FALSE),
        VLOOKUP(U45, 'Lista Alimenti'!$T$2:$X$44, 5, FALSE)
        ))) * W45,
    IFERROR(VLOOKUP(U45, 'Lista Alimenti'!$A$2:$E$31, 5, FALSE),
    IFERROR(VLOOKUP(U45, 'Lista Alimenti'!$G$2:$K$60, 5, FALSE),
    IFERROR(VLOOKUP(U45, 'Lista Alimenti'!$N$2:$R$14, 5, FALSE),
    VLOOKUP(U45, 'Lista Alimenti'!$T$2:$X$44, 5, FALSE)
    ))) * W45 / 100
    )
)</f>
        <v>0</v>
      </c>
      <c r="AA45" s="2">
        <f>IF(U45="", 0,
    IF(W45&lt;=10,
        IFERROR(VLOOKUP(U45, 'Lista Alimenti'!$A$2:$F$31, 6, FALSE),
        IFERROR(VLOOKUP(U45, 'Lista Alimenti'!$G$2:$L$60, 6, FALSE),
        IFERROR(VLOOKUP(U45, 'Lista Alimenti'!$N$2:$S$14, 6, FALSE),
        VLOOKUP(U45, 'Lista Alimenti'!$T$2:$Y$44, 6, FALSE)
        ))) * W45,
    IFERROR(VLOOKUP(U45, 'Lista Alimenti'!$A$2:$F$31, 6, FALSE),
    IFERROR(VLOOKUP(U45, 'Lista Alimenti'!$G$2:$L$60, 6, FALSE),
    IFERROR(VLOOKUP(U45, 'Lista Alimenti'!$N$2:$S$14, 6, FALSE),
    VLOOKUP(U45, 'Lista Alimenti'!$T$2:$Y$44, 6, FALSE)
    ))) * W45 / 100
    )
)</f>
        <v>0</v>
      </c>
      <c r="AB45" s="23"/>
      <c r="AC45" s="24"/>
      <c r="AD45" s="15"/>
      <c r="AE45" s="84"/>
      <c r="AF45" s="3"/>
      <c r="AG45" s="3">
        <f>IF(AD45="", 0,
    IF(AF45&lt;=10,
        IFERROR(VLOOKUP(AD45, 'Lista Alimenti'!$A$2:$C$31, 3, FALSE),
        IFERROR(VLOOKUP(AD45, 'Lista Alimenti'!$G$2:$I$60, 3, FALSE),
        IFERROR(VLOOKUP(AD45, 'Lista Alimenti'!$N$2:$P$14, 3, FALSE),
        VLOOKUP(AD45, 'Lista Alimenti'!$T$2:$V$44, 3, FALSE)
        ))) * AF45,
    IFERROR(VLOOKUP(AD45, 'Lista Alimenti'!$A$2:$C$31, 3, FALSE),
    IFERROR(VLOOKUP(AD45, 'Lista Alimenti'!$G$2:$I$60, 3, FALSE),
    IFERROR(VLOOKUP(AD45, 'Lista Alimenti'!$N$2:$P$14, 3, FALSE),
    VLOOKUP(AD45, 'Lista Alimenti'!$T$2:$V$44, 3, FALSE)
    ))) * AF45 / 100
    )
)</f>
        <v>0</v>
      </c>
      <c r="AH45" s="3">
        <f>IF(AD45="", 0,
    IF(AF45&lt;=10,
        IFERROR(VLOOKUP(AD45, 'Lista Alimenti'!$A$2:$D$31, 4, FALSE),
        IFERROR(VLOOKUP(AD45, 'Lista Alimenti'!$G$2:$J$60, 4, FALSE),
        IFERROR(VLOOKUP(AD45, 'Lista Alimenti'!$N$2:$Q$14, 4, FALSE),
        VLOOKUP(AD45, 'Lista Alimenti'!$T$2:$W$44, 4, FALSE)
        ))) * AF45,
    IFERROR(VLOOKUP(AD45, 'Lista Alimenti'!$A$2:$D$31, 4, FALSE),
    IFERROR(VLOOKUP(AD45, 'Lista Alimenti'!$G$2:$J$60, 4, FALSE),
    IFERROR(VLOOKUP(AD45, 'Lista Alimenti'!$N$2:$Q$14, 4, FALSE),
    VLOOKUP(AD45, 'Lista Alimenti'!$T$2:$W$44, 4, FALSE)
    ))) * AF45 / 100
    )
)</f>
        <v>0</v>
      </c>
      <c r="AI45" s="3">
        <f>IF(AD45="", 0,
    IF(AF45&lt;=10,
        IFERROR(VLOOKUP(AD45, 'Lista Alimenti'!$A$2:$E$31, 5, FALSE),
        IFERROR(VLOOKUP(AD45, 'Lista Alimenti'!$G$2:$K$60, 5, FALSE),
        IFERROR(VLOOKUP(AD45, 'Lista Alimenti'!$N$2:$R$14, 5, FALSE),
        VLOOKUP(AD45, 'Lista Alimenti'!$T$2:$X$44, 5, FALSE)
        ))) * AF45,
    IFERROR(VLOOKUP(AD45, 'Lista Alimenti'!$A$2:$E$31, 5, FALSE),
    IFERROR(VLOOKUP(AD45, 'Lista Alimenti'!$G$2:$K$60, 5, FALSE),
    IFERROR(VLOOKUP(AD45, 'Lista Alimenti'!$N$2:$R$14, 5, FALSE),
    VLOOKUP(AD45, 'Lista Alimenti'!$T$2:$X$44, 5, FALSE)
    ))) * AF45 / 100
    )
)</f>
        <v>0</v>
      </c>
      <c r="AJ45" s="2">
        <f>IF(AD45="", 0,
    IF(AF45&lt;=10,
        IFERROR(VLOOKUP(AD45, 'Lista Alimenti'!$A$2:$F$31, 6, FALSE),
        IFERROR(VLOOKUP(AD45, 'Lista Alimenti'!$G$2:$L$60, 6, FALSE),
        IFERROR(VLOOKUP(AD45, 'Lista Alimenti'!$N$2:$S$14, 6, FALSE),
        VLOOKUP(AD45, 'Lista Alimenti'!$T$2:$Y$44, 6, FALSE)
        ))) * AF45,
    IFERROR(VLOOKUP(AD45, 'Lista Alimenti'!$A$2:$F$31, 6, FALSE),
    IFERROR(VLOOKUP(AD45, 'Lista Alimenti'!$G$2:$L$60, 6, FALSE),
    IFERROR(VLOOKUP(AD45, 'Lista Alimenti'!$N$2:$S$14, 6, FALSE),
    VLOOKUP(AD45, 'Lista Alimenti'!$T$2:$Y$44, 6, FALSE)
    ))) * AF45 / 100
    )
)</f>
        <v>0</v>
      </c>
      <c r="AK45" s="23"/>
      <c r="AL45" s="24"/>
      <c r="AM45" s="15"/>
      <c r="AN45" s="84"/>
      <c r="AO45" s="3"/>
      <c r="AP45" s="3">
        <f>IF(AM45="", 0,
    IF(AO45&lt;=10,
        IFERROR(VLOOKUP(AM45, 'Lista Alimenti'!$A$2:$C$31, 3, FALSE),
        IFERROR(VLOOKUP(AM45, 'Lista Alimenti'!$G$2:$I$60, 3, FALSE),
        IFERROR(VLOOKUP(AM45, 'Lista Alimenti'!$N$2:$P$14, 3, FALSE),
        VLOOKUP(AM45, 'Lista Alimenti'!$T$2:$V$44, 3, FALSE)
        ))) * AO45,
    IFERROR(VLOOKUP(AM45, 'Lista Alimenti'!$A$2:$C$31, 3, FALSE),
    IFERROR(VLOOKUP(AM45, 'Lista Alimenti'!$G$2:$I$60, 3, FALSE),
    IFERROR(VLOOKUP(AM45, 'Lista Alimenti'!$N$2:$P$14, 3, FALSE),
    VLOOKUP(AM45, 'Lista Alimenti'!$T$2:$V$44, 3, FALSE)
    ))) * AO45 / 100
    )
)</f>
        <v>0</v>
      </c>
      <c r="AQ45" s="3">
        <f>IF(AM45="", 0,
    IF(AO45&lt;=10,
        IFERROR(VLOOKUP(AM45, 'Lista Alimenti'!$A$2:$D$31, 4, FALSE),
        IFERROR(VLOOKUP(AM45, 'Lista Alimenti'!$G$2:$J$60, 4, FALSE),
        IFERROR(VLOOKUP(AM45, 'Lista Alimenti'!$N$2:$Q$14, 4, FALSE),
        VLOOKUP(AM45, 'Lista Alimenti'!$T$2:$W$44, 4, FALSE)
        ))) * AO45,
    IFERROR(VLOOKUP(AM45, 'Lista Alimenti'!$A$2:$D$31, 4, FALSE),
    IFERROR(VLOOKUP(AM45, 'Lista Alimenti'!$G$2:$J$60, 4, FALSE),
    IFERROR(VLOOKUP(AM45, 'Lista Alimenti'!$N$2:$Q$14, 4, FALSE),
    VLOOKUP(AM45, 'Lista Alimenti'!$T$2:$W$44, 4, FALSE)
    ))) * AO45 / 100
    )
)</f>
        <v>0</v>
      </c>
      <c r="AR45" s="3">
        <f>IF(AM45="", 0,
    IF(AO45&lt;=10,
        IFERROR(VLOOKUP(AM45, 'Lista Alimenti'!$A$2:$E$31, 5, FALSE),
        IFERROR(VLOOKUP(AM45, 'Lista Alimenti'!$G$2:$K$60, 5, FALSE),
        IFERROR(VLOOKUP(AM45, 'Lista Alimenti'!$N$2:$R$14, 5, FALSE),
        VLOOKUP(AM45, 'Lista Alimenti'!$T$2:$X$44, 5, FALSE)
        ))) * AO45,
    IFERROR(VLOOKUP(AM45, 'Lista Alimenti'!$A$2:$E$31, 5, FALSE),
    IFERROR(VLOOKUP(AM45, 'Lista Alimenti'!$G$2:$K$60, 5, FALSE),
    IFERROR(VLOOKUP(AM45, 'Lista Alimenti'!$N$2:$R$14, 5, FALSE),
    VLOOKUP(AM45, 'Lista Alimenti'!$T$2:$X$44, 5, FALSE)
    ))) * AO45 / 100
    )
)</f>
        <v>0</v>
      </c>
      <c r="AS45" s="2">
        <f>IF(AM45="", 0,
    IF(AO45&lt;=10,
        IFERROR(VLOOKUP(AM45, 'Lista Alimenti'!$A$2:$F$31, 6, FALSE),
        IFERROR(VLOOKUP(AM45, 'Lista Alimenti'!$G$2:$L$60, 6, FALSE),
        IFERROR(VLOOKUP(AM45, 'Lista Alimenti'!$N$2:$S$14, 6, FALSE),
        VLOOKUP(AM45, 'Lista Alimenti'!$T$2:$Y$44, 6, FALSE)
        ))) * AO45,
    IFERROR(VLOOKUP(AM45, 'Lista Alimenti'!$A$2:$F$31, 6, FALSE),
    IFERROR(VLOOKUP(AM45, 'Lista Alimenti'!$G$2:$L$60, 6, FALSE),
    IFERROR(VLOOKUP(AM45, 'Lista Alimenti'!$N$2:$S$14, 6, FALSE),
    VLOOKUP(AM45, 'Lista Alimenti'!$T$2:$Y$44, 6, FALSE)
    ))) * AO45 / 100
    )
)</f>
        <v>0</v>
      </c>
      <c r="AT45" s="23"/>
      <c r="AU45" s="24"/>
      <c r="AV45" s="15"/>
      <c r="AW45" s="84"/>
      <c r="AX45" s="3"/>
      <c r="AY45" s="3">
        <f>IF(AV45="", 0,
    IF(AX45&lt;=10,
        IFERROR(VLOOKUP(AV45, 'Lista Alimenti'!$A$2:$C$31, 3, FALSE),
        IFERROR(VLOOKUP(AV45, 'Lista Alimenti'!$G$2:$I$60, 3, FALSE),
        IFERROR(VLOOKUP(AV45, 'Lista Alimenti'!$N$2:$P$14, 3, FALSE),
        VLOOKUP(AV45, 'Lista Alimenti'!$T$2:$V$44, 3, FALSE)
        ))) * AX45,
    IFERROR(VLOOKUP(AV45, 'Lista Alimenti'!$A$2:$C$31, 3, FALSE),
    IFERROR(VLOOKUP(AV45, 'Lista Alimenti'!$G$2:$I$60, 3, FALSE),
    IFERROR(VLOOKUP(AV45, 'Lista Alimenti'!$N$2:$P$14, 3, FALSE),
    VLOOKUP(AV45, 'Lista Alimenti'!$T$2:$V$44, 3, FALSE)
    ))) * AX45 / 100
    )
)</f>
        <v>0</v>
      </c>
      <c r="AZ45" s="3">
        <f>IF(AV45="", 0,
    IF(AX45&lt;=10,
        IFERROR(VLOOKUP(AV45, 'Lista Alimenti'!$A$2:$D$31, 4, FALSE),
        IFERROR(VLOOKUP(AV45, 'Lista Alimenti'!$G$2:$J$60, 4, FALSE),
        IFERROR(VLOOKUP(AV45, 'Lista Alimenti'!$N$2:$Q$14, 4, FALSE),
        VLOOKUP(AV45, 'Lista Alimenti'!$T$2:$W$44, 4, FALSE)
        ))) * AX45,
    IFERROR(VLOOKUP(AV45, 'Lista Alimenti'!$A$2:$D$31, 4, FALSE),
    IFERROR(VLOOKUP(AV45, 'Lista Alimenti'!$G$2:$J$60, 4, FALSE),
    IFERROR(VLOOKUP(AV45, 'Lista Alimenti'!$N$2:$Q$14, 4, FALSE),
    VLOOKUP(AV45, 'Lista Alimenti'!$T$2:$W$44, 4, FALSE)
    ))) * AX45 / 100
    )
)</f>
        <v>0</v>
      </c>
      <c r="BA45" s="3">
        <f>IF(AV45="", 0,
    IF(AX45&lt;=10,
        IFERROR(VLOOKUP(AV45, 'Lista Alimenti'!$A$2:$E$31, 5, FALSE),
        IFERROR(VLOOKUP(AV45, 'Lista Alimenti'!$G$2:$K$60, 5, FALSE),
        IFERROR(VLOOKUP(AV45, 'Lista Alimenti'!$N$2:$R$14, 5, FALSE),
        VLOOKUP(AV45, 'Lista Alimenti'!$T$2:$X$44, 5, FALSE)
        ))) * AX45,
    IFERROR(VLOOKUP(AV45, 'Lista Alimenti'!$A$2:$E$31, 5, FALSE),
    IFERROR(VLOOKUP(AV45, 'Lista Alimenti'!$G$2:$K$60, 5, FALSE),
    IFERROR(VLOOKUP(AV45, 'Lista Alimenti'!$N$2:$R$14, 5, FALSE),
    VLOOKUP(AV45, 'Lista Alimenti'!$T$2:$X$44, 5, FALSE)
    ))) * AX45 / 100
    )
)</f>
        <v>0</v>
      </c>
      <c r="BB45" s="2">
        <f>IF(AV45="", 0,
    IF(AX45&lt;=10,
        IFERROR(VLOOKUP(AV45, 'Lista Alimenti'!$A$2:$F$31, 6, FALSE),
        IFERROR(VLOOKUP(AV45, 'Lista Alimenti'!$G$2:$L$60, 6, FALSE),
        IFERROR(VLOOKUP(AV45, 'Lista Alimenti'!$N$2:$S$14, 6, FALSE),
        VLOOKUP(AV45, 'Lista Alimenti'!$T$2:$Y$44, 6, FALSE)
        ))) * AX45,
    IFERROR(VLOOKUP(AV45, 'Lista Alimenti'!$A$2:$F$31, 6, FALSE),
    IFERROR(VLOOKUP(AV45, 'Lista Alimenti'!$G$2:$L$60, 6, FALSE),
    IFERROR(VLOOKUP(AV45, 'Lista Alimenti'!$N$2:$S$14, 6, FALSE),
    VLOOKUP(AV45, 'Lista Alimenti'!$T$2:$Y$44, 6, FALSE)
    ))) * AX45 / 100
    )
)</f>
        <v>0</v>
      </c>
      <c r="BC45" s="23"/>
      <c r="BD45" s="24"/>
      <c r="BE45" s="15"/>
      <c r="BF45" s="84"/>
      <c r="BG45" s="3"/>
      <c r="BH45" s="3">
        <f>IF(BE45="", 0,
    IF(BG45&lt;=10,
        IFERROR(VLOOKUP(BE45, 'Lista Alimenti'!$A$2:$C$31, 3, FALSE),
        IFERROR(VLOOKUP(BE45, 'Lista Alimenti'!$G$2:$I$60, 3, FALSE),
        IFERROR(VLOOKUP(BE45, 'Lista Alimenti'!$N$2:$P$14, 3, FALSE),
        VLOOKUP(BE45, 'Lista Alimenti'!$T$2:$V$44, 3, FALSE)
        ))) * BG45,
    IFERROR(VLOOKUP(BE45, 'Lista Alimenti'!$A$2:$C$31, 3, FALSE),
    IFERROR(VLOOKUP(BE45, 'Lista Alimenti'!$G$2:$I$60, 3, FALSE),
    IFERROR(VLOOKUP(BE45, 'Lista Alimenti'!$N$2:$P$14, 3, FALSE),
    VLOOKUP(BE45, 'Lista Alimenti'!$T$2:$V$44, 3, FALSE)
    ))) * BG45 / 100
    )
)</f>
        <v>0</v>
      </c>
      <c r="BI45" s="3">
        <f>IF(BE45="", 0,
    IF(BG45&lt;=10,
        IFERROR(VLOOKUP(BE45, 'Lista Alimenti'!$A$2:$D$31, 4, FALSE),
        IFERROR(VLOOKUP(BE45, 'Lista Alimenti'!$G$2:$J$60, 4, FALSE),
        IFERROR(VLOOKUP(BE45, 'Lista Alimenti'!$N$2:$Q$14, 4, FALSE),
        VLOOKUP(BE45, 'Lista Alimenti'!$T$2:$W$44, 4, FALSE)
        ))) * BG45,
    IFERROR(VLOOKUP(BE45, 'Lista Alimenti'!$A$2:$D$31, 4, FALSE),
    IFERROR(VLOOKUP(BE45, 'Lista Alimenti'!$G$2:$J$60, 4, FALSE),
    IFERROR(VLOOKUP(BE45, 'Lista Alimenti'!$N$2:$Q$14, 4, FALSE),
    VLOOKUP(BE45, 'Lista Alimenti'!$T$2:$W$44, 4, FALSE)
    ))) * BG45 / 100
    )
)</f>
        <v>0</v>
      </c>
      <c r="BJ45" s="3">
        <f>IF(BE45="", 0,
    IF(BG45&lt;=10,
        IFERROR(VLOOKUP(BE45, 'Lista Alimenti'!$A$2:$E$31, 5, FALSE),
        IFERROR(VLOOKUP(BE45, 'Lista Alimenti'!$G$2:$K$60, 5, FALSE),
        IFERROR(VLOOKUP(BE45, 'Lista Alimenti'!$N$2:$R$14, 5, FALSE),
        VLOOKUP(BE45, 'Lista Alimenti'!$T$2:$X$44, 5, FALSE)
        ))) * BG45,
    IFERROR(VLOOKUP(BE45, 'Lista Alimenti'!$A$2:$E$31, 5, FALSE),
    IFERROR(VLOOKUP(BE45, 'Lista Alimenti'!$G$2:$K$60, 5, FALSE),
    IFERROR(VLOOKUP(BE45, 'Lista Alimenti'!$N$2:$R$14, 5, FALSE),
    VLOOKUP(BE45, 'Lista Alimenti'!$T$2:$X$44, 5, FALSE)
    ))) * BG45 / 100
    )
)</f>
        <v>0</v>
      </c>
      <c r="BK45" s="2">
        <f>IF(BE45="", 0,
    IF(BG45&lt;=10,
        IFERROR(VLOOKUP(BE45, 'Lista Alimenti'!$A$2:$F$31, 6, FALSE),
        IFERROR(VLOOKUP(BE45, 'Lista Alimenti'!$G$2:$L$60, 6, FALSE),
        IFERROR(VLOOKUP(BE45, 'Lista Alimenti'!$N$2:$S$14, 6, FALSE),
        VLOOKUP(BE45, 'Lista Alimenti'!$T$2:$Y$44, 6, FALSE)
        ))) * BG45,
    IFERROR(VLOOKUP(BE45, 'Lista Alimenti'!$A$2:$F$31, 6, FALSE),
    IFERROR(VLOOKUP(BE45, 'Lista Alimenti'!$G$2:$L$60, 6, FALSE),
    IFERROR(VLOOKUP(BE45, 'Lista Alimenti'!$N$2:$S$14, 6, FALSE),
    VLOOKUP(BE45, 'Lista Alimenti'!$T$2:$Y$44, 6, FALSE)
    ))) * BG45 / 100
    )
)</f>
        <v>0</v>
      </c>
      <c r="BL45" s="23"/>
      <c r="BM45" s="24"/>
    </row>
    <row r="46" spans="1:65" ht="18.5" x14ac:dyDescent="0.45">
      <c r="A46" s="41"/>
      <c r="B46" s="42"/>
      <c r="C46" s="107" t="s">
        <v>182</v>
      </c>
      <c r="D46" s="107"/>
      <c r="F46" s="4">
        <f>SUM(F43:F45)</f>
        <v>0</v>
      </c>
      <c r="G46" s="4">
        <f t="shared" ref="G46" si="76">SUM(G43:G45)</f>
        <v>0</v>
      </c>
      <c r="H46" s="4">
        <f t="shared" ref="H46" si="77">SUM(H43:H45)</f>
        <v>0</v>
      </c>
      <c r="I46" s="4">
        <f t="shared" ref="I46" si="78">SUM(I43:I45)</f>
        <v>0</v>
      </c>
      <c r="J46" s="25"/>
      <c r="K46" s="26"/>
      <c r="L46" s="107" t="s">
        <v>182</v>
      </c>
      <c r="M46" s="107"/>
      <c r="O46" s="4">
        <f>SUM(O43:O45)</f>
        <v>0</v>
      </c>
      <c r="P46" s="4">
        <f t="shared" ref="P46" si="79">SUM(P43:P45)</f>
        <v>0</v>
      </c>
      <c r="Q46" s="4">
        <f t="shared" ref="Q46" si="80">SUM(Q43:Q45)</f>
        <v>0</v>
      </c>
      <c r="R46" s="4">
        <f t="shared" ref="R46" si="81">SUM(R43:R45)</f>
        <v>0</v>
      </c>
      <c r="S46" s="25"/>
      <c r="T46" s="26"/>
      <c r="U46" s="107" t="s">
        <v>182</v>
      </c>
      <c r="V46" s="107"/>
      <c r="X46" s="4">
        <f>SUM(X43:X45)</f>
        <v>0</v>
      </c>
      <c r="Y46" s="4">
        <f t="shared" ref="Y46" si="82">SUM(Y43:Y45)</f>
        <v>0</v>
      </c>
      <c r="Z46" s="4">
        <f t="shared" ref="Z46" si="83">SUM(Z43:Z45)</f>
        <v>0</v>
      </c>
      <c r="AA46" s="4">
        <f t="shared" ref="AA46" si="84">SUM(AA43:AA45)</f>
        <v>0</v>
      </c>
      <c r="AB46" s="25"/>
      <c r="AC46" s="26"/>
      <c r="AD46" s="107" t="s">
        <v>182</v>
      </c>
      <c r="AE46" s="107"/>
      <c r="AG46" s="4">
        <f>SUM(AG43:AG45)</f>
        <v>0</v>
      </c>
      <c r="AH46" s="4">
        <f t="shared" ref="AH46" si="85">SUM(AH43:AH45)</f>
        <v>0</v>
      </c>
      <c r="AI46" s="4">
        <f t="shared" ref="AI46" si="86">SUM(AI43:AI45)</f>
        <v>0</v>
      </c>
      <c r="AJ46" s="4">
        <f t="shared" ref="AJ46" si="87">SUM(AJ43:AJ45)</f>
        <v>0</v>
      </c>
      <c r="AK46" s="25"/>
      <c r="AL46" s="26"/>
      <c r="AM46" s="107" t="s">
        <v>182</v>
      </c>
      <c r="AN46" s="107"/>
      <c r="AP46" s="4">
        <f>SUM(AP43:AP45)</f>
        <v>0</v>
      </c>
      <c r="AQ46" s="4">
        <f t="shared" ref="AQ46" si="88">SUM(AQ43:AQ45)</f>
        <v>0</v>
      </c>
      <c r="AR46" s="4">
        <f t="shared" ref="AR46" si="89">SUM(AR43:AR45)</f>
        <v>0</v>
      </c>
      <c r="AS46" s="4">
        <f t="shared" ref="AS46" si="90">SUM(AS43:AS45)</f>
        <v>0</v>
      </c>
      <c r="AT46" s="25"/>
      <c r="AU46" s="26"/>
      <c r="AV46" s="107" t="s">
        <v>182</v>
      </c>
      <c r="AW46" s="107"/>
      <c r="AY46" s="4">
        <f>SUM(AY43:AY45)</f>
        <v>0</v>
      </c>
      <c r="AZ46" s="4">
        <f t="shared" ref="AZ46" si="91">SUM(AZ43:AZ45)</f>
        <v>0</v>
      </c>
      <c r="BA46" s="4">
        <f t="shared" ref="BA46" si="92">SUM(BA43:BA45)</f>
        <v>0</v>
      </c>
      <c r="BB46" s="4">
        <f t="shared" ref="BB46" si="93">SUM(BB43:BB45)</f>
        <v>0</v>
      </c>
      <c r="BC46" s="25"/>
      <c r="BD46" s="26"/>
      <c r="BE46" s="107" t="s">
        <v>182</v>
      </c>
      <c r="BF46" s="107"/>
      <c r="BH46" s="4">
        <f>SUM(BH43:BH45)</f>
        <v>0</v>
      </c>
      <c r="BI46" s="4">
        <f t="shared" ref="BI46" si="94">SUM(BI43:BI45)</f>
        <v>0</v>
      </c>
      <c r="BJ46" s="4">
        <f t="shared" ref="BJ46" si="95">SUM(BJ43:BJ45)</f>
        <v>0</v>
      </c>
      <c r="BK46" s="4">
        <f t="shared" ref="BK46" si="96">SUM(BK43:BK45)</f>
        <v>0</v>
      </c>
      <c r="BL46" s="25"/>
      <c r="BM46" s="26"/>
    </row>
    <row r="47" spans="1:65" x14ac:dyDescent="0.35">
      <c r="A47" s="65" t="s">
        <v>159</v>
      </c>
      <c r="B47" s="66"/>
      <c r="C47" s="49">
        <f>SUM(F14, F26, F30, F42, F46)</f>
        <v>1002.8</v>
      </c>
      <c r="D47" s="50"/>
      <c r="E47" s="50"/>
      <c r="F47" s="50"/>
      <c r="G47" s="50"/>
      <c r="H47" s="50"/>
      <c r="I47" s="50"/>
      <c r="J47" s="50"/>
      <c r="K47" s="51"/>
      <c r="L47" s="49">
        <f>SUM(O14, O26, O30, O42, O46)</f>
        <v>0</v>
      </c>
      <c r="M47" s="50"/>
      <c r="N47" s="50"/>
      <c r="O47" s="50"/>
      <c r="P47" s="50"/>
      <c r="Q47" s="50"/>
      <c r="R47" s="50"/>
      <c r="S47" s="50"/>
      <c r="T47" s="51"/>
      <c r="U47" s="49">
        <f>SUM(X14, X26, X30, X42, X46)</f>
        <v>0</v>
      </c>
      <c r="V47" s="50"/>
      <c r="W47" s="50"/>
      <c r="X47" s="50"/>
      <c r="Y47" s="50"/>
      <c r="Z47" s="50"/>
      <c r="AA47" s="50"/>
      <c r="AB47" s="50"/>
      <c r="AC47" s="51"/>
      <c r="AD47" s="49">
        <f>SUM(AG14, AG26, AG30, AG42, AG46)</f>
        <v>0</v>
      </c>
      <c r="AE47" s="50"/>
      <c r="AF47" s="50"/>
      <c r="AG47" s="50"/>
      <c r="AH47" s="50"/>
      <c r="AI47" s="50"/>
      <c r="AJ47" s="50"/>
      <c r="AK47" s="50"/>
      <c r="AL47" s="51"/>
      <c r="AM47" s="49">
        <f>SUM(AP14, AP26, AP30, AP42, AP46)</f>
        <v>0</v>
      </c>
      <c r="AN47" s="50"/>
      <c r="AO47" s="50"/>
      <c r="AP47" s="50"/>
      <c r="AQ47" s="50"/>
      <c r="AR47" s="50"/>
      <c r="AS47" s="50"/>
      <c r="AT47" s="50"/>
      <c r="AU47" s="51"/>
      <c r="AV47" s="49">
        <f>SUM(AY14, AY26, AY30, AY42, AY46)</f>
        <v>0</v>
      </c>
      <c r="AW47" s="50"/>
      <c r="AX47" s="50"/>
      <c r="AY47" s="50"/>
      <c r="AZ47" s="50"/>
      <c r="BA47" s="50"/>
      <c r="BB47" s="50"/>
      <c r="BC47" s="50"/>
      <c r="BD47" s="51"/>
      <c r="BE47" s="49">
        <f>SUM(BH14, BH26, BH30, BH42, BH46)</f>
        <v>0</v>
      </c>
      <c r="BF47" s="50"/>
      <c r="BG47" s="50"/>
      <c r="BH47" s="50"/>
      <c r="BI47" s="50"/>
      <c r="BJ47" s="50"/>
      <c r="BK47" s="50"/>
      <c r="BL47" s="50"/>
      <c r="BM47" s="51"/>
    </row>
    <row r="48" spans="1:65" x14ac:dyDescent="0.35">
      <c r="A48" s="67"/>
      <c r="B48" s="68"/>
      <c r="C48" s="52"/>
      <c r="D48" s="53"/>
      <c r="E48" s="53"/>
      <c r="F48" s="53"/>
      <c r="G48" s="53"/>
      <c r="H48" s="53"/>
      <c r="I48" s="53"/>
      <c r="J48" s="53"/>
      <c r="K48" s="54"/>
      <c r="L48" s="52"/>
      <c r="M48" s="53"/>
      <c r="N48" s="53"/>
      <c r="O48" s="53"/>
      <c r="P48" s="53"/>
      <c r="Q48" s="53"/>
      <c r="R48" s="53"/>
      <c r="S48" s="53"/>
      <c r="T48" s="54"/>
      <c r="U48" s="52"/>
      <c r="V48" s="53"/>
      <c r="W48" s="53"/>
      <c r="X48" s="53"/>
      <c r="Y48" s="53"/>
      <c r="Z48" s="53"/>
      <c r="AA48" s="53"/>
      <c r="AB48" s="53"/>
      <c r="AC48" s="54"/>
      <c r="AD48" s="52"/>
      <c r="AE48" s="53"/>
      <c r="AF48" s="53"/>
      <c r="AG48" s="53"/>
      <c r="AH48" s="53"/>
      <c r="AI48" s="53"/>
      <c r="AJ48" s="53"/>
      <c r="AK48" s="53"/>
      <c r="AL48" s="54"/>
      <c r="AM48" s="52"/>
      <c r="AN48" s="53"/>
      <c r="AO48" s="53"/>
      <c r="AP48" s="53"/>
      <c r="AQ48" s="53"/>
      <c r="AR48" s="53"/>
      <c r="AS48" s="53"/>
      <c r="AT48" s="53"/>
      <c r="AU48" s="54"/>
      <c r="AV48" s="52"/>
      <c r="AW48" s="53"/>
      <c r="AX48" s="53"/>
      <c r="AY48" s="53"/>
      <c r="AZ48" s="53"/>
      <c r="BA48" s="53"/>
      <c r="BB48" s="53"/>
      <c r="BC48" s="53"/>
      <c r="BD48" s="54"/>
      <c r="BE48" s="52"/>
      <c r="BF48" s="53"/>
      <c r="BG48" s="53"/>
      <c r="BH48" s="53"/>
      <c r="BI48" s="53"/>
      <c r="BJ48" s="53"/>
      <c r="BK48" s="53"/>
      <c r="BL48" s="53"/>
      <c r="BM48" s="54"/>
    </row>
    <row r="49" spans="1:65" x14ac:dyDescent="0.35">
      <c r="A49" s="65" t="s">
        <v>158</v>
      </c>
      <c r="B49" s="66"/>
      <c r="C49" s="49">
        <f>SUM(G14,G26,G30,G42,G46)</f>
        <v>197.4</v>
      </c>
      <c r="D49" s="50"/>
      <c r="E49" s="50"/>
      <c r="F49" s="50"/>
      <c r="G49" s="50"/>
      <c r="H49" s="50"/>
      <c r="I49" s="50"/>
      <c r="J49" s="50"/>
      <c r="K49" s="51"/>
      <c r="L49" s="49">
        <f t="shared" ref="L49" si="97">SUM(P14,P26,P30,P42,P46)</f>
        <v>0</v>
      </c>
      <c r="M49" s="50"/>
      <c r="N49" s="50"/>
      <c r="O49" s="50"/>
      <c r="P49" s="50"/>
      <c r="Q49" s="50"/>
      <c r="R49" s="50"/>
      <c r="S49" s="50"/>
      <c r="T49" s="51"/>
      <c r="U49" s="49">
        <f t="shared" ref="U49" si="98">SUM(Y14,Y26,Y30,Y42,Y46)</f>
        <v>0</v>
      </c>
      <c r="V49" s="50"/>
      <c r="W49" s="50"/>
      <c r="X49" s="50"/>
      <c r="Y49" s="50"/>
      <c r="Z49" s="50"/>
      <c r="AA49" s="50"/>
      <c r="AB49" s="50"/>
      <c r="AC49" s="51"/>
      <c r="AD49" s="49">
        <f t="shared" ref="AD49" si="99">SUM(AH14,AH26,AH30,AH42,AH46)</f>
        <v>0</v>
      </c>
      <c r="AE49" s="50"/>
      <c r="AF49" s="50"/>
      <c r="AG49" s="50"/>
      <c r="AH49" s="50"/>
      <c r="AI49" s="50"/>
      <c r="AJ49" s="50"/>
      <c r="AK49" s="50"/>
      <c r="AL49" s="51"/>
      <c r="AM49" s="49">
        <f t="shared" ref="AM49" si="100">SUM(AQ14,AQ26,AQ30,AQ42,AQ46)</f>
        <v>0</v>
      </c>
      <c r="AN49" s="50"/>
      <c r="AO49" s="50"/>
      <c r="AP49" s="50"/>
      <c r="AQ49" s="50"/>
      <c r="AR49" s="50"/>
      <c r="AS49" s="50"/>
      <c r="AT49" s="50"/>
      <c r="AU49" s="51"/>
      <c r="AV49" s="49">
        <f t="shared" ref="AV49" si="101">SUM(AZ14,AZ26,AZ30,AZ42,AZ46)</f>
        <v>0</v>
      </c>
      <c r="AW49" s="50"/>
      <c r="AX49" s="50"/>
      <c r="AY49" s="50"/>
      <c r="AZ49" s="50"/>
      <c r="BA49" s="50"/>
      <c r="BB49" s="50"/>
      <c r="BC49" s="50"/>
      <c r="BD49" s="51"/>
      <c r="BE49" s="49">
        <f t="shared" ref="BE49" si="102">SUM(BI14,BI26,BI30,BI42,BI46)</f>
        <v>0</v>
      </c>
      <c r="BF49" s="50"/>
      <c r="BG49" s="50"/>
      <c r="BH49" s="50"/>
      <c r="BI49" s="50"/>
      <c r="BJ49" s="50"/>
      <c r="BK49" s="50"/>
      <c r="BL49" s="50"/>
      <c r="BM49" s="51"/>
    </row>
    <row r="50" spans="1:65" x14ac:dyDescent="0.35">
      <c r="A50" s="67"/>
      <c r="B50" s="68"/>
      <c r="C50" s="52"/>
      <c r="D50" s="53"/>
      <c r="E50" s="53"/>
      <c r="F50" s="53"/>
      <c r="G50" s="53"/>
      <c r="H50" s="53"/>
      <c r="I50" s="53"/>
      <c r="J50" s="53"/>
      <c r="K50" s="54"/>
      <c r="L50" s="52"/>
      <c r="M50" s="53"/>
      <c r="N50" s="53"/>
      <c r="O50" s="53"/>
      <c r="P50" s="53"/>
      <c r="Q50" s="53"/>
      <c r="R50" s="53"/>
      <c r="S50" s="53"/>
      <c r="T50" s="54"/>
      <c r="U50" s="52"/>
      <c r="V50" s="53"/>
      <c r="W50" s="53"/>
      <c r="X50" s="53"/>
      <c r="Y50" s="53"/>
      <c r="Z50" s="53"/>
      <c r="AA50" s="53"/>
      <c r="AB50" s="53"/>
      <c r="AC50" s="54"/>
      <c r="AD50" s="52"/>
      <c r="AE50" s="53"/>
      <c r="AF50" s="53"/>
      <c r="AG50" s="53"/>
      <c r="AH50" s="53"/>
      <c r="AI50" s="53"/>
      <c r="AJ50" s="53"/>
      <c r="AK50" s="53"/>
      <c r="AL50" s="54"/>
      <c r="AM50" s="52"/>
      <c r="AN50" s="53"/>
      <c r="AO50" s="53"/>
      <c r="AP50" s="53"/>
      <c r="AQ50" s="53"/>
      <c r="AR50" s="53"/>
      <c r="AS50" s="53"/>
      <c r="AT50" s="53"/>
      <c r="AU50" s="54"/>
      <c r="AV50" s="52"/>
      <c r="AW50" s="53"/>
      <c r="AX50" s="53"/>
      <c r="AY50" s="53"/>
      <c r="AZ50" s="53"/>
      <c r="BA50" s="53"/>
      <c r="BB50" s="53"/>
      <c r="BC50" s="53"/>
      <c r="BD50" s="54"/>
      <c r="BE50" s="52"/>
      <c r="BF50" s="53"/>
      <c r="BG50" s="53"/>
      <c r="BH50" s="53"/>
      <c r="BI50" s="53"/>
      <c r="BJ50" s="53"/>
      <c r="BK50" s="53"/>
      <c r="BL50" s="53"/>
      <c r="BM50" s="54"/>
    </row>
    <row r="51" spans="1:65" x14ac:dyDescent="0.35">
      <c r="A51" s="65" t="s">
        <v>165</v>
      </c>
      <c r="B51" s="66"/>
      <c r="C51" s="49">
        <f>SUM(H14,H26,H30,H42,H46)</f>
        <v>33.94</v>
      </c>
      <c r="D51" s="50"/>
      <c r="E51" s="50"/>
      <c r="F51" s="50"/>
      <c r="G51" s="50"/>
      <c r="H51" s="50"/>
      <c r="I51" s="50"/>
      <c r="J51" s="50"/>
      <c r="K51" s="51"/>
      <c r="L51" s="49">
        <f t="shared" ref="L51" si="103">SUM(Q14,Q26,Q30,Q42,Q46)</f>
        <v>0</v>
      </c>
      <c r="M51" s="50"/>
      <c r="N51" s="50"/>
      <c r="O51" s="50"/>
      <c r="P51" s="50"/>
      <c r="Q51" s="50"/>
      <c r="R51" s="50"/>
      <c r="S51" s="50"/>
      <c r="T51" s="51"/>
      <c r="U51" s="49">
        <f t="shared" ref="U51" si="104">SUM(Z14,Z26,Z30,Z42,Z46)</f>
        <v>0</v>
      </c>
      <c r="V51" s="50"/>
      <c r="W51" s="50"/>
      <c r="X51" s="50"/>
      <c r="Y51" s="50"/>
      <c r="Z51" s="50"/>
      <c r="AA51" s="50"/>
      <c r="AB51" s="50"/>
      <c r="AC51" s="51"/>
      <c r="AD51" s="49">
        <f t="shared" ref="AD51" si="105">SUM(AI14,AI26,AI30,AI42,AI46)</f>
        <v>0</v>
      </c>
      <c r="AE51" s="50"/>
      <c r="AF51" s="50"/>
      <c r="AG51" s="50"/>
      <c r="AH51" s="50"/>
      <c r="AI51" s="50"/>
      <c r="AJ51" s="50"/>
      <c r="AK51" s="50"/>
      <c r="AL51" s="51"/>
      <c r="AM51" s="49">
        <f t="shared" ref="AM51" si="106">SUM(AR14,AR26,AR30,AR42,AR46)</f>
        <v>0</v>
      </c>
      <c r="AN51" s="50"/>
      <c r="AO51" s="50"/>
      <c r="AP51" s="50"/>
      <c r="AQ51" s="50"/>
      <c r="AR51" s="50"/>
      <c r="AS51" s="50"/>
      <c r="AT51" s="50"/>
      <c r="AU51" s="51"/>
      <c r="AV51" s="49">
        <f t="shared" ref="AV51" si="107">SUM(BA14,BA26,BA30,BA42,BA46)</f>
        <v>0</v>
      </c>
      <c r="AW51" s="50"/>
      <c r="AX51" s="50"/>
      <c r="AY51" s="50"/>
      <c r="AZ51" s="50"/>
      <c r="BA51" s="50"/>
      <c r="BB51" s="50"/>
      <c r="BC51" s="50"/>
      <c r="BD51" s="51"/>
      <c r="BE51" s="49">
        <f t="shared" ref="BE51" si="108">SUM(BJ14,BJ26,BJ30,BJ42,BJ46)</f>
        <v>0</v>
      </c>
      <c r="BF51" s="50"/>
      <c r="BG51" s="50"/>
      <c r="BH51" s="50"/>
      <c r="BI51" s="50"/>
      <c r="BJ51" s="50"/>
      <c r="BK51" s="50"/>
      <c r="BL51" s="50"/>
      <c r="BM51" s="51"/>
    </row>
    <row r="52" spans="1:65" x14ac:dyDescent="0.35">
      <c r="A52" s="67"/>
      <c r="B52" s="68"/>
      <c r="C52" s="52"/>
      <c r="D52" s="53"/>
      <c r="E52" s="53"/>
      <c r="F52" s="53"/>
      <c r="G52" s="53"/>
      <c r="H52" s="53"/>
      <c r="I52" s="53"/>
      <c r="J52" s="53"/>
      <c r="K52" s="54"/>
      <c r="L52" s="52"/>
      <c r="M52" s="53"/>
      <c r="N52" s="53"/>
      <c r="O52" s="53"/>
      <c r="P52" s="53"/>
      <c r="Q52" s="53"/>
      <c r="R52" s="53"/>
      <c r="S52" s="53"/>
      <c r="T52" s="54"/>
      <c r="U52" s="52"/>
      <c r="V52" s="53"/>
      <c r="W52" s="53"/>
      <c r="X52" s="53"/>
      <c r="Y52" s="53"/>
      <c r="Z52" s="53"/>
      <c r="AA52" s="53"/>
      <c r="AB52" s="53"/>
      <c r="AC52" s="54"/>
      <c r="AD52" s="52"/>
      <c r="AE52" s="53"/>
      <c r="AF52" s="53"/>
      <c r="AG52" s="53"/>
      <c r="AH52" s="53"/>
      <c r="AI52" s="53"/>
      <c r="AJ52" s="53"/>
      <c r="AK52" s="53"/>
      <c r="AL52" s="54"/>
      <c r="AM52" s="52"/>
      <c r="AN52" s="53"/>
      <c r="AO52" s="53"/>
      <c r="AP52" s="53"/>
      <c r="AQ52" s="53"/>
      <c r="AR52" s="53"/>
      <c r="AS52" s="53"/>
      <c r="AT52" s="53"/>
      <c r="AU52" s="54"/>
      <c r="AV52" s="52"/>
      <c r="AW52" s="53"/>
      <c r="AX52" s="53"/>
      <c r="AY52" s="53"/>
      <c r="AZ52" s="53"/>
      <c r="BA52" s="53"/>
      <c r="BB52" s="53"/>
      <c r="BC52" s="53"/>
      <c r="BD52" s="54"/>
      <c r="BE52" s="52"/>
      <c r="BF52" s="53"/>
      <c r="BG52" s="53"/>
      <c r="BH52" s="53"/>
      <c r="BI52" s="53"/>
      <c r="BJ52" s="53"/>
      <c r="BK52" s="53"/>
      <c r="BL52" s="53"/>
      <c r="BM52" s="54"/>
    </row>
    <row r="53" spans="1:65" x14ac:dyDescent="0.35">
      <c r="A53" s="65" t="s">
        <v>161</v>
      </c>
      <c r="B53" s="66"/>
      <c r="C53" s="49">
        <f>SUM(I14,I26,I30,I42,I46)</f>
        <v>6.32</v>
      </c>
      <c r="D53" s="50"/>
      <c r="E53" s="50"/>
      <c r="F53" s="50"/>
      <c r="G53" s="50"/>
      <c r="H53" s="50"/>
      <c r="I53" s="50"/>
      <c r="J53" s="50"/>
      <c r="K53" s="51"/>
      <c r="L53" s="49">
        <f t="shared" ref="L53" si="109">SUM(R14,R26,R30,R42,R46)</f>
        <v>0</v>
      </c>
      <c r="M53" s="50"/>
      <c r="N53" s="50"/>
      <c r="O53" s="50"/>
      <c r="P53" s="50"/>
      <c r="Q53" s="50"/>
      <c r="R53" s="50"/>
      <c r="S53" s="50"/>
      <c r="T53" s="51"/>
      <c r="U53" s="49">
        <f t="shared" ref="U53" si="110">SUM(AA14,AA26,AA30,AA42,AA46)</f>
        <v>0</v>
      </c>
      <c r="V53" s="50"/>
      <c r="W53" s="50"/>
      <c r="X53" s="50"/>
      <c r="Y53" s="50"/>
      <c r="Z53" s="50"/>
      <c r="AA53" s="50"/>
      <c r="AB53" s="50"/>
      <c r="AC53" s="51"/>
      <c r="AD53" s="49">
        <f t="shared" ref="AD53" si="111">SUM(AJ14,AJ26,AJ30,AJ42,AJ46)</f>
        <v>0</v>
      </c>
      <c r="AE53" s="50"/>
      <c r="AF53" s="50"/>
      <c r="AG53" s="50"/>
      <c r="AH53" s="50"/>
      <c r="AI53" s="50"/>
      <c r="AJ53" s="50"/>
      <c r="AK53" s="50"/>
      <c r="AL53" s="51"/>
      <c r="AM53" s="49">
        <f t="shared" ref="AM53" si="112">SUM(AS14,AS26,AS30,AS42,AS46)</f>
        <v>0</v>
      </c>
      <c r="AN53" s="50"/>
      <c r="AO53" s="50"/>
      <c r="AP53" s="50"/>
      <c r="AQ53" s="50"/>
      <c r="AR53" s="50"/>
      <c r="AS53" s="50"/>
      <c r="AT53" s="50"/>
      <c r="AU53" s="51"/>
      <c r="AV53" s="49">
        <f t="shared" ref="AV53" si="113">SUM(BB14,BB26,BB30,BB42,BB46)</f>
        <v>0</v>
      </c>
      <c r="AW53" s="50"/>
      <c r="AX53" s="50"/>
      <c r="AY53" s="50"/>
      <c r="AZ53" s="50"/>
      <c r="BA53" s="50"/>
      <c r="BB53" s="50"/>
      <c r="BC53" s="50"/>
      <c r="BD53" s="51"/>
      <c r="BE53" s="49">
        <f t="shared" ref="BE53" si="114">SUM(BK14,BK26,BK30,BK42,BK46)</f>
        <v>0</v>
      </c>
      <c r="BF53" s="50"/>
      <c r="BG53" s="50"/>
      <c r="BH53" s="50"/>
      <c r="BI53" s="50"/>
      <c r="BJ53" s="50"/>
      <c r="BK53" s="50"/>
      <c r="BL53" s="50"/>
      <c r="BM53" s="51"/>
    </row>
    <row r="54" spans="1:65" x14ac:dyDescent="0.35">
      <c r="A54" s="67"/>
      <c r="B54" s="68"/>
      <c r="C54" s="52"/>
      <c r="D54" s="53"/>
      <c r="E54" s="53"/>
      <c r="F54" s="53"/>
      <c r="G54" s="53"/>
      <c r="H54" s="53"/>
      <c r="I54" s="53"/>
      <c r="J54" s="53"/>
      <c r="K54" s="54"/>
      <c r="L54" s="52"/>
      <c r="M54" s="53"/>
      <c r="N54" s="53"/>
      <c r="O54" s="53"/>
      <c r="P54" s="53"/>
      <c r="Q54" s="53"/>
      <c r="R54" s="53"/>
      <c r="S54" s="53"/>
      <c r="T54" s="54"/>
      <c r="U54" s="52"/>
      <c r="V54" s="53"/>
      <c r="W54" s="53"/>
      <c r="X54" s="53"/>
      <c r="Y54" s="53"/>
      <c r="Z54" s="53"/>
      <c r="AA54" s="53"/>
      <c r="AB54" s="53"/>
      <c r="AC54" s="54"/>
      <c r="AD54" s="52"/>
      <c r="AE54" s="53"/>
      <c r="AF54" s="53"/>
      <c r="AG54" s="53"/>
      <c r="AH54" s="53"/>
      <c r="AI54" s="53"/>
      <c r="AJ54" s="53"/>
      <c r="AK54" s="53"/>
      <c r="AL54" s="54"/>
      <c r="AM54" s="52"/>
      <c r="AN54" s="53"/>
      <c r="AO54" s="53"/>
      <c r="AP54" s="53"/>
      <c r="AQ54" s="53"/>
      <c r="AR54" s="53"/>
      <c r="AS54" s="53"/>
      <c r="AT54" s="53"/>
      <c r="AU54" s="54"/>
      <c r="AV54" s="52"/>
      <c r="AW54" s="53"/>
      <c r="AX54" s="53"/>
      <c r="AY54" s="53"/>
      <c r="AZ54" s="53"/>
      <c r="BA54" s="53"/>
      <c r="BB54" s="53"/>
      <c r="BC54" s="53"/>
      <c r="BD54" s="54"/>
      <c r="BE54" s="52"/>
      <c r="BF54" s="53"/>
      <c r="BG54" s="53"/>
      <c r="BH54" s="53"/>
      <c r="BI54" s="53"/>
      <c r="BJ54" s="53"/>
      <c r="BK54" s="53"/>
      <c r="BL54" s="53"/>
      <c r="BM54" s="54"/>
    </row>
    <row r="55" spans="1:65" ht="14.5" customHeight="1" x14ac:dyDescent="0.35">
      <c r="A55" s="7" t="s">
        <v>183</v>
      </c>
      <c r="B55" s="8"/>
      <c r="C55" s="8"/>
      <c r="D55" s="8"/>
      <c r="E55" s="8"/>
      <c r="F55" s="11">
        <f>AVERAGE(C47,L47,U47,AD47,AM47,AV47,BE47)</f>
        <v>143.25714285714284</v>
      </c>
      <c r="G55" s="11"/>
      <c r="H55" s="11"/>
      <c r="I55" s="11"/>
      <c r="J55" s="11"/>
      <c r="K55" s="12"/>
    </row>
    <row r="56" spans="1:65" ht="14.5" customHeight="1" x14ac:dyDescent="0.35">
      <c r="A56" s="9"/>
      <c r="B56" s="10"/>
      <c r="C56" s="10"/>
      <c r="D56" s="10"/>
      <c r="E56" s="10"/>
      <c r="F56" s="13"/>
      <c r="G56" s="13"/>
      <c r="H56" s="13"/>
      <c r="I56" s="13"/>
      <c r="J56" s="13"/>
      <c r="K56" s="14"/>
    </row>
    <row r="57" spans="1:65" x14ac:dyDescent="0.35">
      <c r="A57" s="7" t="s">
        <v>184</v>
      </c>
      <c r="B57" s="8"/>
      <c r="C57" s="8"/>
      <c r="D57" s="8"/>
      <c r="E57" s="8"/>
      <c r="F57" s="11">
        <f>AVERAGE(C49,L49,U49,AD49,AM49,AV49,BE49)</f>
        <v>28.2</v>
      </c>
      <c r="G57" s="11"/>
      <c r="H57" s="11"/>
      <c r="I57" s="11"/>
      <c r="J57" s="11"/>
      <c r="K57" s="12"/>
    </row>
    <row r="58" spans="1:65" x14ac:dyDescent="0.35">
      <c r="A58" s="9"/>
      <c r="B58" s="10"/>
      <c r="C58" s="10"/>
      <c r="D58" s="10"/>
      <c r="E58" s="10"/>
      <c r="F58" s="13"/>
      <c r="G58" s="13"/>
      <c r="H58" s="13"/>
      <c r="I58" s="13"/>
      <c r="J58" s="13"/>
      <c r="K58" s="14"/>
    </row>
    <row r="59" spans="1:65" x14ac:dyDescent="0.35">
      <c r="A59" s="7" t="s">
        <v>185</v>
      </c>
      <c r="B59" s="8"/>
      <c r="C59" s="8"/>
      <c r="D59" s="8"/>
      <c r="E59" s="8"/>
      <c r="F59" s="11">
        <f>AVERAGE(C51,L51,U51,AD51,AM51,AV51,BE51)</f>
        <v>4.8485714285714279</v>
      </c>
      <c r="G59" s="11"/>
      <c r="H59" s="11"/>
      <c r="I59" s="11"/>
      <c r="J59" s="11"/>
      <c r="K59" s="12"/>
    </row>
    <row r="60" spans="1:65" x14ac:dyDescent="0.35">
      <c r="A60" s="9"/>
      <c r="B60" s="10"/>
      <c r="C60" s="10"/>
      <c r="D60" s="10"/>
      <c r="E60" s="10"/>
      <c r="F60" s="13"/>
      <c r="G60" s="13"/>
      <c r="H60" s="13"/>
      <c r="I60" s="13"/>
      <c r="J60" s="13"/>
      <c r="K60" s="14"/>
    </row>
    <row r="61" spans="1:65" x14ac:dyDescent="0.35">
      <c r="A61" s="7" t="s">
        <v>186</v>
      </c>
      <c r="B61" s="8"/>
      <c r="C61" s="8"/>
      <c r="D61" s="8"/>
      <c r="E61" s="8"/>
      <c r="F61" s="11">
        <f>AVERAGE(C53,L53,U53,AD53,AM53,AV53,BE53)</f>
        <v>0.90285714285714291</v>
      </c>
      <c r="G61" s="11"/>
      <c r="H61" s="11"/>
      <c r="I61" s="11"/>
      <c r="J61" s="11"/>
      <c r="K61" s="12"/>
    </row>
    <row r="62" spans="1:65" x14ac:dyDescent="0.35">
      <c r="A62" s="9"/>
      <c r="B62" s="10"/>
      <c r="C62" s="10"/>
      <c r="D62" s="10"/>
      <c r="E62" s="10"/>
      <c r="F62" s="13"/>
      <c r="G62" s="13"/>
      <c r="H62" s="13"/>
      <c r="I62" s="13"/>
      <c r="J62" s="13"/>
      <c r="K62" s="14"/>
    </row>
  </sheetData>
  <mergeCells count="431">
    <mergeCell ref="A57:E58"/>
    <mergeCell ref="F57:K58"/>
    <mergeCell ref="A59:E60"/>
    <mergeCell ref="F59:K60"/>
    <mergeCell ref="A61:E62"/>
    <mergeCell ref="F61:K62"/>
    <mergeCell ref="AM53:AU54"/>
    <mergeCell ref="AM47:AU48"/>
    <mergeCell ref="AM49:AU50"/>
    <mergeCell ref="AM51:AU52"/>
    <mergeCell ref="AM43:AN43"/>
    <mergeCell ref="AT43:AU43"/>
    <mergeCell ref="AT44:AU46"/>
    <mergeCell ref="AM45:AN45"/>
    <mergeCell ref="AM46:AN46"/>
    <mergeCell ref="AV40:AW40"/>
    <mergeCell ref="BE31:BF32"/>
    <mergeCell ref="BG31:BK32"/>
    <mergeCell ref="BE33:BF34"/>
    <mergeCell ref="BG33:BK34"/>
    <mergeCell ref="BE40:BF40"/>
    <mergeCell ref="AF31:AJ32"/>
    <mergeCell ref="AD33:AE34"/>
    <mergeCell ref="AF33:AJ34"/>
    <mergeCell ref="AD40:AE40"/>
    <mergeCell ref="AM31:AN32"/>
    <mergeCell ref="AO31:AS32"/>
    <mergeCell ref="AM33:AN34"/>
    <mergeCell ref="AO33:AS34"/>
    <mergeCell ref="AM35:AN35"/>
    <mergeCell ref="AM38:AN38"/>
    <mergeCell ref="U31:V32"/>
    <mergeCell ref="W31:AA32"/>
    <mergeCell ref="U33:V34"/>
    <mergeCell ref="W33:AA34"/>
    <mergeCell ref="U40:V40"/>
    <mergeCell ref="AD31:AE32"/>
    <mergeCell ref="BG17:BK18"/>
    <mergeCell ref="BE24:BF24"/>
    <mergeCell ref="C31:D32"/>
    <mergeCell ref="E31:I32"/>
    <mergeCell ref="C33:D34"/>
    <mergeCell ref="E33:I34"/>
    <mergeCell ref="L31:M32"/>
    <mergeCell ref="N31:R32"/>
    <mergeCell ref="L33:M34"/>
    <mergeCell ref="N33:R34"/>
    <mergeCell ref="AM25:AN25"/>
    <mergeCell ref="AV15:AW16"/>
    <mergeCell ref="AX15:BB16"/>
    <mergeCell ref="AV17:AW18"/>
    <mergeCell ref="AX17:BB18"/>
    <mergeCell ref="AV24:AW24"/>
    <mergeCell ref="AD15:AE16"/>
    <mergeCell ref="AF15:AJ16"/>
    <mergeCell ref="AD17:AE18"/>
    <mergeCell ref="AF17:AJ18"/>
    <mergeCell ref="AD24:AE24"/>
    <mergeCell ref="AM15:AN16"/>
    <mergeCell ref="AM17:AN18"/>
    <mergeCell ref="N15:R16"/>
    <mergeCell ref="L17:M18"/>
    <mergeCell ref="N17:R18"/>
    <mergeCell ref="L24:M24"/>
    <mergeCell ref="U15:V16"/>
    <mergeCell ref="W15:AA16"/>
    <mergeCell ref="U17:V18"/>
    <mergeCell ref="W17:AA18"/>
    <mergeCell ref="U24:V24"/>
    <mergeCell ref="C15:D16"/>
    <mergeCell ref="E15:I16"/>
    <mergeCell ref="C17:D18"/>
    <mergeCell ref="E17:I18"/>
    <mergeCell ref="C24:D24"/>
    <mergeCell ref="L15:M16"/>
    <mergeCell ref="BG3:BK4"/>
    <mergeCell ref="BE5:BF6"/>
    <mergeCell ref="BG5:BK6"/>
    <mergeCell ref="BE12:BF12"/>
    <mergeCell ref="AM1:AU2"/>
    <mergeCell ref="AM3:AN4"/>
    <mergeCell ref="AO3:AS4"/>
    <mergeCell ref="AT3:AU3"/>
    <mergeCell ref="AT4:AU13"/>
    <mergeCell ref="AM5:AN6"/>
    <mergeCell ref="AF3:AJ4"/>
    <mergeCell ref="AD5:AE6"/>
    <mergeCell ref="AF5:AJ6"/>
    <mergeCell ref="AD12:AE12"/>
    <mergeCell ref="AV3:AW4"/>
    <mergeCell ref="AX3:BB4"/>
    <mergeCell ref="AV5:AW6"/>
    <mergeCell ref="AX5:BB6"/>
    <mergeCell ref="AV12:AW12"/>
    <mergeCell ref="AO5:AS6"/>
    <mergeCell ref="U3:V4"/>
    <mergeCell ref="W3:AA4"/>
    <mergeCell ref="U5:V6"/>
    <mergeCell ref="W5:AA6"/>
    <mergeCell ref="U12:V12"/>
    <mergeCell ref="AD3:AE4"/>
    <mergeCell ref="L3:M4"/>
    <mergeCell ref="N3:R4"/>
    <mergeCell ref="S3:T3"/>
    <mergeCell ref="S4:T13"/>
    <mergeCell ref="L5:M6"/>
    <mergeCell ref="N5:R6"/>
    <mergeCell ref="L12:M12"/>
    <mergeCell ref="C3:D4"/>
    <mergeCell ref="E3:I4"/>
    <mergeCell ref="C5:D6"/>
    <mergeCell ref="E5:I6"/>
    <mergeCell ref="C12:D12"/>
    <mergeCell ref="AV51:BD52"/>
    <mergeCell ref="BE51:BM52"/>
    <mergeCell ref="A53:B54"/>
    <mergeCell ref="C53:K54"/>
    <mergeCell ref="L53:T54"/>
    <mergeCell ref="U53:AC54"/>
    <mergeCell ref="AD53:AL54"/>
    <mergeCell ref="AV53:BD54"/>
    <mergeCell ref="BE53:BM54"/>
    <mergeCell ref="AD49:AL50"/>
    <mergeCell ref="AV49:BD50"/>
    <mergeCell ref="BE49:BM50"/>
    <mergeCell ref="A51:B52"/>
    <mergeCell ref="C51:K52"/>
    <mergeCell ref="L51:T52"/>
    <mergeCell ref="U51:AC52"/>
    <mergeCell ref="AD51:AL52"/>
    <mergeCell ref="A55:E56"/>
    <mergeCell ref="F55:K56"/>
    <mergeCell ref="A49:B50"/>
    <mergeCell ref="C49:K50"/>
    <mergeCell ref="L49:T50"/>
    <mergeCell ref="U49:AC50"/>
    <mergeCell ref="BE46:BF46"/>
    <mergeCell ref="A47:B48"/>
    <mergeCell ref="C47:K48"/>
    <mergeCell ref="L47:T48"/>
    <mergeCell ref="U47:AC48"/>
    <mergeCell ref="AD47:AL48"/>
    <mergeCell ref="AV47:BD48"/>
    <mergeCell ref="BE47:BM48"/>
    <mergeCell ref="BE44:BF44"/>
    <mergeCell ref="BL44:BM46"/>
    <mergeCell ref="C45:D45"/>
    <mergeCell ref="L45:M45"/>
    <mergeCell ref="U45:V45"/>
    <mergeCell ref="AD45:AE45"/>
    <mergeCell ref="AV45:AW45"/>
    <mergeCell ref="BE45:BF45"/>
    <mergeCell ref="C46:D46"/>
    <mergeCell ref="AD44:AE44"/>
    <mergeCell ref="AK44:AL46"/>
    <mergeCell ref="AV44:AW44"/>
    <mergeCell ref="BC44:BD46"/>
    <mergeCell ref="AD46:AE46"/>
    <mergeCell ref="AM44:AN44"/>
    <mergeCell ref="AV46:AW46"/>
    <mergeCell ref="C44:D44"/>
    <mergeCell ref="J44:K46"/>
    <mergeCell ref="L44:M44"/>
    <mergeCell ref="S44:T46"/>
    <mergeCell ref="U44:V44"/>
    <mergeCell ref="AB44:AC46"/>
    <mergeCell ref="L46:M46"/>
    <mergeCell ref="U46:V46"/>
    <mergeCell ref="AM41:AN41"/>
    <mergeCell ref="AV43:AW43"/>
    <mergeCell ref="BC43:BD43"/>
    <mergeCell ref="BE43:BF43"/>
    <mergeCell ref="BL43:BM43"/>
    <mergeCell ref="AT32:AU41"/>
    <mergeCell ref="AM40:AN40"/>
    <mergeCell ref="AV31:AW32"/>
    <mergeCell ref="AX31:BB32"/>
    <mergeCell ref="BE42:BF42"/>
    <mergeCell ref="A43:B46"/>
    <mergeCell ref="C43:D43"/>
    <mergeCell ref="J43:K43"/>
    <mergeCell ref="L43:M43"/>
    <mergeCell ref="S43:T43"/>
    <mergeCell ref="U43:V43"/>
    <mergeCell ref="AB43:AC43"/>
    <mergeCell ref="AD43:AE43"/>
    <mergeCell ref="AK43:AL43"/>
    <mergeCell ref="C42:D42"/>
    <mergeCell ref="L42:M42"/>
    <mergeCell ref="U42:V42"/>
    <mergeCell ref="AD42:AE42"/>
    <mergeCell ref="AV42:AW42"/>
    <mergeCell ref="AM42:AN42"/>
    <mergeCell ref="BE39:BF39"/>
    <mergeCell ref="C41:D41"/>
    <mergeCell ref="L41:M41"/>
    <mergeCell ref="U41:V41"/>
    <mergeCell ref="AD41:AE41"/>
    <mergeCell ref="AM39:AN39"/>
    <mergeCell ref="AV41:AW41"/>
    <mergeCell ref="BE41:BF41"/>
    <mergeCell ref="C40:D40"/>
    <mergeCell ref="L40:M40"/>
    <mergeCell ref="C39:D39"/>
    <mergeCell ref="L39:M39"/>
    <mergeCell ref="U39:V39"/>
    <mergeCell ref="AD39:AE39"/>
    <mergeCell ref="AV39:AW39"/>
    <mergeCell ref="BE37:BF37"/>
    <mergeCell ref="C38:D38"/>
    <mergeCell ref="L38:M38"/>
    <mergeCell ref="U38:V38"/>
    <mergeCell ref="AD38:AE38"/>
    <mergeCell ref="AM37:AN37"/>
    <mergeCell ref="AV38:AW38"/>
    <mergeCell ref="BE38:BF38"/>
    <mergeCell ref="U36:V36"/>
    <mergeCell ref="AD36:AE36"/>
    <mergeCell ref="AV36:AW36"/>
    <mergeCell ref="BE36:BF36"/>
    <mergeCell ref="C37:D37"/>
    <mergeCell ref="L37:M37"/>
    <mergeCell ref="U37:V37"/>
    <mergeCell ref="AD37:AE37"/>
    <mergeCell ref="AM36:AN36"/>
    <mergeCell ref="C35:D35"/>
    <mergeCell ref="L35:M35"/>
    <mergeCell ref="U35:V35"/>
    <mergeCell ref="AD35:AE35"/>
    <mergeCell ref="AV35:AW35"/>
    <mergeCell ref="BE35:BF35"/>
    <mergeCell ref="AV33:AW34"/>
    <mergeCell ref="AX33:BB34"/>
    <mergeCell ref="BL32:BM41"/>
    <mergeCell ref="AK32:AL41"/>
    <mergeCell ref="BC32:BD41"/>
    <mergeCell ref="AV37:AW37"/>
    <mergeCell ref="J32:K41"/>
    <mergeCell ref="S32:T41"/>
    <mergeCell ref="AB32:AC41"/>
    <mergeCell ref="C36:D36"/>
    <mergeCell ref="L36:M36"/>
    <mergeCell ref="AM30:AN30"/>
    <mergeCell ref="BC31:BD31"/>
    <mergeCell ref="BL31:BM31"/>
    <mergeCell ref="AT31:AU31"/>
    <mergeCell ref="AT28:AU30"/>
    <mergeCell ref="BE30:BF30"/>
    <mergeCell ref="A31:B42"/>
    <mergeCell ref="J31:K31"/>
    <mergeCell ref="S31:T31"/>
    <mergeCell ref="AB31:AC31"/>
    <mergeCell ref="AK31:AL31"/>
    <mergeCell ref="BE28:BF28"/>
    <mergeCell ref="BL28:BM30"/>
    <mergeCell ref="C29:D29"/>
    <mergeCell ref="L29:M29"/>
    <mergeCell ref="U29:V29"/>
    <mergeCell ref="AD29:AE29"/>
    <mergeCell ref="AM28:AN28"/>
    <mergeCell ref="AV29:AW29"/>
    <mergeCell ref="BE29:BF29"/>
    <mergeCell ref="C30:D30"/>
    <mergeCell ref="AD28:AE28"/>
    <mergeCell ref="AK28:AL30"/>
    <mergeCell ref="AV28:AW28"/>
    <mergeCell ref="BC28:BD30"/>
    <mergeCell ref="AD30:AE30"/>
    <mergeCell ref="AM29:AN29"/>
    <mergeCell ref="AV30:AW30"/>
    <mergeCell ref="C28:D28"/>
    <mergeCell ref="J28:K30"/>
    <mergeCell ref="L28:M28"/>
    <mergeCell ref="S28:T30"/>
    <mergeCell ref="U28:V28"/>
    <mergeCell ref="AB28:AC30"/>
    <mergeCell ref="L30:M30"/>
    <mergeCell ref="U30:V30"/>
    <mergeCell ref="AM26:AN26"/>
    <mergeCell ref="AV27:AW27"/>
    <mergeCell ref="BC27:BD27"/>
    <mergeCell ref="BE27:BF27"/>
    <mergeCell ref="BL27:BM27"/>
    <mergeCell ref="AM27:AN27"/>
    <mergeCell ref="AT27:AU27"/>
    <mergeCell ref="BE26:BF26"/>
    <mergeCell ref="A27:B30"/>
    <mergeCell ref="C27:D27"/>
    <mergeCell ref="J27:K27"/>
    <mergeCell ref="L27:M27"/>
    <mergeCell ref="S27:T27"/>
    <mergeCell ref="U27:V27"/>
    <mergeCell ref="AB27:AC27"/>
    <mergeCell ref="AD27:AE27"/>
    <mergeCell ref="AK27:AL27"/>
    <mergeCell ref="C26:D26"/>
    <mergeCell ref="L26:M26"/>
    <mergeCell ref="U26:V26"/>
    <mergeCell ref="AD26:AE26"/>
    <mergeCell ref="AV26:AW26"/>
    <mergeCell ref="BE23:BF23"/>
    <mergeCell ref="C25:D25"/>
    <mergeCell ref="L25:M25"/>
    <mergeCell ref="U25:V25"/>
    <mergeCell ref="AD25:AE25"/>
    <mergeCell ref="AM24:AN24"/>
    <mergeCell ref="AV25:AW25"/>
    <mergeCell ref="BE25:BF25"/>
    <mergeCell ref="AT16:AU25"/>
    <mergeCell ref="AO17:AS18"/>
    <mergeCell ref="C23:D23"/>
    <mergeCell ref="L23:M23"/>
    <mergeCell ref="U23:V23"/>
    <mergeCell ref="AD23:AE23"/>
    <mergeCell ref="AM23:AN23"/>
    <mergeCell ref="AV23:AW23"/>
    <mergeCell ref="BE21:BF21"/>
    <mergeCell ref="C22:D22"/>
    <mergeCell ref="L22:M22"/>
    <mergeCell ref="U22:V22"/>
    <mergeCell ref="AD22:AE22"/>
    <mergeCell ref="AM22:AN22"/>
    <mergeCell ref="AV22:AW22"/>
    <mergeCell ref="BE22:BF22"/>
    <mergeCell ref="U20:V20"/>
    <mergeCell ref="AD20:AE20"/>
    <mergeCell ref="AM20:AN20"/>
    <mergeCell ref="AV20:AW20"/>
    <mergeCell ref="BE20:BF20"/>
    <mergeCell ref="C21:D21"/>
    <mergeCell ref="L21:M21"/>
    <mergeCell ref="U21:V21"/>
    <mergeCell ref="AD21:AE21"/>
    <mergeCell ref="AM21:AN21"/>
    <mergeCell ref="C19:D19"/>
    <mergeCell ref="L19:M19"/>
    <mergeCell ref="U19:V19"/>
    <mergeCell ref="AD19:AE19"/>
    <mergeCell ref="AM19:AN19"/>
    <mergeCell ref="AV19:AW19"/>
    <mergeCell ref="BE19:BF19"/>
    <mergeCell ref="BE17:BF18"/>
    <mergeCell ref="BL16:BM25"/>
    <mergeCell ref="AK16:AL25"/>
    <mergeCell ref="BC16:BD25"/>
    <mergeCell ref="AV21:AW21"/>
    <mergeCell ref="J16:K25"/>
    <mergeCell ref="S16:T25"/>
    <mergeCell ref="AB16:AC25"/>
    <mergeCell ref="C20:D20"/>
    <mergeCell ref="L20:M20"/>
    <mergeCell ref="BC15:BD15"/>
    <mergeCell ref="BL15:BM15"/>
    <mergeCell ref="AO15:AS16"/>
    <mergeCell ref="AT15:AU15"/>
    <mergeCell ref="BE15:BF16"/>
    <mergeCell ref="BG15:BK16"/>
    <mergeCell ref="BE14:BF14"/>
    <mergeCell ref="A15:B26"/>
    <mergeCell ref="J15:K15"/>
    <mergeCell ref="S15:T15"/>
    <mergeCell ref="AB15:AC15"/>
    <mergeCell ref="AK15:AL15"/>
    <mergeCell ref="C14:D14"/>
    <mergeCell ref="L14:M14"/>
    <mergeCell ref="U14:V14"/>
    <mergeCell ref="AD14:AE14"/>
    <mergeCell ref="AM14:AN14"/>
    <mergeCell ref="AV14:AW14"/>
    <mergeCell ref="BE11:BF11"/>
    <mergeCell ref="C13:D13"/>
    <mergeCell ref="L13:M13"/>
    <mergeCell ref="U13:V13"/>
    <mergeCell ref="AD13:AE13"/>
    <mergeCell ref="AM13:AN13"/>
    <mergeCell ref="AV13:AW13"/>
    <mergeCell ref="BE13:BF13"/>
    <mergeCell ref="AM12:AN12"/>
    <mergeCell ref="C11:D11"/>
    <mergeCell ref="L11:M11"/>
    <mergeCell ref="U11:V11"/>
    <mergeCell ref="AD11:AE11"/>
    <mergeCell ref="AM11:AN11"/>
    <mergeCell ref="AV11:AW11"/>
    <mergeCell ref="BE9:BF9"/>
    <mergeCell ref="C10:D10"/>
    <mergeCell ref="L10:M10"/>
    <mergeCell ref="U10:V10"/>
    <mergeCell ref="AD10:AE10"/>
    <mergeCell ref="AM10:AN10"/>
    <mergeCell ref="AV10:AW10"/>
    <mergeCell ref="BE10:BF10"/>
    <mergeCell ref="C9:D9"/>
    <mergeCell ref="L9:M9"/>
    <mergeCell ref="U9:V9"/>
    <mergeCell ref="AD9:AE9"/>
    <mergeCell ref="AM9:AN9"/>
    <mergeCell ref="AV9:AW9"/>
    <mergeCell ref="BE7:BF7"/>
    <mergeCell ref="C8:D8"/>
    <mergeCell ref="L8:M8"/>
    <mergeCell ref="U8:V8"/>
    <mergeCell ref="AD8:AE8"/>
    <mergeCell ref="AM8:AN8"/>
    <mergeCell ref="AV8:AW8"/>
    <mergeCell ref="BE8:BF8"/>
    <mergeCell ref="C7:D7"/>
    <mergeCell ref="L7:M7"/>
    <mergeCell ref="U7:V7"/>
    <mergeCell ref="AD7:AE7"/>
    <mergeCell ref="AM7:AN7"/>
    <mergeCell ref="AV7:AW7"/>
    <mergeCell ref="BC4:BD13"/>
    <mergeCell ref="BL4:BM13"/>
    <mergeCell ref="BL3:BM3"/>
    <mergeCell ref="J4:K13"/>
    <mergeCell ref="AB4:AC13"/>
    <mergeCell ref="AK4:AL13"/>
    <mergeCell ref="AK3:AL3"/>
    <mergeCell ref="BC3:BD3"/>
    <mergeCell ref="BE3:BF4"/>
    <mergeCell ref="AV1:BD2"/>
    <mergeCell ref="BE1:BM2"/>
    <mergeCell ref="A3:B14"/>
    <mergeCell ref="J3:K3"/>
    <mergeCell ref="AB3:AC3"/>
    <mergeCell ref="A1:B2"/>
    <mergeCell ref="C1:K2"/>
    <mergeCell ref="L1:T2"/>
    <mergeCell ref="U1:AC2"/>
    <mergeCell ref="AD1:AL2"/>
  </mergeCells>
  <pageMargins left="0.70866141732283472" right="0.70866141732283472" top="0.74803149606299213" bottom="0.74803149606299213" header="0.31496062992125984" footer="0.31496062992125984"/>
  <pageSetup paperSize="9" scale="23" orientation="landscape" r:id="rId1"/>
  <ignoredErrors>
    <ignoredError sqref="F26:I26 O26:R26 X26:AA26 AG26:AJ26 AP26:AS26 AY26:BB26 BH26:BK26 F42:I42 O42:R42 X42:AA42 AG42:AJ42 AP42:AS42 AY42:BB42 BH42:BK42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196BE8-D670-4E35-A571-987BCCBC16E9}">
          <x14:formula1>
            <xm:f>'Lista Alimenti'!$AD$2:$AD$151</xm:f>
          </x14:formula1>
          <xm:sqref>C7:C13 D8:D13 L7:M13 U7:V13 AD7:AE13 AM7:AN13 AV7:AW13 BE7:BF13 C19:C25 D20:D25 L19:M25 U19:V25 AD19:AE25 AM19:AN25 AV19:AW25 BE19:BF25 C35:C41 D36:D41 L35:M41 U35:V41 AD35:AE41 AM35:AN41 AV35:AW41 BE35:BF41 C27:C29 L27:L29 U27:U29 AD27:AD29 AM27:AM29 AV27:AV29 BE27:BE29 C43:C45 L43:L45 U43:U45 AD43:AD45 AM43:AM45 AV43:AV45 BE43:BE45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47"/>
  <sheetViews>
    <sheetView zoomScale="54" zoomScaleNormal="44" workbookViewId="0">
      <selection activeCell="A40" sqref="A40:B43"/>
    </sheetView>
  </sheetViews>
  <sheetFormatPr defaultRowHeight="14.5" x14ac:dyDescent="0.35"/>
  <cols>
    <col min="1" max="1" width="8.7265625" customWidth="1"/>
    <col min="4" max="4" width="8.7265625" customWidth="1"/>
  </cols>
  <sheetData>
    <row r="1" spans="1:44" ht="14.5" customHeight="1" x14ac:dyDescent="0.35">
      <c r="A1" s="61" t="s">
        <v>171</v>
      </c>
      <c r="B1" s="62"/>
      <c r="C1" s="55" t="s">
        <v>8</v>
      </c>
      <c r="D1" s="56"/>
      <c r="E1" s="56"/>
      <c r="F1" s="56"/>
      <c r="G1" s="56"/>
      <c r="H1" s="57"/>
      <c r="I1" s="55" t="s">
        <v>9</v>
      </c>
      <c r="J1" s="56"/>
      <c r="K1" s="56"/>
      <c r="L1" s="56"/>
      <c r="M1" s="56"/>
      <c r="N1" s="57"/>
      <c r="O1" s="55" t="s">
        <v>10</v>
      </c>
      <c r="P1" s="56"/>
      <c r="Q1" s="56"/>
      <c r="R1" s="56"/>
      <c r="S1" s="56"/>
      <c r="T1" s="57"/>
      <c r="U1" s="55" t="s">
        <v>12</v>
      </c>
      <c r="V1" s="56"/>
      <c r="W1" s="56"/>
      <c r="X1" s="56"/>
      <c r="Y1" s="56"/>
      <c r="Z1" s="57"/>
      <c r="AA1" s="55" t="s">
        <v>11</v>
      </c>
      <c r="AB1" s="56"/>
      <c r="AC1" s="56"/>
      <c r="AD1" s="56"/>
      <c r="AE1" s="56"/>
      <c r="AF1" s="57"/>
      <c r="AG1" s="55" t="s">
        <v>4</v>
      </c>
      <c r="AH1" s="56"/>
      <c r="AI1" s="56"/>
      <c r="AJ1" s="56"/>
      <c r="AK1" s="56"/>
      <c r="AL1" s="57"/>
      <c r="AM1" s="55" t="s">
        <v>5</v>
      </c>
      <c r="AN1" s="56"/>
      <c r="AO1" s="56"/>
      <c r="AP1" s="56"/>
      <c r="AQ1" s="56"/>
      <c r="AR1" s="57"/>
    </row>
    <row r="2" spans="1:44" ht="14.5" customHeight="1" x14ac:dyDescent="0.35">
      <c r="A2" s="63"/>
      <c r="B2" s="64"/>
      <c r="C2" s="58"/>
      <c r="D2" s="59"/>
      <c r="E2" s="59"/>
      <c r="F2" s="59"/>
      <c r="G2" s="59"/>
      <c r="H2" s="60"/>
      <c r="I2" s="58"/>
      <c r="J2" s="59"/>
      <c r="K2" s="59"/>
      <c r="L2" s="59"/>
      <c r="M2" s="59"/>
      <c r="N2" s="60"/>
      <c r="O2" s="58"/>
      <c r="P2" s="59"/>
      <c r="Q2" s="59"/>
      <c r="R2" s="59"/>
      <c r="S2" s="59"/>
      <c r="T2" s="60"/>
      <c r="U2" s="58"/>
      <c r="V2" s="59"/>
      <c r="W2" s="59"/>
      <c r="X2" s="59"/>
      <c r="Y2" s="59"/>
      <c r="Z2" s="60"/>
      <c r="AA2" s="58"/>
      <c r="AB2" s="59"/>
      <c r="AC2" s="59"/>
      <c r="AD2" s="59"/>
      <c r="AE2" s="59"/>
      <c r="AF2" s="60"/>
      <c r="AG2" s="58"/>
      <c r="AH2" s="59"/>
      <c r="AI2" s="59"/>
      <c r="AJ2" s="59"/>
      <c r="AK2" s="59"/>
      <c r="AL2" s="60"/>
      <c r="AM2" s="58"/>
      <c r="AN2" s="59"/>
      <c r="AO2" s="59"/>
      <c r="AP2" s="59"/>
      <c r="AQ2" s="59"/>
      <c r="AR2" s="60"/>
    </row>
    <row r="3" spans="1:44" ht="14.5" customHeight="1" x14ac:dyDescent="0.35">
      <c r="A3" s="37" t="s">
        <v>0</v>
      </c>
      <c r="B3" s="38"/>
      <c r="C3" s="15" t="s">
        <v>128</v>
      </c>
      <c r="D3" s="16"/>
      <c r="E3" s="85">
        <v>60</v>
      </c>
      <c r="F3" s="18"/>
      <c r="G3" s="17" t="s">
        <v>169</v>
      </c>
      <c r="H3" s="18"/>
      <c r="I3" s="15" t="s">
        <v>128</v>
      </c>
      <c r="J3" s="16"/>
      <c r="K3" s="85">
        <v>60</v>
      </c>
      <c r="L3" s="18"/>
      <c r="M3" s="17" t="s">
        <v>169</v>
      </c>
      <c r="N3" s="18"/>
      <c r="O3" s="15" t="s">
        <v>128</v>
      </c>
      <c r="P3" s="16"/>
      <c r="Q3" s="85">
        <v>60</v>
      </c>
      <c r="R3" s="18"/>
      <c r="S3" s="17" t="s">
        <v>169</v>
      </c>
      <c r="T3" s="18"/>
      <c r="U3" s="15" t="s">
        <v>128</v>
      </c>
      <c r="V3" s="16"/>
      <c r="W3" s="85">
        <v>60</v>
      </c>
      <c r="X3" s="18"/>
      <c r="Y3" s="17" t="s">
        <v>169</v>
      </c>
      <c r="Z3" s="18"/>
      <c r="AA3" s="15" t="s">
        <v>128</v>
      </c>
      <c r="AB3" s="16"/>
      <c r="AC3" s="85">
        <v>60</v>
      </c>
      <c r="AD3" s="18"/>
      <c r="AE3" s="17" t="s">
        <v>169</v>
      </c>
      <c r="AF3" s="18"/>
      <c r="AG3" s="15" t="s">
        <v>128</v>
      </c>
      <c r="AH3" s="16"/>
      <c r="AI3" s="85">
        <v>60</v>
      </c>
      <c r="AJ3" s="18"/>
      <c r="AK3" s="17" t="s">
        <v>169</v>
      </c>
      <c r="AL3" s="18"/>
      <c r="AM3" s="15" t="s">
        <v>128</v>
      </c>
      <c r="AN3" s="16"/>
      <c r="AO3" s="85">
        <v>60</v>
      </c>
      <c r="AP3" s="18"/>
      <c r="AQ3" s="17" t="s">
        <v>169</v>
      </c>
      <c r="AR3" s="18"/>
    </row>
    <row r="4" spans="1:44" ht="14.5" customHeight="1" x14ac:dyDescent="0.35">
      <c r="A4" s="39"/>
      <c r="B4" s="40"/>
      <c r="C4" s="19" t="s">
        <v>137</v>
      </c>
      <c r="D4" s="20"/>
      <c r="E4" s="85">
        <v>80</v>
      </c>
      <c r="F4" s="18"/>
      <c r="G4" s="43"/>
      <c r="H4" s="44"/>
      <c r="I4" s="19" t="s">
        <v>137</v>
      </c>
      <c r="J4" s="20"/>
      <c r="K4" s="85">
        <v>80</v>
      </c>
      <c r="L4" s="18"/>
      <c r="M4" s="43"/>
      <c r="N4" s="44"/>
      <c r="O4" s="19" t="s">
        <v>137</v>
      </c>
      <c r="P4" s="20"/>
      <c r="Q4" s="85">
        <v>80</v>
      </c>
      <c r="R4" s="18"/>
      <c r="S4" s="43"/>
      <c r="T4" s="44"/>
      <c r="U4" s="19" t="s">
        <v>137</v>
      </c>
      <c r="V4" s="20"/>
      <c r="W4" s="85">
        <v>80</v>
      </c>
      <c r="X4" s="18"/>
      <c r="Y4" s="43"/>
      <c r="Z4" s="44"/>
      <c r="AA4" s="19" t="s">
        <v>137</v>
      </c>
      <c r="AB4" s="20"/>
      <c r="AC4" s="85">
        <v>80</v>
      </c>
      <c r="AD4" s="18"/>
      <c r="AE4" s="43"/>
      <c r="AF4" s="44"/>
      <c r="AG4" s="19" t="s">
        <v>137</v>
      </c>
      <c r="AH4" s="20"/>
      <c r="AI4" s="85">
        <v>80</v>
      </c>
      <c r="AJ4" s="18"/>
      <c r="AK4" s="43"/>
      <c r="AL4" s="44"/>
      <c r="AM4" s="19" t="s">
        <v>137</v>
      </c>
      <c r="AN4" s="20"/>
      <c r="AO4" s="85">
        <v>80</v>
      </c>
      <c r="AP4" s="18"/>
      <c r="AQ4" s="43"/>
      <c r="AR4" s="44"/>
    </row>
    <row r="5" spans="1:44" ht="14.5" customHeight="1" x14ac:dyDescent="0.35">
      <c r="A5" s="39"/>
      <c r="B5" s="40"/>
      <c r="C5" s="19"/>
      <c r="D5" s="20"/>
      <c r="E5" s="85"/>
      <c r="F5" s="18"/>
      <c r="G5" s="45"/>
      <c r="H5" s="46"/>
      <c r="I5" s="19"/>
      <c r="J5" s="20"/>
      <c r="K5" s="85"/>
      <c r="L5" s="18"/>
      <c r="M5" s="45"/>
      <c r="N5" s="46"/>
      <c r="O5" s="19"/>
      <c r="P5" s="20"/>
      <c r="Q5" s="85"/>
      <c r="R5" s="18"/>
      <c r="S5" s="45"/>
      <c r="T5" s="46"/>
      <c r="U5" s="19"/>
      <c r="V5" s="20"/>
      <c r="W5" s="85"/>
      <c r="X5" s="18"/>
      <c r="Y5" s="45"/>
      <c r="Z5" s="46"/>
      <c r="AA5" s="19"/>
      <c r="AB5" s="20"/>
      <c r="AC5" s="85"/>
      <c r="AD5" s="18"/>
      <c r="AE5" s="45"/>
      <c r="AF5" s="46"/>
      <c r="AG5" s="19"/>
      <c r="AH5" s="20"/>
      <c r="AI5" s="85"/>
      <c r="AJ5" s="18"/>
      <c r="AK5" s="45"/>
      <c r="AL5" s="46"/>
      <c r="AM5" s="19"/>
      <c r="AN5" s="20"/>
      <c r="AO5" s="85"/>
      <c r="AP5" s="18"/>
      <c r="AQ5" s="45"/>
      <c r="AR5" s="46"/>
    </row>
    <row r="6" spans="1:44" ht="14.5" customHeight="1" x14ac:dyDescent="0.35">
      <c r="A6" s="39"/>
      <c r="B6" s="40"/>
      <c r="C6" s="19"/>
      <c r="D6" s="20"/>
      <c r="E6" s="85"/>
      <c r="F6" s="18"/>
      <c r="G6" s="45"/>
      <c r="H6" s="46"/>
      <c r="I6" s="19"/>
      <c r="J6" s="20"/>
      <c r="K6" s="85"/>
      <c r="L6" s="18"/>
      <c r="M6" s="45"/>
      <c r="N6" s="46"/>
      <c r="O6" s="19"/>
      <c r="P6" s="20"/>
      <c r="Q6" s="85"/>
      <c r="R6" s="18"/>
      <c r="S6" s="45"/>
      <c r="T6" s="46"/>
      <c r="U6" s="19"/>
      <c r="V6" s="20"/>
      <c r="W6" s="85"/>
      <c r="X6" s="18"/>
      <c r="Y6" s="45"/>
      <c r="Z6" s="46"/>
      <c r="AA6" s="19"/>
      <c r="AB6" s="20"/>
      <c r="AC6" s="85"/>
      <c r="AD6" s="18"/>
      <c r="AE6" s="45"/>
      <c r="AF6" s="46"/>
      <c r="AG6" s="19"/>
      <c r="AH6" s="20"/>
      <c r="AI6" s="85"/>
      <c r="AJ6" s="18"/>
      <c r="AK6" s="45"/>
      <c r="AL6" s="46"/>
      <c r="AM6" s="19"/>
      <c r="AN6" s="20"/>
      <c r="AO6" s="85"/>
      <c r="AP6" s="18"/>
      <c r="AQ6" s="45"/>
      <c r="AR6" s="46"/>
    </row>
    <row r="7" spans="1:44" ht="14.5" customHeight="1" x14ac:dyDescent="0.35">
      <c r="A7" s="39"/>
      <c r="B7" s="40"/>
      <c r="C7" s="19"/>
      <c r="D7" s="20"/>
      <c r="E7" s="85"/>
      <c r="F7" s="18"/>
      <c r="G7" s="45"/>
      <c r="H7" s="46"/>
      <c r="I7" s="19"/>
      <c r="J7" s="20"/>
      <c r="K7" s="85"/>
      <c r="L7" s="18"/>
      <c r="M7" s="45"/>
      <c r="N7" s="46"/>
      <c r="O7" s="19"/>
      <c r="P7" s="20"/>
      <c r="Q7" s="85"/>
      <c r="R7" s="18"/>
      <c r="S7" s="45"/>
      <c r="T7" s="46"/>
      <c r="U7" s="19"/>
      <c r="V7" s="20"/>
      <c r="W7" s="85"/>
      <c r="X7" s="18"/>
      <c r="Y7" s="45"/>
      <c r="Z7" s="46"/>
      <c r="AA7" s="19"/>
      <c r="AB7" s="20"/>
      <c r="AC7" s="85"/>
      <c r="AD7" s="18"/>
      <c r="AE7" s="45"/>
      <c r="AF7" s="46"/>
      <c r="AG7" s="19"/>
      <c r="AH7" s="20"/>
      <c r="AI7" s="85"/>
      <c r="AJ7" s="18"/>
      <c r="AK7" s="45"/>
      <c r="AL7" s="46"/>
      <c r="AM7" s="19"/>
      <c r="AN7" s="20"/>
      <c r="AO7" s="85"/>
      <c r="AP7" s="18"/>
      <c r="AQ7" s="45"/>
      <c r="AR7" s="46"/>
    </row>
    <row r="8" spans="1:44" ht="14.5" customHeight="1" x14ac:dyDescent="0.35">
      <c r="A8" s="39"/>
      <c r="B8" s="40"/>
      <c r="C8" s="19"/>
      <c r="D8" s="20"/>
      <c r="E8" s="85"/>
      <c r="F8" s="18"/>
      <c r="G8" s="45"/>
      <c r="H8" s="46"/>
      <c r="I8" s="19"/>
      <c r="J8" s="20"/>
      <c r="K8" s="85"/>
      <c r="L8" s="18"/>
      <c r="M8" s="45"/>
      <c r="N8" s="46"/>
      <c r="O8" s="19"/>
      <c r="P8" s="20"/>
      <c r="Q8" s="85"/>
      <c r="R8" s="18"/>
      <c r="S8" s="45"/>
      <c r="T8" s="46"/>
      <c r="U8" s="19"/>
      <c r="V8" s="20"/>
      <c r="W8" s="85"/>
      <c r="X8" s="18"/>
      <c r="Y8" s="45"/>
      <c r="Z8" s="46"/>
      <c r="AA8" s="19"/>
      <c r="AB8" s="20"/>
      <c r="AC8" s="85"/>
      <c r="AD8" s="18"/>
      <c r="AE8" s="45"/>
      <c r="AF8" s="46"/>
      <c r="AG8" s="19"/>
      <c r="AH8" s="20"/>
      <c r="AI8" s="85"/>
      <c r="AJ8" s="18"/>
      <c r="AK8" s="45"/>
      <c r="AL8" s="46"/>
      <c r="AM8" s="19"/>
      <c r="AN8" s="20"/>
      <c r="AO8" s="85"/>
      <c r="AP8" s="18"/>
      <c r="AQ8" s="45"/>
      <c r="AR8" s="46"/>
    </row>
    <row r="9" spans="1:44" ht="14.5" customHeight="1" x14ac:dyDescent="0.35">
      <c r="A9" s="39"/>
      <c r="B9" s="40"/>
      <c r="C9" s="19"/>
      <c r="D9" s="20"/>
      <c r="E9" s="85"/>
      <c r="F9" s="18"/>
      <c r="G9" s="45"/>
      <c r="H9" s="46"/>
      <c r="I9" s="19"/>
      <c r="J9" s="20"/>
      <c r="K9" s="85"/>
      <c r="L9" s="18"/>
      <c r="M9" s="45"/>
      <c r="N9" s="46"/>
      <c r="O9" s="19"/>
      <c r="P9" s="20"/>
      <c r="Q9" s="85"/>
      <c r="R9" s="18"/>
      <c r="S9" s="45"/>
      <c r="T9" s="46"/>
      <c r="U9" s="19"/>
      <c r="V9" s="20"/>
      <c r="W9" s="85"/>
      <c r="X9" s="18"/>
      <c r="Y9" s="45"/>
      <c r="Z9" s="46"/>
      <c r="AA9" s="19"/>
      <c r="AB9" s="20"/>
      <c r="AC9" s="85"/>
      <c r="AD9" s="18"/>
      <c r="AE9" s="45"/>
      <c r="AF9" s="46"/>
      <c r="AG9" s="19"/>
      <c r="AH9" s="20"/>
      <c r="AI9" s="85"/>
      <c r="AJ9" s="18"/>
      <c r="AK9" s="45"/>
      <c r="AL9" s="46"/>
      <c r="AM9" s="19"/>
      <c r="AN9" s="20"/>
      <c r="AO9" s="85"/>
      <c r="AP9" s="18"/>
      <c r="AQ9" s="45"/>
      <c r="AR9" s="46"/>
    </row>
    <row r="10" spans="1:44" ht="14.5" customHeight="1" x14ac:dyDescent="0.35">
      <c r="A10" s="39"/>
      <c r="B10" s="40"/>
      <c r="C10" s="19"/>
      <c r="D10" s="20"/>
      <c r="E10" s="85"/>
      <c r="F10" s="18"/>
      <c r="G10" s="45"/>
      <c r="H10" s="46"/>
      <c r="I10" s="19"/>
      <c r="J10" s="20"/>
      <c r="K10" s="85"/>
      <c r="L10" s="18"/>
      <c r="M10" s="45"/>
      <c r="N10" s="46"/>
      <c r="O10" s="19"/>
      <c r="P10" s="20"/>
      <c r="Q10" s="85"/>
      <c r="R10" s="18"/>
      <c r="S10" s="45"/>
      <c r="T10" s="46"/>
      <c r="U10" s="19"/>
      <c r="V10" s="20"/>
      <c r="W10" s="85"/>
      <c r="X10" s="18"/>
      <c r="Y10" s="45"/>
      <c r="Z10" s="46"/>
      <c r="AA10" s="19"/>
      <c r="AB10" s="20"/>
      <c r="AC10" s="85"/>
      <c r="AD10" s="18"/>
      <c r="AE10" s="45"/>
      <c r="AF10" s="46"/>
      <c r="AG10" s="19"/>
      <c r="AH10" s="20"/>
      <c r="AI10" s="85"/>
      <c r="AJ10" s="18"/>
      <c r="AK10" s="45"/>
      <c r="AL10" s="46"/>
      <c r="AM10" s="19"/>
      <c r="AN10" s="20"/>
      <c r="AO10" s="85"/>
      <c r="AP10" s="18"/>
      <c r="AQ10" s="45"/>
      <c r="AR10" s="46"/>
    </row>
    <row r="11" spans="1:44" ht="14.5" customHeight="1" x14ac:dyDescent="0.35">
      <c r="A11" s="39"/>
      <c r="B11" s="40"/>
      <c r="C11" s="19"/>
      <c r="D11" s="20"/>
      <c r="E11" s="85"/>
      <c r="F11" s="18"/>
      <c r="G11" s="45"/>
      <c r="H11" s="46"/>
      <c r="I11" s="19"/>
      <c r="J11" s="20"/>
      <c r="K11" s="85"/>
      <c r="L11" s="18"/>
      <c r="M11" s="45"/>
      <c r="N11" s="46"/>
      <c r="O11" s="19"/>
      <c r="P11" s="20"/>
      <c r="Q11" s="85"/>
      <c r="R11" s="18"/>
      <c r="S11" s="45"/>
      <c r="T11" s="46"/>
      <c r="U11" s="19"/>
      <c r="V11" s="20"/>
      <c r="W11" s="85"/>
      <c r="X11" s="18"/>
      <c r="Y11" s="45"/>
      <c r="Z11" s="46"/>
      <c r="AA11" s="19"/>
      <c r="AB11" s="20"/>
      <c r="AC11" s="85"/>
      <c r="AD11" s="18"/>
      <c r="AE11" s="45"/>
      <c r="AF11" s="46"/>
      <c r="AG11" s="19"/>
      <c r="AH11" s="20"/>
      <c r="AI11" s="85"/>
      <c r="AJ11" s="18"/>
      <c r="AK11" s="45"/>
      <c r="AL11" s="46"/>
      <c r="AM11" s="19"/>
      <c r="AN11" s="20"/>
      <c r="AO11" s="85"/>
      <c r="AP11" s="18"/>
      <c r="AQ11" s="45"/>
      <c r="AR11" s="46"/>
    </row>
    <row r="12" spans="1:44" ht="14.5" customHeight="1" x14ac:dyDescent="0.35">
      <c r="A12" s="39"/>
      <c r="B12" s="40"/>
      <c r="C12" s="35"/>
      <c r="D12" s="36"/>
      <c r="E12" s="85"/>
      <c r="F12" s="18"/>
      <c r="G12" s="47"/>
      <c r="H12" s="48"/>
      <c r="I12" s="35"/>
      <c r="J12" s="36"/>
      <c r="K12" s="85"/>
      <c r="L12" s="18"/>
      <c r="M12" s="47"/>
      <c r="N12" s="48"/>
      <c r="O12" s="35"/>
      <c r="P12" s="36"/>
      <c r="Q12" s="85"/>
      <c r="R12" s="18"/>
      <c r="S12" s="47"/>
      <c r="T12" s="48"/>
      <c r="U12" s="35"/>
      <c r="V12" s="36"/>
      <c r="W12" s="85"/>
      <c r="X12" s="18"/>
      <c r="Y12" s="47"/>
      <c r="Z12" s="48"/>
      <c r="AA12" s="35"/>
      <c r="AB12" s="36"/>
      <c r="AC12" s="85"/>
      <c r="AD12" s="18"/>
      <c r="AE12" s="47"/>
      <c r="AF12" s="48"/>
      <c r="AG12" s="35"/>
      <c r="AH12" s="36"/>
      <c r="AI12" s="85"/>
      <c r="AJ12" s="18"/>
      <c r="AK12" s="47"/>
      <c r="AL12" s="48"/>
      <c r="AM12" s="35"/>
      <c r="AN12" s="36"/>
      <c r="AO12" s="85"/>
      <c r="AP12" s="18"/>
      <c r="AQ12" s="47"/>
      <c r="AR12" s="48"/>
    </row>
    <row r="13" spans="1:44" ht="14.5" customHeight="1" x14ac:dyDescent="0.35">
      <c r="A13" s="41"/>
      <c r="B13" s="42"/>
      <c r="C13" s="27" t="s">
        <v>170</v>
      </c>
      <c r="D13" s="28"/>
      <c r="E13" s="4">
        <f>SUM(F3:F12)</f>
        <v>0</v>
      </c>
      <c r="F13" s="5"/>
      <c r="G13" s="5"/>
      <c r="H13" s="6"/>
      <c r="I13" s="27" t="s">
        <v>170</v>
      </c>
      <c r="J13" s="28"/>
      <c r="K13" s="4">
        <f>SUM(L3:L12)</f>
        <v>0</v>
      </c>
      <c r="L13" s="5"/>
      <c r="M13" s="5"/>
      <c r="N13" s="6"/>
      <c r="O13" s="27" t="s">
        <v>170</v>
      </c>
      <c r="P13" s="28"/>
      <c r="Q13" s="4">
        <f>SUM(R3:R12)</f>
        <v>0</v>
      </c>
      <c r="R13" s="5"/>
      <c r="S13" s="5"/>
      <c r="T13" s="6"/>
      <c r="U13" s="27" t="s">
        <v>170</v>
      </c>
      <c r="V13" s="28"/>
      <c r="W13" s="4">
        <f>SUM(X3:X12)</f>
        <v>0</v>
      </c>
      <c r="X13" s="5"/>
      <c r="Y13" s="5"/>
      <c r="Z13" s="6"/>
      <c r="AA13" s="27" t="s">
        <v>170</v>
      </c>
      <c r="AB13" s="28"/>
      <c r="AC13" s="4">
        <f>SUM(AD3:AD12)</f>
        <v>0</v>
      </c>
      <c r="AD13" s="5"/>
      <c r="AE13" s="5"/>
      <c r="AF13" s="6"/>
      <c r="AG13" s="27" t="s">
        <v>170</v>
      </c>
      <c r="AH13" s="28"/>
      <c r="AI13" s="4">
        <f>SUM(AJ3:AJ12)</f>
        <v>0</v>
      </c>
      <c r="AJ13" s="5"/>
      <c r="AK13" s="5"/>
      <c r="AL13" s="6"/>
      <c r="AM13" s="27" t="s">
        <v>170</v>
      </c>
      <c r="AN13" s="28"/>
      <c r="AO13" s="4">
        <f>SUM(AP3:AP12)</f>
        <v>0</v>
      </c>
      <c r="AP13" s="5"/>
      <c r="AQ13" s="5"/>
      <c r="AR13" s="6"/>
    </row>
    <row r="14" spans="1:44" ht="14.5" customHeight="1" x14ac:dyDescent="0.35">
      <c r="A14" s="37" t="s">
        <v>2</v>
      </c>
      <c r="B14" s="38"/>
      <c r="C14" s="15" t="s">
        <v>128</v>
      </c>
      <c r="D14" s="16"/>
      <c r="E14" s="85">
        <v>60</v>
      </c>
      <c r="F14" s="18"/>
      <c r="G14" s="17" t="s">
        <v>169</v>
      </c>
      <c r="H14" s="18"/>
      <c r="I14" s="15" t="s">
        <v>128</v>
      </c>
      <c r="J14" s="16"/>
      <c r="K14" s="85">
        <v>60</v>
      </c>
      <c r="L14" s="18"/>
      <c r="M14" s="17" t="s">
        <v>169</v>
      </c>
      <c r="N14" s="18"/>
      <c r="O14" s="15" t="s">
        <v>128</v>
      </c>
      <c r="P14" s="16"/>
      <c r="Q14" s="85">
        <v>60</v>
      </c>
      <c r="R14" s="18"/>
      <c r="S14" s="17" t="s">
        <v>169</v>
      </c>
      <c r="T14" s="18"/>
      <c r="U14" s="15" t="s">
        <v>128</v>
      </c>
      <c r="V14" s="16"/>
      <c r="W14" s="85">
        <v>60</v>
      </c>
      <c r="X14" s="18"/>
      <c r="Y14" s="17" t="s">
        <v>169</v>
      </c>
      <c r="Z14" s="18"/>
      <c r="AA14" s="15" t="s">
        <v>128</v>
      </c>
      <c r="AB14" s="16"/>
      <c r="AC14" s="85">
        <v>60</v>
      </c>
      <c r="AD14" s="18"/>
      <c r="AE14" s="17" t="s">
        <v>169</v>
      </c>
      <c r="AF14" s="18"/>
      <c r="AG14" s="15" t="s">
        <v>128</v>
      </c>
      <c r="AH14" s="16"/>
      <c r="AI14" s="85">
        <v>60</v>
      </c>
      <c r="AJ14" s="18"/>
      <c r="AK14" s="17" t="s">
        <v>169</v>
      </c>
      <c r="AL14" s="18"/>
      <c r="AM14" s="15" t="s">
        <v>128</v>
      </c>
      <c r="AN14" s="16"/>
      <c r="AO14" s="85">
        <v>60</v>
      </c>
      <c r="AP14" s="18"/>
      <c r="AQ14" s="17" t="s">
        <v>169</v>
      </c>
      <c r="AR14" s="18"/>
    </row>
    <row r="15" spans="1:44" ht="14.5" customHeight="1" x14ac:dyDescent="0.35">
      <c r="A15" s="39"/>
      <c r="B15" s="40"/>
      <c r="C15" s="19" t="s">
        <v>137</v>
      </c>
      <c r="D15" s="20"/>
      <c r="E15" s="85">
        <v>80</v>
      </c>
      <c r="F15" s="18"/>
      <c r="G15" s="43"/>
      <c r="H15" s="44"/>
      <c r="I15" s="19" t="s">
        <v>137</v>
      </c>
      <c r="J15" s="20"/>
      <c r="K15" s="85">
        <v>80</v>
      </c>
      <c r="L15" s="18"/>
      <c r="M15" s="43"/>
      <c r="N15" s="44"/>
      <c r="O15" s="19" t="s">
        <v>137</v>
      </c>
      <c r="P15" s="20"/>
      <c r="Q15" s="85">
        <v>80</v>
      </c>
      <c r="R15" s="18"/>
      <c r="S15" s="43"/>
      <c r="T15" s="44"/>
      <c r="U15" s="19" t="s">
        <v>137</v>
      </c>
      <c r="V15" s="20"/>
      <c r="W15" s="85">
        <v>80</v>
      </c>
      <c r="X15" s="18"/>
      <c r="Y15" s="43"/>
      <c r="Z15" s="44"/>
      <c r="AA15" s="19" t="s">
        <v>137</v>
      </c>
      <c r="AB15" s="20"/>
      <c r="AC15" s="85">
        <v>80</v>
      </c>
      <c r="AD15" s="18"/>
      <c r="AE15" s="43"/>
      <c r="AF15" s="44"/>
      <c r="AG15" s="19" t="s">
        <v>137</v>
      </c>
      <c r="AH15" s="20"/>
      <c r="AI15" s="85">
        <v>80</v>
      </c>
      <c r="AJ15" s="18"/>
      <c r="AK15" s="43"/>
      <c r="AL15" s="44"/>
      <c r="AM15" s="19" t="s">
        <v>137</v>
      </c>
      <c r="AN15" s="20"/>
      <c r="AO15" s="85">
        <v>80</v>
      </c>
      <c r="AP15" s="18"/>
      <c r="AQ15" s="43"/>
      <c r="AR15" s="44"/>
    </row>
    <row r="16" spans="1:44" ht="14.5" customHeight="1" x14ac:dyDescent="0.35">
      <c r="A16" s="39"/>
      <c r="B16" s="40"/>
      <c r="C16" s="19"/>
      <c r="D16" s="20"/>
      <c r="E16" s="85"/>
      <c r="F16" s="18"/>
      <c r="G16" s="45"/>
      <c r="H16" s="46"/>
      <c r="I16" s="19"/>
      <c r="J16" s="20"/>
      <c r="K16" s="85"/>
      <c r="L16" s="18"/>
      <c r="M16" s="45"/>
      <c r="N16" s="46"/>
      <c r="O16" s="19"/>
      <c r="P16" s="20"/>
      <c r="Q16" s="85"/>
      <c r="R16" s="18"/>
      <c r="S16" s="45"/>
      <c r="T16" s="46"/>
      <c r="U16" s="19"/>
      <c r="V16" s="20"/>
      <c r="W16" s="85"/>
      <c r="X16" s="18"/>
      <c r="Y16" s="45"/>
      <c r="Z16" s="46"/>
      <c r="AA16" s="19"/>
      <c r="AB16" s="20"/>
      <c r="AC16" s="85"/>
      <c r="AD16" s="18"/>
      <c r="AE16" s="45"/>
      <c r="AF16" s="46"/>
      <c r="AG16" s="19"/>
      <c r="AH16" s="20"/>
      <c r="AI16" s="85"/>
      <c r="AJ16" s="18"/>
      <c r="AK16" s="45"/>
      <c r="AL16" s="46"/>
      <c r="AM16" s="19"/>
      <c r="AN16" s="20"/>
      <c r="AO16" s="85"/>
      <c r="AP16" s="18"/>
      <c r="AQ16" s="45"/>
      <c r="AR16" s="46"/>
    </row>
    <row r="17" spans="1:44" ht="14.5" customHeight="1" x14ac:dyDescent="0.35">
      <c r="A17" s="39"/>
      <c r="B17" s="40"/>
      <c r="C17" s="19"/>
      <c r="D17" s="20"/>
      <c r="E17" s="85"/>
      <c r="F17" s="18"/>
      <c r="G17" s="45"/>
      <c r="H17" s="46"/>
      <c r="I17" s="19"/>
      <c r="J17" s="20"/>
      <c r="K17" s="85"/>
      <c r="L17" s="18"/>
      <c r="M17" s="45"/>
      <c r="N17" s="46"/>
      <c r="O17" s="19"/>
      <c r="P17" s="20"/>
      <c r="Q17" s="85"/>
      <c r="R17" s="18"/>
      <c r="S17" s="45"/>
      <c r="T17" s="46"/>
      <c r="U17" s="19"/>
      <c r="V17" s="20"/>
      <c r="W17" s="85"/>
      <c r="X17" s="18"/>
      <c r="Y17" s="45"/>
      <c r="Z17" s="46"/>
      <c r="AA17" s="19"/>
      <c r="AB17" s="20"/>
      <c r="AC17" s="85"/>
      <c r="AD17" s="18"/>
      <c r="AE17" s="45"/>
      <c r="AF17" s="46"/>
      <c r="AG17" s="19"/>
      <c r="AH17" s="20"/>
      <c r="AI17" s="85"/>
      <c r="AJ17" s="18"/>
      <c r="AK17" s="45"/>
      <c r="AL17" s="46"/>
      <c r="AM17" s="19"/>
      <c r="AN17" s="20"/>
      <c r="AO17" s="85"/>
      <c r="AP17" s="18"/>
      <c r="AQ17" s="45"/>
      <c r="AR17" s="46"/>
    </row>
    <row r="18" spans="1:44" ht="14.5" customHeight="1" x14ac:dyDescent="0.35">
      <c r="A18" s="39"/>
      <c r="B18" s="40"/>
      <c r="C18" s="19"/>
      <c r="D18" s="20"/>
      <c r="E18" s="85"/>
      <c r="F18" s="18"/>
      <c r="G18" s="45"/>
      <c r="H18" s="46"/>
      <c r="I18" s="19"/>
      <c r="J18" s="20"/>
      <c r="K18" s="85"/>
      <c r="L18" s="18"/>
      <c r="M18" s="45"/>
      <c r="N18" s="46"/>
      <c r="O18" s="19"/>
      <c r="P18" s="20"/>
      <c r="Q18" s="85"/>
      <c r="R18" s="18"/>
      <c r="S18" s="45"/>
      <c r="T18" s="46"/>
      <c r="U18" s="19"/>
      <c r="V18" s="20"/>
      <c r="W18" s="85"/>
      <c r="X18" s="18"/>
      <c r="Y18" s="45"/>
      <c r="Z18" s="46"/>
      <c r="AA18" s="19"/>
      <c r="AB18" s="20"/>
      <c r="AC18" s="85"/>
      <c r="AD18" s="18"/>
      <c r="AE18" s="45"/>
      <c r="AF18" s="46"/>
      <c r="AG18" s="19"/>
      <c r="AH18" s="20"/>
      <c r="AI18" s="85"/>
      <c r="AJ18" s="18"/>
      <c r="AK18" s="45"/>
      <c r="AL18" s="46"/>
      <c r="AM18" s="19"/>
      <c r="AN18" s="20"/>
      <c r="AO18" s="85"/>
      <c r="AP18" s="18"/>
      <c r="AQ18" s="45"/>
      <c r="AR18" s="46"/>
    </row>
    <row r="19" spans="1:44" ht="14.5" customHeight="1" x14ac:dyDescent="0.35">
      <c r="A19" s="39"/>
      <c r="B19" s="40"/>
      <c r="C19" s="19"/>
      <c r="D19" s="20"/>
      <c r="E19" s="85"/>
      <c r="F19" s="18"/>
      <c r="G19" s="45"/>
      <c r="H19" s="46"/>
      <c r="I19" s="19"/>
      <c r="J19" s="20"/>
      <c r="K19" s="85"/>
      <c r="L19" s="18"/>
      <c r="M19" s="45"/>
      <c r="N19" s="46"/>
      <c r="O19" s="19"/>
      <c r="P19" s="20"/>
      <c r="Q19" s="85"/>
      <c r="R19" s="18"/>
      <c r="S19" s="45"/>
      <c r="T19" s="46"/>
      <c r="U19" s="19"/>
      <c r="V19" s="20"/>
      <c r="W19" s="85"/>
      <c r="X19" s="18"/>
      <c r="Y19" s="45"/>
      <c r="Z19" s="46"/>
      <c r="AA19" s="19"/>
      <c r="AB19" s="20"/>
      <c r="AC19" s="85"/>
      <c r="AD19" s="18"/>
      <c r="AE19" s="45"/>
      <c r="AF19" s="46"/>
      <c r="AG19" s="19"/>
      <c r="AH19" s="20"/>
      <c r="AI19" s="85"/>
      <c r="AJ19" s="18"/>
      <c r="AK19" s="45"/>
      <c r="AL19" s="46"/>
      <c r="AM19" s="19"/>
      <c r="AN19" s="20"/>
      <c r="AO19" s="85"/>
      <c r="AP19" s="18"/>
      <c r="AQ19" s="45"/>
      <c r="AR19" s="46"/>
    </row>
    <row r="20" spans="1:44" ht="14.5" customHeight="1" x14ac:dyDescent="0.35">
      <c r="A20" s="39"/>
      <c r="B20" s="40"/>
      <c r="C20" s="19"/>
      <c r="D20" s="20"/>
      <c r="E20" s="85"/>
      <c r="F20" s="18"/>
      <c r="G20" s="45"/>
      <c r="H20" s="46"/>
      <c r="I20" s="19"/>
      <c r="J20" s="20"/>
      <c r="K20" s="85"/>
      <c r="L20" s="18"/>
      <c r="M20" s="45"/>
      <c r="N20" s="46"/>
      <c r="O20" s="19"/>
      <c r="P20" s="20"/>
      <c r="Q20" s="85"/>
      <c r="R20" s="18"/>
      <c r="S20" s="45"/>
      <c r="T20" s="46"/>
      <c r="U20" s="19"/>
      <c r="V20" s="20"/>
      <c r="W20" s="85"/>
      <c r="X20" s="18"/>
      <c r="Y20" s="45"/>
      <c r="Z20" s="46"/>
      <c r="AA20" s="19"/>
      <c r="AB20" s="20"/>
      <c r="AC20" s="85"/>
      <c r="AD20" s="18"/>
      <c r="AE20" s="45"/>
      <c r="AF20" s="46"/>
      <c r="AG20" s="19"/>
      <c r="AH20" s="20"/>
      <c r="AI20" s="85"/>
      <c r="AJ20" s="18"/>
      <c r="AK20" s="45"/>
      <c r="AL20" s="46"/>
      <c r="AM20" s="19"/>
      <c r="AN20" s="20"/>
      <c r="AO20" s="85"/>
      <c r="AP20" s="18"/>
      <c r="AQ20" s="45"/>
      <c r="AR20" s="46"/>
    </row>
    <row r="21" spans="1:44" ht="14.5" customHeight="1" x14ac:dyDescent="0.35">
      <c r="A21" s="39"/>
      <c r="B21" s="40"/>
      <c r="C21" s="19"/>
      <c r="D21" s="20"/>
      <c r="E21" s="85"/>
      <c r="F21" s="18"/>
      <c r="G21" s="45"/>
      <c r="H21" s="46"/>
      <c r="I21" s="19"/>
      <c r="J21" s="20"/>
      <c r="K21" s="85"/>
      <c r="L21" s="18"/>
      <c r="M21" s="45"/>
      <c r="N21" s="46"/>
      <c r="O21" s="19"/>
      <c r="P21" s="20"/>
      <c r="Q21" s="85"/>
      <c r="R21" s="18"/>
      <c r="S21" s="45"/>
      <c r="T21" s="46"/>
      <c r="U21" s="19"/>
      <c r="V21" s="20"/>
      <c r="W21" s="85"/>
      <c r="X21" s="18"/>
      <c r="Y21" s="45"/>
      <c r="Z21" s="46"/>
      <c r="AA21" s="19"/>
      <c r="AB21" s="20"/>
      <c r="AC21" s="85"/>
      <c r="AD21" s="18"/>
      <c r="AE21" s="45"/>
      <c r="AF21" s="46"/>
      <c r="AG21" s="19"/>
      <c r="AH21" s="20"/>
      <c r="AI21" s="85"/>
      <c r="AJ21" s="18"/>
      <c r="AK21" s="45"/>
      <c r="AL21" s="46"/>
      <c r="AM21" s="19"/>
      <c r="AN21" s="20"/>
      <c r="AO21" s="85"/>
      <c r="AP21" s="18"/>
      <c r="AQ21" s="45"/>
      <c r="AR21" s="46"/>
    </row>
    <row r="22" spans="1:44" ht="14.5" customHeight="1" x14ac:dyDescent="0.35">
      <c r="A22" s="39"/>
      <c r="B22" s="40"/>
      <c r="C22" s="19"/>
      <c r="D22" s="20"/>
      <c r="E22" s="85"/>
      <c r="F22" s="18"/>
      <c r="G22" s="45"/>
      <c r="H22" s="46"/>
      <c r="I22" s="19"/>
      <c r="J22" s="20"/>
      <c r="K22" s="85"/>
      <c r="L22" s="18"/>
      <c r="M22" s="45"/>
      <c r="N22" s="46"/>
      <c r="O22" s="19"/>
      <c r="P22" s="20"/>
      <c r="Q22" s="85"/>
      <c r="R22" s="18"/>
      <c r="S22" s="45"/>
      <c r="T22" s="46"/>
      <c r="U22" s="19"/>
      <c r="V22" s="20"/>
      <c r="W22" s="85"/>
      <c r="X22" s="18"/>
      <c r="Y22" s="45"/>
      <c r="Z22" s="46"/>
      <c r="AA22" s="19"/>
      <c r="AB22" s="20"/>
      <c r="AC22" s="85"/>
      <c r="AD22" s="18"/>
      <c r="AE22" s="45"/>
      <c r="AF22" s="46"/>
      <c r="AG22" s="19"/>
      <c r="AH22" s="20"/>
      <c r="AI22" s="85"/>
      <c r="AJ22" s="18"/>
      <c r="AK22" s="45"/>
      <c r="AL22" s="46"/>
      <c r="AM22" s="19"/>
      <c r="AN22" s="20"/>
      <c r="AO22" s="85"/>
      <c r="AP22" s="18"/>
      <c r="AQ22" s="45"/>
      <c r="AR22" s="46"/>
    </row>
    <row r="23" spans="1:44" ht="14.5" customHeight="1" x14ac:dyDescent="0.35">
      <c r="A23" s="39"/>
      <c r="B23" s="40"/>
      <c r="C23" s="35"/>
      <c r="D23" s="36"/>
      <c r="E23" s="85"/>
      <c r="F23" s="18"/>
      <c r="G23" s="47"/>
      <c r="H23" s="48"/>
      <c r="I23" s="35"/>
      <c r="J23" s="36"/>
      <c r="K23" s="85"/>
      <c r="L23" s="18"/>
      <c r="M23" s="47"/>
      <c r="N23" s="48"/>
      <c r="O23" s="35"/>
      <c r="P23" s="36"/>
      <c r="Q23" s="85"/>
      <c r="R23" s="18"/>
      <c r="S23" s="47"/>
      <c r="T23" s="48"/>
      <c r="U23" s="35"/>
      <c r="V23" s="36"/>
      <c r="W23" s="85"/>
      <c r="X23" s="18"/>
      <c r="Y23" s="47"/>
      <c r="Z23" s="48"/>
      <c r="AA23" s="35"/>
      <c r="AB23" s="36"/>
      <c r="AC23" s="85"/>
      <c r="AD23" s="18"/>
      <c r="AE23" s="47"/>
      <c r="AF23" s="48"/>
      <c r="AG23" s="35"/>
      <c r="AH23" s="36"/>
      <c r="AI23" s="85"/>
      <c r="AJ23" s="18"/>
      <c r="AK23" s="47"/>
      <c r="AL23" s="48"/>
      <c r="AM23" s="35"/>
      <c r="AN23" s="36"/>
      <c r="AO23" s="85"/>
      <c r="AP23" s="18"/>
      <c r="AQ23" s="47"/>
      <c r="AR23" s="48"/>
    </row>
    <row r="24" spans="1:44" ht="14.5" customHeight="1" x14ac:dyDescent="0.35">
      <c r="A24" s="41"/>
      <c r="B24" s="42"/>
      <c r="C24" s="27" t="s">
        <v>170</v>
      </c>
      <c r="D24" s="28"/>
      <c r="E24" s="4">
        <f>SUM(F14:F23)</f>
        <v>0</v>
      </c>
      <c r="F24" s="5"/>
      <c r="G24" s="5"/>
      <c r="H24" s="6"/>
      <c r="I24" s="27" t="s">
        <v>170</v>
      </c>
      <c r="J24" s="28"/>
      <c r="K24" s="4">
        <f>SUM(L14:L23)</f>
        <v>0</v>
      </c>
      <c r="L24" s="5"/>
      <c r="M24" s="5"/>
      <c r="N24" s="6"/>
      <c r="O24" s="27" t="s">
        <v>170</v>
      </c>
      <c r="P24" s="28"/>
      <c r="Q24" s="4">
        <f>SUM(R14:R23)</f>
        <v>0</v>
      </c>
      <c r="R24" s="5"/>
      <c r="S24" s="5"/>
      <c r="T24" s="6"/>
      <c r="U24" s="27" t="s">
        <v>170</v>
      </c>
      <c r="V24" s="28"/>
      <c r="W24" s="4">
        <f>SUM(X14:X23)</f>
        <v>0</v>
      </c>
      <c r="X24" s="5"/>
      <c r="Y24" s="5"/>
      <c r="Z24" s="6"/>
      <c r="AA24" s="27" t="s">
        <v>170</v>
      </c>
      <c r="AB24" s="28"/>
      <c r="AC24" s="4">
        <f>SUM(AD14:AD23)</f>
        <v>0</v>
      </c>
      <c r="AD24" s="5"/>
      <c r="AE24" s="5"/>
      <c r="AF24" s="6"/>
      <c r="AG24" s="27" t="s">
        <v>170</v>
      </c>
      <c r="AH24" s="28"/>
      <c r="AI24" s="4">
        <f>SUM(AJ14:AJ23)</f>
        <v>0</v>
      </c>
      <c r="AJ24" s="5"/>
      <c r="AK24" s="5"/>
      <c r="AL24" s="6"/>
      <c r="AM24" s="27" t="s">
        <v>170</v>
      </c>
      <c r="AN24" s="28"/>
      <c r="AO24" s="4">
        <f>SUM(AP14:AP23)</f>
        <v>0</v>
      </c>
      <c r="AP24" s="5"/>
      <c r="AQ24" s="5"/>
      <c r="AR24" s="6"/>
    </row>
    <row r="25" spans="1:44" ht="14.5" customHeight="1" x14ac:dyDescent="0.35">
      <c r="A25" s="37" t="s">
        <v>1</v>
      </c>
      <c r="B25" s="38"/>
      <c r="C25" s="15"/>
      <c r="D25" s="16"/>
      <c r="E25" s="85"/>
      <c r="F25" s="18"/>
      <c r="G25" s="17" t="s">
        <v>169</v>
      </c>
      <c r="H25" s="18"/>
      <c r="I25" s="15"/>
      <c r="J25" s="16"/>
      <c r="K25" s="85"/>
      <c r="L25" s="18"/>
      <c r="M25" s="17" t="s">
        <v>169</v>
      </c>
      <c r="N25" s="18"/>
      <c r="O25" s="15"/>
      <c r="P25" s="16"/>
      <c r="Q25" s="85"/>
      <c r="R25" s="18"/>
      <c r="S25" s="17" t="s">
        <v>169</v>
      </c>
      <c r="T25" s="18"/>
      <c r="U25" s="15"/>
      <c r="V25" s="16"/>
      <c r="W25" s="85"/>
      <c r="X25" s="18"/>
      <c r="Y25" s="17" t="s">
        <v>169</v>
      </c>
      <c r="Z25" s="18"/>
      <c r="AA25" s="15"/>
      <c r="AB25" s="16"/>
      <c r="AC25" s="85"/>
      <c r="AD25" s="18"/>
      <c r="AE25" s="17" t="s">
        <v>169</v>
      </c>
      <c r="AF25" s="18"/>
      <c r="AG25" s="15"/>
      <c r="AH25" s="16"/>
      <c r="AI25" s="85"/>
      <c r="AJ25" s="18"/>
      <c r="AK25" s="17" t="s">
        <v>169</v>
      </c>
      <c r="AL25" s="18"/>
      <c r="AM25" s="15"/>
      <c r="AN25" s="16"/>
      <c r="AO25" s="85"/>
      <c r="AP25" s="18"/>
      <c r="AQ25" s="17" t="s">
        <v>169</v>
      </c>
      <c r="AR25" s="18"/>
    </row>
    <row r="26" spans="1:44" ht="14.5" customHeight="1" x14ac:dyDescent="0.35">
      <c r="A26" s="39"/>
      <c r="B26" s="40"/>
      <c r="C26" s="19"/>
      <c r="D26" s="20"/>
      <c r="E26" s="85"/>
      <c r="F26" s="18"/>
      <c r="G26" s="21"/>
      <c r="H26" s="22"/>
      <c r="I26" s="19"/>
      <c r="J26" s="20"/>
      <c r="K26" s="85"/>
      <c r="L26" s="18"/>
      <c r="M26" s="21"/>
      <c r="N26" s="22"/>
      <c r="O26" s="19"/>
      <c r="P26" s="20"/>
      <c r="Q26" s="85"/>
      <c r="R26" s="18"/>
      <c r="S26" s="21"/>
      <c r="T26" s="22"/>
      <c r="U26" s="19"/>
      <c r="V26" s="20"/>
      <c r="W26" s="85"/>
      <c r="X26" s="18"/>
      <c r="Y26" s="21"/>
      <c r="Z26" s="22"/>
      <c r="AA26" s="19"/>
      <c r="AB26" s="20"/>
      <c r="AC26" s="85"/>
      <c r="AD26" s="18"/>
      <c r="AE26" s="21"/>
      <c r="AF26" s="22"/>
      <c r="AG26" s="19"/>
      <c r="AH26" s="20"/>
      <c r="AI26" s="85"/>
      <c r="AJ26" s="18"/>
      <c r="AK26" s="21"/>
      <c r="AL26" s="22"/>
      <c r="AM26" s="19"/>
      <c r="AN26" s="20"/>
      <c r="AO26" s="85"/>
      <c r="AP26" s="18"/>
      <c r="AQ26" s="21"/>
      <c r="AR26" s="22"/>
    </row>
    <row r="27" spans="1:44" ht="14.5" customHeight="1" x14ac:dyDescent="0.35">
      <c r="A27" s="39"/>
      <c r="B27" s="40"/>
      <c r="C27" s="19"/>
      <c r="D27" s="20"/>
      <c r="E27" s="85"/>
      <c r="F27" s="18"/>
      <c r="G27" s="23"/>
      <c r="H27" s="24"/>
      <c r="I27" s="19"/>
      <c r="J27" s="20"/>
      <c r="K27" s="85"/>
      <c r="L27" s="18"/>
      <c r="M27" s="23"/>
      <c r="N27" s="24"/>
      <c r="O27" s="19"/>
      <c r="P27" s="20"/>
      <c r="Q27" s="85"/>
      <c r="R27" s="18"/>
      <c r="S27" s="23"/>
      <c r="T27" s="24"/>
      <c r="U27" s="19"/>
      <c r="V27" s="20"/>
      <c r="W27" s="85"/>
      <c r="X27" s="18"/>
      <c r="Y27" s="23"/>
      <c r="Z27" s="24"/>
      <c r="AA27" s="19"/>
      <c r="AB27" s="20"/>
      <c r="AC27" s="85"/>
      <c r="AD27" s="18"/>
      <c r="AE27" s="23"/>
      <c r="AF27" s="24"/>
      <c r="AG27" s="19"/>
      <c r="AH27" s="20"/>
      <c r="AI27" s="85"/>
      <c r="AJ27" s="18"/>
      <c r="AK27" s="23"/>
      <c r="AL27" s="24"/>
      <c r="AM27" s="19"/>
      <c r="AN27" s="20"/>
      <c r="AO27" s="85"/>
      <c r="AP27" s="18"/>
      <c r="AQ27" s="23"/>
      <c r="AR27" s="24"/>
    </row>
    <row r="28" spans="1:44" ht="14.5" customHeight="1" x14ac:dyDescent="0.35">
      <c r="A28" s="41"/>
      <c r="B28" s="42"/>
      <c r="C28" s="27"/>
      <c r="D28" s="28"/>
      <c r="E28" s="4"/>
      <c r="F28" s="6"/>
      <c r="G28" s="25"/>
      <c r="H28" s="26"/>
      <c r="I28" s="27"/>
      <c r="J28" s="28"/>
      <c r="K28" s="4"/>
      <c r="L28" s="6"/>
      <c r="M28" s="25"/>
      <c r="N28" s="26"/>
      <c r="O28" s="27"/>
      <c r="P28" s="28"/>
      <c r="Q28" s="4"/>
      <c r="R28" s="6"/>
      <c r="S28" s="25"/>
      <c r="T28" s="26"/>
      <c r="U28" s="27"/>
      <c r="V28" s="28"/>
      <c r="W28" s="4"/>
      <c r="X28" s="6"/>
      <c r="Y28" s="25"/>
      <c r="Z28" s="26"/>
      <c r="AA28" s="27"/>
      <c r="AB28" s="28"/>
      <c r="AC28" s="4"/>
      <c r="AD28" s="6"/>
      <c r="AE28" s="25"/>
      <c r="AF28" s="26"/>
      <c r="AG28" s="27"/>
      <c r="AH28" s="28"/>
      <c r="AI28" s="4"/>
      <c r="AJ28" s="6"/>
      <c r="AK28" s="25"/>
      <c r="AL28" s="26"/>
      <c r="AM28" s="27"/>
      <c r="AN28" s="28"/>
      <c r="AO28" s="4"/>
      <c r="AP28" s="6"/>
      <c r="AQ28" s="25"/>
      <c r="AR28" s="26"/>
    </row>
    <row r="29" spans="1:44" ht="14.5" customHeight="1" x14ac:dyDescent="0.35">
      <c r="A29" s="37" t="s">
        <v>3</v>
      </c>
      <c r="B29" s="38"/>
      <c r="C29" s="15"/>
      <c r="D29" s="16"/>
      <c r="E29" s="3"/>
      <c r="F29" s="3">
        <f>IF(C29="", 0,
IFERROR(VLOOKUP(C29, 'Lista Alimenti'!$A$2:$C$31, 3, FALSE),
IFERROR(VLOOKUP(C29, 'Lista Alimenti'!$G$2:$I$60, 3, FALSE),
IFERROR(VLOOKUP(C29, 'Lista Alimenti'!$N$2:$P$14, 3, FALSE),
VLOOKUP(C29, 'Lista Alimenti'!$T$2:$V$44, 3, FALSE)
)))) * E29 / 100</f>
        <v>0</v>
      </c>
      <c r="G29" s="17" t="s">
        <v>169</v>
      </c>
      <c r="H29" s="18"/>
      <c r="I29" s="15"/>
      <c r="J29" s="16"/>
      <c r="K29" s="3"/>
      <c r="L29" s="3">
        <f>IF(I29="", 0,
IFERROR(VLOOKUP(I29, 'Lista Alimenti'!$A$2:$C$31, 3, FALSE),
IFERROR(VLOOKUP(I29, 'Lista Alimenti'!$G$2:$I$60, 3, FALSE),
IFERROR(VLOOKUP(I29, 'Lista Alimenti'!$N$2:$P$14, 3, FALSE),
VLOOKUP(I29, 'Lista Alimenti'!$T$2:$V$44, 3, FALSE)
)))) * K29 / 100</f>
        <v>0</v>
      </c>
      <c r="M29" s="17" t="s">
        <v>169</v>
      </c>
      <c r="N29" s="18"/>
      <c r="O29" s="15"/>
      <c r="P29" s="16"/>
      <c r="Q29" s="3"/>
      <c r="R29" s="3">
        <f>IF(O29="", 0,
IFERROR(VLOOKUP(O29, 'Lista Alimenti'!$A$2:$C$31, 3, FALSE),
IFERROR(VLOOKUP(O29, 'Lista Alimenti'!$G$2:$I$60, 3, FALSE),
IFERROR(VLOOKUP(O29, 'Lista Alimenti'!$N$2:$P$14, 3, FALSE),
VLOOKUP(O29, 'Lista Alimenti'!$T$2:$V$44, 3, FALSE)
)))) * Q29 / 100</f>
        <v>0</v>
      </c>
      <c r="S29" s="17" t="s">
        <v>169</v>
      </c>
      <c r="T29" s="18"/>
      <c r="U29" s="15"/>
      <c r="V29" s="16"/>
      <c r="W29" s="3"/>
      <c r="X29" s="3">
        <f>IF(U29="", 0,
IFERROR(VLOOKUP(U29, 'Lista Alimenti'!$A$2:$C$31, 3, FALSE),
IFERROR(VLOOKUP(U29, 'Lista Alimenti'!$G$2:$I$60, 3, FALSE),
IFERROR(VLOOKUP(U29, 'Lista Alimenti'!$N$2:$P$14, 3, FALSE),
VLOOKUP(U29, 'Lista Alimenti'!$T$2:$V$44, 3, FALSE)
)))) * W29 / 100</f>
        <v>0</v>
      </c>
      <c r="Y29" s="17" t="s">
        <v>169</v>
      </c>
      <c r="Z29" s="18"/>
      <c r="AA29" s="15"/>
      <c r="AB29" s="16"/>
      <c r="AC29" s="3"/>
      <c r="AD29" s="3">
        <f>IF(AA29="", 0,
IFERROR(VLOOKUP(AA29, 'Lista Alimenti'!$A$2:$C$31, 3, FALSE),
IFERROR(VLOOKUP(AA29, 'Lista Alimenti'!$G$2:$I$60, 3, FALSE),
IFERROR(VLOOKUP(AA29, 'Lista Alimenti'!$N$2:$P$14, 3, FALSE),
VLOOKUP(AA29, 'Lista Alimenti'!$T$2:$V$44, 3, FALSE)
)))) * AC29 / 100</f>
        <v>0</v>
      </c>
      <c r="AE29" s="17" t="s">
        <v>169</v>
      </c>
      <c r="AF29" s="18"/>
      <c r="AG29" s="15"/>
      <c r="AH29" s="16"/>
      <c r="AI29" s="3"/>
      <c r="AJ29" s="3">
        <f>IF(AG29="", 0,
IFERROR(VLOOKUP(AG29, 'Lista Alimenti'!$A$2:$C$31, 3, FALSE),
IFERROR(VLOOKUP(AG29, 'Lista Alimenti'!$G$2:$I$60, 3, FALSE),
IFERROR(VLOOKUP(AG29, 'Lista Alimenti'!$N$2:$P$14, 3, FALSE),
VLOOKUP(AG29, 'Lista Alimenti'!$T$2:$V$44, 3, FALSE)
)))) * AI29 / 100</f>
        <v>0</v>
      </c>
      <c r="AK29" s="17" t="s">
        <v>169</v>
      </c>
      <c r="AL29" s="18"/>
      <c r="AM29" s="15"/>
      <c r="AN29" s="16"/>
      <c r="AO29" s="3"/>
      <c r="AP29" s="3">
        <f>IF(AM29="", 0,
IFERROR(VLOOKUP(AM29, 'Lista Alimenti'!$A$2:$C$31, 3, FALSE),
IFERROR(VLOOKUP(AM29, 'Lista Alimenti'!$G$2:$I$60, 3, FALSE),
IFERROR(VLOOKUP(AM29, 'Lista Alimenti'!$N$2:$P$14, 3, FALSE),
VLOOKUP(AM29, 'Lista Alimenti'!$T$2:$V$44, 3, FALSE)
)))) * AO29 / 100</f>
        <v>0</v>
      </c>
      <c r="AQ29" s="17" t="s">
        <v>169</v>
      </c>
      <c r="AR29" s="18"/>
    </row>
    <row r="30" spans="1:44" ht="14.5" customHeight="1" x14ac:dyDescent="0.35">
      <c r="A30" s="39"/>
      <c r="B30" s="40"/>
      <c r="C30" s="19"/>
      <c r="D30" s="20"/>
      <c r="E30" s="3"/>
      <c r="F30" s="3">
        <f>IF(C30="", 0,
IFERROR(VLOOKUP(C30, 'Lista Alimenti'!$A$2:$C$31, 3, FALSE),
IFERROR(VLOOKUP(C30, 'Lista Alimenti'!$G$2:$I$60, 3, FALSE),
IFERROR(VLOOKUP(C30, 'Lista Alimenti'!$N$2:$P$14, 3, FALSE),
VLOOKUP(C30, 'Lista Alimenti'!$T$2:$V$44, 3, FALSE)
)))) * E30 / 100</f>
        <v>0</v>
      </c>
      <c r="G30" s="29"/>
      <c r="H30" s="30"/>
      <c r="I30" s="19"/>
      <c r="J30" s="20"/>
      <c r="K30" s="3"/>
      <c r="L30" s="3">
        <f>IF(I30="", 0,
IFERROR(VLOOKUP(I30, 'Lista Alimenti'!$A$2:$C$31, 3, FALSE),
IFERROR(VLOOKUP(I30, 'Lista Alimenti'!$G$2:$I$60, 3, FALSE),
IFERROR(VLOOKUP(I30, 'Lista Alimenti'!$N$2:$P$14, 3, FALSE),
VLOOKUP(I30, 'Lista Alimenti'!$T$2:$V$44, 3, FALSE)
)))) * K30 / 100</f>
        <v>0</v>
      </c>
      <c r="M30" s="29"/>
      <c r="N30" s="30"/>
      <c r="O30" s="19"/>
      <c r="P30" s="20"/>
      <c r="Q30" s="3"/>
      <c r="R30" s="3">
        <f>IF(O30="", 0,
IFERROR(VLOOKUP(O30, 'Lista Alimenti'!$A$2:$C$31, 3, FALSE),
IFERROR(VLOOKUP(O30, 'Lista Alimenti'!$G$2:$I$60, 3, FALSE),
IFERROR(VLOOKUP(O30, 'Lista Alimenti'!$N$2:$P$14, 3, FALSE),
VLOOKUP(O30, 'Lista Alimenti'!$T$2:$V$44, 3, FALSE)
)))) * Q30 / 100</f>
        <v>0</v>
      </c>
      <c r="S30" s="29"/>
      <c r="T30" s="30"/>
      <c r="U30" s="19"/>
      <c r="V30" s="20"/>
      <c r="W30" s="3"/>
      <c r="X30" s="3">
        <f>IF(U30="", 0,
IFERROR(VLOOKUP(U30, 'Lista Alimenti'!$A$2:$C$31, 3, FALSE),
IFERROR(VLOOKUP(U30, 'Lista Alimenti'!$G$2:$I$60, 3, FALSE),
IFERROR(VLOOKUP(U30, 'Lista Alimenti'!$N$2:$P$14, 3, FALSE),
VLOOKUP(U30, 'Lista Alimenti'!$T$2:$V$44, 3, FALSE)
)))) * W30 / 100</f>
        <v>0</v>
      </c>
      <c r="Y30" s="29"/>
      <c r="Z30" s="30"/>
      <c r="AA30" s="19"/>
      <c r="AB30" s="20"/>
      <c r="AC30" s="3"/>
      <c r="AD30" s="3">
        <f>IF(AA30="", 0,
IFERROR(VLOOKUP(AA30, 'Lista Alimenti'!$A$2:$C$31, 3, FALSE),
IFERROR(VLOOKUP(AA30, 'Lista Alimenti'!$G$2:$I$60, 3, FALSE),
IFERROR(VLOOKUP(AA30, 'Lista Alimenti'!$N$2:$P$14, 3, FALSE),
VLOOKUP(AA30, 'Lista Alimenti'!$T$2:$V$44, 3, FALSE)
)))) * AC30 / 100</f>
        <v>0</v>
      </c>
      <c r="AE30" s="29"/>
      <c r="AF30" s="30"/>
      <c r="AG30" s="19"/>
      <c r="AH30" s="20"/>
      <c r="AI30" s="3"/>
      <c r="AJ30" s="3">
        <f>IF(AG30="", 0,
IFERROR(VLOOKUP(AG30, 'Lista Alimenti'!$A$2:$C$31, 3, FALSE),
IFERROR(VLOOKUP(AG30, 'Lista Alimenti'!$G$2:$I$60, 3, FALSE),
IFERROR(VLOOKUP(AG30, 'Lista Alimenti'!$N$2:$P$14, 3, FALSE),
VLOOKUP(AG30, 'Lista Alimenti'!$T$2:$V$44, 3, FALSE)
)))) * AI30 / 100</f>
        <v>0</v>
      </c>
      <c r="AK30" s="29"/>
      <c r="AL30" s="30"/>
      <c r="AM30" s="19"/>
      <c r="AN30" s="20"/>
      <c r="AO30" s="3"/>
      <c r="AP30" s="3">
        <f>IF(AM30="", 0,
IFERROR(VLOOKUP(AM30, 'Lista Alimenti'!$A$2:$C$31, 3, FALSE),
IFERROR(VLOOKUP(AM30, 'Lista Alimenti'!$G$2:$I$60, 3, FALSE),
IFERROR(VLOOKUP(AM30, 'Lista Alimenti'!$N$2:$P$14, 3, FALSE),
VLOOKUP(AM30, 'Lista Alimenti'!$T$2:$V$44, 3, FALSE)
)))) * AO30 / 100</f>
        <v>0</v>
      </c>
      <c r="AQ30" s="29"/>
      <c r="AR30" s="30"/>
    </row>
    <row r="31" spans="1:44" ht="14.5" customHeight="1" x14ac:dyDescent="0.35">
      <c r="A31" s="39"/>
      <c r="B31" s="40"/>
      <c r="C31" s="19"/>
      <c r="D31" s="20"/>
      <c r="E31" s="3"/>
      <c r="F31" s="3">
        <f>IF(C31="", 0,
IFERROR(VLOOKUP(C31, 'Lista Alimenti'!$A$2:$C$31, 3, FALSE),
IFERROR(VLOOKUP(C31, 'Lista Alimenti'!$G$2:$I$60, 3, FALSE),
IFERROR(VLOOKUP(C31, 'Lista Alimenti'!$N$2:$P$14, 3, FALSE),
VLOOKUP(C31, 'Lista Alimenti'!$T$2:$V$44, 3, FALSE)
)))) * E31 / 100</f>
        <v>0</v>
      </c>
      <c r="G31" s="31"/>
      <c r="H31" s="32"/>
      <c r="I31" s="19"/>
      <c r="J31" s="20"/>
      <c r="K31" s="3"/>
      <c r="L31" s="3">
        <f>IF(I31="", 0,
IFERROR(VLOOKUP(I31, 'Lista Alimenti'!$A$2:$C$31, 3, FALSE),
IFERROR(VLOOKUP(I31, 'Lista Alimenti'!$G$2:$I$60, 3, FALSE),
IFERROR(VLOOKUP(I31, 'Lista Alimenti'!$N$2:$P$14, 3, FALSE),
VLOOKUP(I31, 'Lista Alimenti'!$T$2:$V$44, 3, FALSE)
)))) * K31 / 100</f>
        <v>0</v>
      </c>
      <c r="M31" s="31"/>
      <c r="N31" s="32"/>
      <c r="O31" s="19"/>
      <c r="P31" s="20"/>
      <c r="Q31" s="3"/>
      <c r="R31" s="3">
        <f>IF(O31="", 0,
IFERROR(VLOOKUP(O31, 'Lista Alimenti'!$A$2:$C$31, 3, FALSE),
IFERROR(VLOOKUP(O31, 'Lista Alimenti'!$G$2:$I$60, 3, FALSE),
IFERROR(VLOOKUP(O31, 'Lista Alimenti'!$N$2:$P$14, 3, FALSE),
VLOOKUP(O31, 'Lista Alimenti'!$T$2:$V$44, 3, FALSE)
)))) * Q31 / 100</f>
        <v>0</v>
      </c>
      <c r="S31" s="31"/>
      <c r="T31" s="32"/>
      <c r="U31" s="19"/>
      <c r="V31" s="20"/>
      <c r="W31" s="3"/>
      <c r="X31" s="3">
        <f>IF(U31="", 0,
IFERROR(VLOOKUP(U31, 'Lista Alimenti'!$A$2:$C$31, 3, FALSE),
IFERROR(VLOOKUP(U31, 'Lista Alimenti'!$G$2:$I$60, 3, FALSE),
IFERROR(VLOOKUP(U31, 'Lista Alimenti'!$N$2:$P$14, 3, FALSE),
VLOOKUP(U31, 'Lista Alimenti'!$T$2:$V$44, 3, FALSE)
)))) * W31 / 100</f>
        <v>0</v>
      </c>
      <c r="Y31" s="31"/>
      <c r="Z31" s="32"/>
      <c r="AA31" s="19"/>
      <c r="AB31" s="20"/>
      <c r="AC31" s="3"/>
      <c r="AD31" s="3">
        <f>IF(AA31="", 0,
IFERROR(VLOOKUP(AA31, 'Lista Alimenti'!$A$2:$C$31, 3, FALSE),
IFERROR(VLOOKUP(AA31, 'Lista Alimenti'!$G$2:$I$60, 3, FALSE),
IFERROR(VLOOKUP(AA31, 'Lista Alimenti'!$N$2:$P$14, 3, FALSE),
VLOOKUP(AA31, 'Lista Alimenti'!$T$2:$V$44, 3, FALSE)
)))) * AC31 / 100</f>
        <v>0</v>
      </c>
      <c r="AE31" s="31"/>
      <c r="AF31" s="32"/>
      <c r="AG31" s="19"/>
      <c r="AH31" s="20"/>
      <c r="AI31" s="3"/>
      <c r="AJ31" s="3">
        <f>IF(AG31="", 0,
IFERROR(VLOOKUP(AG31, 'Lista Alimenti'!$A$2:$C$31, 3, FALSE),
IFERROR(VLOOKUP(AG31, 'Lista Alimenti'!$G$2:$I$60, 3, FALSE),
IFERROR(VLOOKUP(AG31, 'Lista Alimenti'!$N$2:$P$14, 3, FALSE),
VLOOKUP(AG31, 'Lista Alimenti'!$T$2:$V$44, 3, FALSE)
)))) * AI31 / 100</f>
        <v>0</v>
      </c>
      <c r="AK31" s="31"/>
      <c r="AL31" s="32"/>
      <c r="AM31" s="19"/>
      <c r="AN31" s="20"/>
      <c r="AO31" s="3"/>
      <c r="AP31" s="3">
        <f>IF(AM31="", 0,
IFERROR(VLOOKUP(AM31, 'Lista Alimenti'!$A$2:$C$31, 3, FALSE),
IFERROR(VLOOKUP(AM31, 'Lista Alimenti'!$G$2:$I$60, 3, FALSE),
IFERROR(VLOOKUP(AM31, 'Lista Alimenti'!$N$2:$P$14, 3, FALSE),
VLOOKUP(AM31, 'Lista Alimenti'!$T$2:$V$44, 3, FALSE)
)))) * AO31 / 100</f>
        <v>0</v>
      </c>
      <c r="AQ31" s="31"/>
      <c r="AR31" s="32"/>
    </row>
    <row r="32" spans="1:44" ht="14.5" customHeight="1" x14ac:dyDescent="0.35">
      <c r="A32" s="39"/>
      <c r="B32" s="40"/>
      <c r="C32" s="19"/>
      <c r="D32" s="20"/>
      <c r="E32" s="3"/>
      <c r="F32" s="3">
        <f>IF(C32="", 0,
IFERROR(VLOOKUP(C32, 'Lista Alimenti'!$A$2:$C$31, 3, FALSE),
IFERROR(VLOOKUP(C32, 'Lista Alimenti'!$G$2:$I$60, 3, FALSE),
IFERROR(VLOOKUP(C32, 'Lista Alimenti'!$N$2:$P$14, 3, FALSE),
VLOOKUP(C32, 'Lista Alimenti'!$T$2:$V$44, 3, FALSE)
)))) * E32 / 100</f>
        <v>0</v>
      </c>
      <c r="G32" s="31"/>
      <c r="H32" s="32"/>
      <c r="I32" s="19"/>
      <c r="J32" s="20"/>
      <c r="K32" s="3"/>
      <c r="L32" s="3">
        <f>IF(I32="", 0,
IFERROR(VLOOKUP(I32, 'Lista Alimenti'!$A$2:$C$31, 3, FALSE),
IFERROR(VLOOKUP(I32, 'Lista Alimenti'!$G$2:$I$60, 3, FALSE),
IFERROR(VLOOKUP(I32, 'Lista Alimenti'!$N$2:$P$14, 3, FALSE),
VLOOKUP(I32, 'Lista Alimenti'!$T$2:$V$44, 3, FALSE)
)))) * K32 / 100</f>
        <v>0</v>
      </c>
      <c r="M32" s="31"/>
      <c r="N32" s="32"/>
      <c r="O32" s="19"/>
      <c r="P32" s="20"/>
      <c r="Q32" s="3"/>
      <c r="R32" s="3">
        <f>IF(O32="", 0,
IFERROR(VLOOKUP(O32, 'Lista Alimenti'!$A$2:$C$31, 3, FALSE),
IFERROR(VLOOKUP(O32, 'Lista Alimenti'!$G$2:$I$60, 3, FALSE),
IFERROR(VLOOKUP(O32, 'Lista Alimenti'!$N$2:$P$14, 3, FALSE),
VLOOKUP(O32, 'Lista Alimenti'!$T$2:$V$44, 3, FALSE)
)))) * Q32 / 100</f>
        <v>0</v>
      </c>
      <c r="S32" s="31"/>
      <c r="T32" s="32"/>
      <c r="U32" s="19"/>
      <c r="V32" s="20"/>
      <c r="W32" s="3"/>
      <c r="X32" s="3">
        <f>IF(U32="", 0,
IFERROR(VLOOKUP(U32, 'Lista Alimenti'!$A$2:$C$31, 3, FALSE),
IFERROR(VLOOKUP(U32, 'Lista Alimenti'!$G$2:$I$60, 3, FALSE),
IFERROR(VLOOKUP(U32, 'Lista Alimenti'!$N$2:$P$14, 3, FALSE),
VLOOKUP(U32, 'Lista Alimenti'!$T$2:$V$44, 3, FALSE)
)))) * W32 / 100</f>
        <v>0</v>
      </c>
      <c r="Y32" s="31"/>
      <c r="Z32" s="32"/>
      <c r="AA32" s="19"/>
      <c r="AB32" s="20"/>
      <c r="AC32" s="3"/>
      <c r="AD32" s="3">
        <f>IF(AA32="", 0,
IFERROR(VLOOKUP(AA32, 'Lista Alimenti'!$A$2:$C$31, 3, FALSE),
IFERROR(VLOOKUP(AA32, 'Lista Alimenti'!$G$2:$I$60, 3, FALSE),
IFERROR(VLOOKUP(AA32, 'Lista Alimenti'!$N$2:$P$14, 3, FALSE),
VLOOKUP(AA32, 'Lista Alimenti'!$T$2:$V$44, 3, FALSE)
)))) * AC32 / 100</f>
        <v>0</v>
      </c>
      <c r="AE32" s="31"/>
      <c r="AF32" s="32"/>
      <c r="AG32" s="19"/>
      <c r="AH32" s="20"/>
      <c r="AI32" s="3"/>
      <c r="AJ32" s="3">
        <f>IF(AG32="", 0,
IFERROR(VLOOKUP(AG32, 'Lista Alimenti'!$A$2:$C$31, 3, FALSE),
IFERROR(VLOOKUP(AG32, 'Lista Alimenti'!$G$2:$I$60, 3, FALSE),
IFERROR(VLOOKUP(AG32, 'Lista Alimenti'!$N$2:$P$14, 3, FALSE),
VLOOKUP(AG32, 'Lista Alimenti'!$T$2:$V$44, 3, FALSE)
)))) * AI32 / 100</f>
        <v>0</v>
      </c>
      <c r="AK32" s="31"/>
      <c r="AL32" s="32"/>
      <c r="AM32" s="19"/>
      <c r="AN32" s="20"/>
      <c r="AO32" s="3"/>
      <c r="AP32" s="3">
        <f>IF(AM32="", 0,
IFERROR(VLOOKUP(AM32, 'Lista Alimenti'!$A$2:$C$31, 3, FALSE),
IFERROR(VLOOKUP(AM32, 'Lista Alimenti'!$G$2:$I$60, 3, FALSE),
IFERROR(VLOOKUP(AM32, 'Lista Alimenti'!$N$2:$P$14, 3, FALSE),
VLOOKUP(AM32, 'Lista Alimenti'!$T$2:$V$44, 3, FALSE)
)))) * AO32 / 100</f>
        <v>0</v>
      </c>
      <c r="AQ32" s="31"/>
      <c r="AR32" s="32"/>
    </row>
    <row r="33" spans="1:44" ht="14.5" customHeight="1" x14ac:dyDescent="0.35">
      <c r="A33" s="39"/>
      <c r="B33" s="40"/>
      <c r="C33" s="19"/>
      <c r="D33" s="20"/>
      <c r="E33" s="3"/>
      <c r="F33" s="3">
        <f>IF(C33="", 0,
IFERROR(VLOOKUP(C33, 'Lista Alimenti'!$A$2:$C$31, 3, FALSE),
IFERROR(VLOOKUP(C33, 'Lista Alimenti'!$G$2:$I$60, 3, FALSE),
IFERROR(VLOOKUP(C33, 'Lista Alimenti'!$N$2:$P$14, 3, FALSE),
VLOOKUP(C33, 'Lista Alimenti'!$T$2:$V$44, 3, FALSE)
)))) * E33 / 100</f>
        <v>0</v>
      </c>
      <c r="G33" s="31"/>
      <c r="H33" s="32"/>
      <c r="I33" s="19"/>
      <c r="J33" s="20"/>
      <c r="K33" s="3"/>
      <c r="L33" s="3">
        <f>IF(I33="", 0,
IFERROR(VLOOKUP(I33, 'Lista Alimenti'!$A$2:$C$31, 3, FALSE),
IFERROR(VLOOKUP(I33, 'Lista Alimenti'!$G$2:$I$60, 3, FALSE),
IFERROR(VLOOKUP(I33, 'Lista Alimenti'!$N$2:$P$14, 3, FALSE),
VLOOKUP(I33, 'Lista Alimenti'!$T$2:$V$44, 3, FALSE)
)))) * K33 / 100</f>
        <v>0</v>
      </c>
      <c r="M33" s="31"/>
      <c r="N33" s="32"/>
      <c r="O33" s="19"/>
      <c r="P33" s="20"/>
      <c r="Q33" s="3"/>
      <c r="R33" s="3">
        <f>IF(O33="", 0,
IFERROR(VLOOKUP(O33, 'Lista Alimenti'!$A$2:$C$31, 3, FALSE),
IFERROR(VLOOKUP(O33, 'Lista Alimenti'!$G$2:$I$60, 3, FALSE),
IFERROR(VLOOKUP(O33, 'Lista Alimenti'!$N$2:$P$14, 3, FALSE),
VLOOKUP(O33, 'Lista Alimenti'!$T$2:$V$44, 3, FALSE)
)))) * Q33 / 100</f>
        <v>0</v>
      </c>
      <c r="S33" s="31"/>
      <c r="T33" s="32"/>
      <c r="U33" s="19"/>
      <c r="V33" s="20"/>
      <c r="W33" s="3"/>
      <c r="X33" s="3">
        <f>IF(U33="", 0,
IFERROR(VLOOKUP(U33, 'Lista Alimenti'!$A$2:$C$31, 3, FALSE),
IFERROR(VLOOKUP(U33, 'Lista Alimenti'!$G$2:$I$60, 3, FALSE),
IFERROR(VLOOKUP(U33, 'Lista Alimenti'!$N$2:$P$14, 3, FALSE),
VLOOKUP(U33, 'Lista Alimenti'!$T$2:$V$44, 3, FALSE)
)))) * W33 / 100</f>
        <v>0</v>
      </c>
      <c r="Y33" s="31"/>
      <c r="Z33" s="32"/>
      <c r="AA33" s="19"/>
      <c r="AB33" s="20"/>
      <c r="AC33" s="3"/>
      <c r="AD33" s="3">
        <f>IF(AA33="", 0,
IFERROR(VLOOKUP(AA33, 'Lista Alimenti'!$A$2:$C$31, 3, FALSE),
IFERROR(VLOOKUP(AA33, 'Lista Alimenti'!$G$2:$I$60, 3, FALSE),
IFERROR(VLOOKUP(AA33, 'Lista Alimenti'!$N$2:$P$14, 3, FALSE),
VLOOKUP(AA33, 'Lista Alimenti'!$T$2:$V$44, 3, FALSE)
)))) * AC33 / 100</f>
        <v>0</v>
      </c>
      <c r="AE33" s="31"/>
      <c r="AF33" s="32"/>
      <c r="AG33" s="19"/>
      <c r="AH33" s="20"/>
      <c r="AI33" s="3"/>
      <c r="AJ33" s="3">
        <f>IF(AG33="", 0,
IFERROR(VLOOKUP(AG33, 'Lista Alimenti'!$A$2:$C$31, 3, FALSE),
IFERROR(VLOOKUP(AG33, 'Lista Alimenti'!$G$2:$I$60, 3, FALSE),
IFERROR(VLOOKUP(AG33, 'Lista Alimenti'!$N$2:$P$14, 3, FALSE),
VLOOKUP(AG33, 'Lista Alimenti'!$T$2:$V$44, 3, FALSE)
)))) * AI33 / 100</f>
        <v>0</v>
      </c>
      <c r="AK33" s="31"/>
      <c r="AL33" s="32"/>
      <c r="AM33" s="19"/>
      <c r="AN33" s="20"/>
      <c r="AO33" s="3"/>
      <c r="AP33" s="3">
        <f>IF(AM33="", 0,
IFERROR(VLOOKUP(AM33, 'Lista Alimenti'!$A$2:$C$31, 3, FALSE),
IFERROR(VLOOKUP(AM33, 'Lista Alimenti'!$G$2:$I$60, 3, FALSE),
IFERROR(VLOOKUP(AM33, 'Lista Alimenti'!$N$2:$P$14, 3, FALSE),
VLOOKUP(AM33, 'Lista Alimenti'!$T$2:$V$44, 3, FALSE)
)))) * AO33 / 100</f>
        <v>0</v>
      </c>
      <c r="AQ33" s="31"/>
      <c r="AR33" s="32"/>
    </row>
    <row r="34" spans="1:44" ht="14.5" customHeight="1" x14ac:dyDescent="0.35">
      <c r="A34" s="39"/>
      <c r="B34" s="40"/>
      <c r="C34" s="19"/>
      <c r="D34" s="20"/>
      <c r="E34" s="3"/>
      <c r="F34" s="3">
        <f>IF(C34="", 0,
IFERROR(VLOOKUP(C34, 'Lista Alimenti'!$A$2:$C$31, 3, FALSE),
IFERROR(VLOOKUP(C34, 'Lista Alimenti'!$G$2:$I$60, 3, FALSE),
IFERROR(VLOOKUP(C34, 'Lista Alimenti'!$N$2:$P$14, 3, FALSE),
VLOOKUP(C34, 'Lista Alimenti'!$T$2:$V$44, 3, FALSE)
)))) * E34 / 100</f>
        <v>0</v>
      </c>
      <c r="G34" s="31"/>
      <c r="H34" s="32"/>
      <c r="I34" s="19"/>
      <c r="J34" s="20"/>
      <c r="K34" s="3"/>
      <c r="L34" s="3">
        <f>IF(I34="", 0,
IFERROR(VLOOKUP(I34, 'Lista Alimenti'!$A$2:$C$31, 3, FALSE),
IFERROR(VLOOKUP(I34, 'Lista Alimenti'!$G$2:$I$60, 3, FALSE),
IFERROR(VLOOKUP(I34, 'Lista Alimenti'!$N$2:$P$14, 3, FALSE),
VLOOKUP(I34, 'Lista Alimenti'!$T$2:$V$44, 3, FALSE)
)))) * K34 / 100</f>
        <v>0</v>
      </c>
      <c r="M34" s="31"/>
      <c r="N34" s="32"/>
      <c r="O34" s="19"/>
      <c r="P34" s="20"/>
      <c r="Q34" s="3"/>
      <c r="R34" s="3">
        <f>IF(O34="", 0,
IFERROR(VLOOKUP(O34, 'Lista Alimenti'!$A$2:$C$31, 3, FALSE),
IFERROR(VLOOKUP(O34, 'Lista Alimenti'!$G$2:$I$60, 3, FALSE),
IFERROR(VLOOKUP(O34, 'Lista Alimenti'!$N$2:$P$14, 3, FALSE),
VLOOKUP(O34, 'Lista Alimenti'!$T$2:$V$44, 3, FALSE)
)))) * Q34 / 100</f>
        <v>0</v>
      </c>
      <c r="S34" s="31"/>
      <c r="T34" s="32"/>
      <c r="U34" s="19"/>
      <c r="V34" s="20"/>
      <c r="W34" s="3"/>
      <c r="X34" s="3">
        <f>IF(U34="", 0,
IFERROR(VLOOKUP(U34, 'Lista Alimenti'!$A$2:$C$31, 3, FALSE),
IFERROR(VLOOKUP(U34, 'Lista Alimenti'!$G$2:$I$60, 3, FALSE),
IFERROR(VLOOKUP(U34, 'Lista Alimenti'!$N$2:$P$14, 3, FALSE),
VLOOKUP(U34, 'Lista Alimenti'!$T$2:$V$44, 3, FALSE)
)))) * W34 / 100</f>
        <v>0</v>
      </c>
      <c r="Y34" s="31"/>
      <c r="Z34" s="32"/>
      <c r="AA34" s="19"/>
      <c r="AB34" s="20"/>
      <c r="AC34" s="3"/>
      <c r="AD34" s="3">
        <f>IF(AA34="", 0,
IFERROR(VLOOKUP(AA34, 'Lista Alimenti'!$A$2:$C$31, 3, FALSE),
IFERROR(VLOOKUP(AA34, 'Lista Alimenti'!$G$2:$I$60, 3, FALSE),
IFERROR(VLOOKUP(AA34, 'Lista Alimenti'!$N$2:$P$14, 3, FALSE),
VLOOKUP(AA34, 'Lista Alimenti'!$T$2:$V$44, 3, FALSE)
)))) * AC34 / 100</f>
        <v>0</v>
      </c>
      <c r="AE34" s="31"/>
      <c r="AF34" s="32"/>
      <c r="AG34" s="19"/>
      <c r="AH34" s="20"/>
      <c r="AI34" s="3"/>
      <c r="AJ34" s="3">
        <f>IF(AG34="", 0,
IFERROR(VLOOKUP(AG34, 'Lista Alimenti'!$A$2:$C$31, 3, FALSE),
IFERROR(VLOOKUP(AG34, 'Lista Alimenti'!$G$2:$I$60, 3, FALSE),
IFERROR(VLOOKUP(AG34, 'Lista Alimenti'!$N$2:$P$14, 3, FALSE),
VLOOKUP(AG34, 'Lista Alimenti'!$T$2:$V$44, 3, FALSE)
)))) * AI34 / 100</f>
        <v>0</v>
      </c>
      <c r="AK34" s="31"/>
      <c r="AL34" s="32"/>
      <c r="AM34" s="19"/>
      <c r="AN34" s="20"/>
      <c r="AO34" s="3"/>
      <c r="AP34" s="3">
        <f>IF(AM34="", 0,
IFERROR(VLOOKUP(AM34, 'Lista Alimenti'!$A$2:$C$31, 3, FALSE),
IFERROR(VLOOKUP(AM34, 'Lista Alimenti'!$G$2:$I$60, 3, FALSE),
IFERROR(VLOOKUP(AM34, 'Lista Alimenti'!$N$2:$P$14, 3, FALSE),
VLOOKUP(AM34, 'Lista Alimenti'!$T$2:$V$44, 3, FALSE)
)))) * AO34 / 100</f>
        <v>0</v>
      </c>
      <c r="AQ34" s="31"/>
      <c r="AR34" s="32"/>
    </row>
    <row r="35" spans="1:44" ht="14.5" customHeight="1" x14ac:dyDescent="0.35">
      <c r="A35" s="39"/>
      <c r="B35" s="40"/>
      <c r="C35" s="19"/>
      <c r="D35" s="20"/>
      <c r="E35" s="3"/>
      <c r="F35" s="3">
        <f>IF(C35="", 0,
IFERROR(VLOOKUP(C35, 'Lista Alimenti'!$A$2:$C$31, 3, FALSE),
IFERROR(VLOOKUP(C35, 'Lista Alimenti'!$G$2:$I$60, 3, FALSE),
IFERROR(VLOOKUP(C35, 'Lista Alimenti'!$N$2:$P$14, 3, FALSE),
VLOOKUP(C35, 'Lista Alimenti'!$T$2:$V$44, 3, FALSE)
)))) * E35 / 100</f>
        <v>0</v>
      </c>
      <c r="G35" s="31"/>
      <c r="H35" s="32"/>
      <c r="I35" s="19"/>
      <c r="J35" s="20"/>
      <c r="K35" s="3"/>
      <c r="L35" s="3">
        <f>IF(I35="", 0,
IFERROR(VLOOKUP(I35, 'Lista Alimenti'!$A$2:$C$31, 3, FALSE),
IFERROR(VLOOKUP(I35, 'Lista Alimenti'!$G$2:$I$60, 3, FALSE),
IFERROR(VLOOKUP(I35, 'Lista Alimenti'!$N$2:$P$14, 3, FALSE),
VLOOKUP(I35, 'Lista Alimenti'!$T$2:$V$44, 3, FALSE)
)))) * K35 / 100</f>
        <v>0</v>
      </c>
      <c r="M35" s="31"/>
      <c r="N35" s="32"/>
      <c r="O35" s="19"/>
      <c r="P35" s="20"/>
      <c r="Q35" s="3"/>
      <c r="R35" s="3">
        <f>IF(O35="", 0,
IFERROR(VLOOKUP(O35, 'Lista Alimenti'!$A$2:$C$31, 3, FALSE),
IFERROR(VLOOKUP(O35, 'Lista Alimenti'!$G$2:$I$60, 3, FALSE),
IFERROR(VLOOKUP(O35, 'Lista Alimenti'!$N$2:$P$14, 3, FALSE),
VLOOKUP(O35, 'Lista Alimenti'!$T$2:$V$44, 3, FALSE)
)))) * Q35 / 100</f>
        <v>0</v>
      </c>
      <c r="S35" s="31"/>
      <c r="T35" s="32"/>
      <c r="U35" s="19"/>
      <c r="V35" s="20"/>
      <c r="W35" s="3"/>
      <c r="X35" s="3">
        <f>IF(U35="", 0,
IFERROR(VLOOKUP(U35, 'Lista Alimenti'!$A$2:$C$31, 3, FALSE),
IFERROR(VLOOKUP(U35, 'Lista Alimenti'!$G$2:$I$60, 3, FALSE),
IFERROR(VLOOKUP(U35, 'Lista Alimenti'!$N$2:$P$14, 3, FALSE),
VLOOKUP(U35, 'Lista Alimenti'!$T$2:$V$44, 3, FALSE)
)))) * W35 / 100</f>
        <v>0</v>
      </c>
      <c r="Y35" s="31"/>
      <c r="Z35" s="32"/>
      <c r="AA35" s="19"/>
      <c r="AB35" s="20"/>
      <c r="AC35" s="3"/>
      <c r="AD35" s="3">
        <f>IF(AA35="", 0,
IFERROR(VLOOKUP(AA35, 'Lista Alimenti'!$A$2:$C$31, 3, FALSE),
IFERROR(VLOOKUP(AA35, 'Lista Alimenti'!$G$2:$I$60, 3, FALSE),
IFERROR(VLOOKUP(AA35, 'Lista Alimenti'!$N$2:$P$14, 3, FALSE),
VLOOKUP(AA35, 'Lista Alimenti'!$T$2:$V$44, 3, FALSE)
)))) * AC35 / 100</f>
        <v>0</v>
      </c>
      <c r="AE35" s="31"/>
      <c r="AF35" s="32"/>
      <c r="AG35" s="19"/>
      <c r="AH35" s="20"/>
      <c r="AI35" s="3"/>
      <c r="AJ35" s="3">
        <f>IF(AG35="", 0,
IFERROR(VLOOKUP(AG35, 'Lista Alimenti'!$A$2:$C$31, 3, FALSE),
IFERROR(VLOOKUP(AG35, 'Lista Alimenti'!$G$2:$I$60, 3, FALSE),
IFERROR(VLOOKUP(AG35, 'Lista Alimenti'!$N$2:$P$14, 3, FALSE),
VLOOKUP(AG35, 'Lista Alimenti'!$T$2:$V$44, 3, FALSE)
)))) * AI35 / 100</f>
        <v>0</v>
      </c>
      <c r="AK35" s="31"/>
      <c r="AL35" s="32"/>
      <c r="AM35" s="19"/>
      <c r="AN35" s="20"/>
      <c r="AO35" s="3"/>
      <c r="AP35" s="3">
        <f>IF(AM35="", 0,
IFERROR(VLOOKUP(AM35, 'Lista Alimenti'!$A$2:$C$31, 3, FALSE),
IFERROR(VLOOKUP(AM35, 'Lista Alimenti'!$G$2:$I$60, 3, FALSE),
IFERROR(VLOOKUP(AM35, 'Lista Alimenti'!$N$2:$P$14, 3, FALSE),
VLOOKUP(AM35, 'Lista Alimenti'!$T$2:$V$44, 3, FALSE)
)))) * AO35 / 100</f>
        <v>0</v>
      </c>
      <c r="AQ35" s="31"/>
      <c r="AR35" s="32"/>
    </row>
    <row r="36" spans="1:44" ht="14.5" customHeight="1" x14ac:dyDescent="0.35">
      <c r="A36" s="39"/>
      <c r="B36" s="40"/>
      <c r="C36" s="19"/>
      <c r="D36" s="20"/>
      <c r="E36" s="3"/>
      <c r="F36" s="3">
        <f>IF(C36="", 0,
IFERROR(VLOOKUP(C36, 'Lista Alimenti'!$A$2:$C$31, 3, FALSE),
IFERROR(VLOOKUP(C36, 'Lista Alimenti'!$G$2:$I$60, 3, FALSE),
IFERROR(VLOOKUP(C36, 'Lista Alimenti'!$N$2:$P$14, 3, FALSE),
VLOOKUP(C36, 'Lista Alimenti'!$T$2:$V$44, 3, FALSE)
)))) * E36 / 100</f>
        <v>0</v>
      </c>
      <c r="G36" s="31"/>
      <c r="H36" s="32"/>
      <c r="I36" s="19"/>
      <c r="J36" s="20"/>
      <c r="K36" s="3"/>
      <c r="L36" s="3">
        <f>IF(I36="", 0,
IFERROR(VLOOKUP(I36, 'Lista Alimenti'!$A$2:$C$31, 3, FALSE),
IFERROR(VLOOKUP(I36, 'Lista Alimenti'!$G$2:$I$60, 3, FALSE),
IFERROR(VLOOKUP(I36, 'Lista Alimenti'!$N$2:$P$14, 3, FALSE),
VLOOKUP(I36, 'Lista Alimenti'!$T$2:$V$44, 3, FALSE)
)))) * K36 / 100</f>
        <v>0</v>
      </c>
      <c r="M36" s="31"/>
      <c r="N36" s="32"/>
      <c r="O36" s="19"/>
      <c r="P36" s="20"/>
      <c r="Q36" s="3"/>
      <c r="R36" s="3">
        <f>IF(O36="", 0,
IFERROR(VLOOKUP(O36, 'Lista Alimenti'!$A$2:$C$31, 3, FALSE),
IFERROR(VLOOKUP(O36, 'Lista Alimenti'!$G$2:$I$60, 3, FALSE),
IFERROR(VLOOKUP(O36, 'Lista Alimenti'!$N$2:$P$14, 3, FALSE),
VLOOKUP(O36, 'Lista Alimenti'!$T$2:$V$44, 3, FALSE)
)))) * Q36 / 100</f>
        <v>0</v>
      </c>
      <c r="S36" s="31"/>
      <c r="T36" s="32"/>
      <c r="U36" s="19"/>
      <c r="V36" s="20"/>
      <c r="W36" s="3"/>
      <c r="X36" s="3">
        <f>IF(U36="", 0,
IFERROR(VLOOKUP(U36, 'Lista Alimenti'!$A$2:$C$31, 3, FALSE),
IFERROR(VLOOKUP(U36, 'Lista Alimenti'!$G$2:$I$60, 3, FALSE),
IFERROR(VLOOKUP(U36, 'Lista Alimenti'!$N$2:$P$14, 3, FALSE),
VLOOKUP(U36, 'Lista Alimenti'!$T$2:$V$44, 3, FALSE)
)))) * W36 / 100</f>
        <v>0</v>
      </c>
      <c r="Y36" s="31"/>
      <c r="Z36" s="32"/>
      <c r="AA36" s="19"/>
      <c r="AB36" s="20"/>
      <c r="AC36" s="3"/>
      <c r="AD36" s="3">
        <f>IF(AA36="", 0,
IFERROR(VLOOKUP(AA36, 'Lista Alimenti'!$A$2:$C$31, 3, FALSE),
IFERROR(VLOOKUP(AA36, 'Lista Alimenti'!$G$2:$I$60, 3, FALSE),
IFERROR(VLOOKUP(AA36, 'Lista Alimenti'!$N$2:$P$14, 3, FALSE),
VLOOKUP(AA36, 'Lista Alimenti'!$T$2:$V$44, 3, FALSE)
)))) * AC36 / 100</f>
        <v>0</v>
      </c>
      <c r="AE36" s="31"/>
      <c r="AF36" s="32"/>
      <c r="AG36" s="19"/>
      <c r="AH36" s="20"/>
      <c r="AI36" s="3"/>
      <c r="AJ36" s="3">
        <f>IF(AG36="", 0,
IFERROR(VLOOKUP(AG36, 'Lista Alimenti'!$A$2:$C$31, 3, FALSE),
IFERROR(VLOOKUP(AG36, 'Lista Alimenti'!$G$2:$I$60, 3, FALSE),
IFERROR(VLOOKUP(AG36, 'Lista Alimenti'!$N$2:$P$14, 3, FALSE),
VLOOKUP(AG36, 'Lista Alimenti'!$T$2:$V$44, 3, FALSE)
)))) * AI36 / 100</f>
        <v>0</v>
      </c>
      <c r="AK36" s="31"/>
      <c r="AL36" s="32"/>
      <c r="AM36" s="19"/>
      <c r="AN36" s="20"/>
      <c r="AO36" s="3"/>
      <c r="AP36" s="3">
        <f>IF(AM36="", 0,
IFERROR(VLOOKUP(AM36, 'Lista Alimenti'!$A$2:$C$31, 3, FALSE),
IFERROR(VLOOKUP(AM36, 'Lista Alimenti'!$G$2:$I$60, 3, FALSE),
IFERROR(VLOOKUP(AM36, 'Lista Alimenti'!$N$2:$P$14, 3, FALSE),
VLOOKUP(AM36, 'Lista Alimenti'!$T$2:$V$44, 3, FALSE)
)))) * AO36 / 100</f>
        <v>0</v>
      </c>
      <c r="AQ36" s="31"/>
      <c r="AR36" s="32"/>
    </row>
    <row r="37" spans="1:44" ht="14.5" customHeight="1" x14ac:dyDescent="0.35">
      <c r="A37" s="39"/>
      <c r="B37" s="40"/>
      <c r="C37" s="19"/>
      <c r="D37" s="20"/>
      <c r="E37" s="3"/>
      <c r="F37" s="3">
        <f>IF(C37="", 0,
IFERROR(VLOOKUP(C37, 'Lista Alimenti'!$A$2:$C$31, 3, FALSE),
IFERROR(VLOOKUP(C37, 'Lista Alimenti'!$G$2:$I$60, 3, FALSE),
IFERROR(VLOOKUP(C37, 'Lista Alimenti'!$N$2:$P$14, 3, FALSE),
VLOOKUP(C37, 'Lista Alimenti'!$T$2:$V$44, 3, FALSE)
)))) * E37 / 100</f>
        <v>0</v>
      </c>
      <c r="G37" s="31"/>
      <c r="H37" s="32"/>
      <c r="I37" s="19"/>
      <c r="J37" s="20"/>
      <c r="K37" s="3"/>
      <c r="L37" s="3">
        <f>IF(I37="", 0,
IFERROR(VLOOKUP(I37, 'Lista Alimenti'!$A$2:$C$31, 3, FALSE),
IFERROR(VLOOKUP(I37, 'Lista Alimenti'!$G$2:$I$60, 3, FALSE),
IFERROR(VLOOKUP(I37, 'Lista Alimenti'!$N$2:$P$14, 3, FALSE),
VLOOKUP(I37, 'Lista Alimenti'!$T$2:$V$44, 3, FALSE)
)))) * K37 / 100</f>
        <v>0</v>
      </c>
      <c r="M37" s="31"/>
      <c r="N37" s="32"/>
      <c r="O37" s="19"/>
      <c r="P37" s="20"/>
      <c r="Q37" s="3"/>
      <c r="R37" s="3">
        <f>IF(O37="", 0,
IFERROR(VLOOKUP(O37, 'Lista Alimenti'!$A$2:$C$31, 3, FALSE),
IFERROR(VLOOKUP(O37, 'Lista Alimenti'!$G$2:$I$60, 3, FALSE),
IFERROR(VLOOKUP(O37, 'Lista Alimenti'!$N$2:$P$14, 3, FALSE),
VLOOKUP(O37, 'Lista Alimenti'!$T$2:$V$44, 3, FALSE)
)))) * Q37 / 100</f>
        <v>0</v>
      </c>
      <c r="S37" s="31"/>
      <c r="T37" s="32"/>
      <c r="U37" s="19"/>
      <c r="V37" s="20"/>
      <c r="W37" s="3"/>
      <c r="X37" s="3">
        <f>IF(U37="", 0,
IFERROR(VLOOKUP(U37, 'Lista Alimenti'!$A$2:$C$31, 3, FALSE),
IFERROR(VLOOKUP(U37, 'Lista Alimenti'!$G$2:$I$60, 3, FALSE),
IFERROR(VLOOKUP(U37, 'Lista Alimenti'!$N$2:$P$14, 3, FALSE),
VLOOKUP(U37, 'Lista Alimenti'!$T$2:$V$44, 3, FALSE)
)))) * W37 / 100</f>
        <v>0</v>
      </c>
      <c r="Y37" s="31"/>
      <c r="Z37" s="32"/>
      <c r="AA37" s="19"/>
      <c r="AB37" s="20"/>
      <c r="AC37" s="3"/>
      <c r="AD37" s="3">
        <f>IF(AA37="", 0,
IFERROR(VLOOKUP(AA37, 'Lista Alimenti'!$A$2:$C$31, 3, FALSE),
IFERROR(VLOOKUP(AA37, 'Lista Alimenti'!$G$2:$I$60, 3, FALSE),
IFERROR(VLOOKUP(AA37, 'Lista Alimenti'!$N$2:$P$14, 3, FALSE),
VLOOKUP(AA37, 'Lista Alimenti'!$T$2:$V$44, 3, FALSE)
)))) * AC37 / 100</f>
        <v>0</v>
      </c>
      <c r="AE37" s="31"/>
      <c r="AF37" s="32"/>
      <c r="AG37" s="19"/>
      <c r="AH37" s="20"/>
      <c r="AI37" s="3"/>
      <c r="AJ37" s="3">
        <f>IF(AG37="", 0,
IFERROR(VLOOKUP(AG37, 'Lista Alimenti'!$A$2:$C$31, 3, FALSE),
IFERROR(VLOOKUP(AG37, 'Lista Alimenti'!$G$2:$I$60, 3, FALSE),
IFERROR(VLOOKUP(AG37, 'Lista Alimenti'!$N$2:$P$14, 3, FALSE),
VLOOKUP(AG37, 'Lista Alimenti'!$T$2:$V$44, 3, FALSE)
)))) * AI37 / 100</f>
        <v>0</v>
      </c>
      <c r="AK37" s="31"/>
      <c r="AL37" s="32"/>
      <c r="AM37" s="19"/>
      <c r="AN37" s="20"/>
      <c r="AO37" s="3"/>
      <c r="AP37" s="3">
        <f>IF(AM37="", 0,
IFERROR(VLOOKUP(AM37, 'Lista Alimenti'!$A$2:$C$31, 3, FALSE),
IFERROR(VLOOKUP(AM37, 'Lista Alimenti'!$G$2:$I$60, 3, FALSE),
IFERROR(VLOOKUP(AM37, 'Lista Alimenti'!$N$2:$P$14, 3, FALSE),
VLOOKUP(AM37, 'Lista Alimenti'!$T$2:$V$44, 3, FALSE)
)))) * AO37 / 100</f>
        <v>0</v>
      </c>
      <c r="AQ37" s="31"/>
      <c r="AR37" s="32"/>
    </row>
    <row r="38" spans="1:44" ht="14.5" customHeight="1" x14ac:dyDescent="0.35">
      <c r="A38" s="39"/>
      <c r="B38" s="40"/>
      <c r="C38" s="35"/>
      <c r="D38" s="36"/>
      <c r="E38" s="2"/>
      <c r="F38" s="2">
        <f>IF(C38="", 0,
IFERROR(VLOOKUP(C38, 'Lista Alimenti'!$A$2:$C$31, 3, FALSE),
IFERROR(VLOOKUP(C38, 'Lista Alimenti'!$G$2:$I$60, 3, FALSE),
IFERROR(VLOOKUP(C38, 'Lista Alimenti'!$N$2:$P$14, 3, FALSE),
VLOOKUP(C38, 'Lista Alimenti'!$T$2:$V$44, 3, FALSE)
)))) * E38 / 100</f>
        <v>0</v>
      </c>
      <c r="G38" s="33"/>
      <c r="H38" s="34"/>
      <c r="I38" s="35"/>
      <c r="J38" s="36"/>
      <c r="K38" s="2"/>
      <c r="L38" s="2">
        <f>IF(I38="", 0,
IFERROR(VLOOKUP(I38, 'Lista Alimenti'!$A$2:$C$31, 3, FALSE),
IFERROR(VLOOKUP(I38, 'Lista Alimenti'!$G$2:$I$60, 3, FALSE),
IFERROR(VLOOKUP(I38, 'Lista Alimenti'!$N$2:$P$14, 3, FALSE),
VLOOKUP(I38, 'Lista Alimenti'!$T$2:$V$44, 3, FALSE)
)))) * K38 / 100</f>
        <v>0</v>
      </c>
      <c r="M38" s="33"/>
      <c r="N38" s="34"/>
      <c r="O38" s="35"/>
      <c r="P38" s="36"/>
      <c r="Q38" s="2"/>
      <c r="R38" s="2">
        <f>IF(O38="", 0,
IFERROR(VLOOKUP(O38, 'Lista Alimenti'!$A$2:$C$31, 3, FALSE),
IFERROR(VLOOKUP(O38, 'Lista Alimenti'!$G$2:$I$60, 3, FALSE),
IFERROR(VLOOKUP(O38, 'Lista Alimenti'!$N$2:$P$14, 3, FALSE),
VLOOKUP(O38, 'Lista Alimenti'!$T$2:$V$44, 3, FALSE)
)))) * Q38 / 100</f>
        <v>0</v>
      </c>
      <c r="S38" s="33"/>
      <c r="T38" s="34"/>
      <c r="U38" s="35"/>
      <c r="V38" s="36"/>
      <c r="W38" s="2"/>
      <c r="X38" s="2">
        <f>IF(U38="", 0,
IFERROR(VLOOKUP(U38, 'Lista Alimenti'!$A$2:$C$31, 3, FALSE),
IFERROR(VLOOKUP(U38, 'Lista Alimenti'!$G$2:$I$60, 3, FALSE),
IFERROR(VLOOKUP(U38, 'Lista Alimenti'!$N$2:$P$14, 3, FALSE),
VLOOKUP(U38, 'Lista Alimenti'!$T$2:$V$44, 3, FALSE)
)))) * W38 / 100</f>
        <v>0</v>
      </c>
      <c r="Y38" s="33"/>
      <c r="Z38" s="34"/>
      <c r="AA38" s="35"/>
      <c r="AB38" s="36"/>
      <c r="AC38" s="2"/>
      <c r="AD38" s="2">
        <f>IF(AA38="", 0,
IFERROR(VLOOKUP(AA38, 'Lista Alimenti'!$A$2:$C$31, 3, FALSE),
IFERROR(VLOOKUP(AA38, 'Lista Alimenti'!$G$2:$I$60, 3, FALSE),
IFERROR(VLOOKUP(AA38, 'Lista Alimenti'!$N$2:$P$14, 3, FALSE),
VLOOKUP(AA38, 'Lista Alimenti'!$T$2:$V$44, 3, FALSE)
)))) * AC38 / 100</f>
        <v>0</v>
      </c>
      <c r="AE38" s="33"/>
      <c r="AF38" s="34"/>
      <c r="AG38" s="35"/>
      <c r="AH38" s="36"/>
      <c r="AI38" s="2"/>
      <c r="AJ38" s="2">
        <f>IF(AG38="", 0,
IFERROR(VLOOKUP(AG38, 'Lista Alimenti'!$A$2:$C$31, 3, FALSE),
IFERROR(VLOOKUP(AG38, 'Lista Alimenti'!$G$2:$I$60, 3, FALSE),
IFERROR(VLOOKUP(AG38, 'Lista Alimenti'!$N$2:$P$14, 3, FALSE),
VLOOKUP(AG38, 'Lista Alimenti'!$T$2:$V$44, 3, FALSE)
)))) * AI38 / 100</f>
        <v>0</v>
      </c>
      <c r="AK38" s="33"/>
      <c r="AL38" s="34"/>
      <c r="AM38" s="35"/>
      <c r="AN38" s="36"/>
      <c r="AO38" s="2"/>
      <c r="AP38" s="2">
        <f>IF(AM38="", 0,
IFERROR(VLOOKUP(AM38, 'Lista Alimenti'!$A$2:$C$31, 3, FALSE),
IFERROR(VLOOKUP(AM38, 'Lista Alimenti'!$G$2:$I$60, 3, FALSE),
IFERROR(VLOOKUP(AM38, 'Lista Alimenti'!$N$2:$P$14, 3, FALSE),
VLOOKUP(AM38, 'Lista Alimenti'!$T$2:$V$44, 3, FALSE)
)))) * AO38 / 100</f>
        <v>0</v>
      </c>
      <c r="AQ38" s="33"/>
      <c r="AR38" s="34"/>
    </row>
    <row r="39" spans="1:44" ht="14.5" customHeight="1" x14ac:dyDescent="0.35">
      <c r="A39" s="41"/>
      <c r="B39" s="42"/>
      <c r="C39" s="27" t="s">
        <v>170</v>
      </c>
      <c r="D39" s="28"/>
      <c r="E39" s="4">
        <f>SUM(F29:F38)</f>
        <v>0</v>
      </c>
      <c r="F39" s="5"/>
      <c r="G39" s="5"/>
      <c r="H39" s="6"/>
      <c r="I39" s="27" t="s">
        <v>170</v>
      </c>
      <c r="J39" s="28"/>
      <c r="K39" s="4">
        <f>SUM(L29:L38)</f>
        <v>0</v>
      </c>
      <c r="L39" s="5"/>
      <c r="M39" s="5"/>
      <c r="N39" s="6"/>
      <c r="O39" s="27" t="s">
        <v>170</v>
      </c>
      <c r="P39" s="28"/>
      <c r="Q39" s="4">
        <f>SUM(R29:R38)</f>
        <v>0</v>
      </c>
      <c r="R39" s="5"/>
      <c r="S39" s="5"/>
      <c r="T39" s="6"/>
      <c r="U39" s="27" t="s">
        <v>170</v>
      </c>
      <c r="V39" s="28"/>
      <c r="W39" s="4">
        <f>SUM(X29:X38)</f>
        <v>0</v>
      </c>
      <c r="X39" s="5"/>
      <c r="Y39" s="5"/>
      <c r="Z39" s="6"/>
      <c r="AA39" s="27" t="s">
        <v>170</v>
      </c>
      <c r="AB39" s="28"/>
      <c r="AC39" s="4">
        <f>SUM(AD29:AD38)</f>
        <v>0</v>
      </c>
      <c r="AD39" s="5"/>
      <c r="AE39" s="5"/>
      <c r="AF39" s="6"/>
      <c r="AG39" s="27" t="s">
        <v>170</v>
      </c>
      <c r="AH39" s="28"/>
      <c r="AI39" s="4">
        <f>SUM(AJ29:AJ38)</f>
        <v>0</v>
      </c>
      <c r="AJ39" s="5"/>
      <c r="AK39" s="5"/>
      <c r="AL39" s="6"/>
      <c r="AM39" s="27" t="s">
        <v>170</v>
      </c>
      <c r="AN39" s="28"/>
      <c r="AO39" s="4">
        <f>SUM(AP29:AP38)</f>
        <v>0</v>
      </c>
      <c r="AP39" s="5"/>
      <c r="AQ39" s="5"/>
      <c r="AR39" s="6"/>
    </row>
    <row r="40" spans="1:44" ht="14.5" customHeight="1" x14ac:dyDescent="0.35">
      <c r="A40" s="37" t="s">
        <v>174</v>
      </c>
      <c r="B40" s="38"/>
      <c r="C40" s="15"/>
      <c r="D40" s="16"/>
      <c r="E40" s="85"/>
      <c r="F40" s="18"/>
      <c r="G40" s="17" t="s">
        <v>169</v>
      </c>
      <c r="H40" s="18"/>
      <c r="I40" s="15"/>
      <c r="J40" s="16"/>
      <c r="K40" s="85"/>
      <c r="L40" s="18"/>
      <c r="M40" s="17" t="s">
        <v>169</v>
      </c>
      <c r="N40" s="18"/>
      <c r="O40" s="15"/>
      <c r="P40" s="16"/>
      <c r="Q40" s="85"/>
      <c r="R40" s="18"/>
      <c r="S40" s="17" t="s">
        <v>169</v>
      </c>
      <c r="T40" s="18"/>
      <c r="U40" s="15"/>
      <c r="V40" s="16"/>
      <c r="W40" s="85"/>
      <c r="X40" s="18"/>
      <c r="Y40" s="17" t="s">
        <v>169</v>
      </c>
      <c r="Z40" s="18"/>
      <c r="AA40" s="15"/>
      <c r="AB40" s="16"/>
      <c r="AC40" s="85"/>
      <c r="AD40" s="18"/>
      <c r="AE40" s="17" t="s">
        <v>169</v>
      </c>
      <c r="AF40" s="18"/>
      <c r="AG40" s="15"/>
      <c r="AH40" s="16"/>
      <c r="AI40" s="85"/>
      <c r="AJ40" s="18"/>
      <c r="AK40" s="17" t="s">
        <v>169</v>
      </c>
      <c r="AL40" s="18"/>
      <c r="AM40" s="15"/>
      <c r="AN40" s="16"/>
      <c r="AO40" s="85"/>
      <c r="AP40" s="18"/>
      <c r="AQ40" s="17" t="s">
        <v>169</v>
      </c>
      <c r="AR40" s="18"/>
    </row>
    <row r="41" spans="1:44" ht="14.5" customHeight="1" x14ac:dyDescent="0.35">
      <c r="A41" s="39"/>
      <c r="B41" s="40"/>
      <c r="C41" s="19"/>
      <c r="D41" s="20"/>
      <c r="E41" s="85"/>
      <c r="F41" s="18"/>
      <c r="G41" s="21"/>
      <c r="H41" s="22"/>
      <c r="I41" s="19"/>
      <c r="J41" s="20"/>
      <c r="K41" s="85"/>
      <c r="L41" s="18"/>
      <c r="M41" s="21"/>
      <c r="N41" s="22"/>
      <c r="O41" s="19"/>
      <c r="P41" s="20"/>
      <c r="Q41" s="85"/>
      <c r="R41" s="18"/>
      <c r="S41" s="21"/>
      <c r="T41" s="22"/>
      <c r="U41" s="19"/>
      <c r="V41" s="20"/>
      <c r="W41" s="85"/>
      <c r="X41" s="18"/>
      <c r="Y41" s="21"/>
      <c r="Z41" s="22"/>
      <c r="AA41" s="19"/>
      <c r="AB41" s="20"/>
      <c r="AC41" s="85"/>
      <c r="AD41" s="18"/>
      <c r="AE41" s="21"/>
      <c r="AF41" s="22"/>
      <c r="AG41" s="19"/>
      <c r="AH41" s="20"/>
      <c r="AI41" s="85"/>
      <c r="AJ41" s="18"/>
      <c r="AK41" s="21"/>
      <c r="AL41" s="22"/>
      <c r="AM41" s="19"/>
      <c r="AN41" s="20"/>
      <c r="AO41" s="85"/>
      <c r="AP41" s="18"/>
      <c r="AQ41" s="21"/>
      <c r="AR41" s="22"/>
    </row>
    <row r="42" spans="1:44" x14ac:dyDescent="0.35">
      <c r="A42" s="39"/>
      <c r="B42" s="40"/>
      <c r="C42" s="19"/>
      <c r="D42" s="20"/>
      <c r="E42" s="85"/>
      <c r="F42" s="18"/>
      <c r="G42" s="23"/>
      <c r="H42" s="24"/>
      <c r="I42" s="19"/>
      <c r="J42" s="20"/>
      <c r="K42" s="85"/>
      <c r="L42" s="18"/>
      <c r="M42" s="23"/>
      <c r="N42" s="24"/>
      <c r="O42" s="19"/>
      <c r="P42" s="20"/>
      <c r="Q42" s="85"/>
      <c r="R42" s="18"/>
      <c r="S42" s="23"/>
      <c r="T42" s="24"/>
      <c r="U42" s="19"/>
      <c r="V42" s="20"/>
      <c r="W42" s="85"/>
      <c r="X42" s="18"/>
      <c r="Y42" s="23"/>
      <c r="Z42" s="24"/>
      <c r="AA42" s="19"/>
      <c r="AB42" s="20"/>
      <c r="AC42" s="85"/>
      <c r="AD42" s="18"/>
      <c r="AE42" s="23"/>
      <c r="AF42" s="24"/>
      <c r="AG42" s="19"/>
      <c r="AH42" s="20"/>
      <c r="AI42" s="85"/>
      <c r="AJ42" s="18"/>
      <c r="AK42" s="23"/>
      <c r="AL42" s="24"/>
      <c r="AM42" s="19"/>
      <c r="AN42" s="20"/>
      <c r="AO42" s="85"/>
      <c r="AP42" s="18"/>
      <c r="AQ42" s="23"/>
      <c r="AR42" s="24"/>
    </row>
    <row r="43" spans="1:44" x14ac:dyDescent="0.35">
      <c r="A43" s="41"/>
      <c r="B43" s="42"/>
      <c r="C43" s="27"/>
      <c r="D43" s="28"/>
      <c r="E43" s="4"/>
      <c r="F43" s="6"/>
      <c r="G43" s="25"/>
      <c r="H43" s="26"/>
      <c r="I43" s="27"/>
      <c r="J43" s="28"/>
      <c r="K43" s="4"/>
      <c r="L43" s="6"/>
      <c r="M43" s="25"/>
      <c r="N43" s="26"/>
      <c r="O43" s="27"/>
      <c r="P43" s="28"/>
      <c r="Q43" s="4"/>
      <c r="R43" s="6"/>
      <c r="S43" s="25"/>
      <c r="T43" s="26"/>
      <c r="U43" s="27"/>
      <c r="V43" s="28"/>
      <c r="W43" s="4"/>
      <c r="X43" s="6"/>
      <c r="Y43" s="25"/>
      <c r="Z43" s="26"/>
      <c r="AA43" s="27"/>
      <c r="AB43" s="28"/>
      <c r="AC43" s="4"/>
      <c r="AD43" s="6"/>
      <c r="AE43" s="25"/>
      <c r="AF43" s="26"/>
      <c r="AG43" s="27"/>
      <c r="AH43" s="28"/>
      <c r="AI43" s="4"/>
      <c r="AJ43" s="6"/>
      <c r="AK43" s="25"/>
      <c r="AL43" s="26"/>
      <c r="AM43" s="27"/>
      <c r="AN43" s="28"/>
      <c r="AO43" s="4"/>
      <c r="AP43" s="6"/>
      <c r="AQ43" s="25"/>
      <c r="AR43" s="26"/>
    </row>
    <row r="44" spans="1:44" x14ac:dyDescent="0.35">
      <c r="A44" s="90"/>
      <c r="B44" s="91"/>
      <c r="C44" s="49"/>
      <c r="D44" s="50"/>
      <c r="E44" s="50"/>
      <c r="F44" s="50"/>
      <c r="G44" s="50"/>
      <c r="H44" s="51"/>
      <c r="I44" s="49"/>
      <c r="J44" s="50"/>
      <c r="K44" s="50"/>
      <c r="L44" s="50"/>
      <c r="M44" s="50"/>
      <c r="N44" s="51"/>
      <c r="O44" s="49"/>
      <c r="P44" s="50"/>
      <c r="Q44" s="50"/>
      <c r="R44" s="50"/>
      <c r="S44" s="50"/>
      <c r="T44" s="51"/>
      <c r="U44" s="49"/>
      <c r="V44" s="50"/>
      <c r="W44" s="50"/>
      <c r="X44" s="50"/>
      <c r="Y44" s="50"/>
      <c r="Z44" s="51"/>
      <c r="AA44" s="49"/>
      <c r="AB44" s="50"/>
      <c r="AC44" s="50"/>
      <c r="AD44" s="50"/>
      <c r="AE44" s="50"/>
      <c r="AF44" s="51"/>
      <c r="AG44" s="49"/>
      <c r="AH44" s="50"/>
      <c r="AI44" s="50"/>
      <c r="AJ44" s="50"/>
      <c r="AK44" s="50"/>
      <c r="AL44" s="51"/>
      <c r="AM44" s="49"/>
      <c r="AN44" s="50"/>
      <c r="AO44" s="50"/>
      <c r="AP44" s="50"/>
      <c r="AQ44" s="50"/>
      <c r="AR44" s="51"/>
    </row>
    <row r="45" spans="1:44" x14ac:dyDescent="0.35">
      <c r="A45" s="86"/>
      <c r="B45" s="87"/>
      <c r="C45" s="52"/>
      <c r="D45" s="53"/>
      <c r="E45" s="53"/>
      <c r="F45" s="53"/>
      <c r="G45" s="53"/>
      <c r="H45" s="54"/>
      <c r="I45" s="52"/>
      <c r="J45" s="53"/>
      <c r="K45" s="53"/>
      <c r="L45" s="53"/>
      <c r="M45" s="53"/>
      <c r="N45" s="54"/>
      <c r="O45" s="52"/>
      <c r="P45" s="53"/>
      <c r="Q45" s="53"/>
      <c r="R45" s="53"/>
      <c r="S45" s="53"/>
      <c r="T45" s="54"/>
      <c r="U45" s="52"/>
      <c r="V45" s="53"/>
      <c r="W45" s="53"/>
      <c r="X45" s="53"/>
      <c r="Y45" s="53"/>
      <c r="Z45" s="54"/>
      <c r="AA45" s="52"/>
      <c r="AB45" s="53"/>
      <c r="AC45" s="53"/>
      <c r="AD45" s="53"/>
      <c r="AE45" s="53"/>
      <c r="AF45" s="54"/>
      <c r="AG45" s="52"/>
      <c r="AH45" s="53"/>
      <c r="AI45" s="53"/>
      <c r="AJ45" s="53"/>
      <c r="AK45" s="53"/>
      <c r="AL45" s="54"/>
      <c r="AM45" s="52"/>
      <c r="AN45" s="53"/>
      <c r="AO45" s="53"/>
      <c r="AP45" s="53"/>
      <c r="AQ45" s="53"/>
      <c r="AR45" s="54"/>
    </row>
    <row r="46" spans="1:44" ht="14.5" customHeight="1" x14ac:dyDescent="0.35">
      <c r="A46" s="89"/>
      <c r="B46" s="89"/>
      <c r="C46" s="89"/>
      <c r="D46" s="89"/>
      <c r="E46" s="89"/>
      <c r="F46" s="88"/>
      <c r="G46" s="88"/>
      <c r="H46" s="88"/>
    </row>
    <row r="47" spans="1:44" ht="14.5" customHeight="1" x14ac:dyDescent="0.35">
      <c r="A47" s="89"/>
      <c r="B47" s="89"/>
      <c r="C47" s="89"/>
      <c r="D47" s="89"/>
      <c r="E47" s="89"/>
      <c r="F47" s="88"/>
      <c r="G47" s="88"/>
      <c r="H47" s="88"/>
    </row>
  </sheetData>
  <mergeCells count="560">
    <mergeCell ref="AC40:AD40"/>
    <mergeCell ref="AC41:AD41"/>
    <mergeCell ref="AC42:AD42"/>
    <mergeCell ref="AI40:AJ40"/>
    <mergeCell ref="AI41:AJ41"/>
    <mergeCell ref="AI42:AJ42"/>
    <mergeCell ref="AO40:AP40"/>
    <mergeCell ref="AO41:AP41"/>
    <mergeCell ref="AO42:AP42"/>
    <mergeCell ref="E41:F41"/>
    <mergeCell ref="E42:F42"/>
    <mergeCell ref="K40:L40"/>
    <mergeCell ref="K41:L41"/>
    <mergeCell ref="K42:L42"/>
    <mergeCell ref="Q40:R40"/>
    <mergeCell ref="Q41:R41"/>
    <mergeCell ref="Q42:R42"/>
    <mergeCell ref="W40:X40"/>
    <mergeCell ref="W41:X41"/>
    <mergeCell ref="W42:X42"/>
    <mergeCell ref="AO23:AP23"/>
    <mergeCell ref="E25:F25"/>
    <mergeCell ref="E26:F26"/>
    <mergeCell ref="E27:F27"/>
    <mergeCell ref="K25:L25"/>
    <mergeCell ref="K26:L26"/>
    <mergeCell ref="K27:L27"/>
    <mergeCell ref="Q25:R25"/>
    <mergeCell ref="Q26:R26"/>
    <mergeCell ref="Q27:R27"/>
    <mergeCell ref="W25:X25"/>
    <mergeCell ref="W26:X26"/>
    <mergeCell ref="W27:X27"/>
    <mergeCell ref="AC25:AD25"/>
    <mergeCell ref="AC26:AD26"/>
    <mergeCell ref="AC27:AD27"/>
    <mergeCell ref="AI25:AJ25"/>
    <mergeCell ref="AI26:AJ26"/>
    <mergeCell ref="AI27:AJ27"/>
    <mergeCell ref="AO25:AP25"/>
    <mergeCell ref="AO26:AP26"/>
    <mergeCell ref="AO27:AP27"/>
    <mergeCell ref="AO14:AP14"/>
    <mergeCell ref="AO15:AP15"/>
    <mergeCell ref="AO16:AP16"/>
    <mergeCell ref="AO17:AP17"/>
    <mergeCell ref="AO18:AP18"/>
    <mergeCell ref="AO19:AP19"/>
    <mergeCell ref="AO20:AP20"/>
    <mergeCell ref="AO21:AP21"/>
    <mergeCell ref="AO22:AP22"/>
    <mergeCell ref="AC23:AD23"/>
    <mergeCell ref="AI14:AJ14"/>
    <mergeCell ref="AI15:AJ15"/>
    <mergeCell ref="AI16:AJ16"/>
    <mergeCell ref="AI17:AJ17"/>
    <mergeCell ref="AI18:AJ18"/>
    <mergeCell ref="AI19:AJ19"/>
    <mergeCell ref="AI20:AJ20"/>
    <mergeCell ref="AI21:AJ21"/>
    <mergeCell ref="AI22:AJ22"/>
    <mergeCell ref="AI23:AJ2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22:AD22"/>
    <mergeCell ref="Q23:R2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E23:F2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AC11:AD11"/>
    <mergeCell ref="AC12:AD12"/>
    <mergeCell ref="AI3:AJ3"/>
    <mergeCell ref="AI4:AJ4"/>
    <mergeCell ref="AI5:AJ5"/>
    <mergeCell ref="AI6:AJ6"/>
    <mergeCell ref="AI7:AJ7"/>
    <mergeCell ref="AI8:AJ8"/>
    <mergeCell ref="AI9:AJ9"/>
    <mergeCell ref="AI10:AJ10"/>
    <mergeCell ref="AI11:AJ11"/>
    <mergeCell ref="AI12:AJ12"/>
    <mergeCell ref="E12:F1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A44:B45"/>
    <mergeCell ref="C3:D3"/>
    <mergeCell ref="C4:D4"/>
    <mergeCell ref="C5:D5"/>
    <mergeCell ref="C6:D6"/>
    <mergeCell ref="C7:D7"/>
    <mergeCell ref="C8:D8"/>
    <mergeCell ref="C9:D9"/>
    <mergeCell ref="C10:D10"/>
    <mergeCell ref="C13:D13"/>
    <mergeCell ref="A1:B2"/>
    <mergeCell ref="C11:D11"/>
    <mergeCell ref="C12:D12"/>
    <mergeCell ref="C1:H2"/>
    <mergeCell ref="I1:N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I12:J12"/>
    <mergeCell ref="O1:T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Q3:R3"/>
    <mergeCell ref="Q4:R4"/>
    <mergeCell ref="Q5:R5"/>
    <mergeCell ref="Q6:R6"/>
    <mergeCell ref="Q7:R7"/>
    <mergeCell ref="Q8:R8"/>
    <mergeCell ref="Q9:R9"/>
    <mergeCell ref="Q10:R10"/>
    <mergeCell ref="Q11:R11"/>
    <mergeCell ref="Q12:R12"/>
    <mergeCell ref="AA11:AB11"/>
    <mergeCell ref="AA12:AB12"/>
    <mergeCell ref="U1:Z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AA1:AF2"/>
    <mergeCell ref="AA3:AB3"/>
    <mergeCell ref="AA4:AB4"/>
    <mergeCell ref="AA5:AB5"/>
    <mergeCell ref="AA6:AB6"/>
    <mergeCell ref="AA7:AB7"/>
    <mergeCell ref="AA8:AB8"/>
    <mergeCell ref="AA9:AB9"/>
    <mergeCell ref="AA10:AB10"/>
    <mergeCell ref="AC3:AD3"/>
    <mergeCell ref="AC4:AD4"/>
    <mergeCell ref="AC5:AD5"/>
    <mergeCell ref="AC6:AD6"/>
    <mergeCell ref="AC7:AD7"/>
    <mergeCell ref="AC8:AD8"/>
    <mergeCell ref="AC9:AD9"/>
    <mergeCell ref="AC10:AD10"/>
    <mergeCell ref="AG1:AL2"/>
    <mergeCell ref="AG3:AH3"/>
    <mergeCell ref="AG4:AH4"/>
    <mergeCell ref="AG5:AH5"/>
    <mergeCell ref="AG6:AH6"/>
    <mergeCell ref="AG7:AH7"/>
    <mergeCell ref="AG8:AH8"/>
    <mergeCell ref="AG9:AH9"/>
    <mergeCell ref="AG10:AH10"/>
    <mergeCell ref="AK3:AL3"/>
    <mergeCell ref="AK4:AL12"/>
    <mergeCell ref="AM1:AR2"/>
    <mergeCell ref="AM3:AN3"/>
    <mergeCell ref="AM4:AN4"/>
    <mergeCell ref="AM5:AN5"/>
    <mergeCell ref="AM6:AN6"/>
    <mergeCell ref="AM7:AN7"/>
    <mergeCell ref="AM8:AN8"/>
    <mergeCell ref="AM9:AN9"/>
    <mergeCell ref="AM10:AN10"/>
    <mergeCell ref="AQ3:AR3"/>
    <mergeCell ref="AQ4:AR12"/>
    <mergeCell ref="AO3:AP3"/>
    <mergeCell ref="AO4:AP4"/>
    <mergeCell ref="AO5:AP5"/>
    <mergeCell ref="AO6:AP6"/>
    <mergeCell ref="AO7:AP7"/>
    <mergeCell ref="AO8:AP8"/>
    <mergeCell ref="AO9:AP9"/>
    <mergeCell ref="AO10:AP10"/>
    <mergeCell ref="AO11:AP11"/>
    <mergeCell ref="AO12:AP12"/>
    <mergeCell ref="U44:Z45"/>
    <mergeCell ref="AA44:AF45"/>
    <mergeCell ref="A3:B13"/>
    <mergeCell ref="A14:B24"/>
    <mergeCell ref="AM13:AN13"/>
    <mergeCell ref="G3:H3"/>
    <mergeCell ref="G4:H12"/>
    <mergeCell ref="M3:N3"/>
    <mergeCell ref="M4:N12"/>
    <mergeCell ref="S3:T3"/>
    <mergeCell ref="S4:T12"/>
    <mergeCell ref="Y3:Z3"/>
    <mergeCell ref="Y4:Z12"/>
    <mergeCell ref="AE3:AF3"/>
    <mergeCell ref="AE4:AF12"/>
    <mergeCell ref="I13:J13"/>
    <mergeCell ref="O13:P13"/>
    <mergeCell ref="U13:V13"/>
    <mergeCell ref="AA13:AB13"/>
    <mergeCell ref="AG13:AH13"/>
    <mergeCell ref="AM11:AN11"/>
    <mergeCell ref="AM12:AN12"/>
    <mergeCell ref="AG11:AH11"/>
    <mergeCell ref="AG12:AH12"/>
    <mergeCell ref="I19:J19"/>
    <mergeCell ref="I20:J20"/>
    <mergeCell ref="I21:J21"/>
    <mergeCell ref="I22:J22"/>
    <mergeCell ref="I23:J23"/>
    <mergeCell ref="AG44:AL45"/>
    <mergeCell ref="AM44:AR45"/>
    <mergeCell ref="C14:D14"/>
    <mergeCell ref="G14:H14"/>
    <mergeCell ref="C15:D15"/>
    <mergeCell ref="G15:H23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I14:J14"/>
    <mergeCell ref="C44:H45"/>
    <mergeCell ref="I44:N45"/>
    <mergeCell ref="O44:T45"/>
    <mergeCell ref="U20:V20"/>
    <mergeCell ref="U21:V21"/>
    <mergeCell ref="U22:V22"/>
    <mergeCell ref="U23:V23"/>
    <mergeCell ref="I24:J24"/>
    <mergeCell ref="O14:P14"/>
    <mergeCell ref="S14:T14"/>
    <mergeCell ref="O15:P15"/>
    <mergeCell ref="S15:T23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M14:N14"/>
    <mergeCell ref="I15:J15"/>
    <mergeCell ref="M15:N23"/>
    <mergeCell ref="I16:J16"/>
    <mergeCell ref="I17:J17"/>
    <mergeCell ref="I18:J18"/>
    <mergeCell ref="AG22:AH22"/>
    <mergeCell ref="AG23:AH23"/>
    <mergeCell ref="U24:V24"/>
    <mergeCell ref="AA14:AB14"/>
    <mergeCell ref="AE14:AF14"/>
    <mergeCell ref="AA15:AB15"/>
    <mergeCell ref="AE15:AF23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U14:V14"/>
    <mergeCell ref="Y14:Z14"/>
    <mergeCell ref="U15:V15"/>
    <mergeCell ref="Y15:Z23"/>
    <mergeCell ref="U16:V16"/>
    <mergeCell ref="U17:V17"/>
    <mergeCell ref="U18:V18"/>
    <mergeCell ref="U19:V19"/>
    <mergeCell ref="AG24:AH24"/>
    <mergeCell ref="AM14:AN14"/>
    <mergeCell ref="AQ14:AR14"/>
    <mergeCell ref="AM15:AN15"/>
    <mergeCell ref="AQ15:AR23"/>
    <mergeCell ref="AM16:AN16"/>
    <mergeCell ref="AM17:AN17"/>
    <mergeCell ref="AM18:AN18"/>
    <mergeCell ref="AM19:AN19"/>
    <mergeCell ref="AM20:AN20"/>
    <mergeCell ref="AM21:AN21"/>
    <mergeCell ref="AM22:AN22"/>
    <mergeCell ref="AM23:AN23"/>
    <mergeCell ref="AM24:AN24"/>
    <mergeCell ref="AG14:AH14"/>
    <mergeCell ref="AK14:AL14"/>
    <mergeCell ref="AG15:AH15"/>
    <mergeCell ref="AK15:AL23"/>
    <mergeCell ref="AG16:AH16"/>
    <mergeCell ref="AG17:AH17"/>
    <mergeCell ref="AG18:AH18"/>
    <mergeCell ref="AG19:AH19"/>
    <mergeCell ref="AG20:AH20"/>
    <mergeCell ref="AG21:AH21"/>
    <mergeCell ref="I37:J37"/>
    <mergeCell ref="I38:J38"/>
    <mergeCell ref="C38:D38"/>
    <mergeCell ref="A25:B28"/>
    <mergeCell ref="A40:B43"/>
    <mergeCell ref="A29:B39"/>
    <mergeCell ref="C39:D39"/>
    <mergeCell ref="C25:D25"/>
    <mergeCell ref="C26:D26"/>
    <mergeCell ref="C27:D27"/>
    <mergeCell ref="C40:D40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G29:H29"/>
    <mergeCell ref="G30:H38"/>
    <mergeCell ref="E40:F40"/>
    <mergeCell ref="I39:J39"/>
    <mergeCell ref="O29:P29"/>
    <mergeCell ref="S29:T29"/>
    <mergeCell ref="O30:P30"/>
    <mergeCell ref="S30:T38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I29:J29"/>
    <mergeCell ref="M29:N29"/>
    <mergeCell ref="I30:J30"/>
    <mergeCell ref="M30:N38"/>
    <mergeCell ref="I31:J31"/>
    <mergeCell ref="I32:J32"/>
    <mergeCell ref="I33:J33"/>
    <mergeCell ref="I34:J34"/>
    <mergeCell ref="I35:J35"/>
    <mergeCell ref="I36:J36"/>
    <mergeCell ref="Y29:Z29"/>
    <mergeCell ref="U30:V30"/>
    <mergeCell ref="Y30:Z38"/>
    <mergeCell ref="U31:V31"/>
    <mergeCell ref="U32:V32"/>
    <mergeCell ref="U33:V33"/>
    <mergeCell ref="U34:V34"/>
    <mergeCell ref="U35:V35"/>
    <mergeCell ref="U36:V36"/>
    <mergeCell ref="U37:V37"/>
    <mergeCell ref="U38:V38"/>
    <mergeCell ref="AM39:AN39"/>
    <mergeCell ref="AG29:AH29"/>
    <mergeCell ref="AK29:AL29"/>
    <mergeCell ref="AG30:AH30"/>
    <mergeCell ref="AK30:AL38"/>
    <mergeCell ref="AG31:AH31"/>
    <mergeCell ref="AG32:AH32"/>
    <mergeCell ref="AG33:AH33"/>
    <mergeCell ref="AG34:AH34"/>
    <mergeCell ref="AG35:AH35"/>
    <mergeCell ref="AG36:AH36"/>
    <mergeCell ref="AG37:AH37"/>
    <mergeCell ref="AG38:AH38"/>
    <mergeCell ref="AM29:AN29"/>
    <mergeCell ref="AQ29:AR29"/>
    <mergeCell ref="AM30:AN30"/>
    <mergeCell ref="AQ30:AR38"/>
    <mergeCell ref="AM31:AN31"/>
    <mergeCell ref="AM32:AN32"/>
    <mergeCell ref="AM33:AN33"/>
    <mergeCell ref="AM34:AN34"/>
    <mergeCell ref="AM35:AN35"/>
    <mergeCell ref="AM36:AN36"/>
    <mergeCell ref="AM37:AN37"/>
    <mergeCell ref="AM38:AN38"/>
    <mergeCell ref="G25:H25"/>
    <mergeCell ref="G26:H28"/>
    <mergeCell ref="I25:J25"/>
    <mergeCell ref="M25:N25"/>
    <mergeCell ref="I26:J26"/>
    <mergeCell ref="M26:N28"/>
    <mergeCell ref="I27:J27"/>
    <mergeCell ref="I28:J28"/>
    <mergeCell ref="AG39:AH39"/>
    <mergeCell ref="U39:V39"/>
    <mergeCell ref="AA29:AB29"/>
    <mergeCell ref="AE29:AF29"/>
    <mergeCell ref="AA30:AB30"/>
    <mergeCell ref="AE30:AF38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U29:V29"/>
    <mergeCell ref="Y25:Z25"/>
    <mergeCell ref="U26:V26"/>
    <mergeCell ref="Y26:Z28"/>
    <mergeCell ref="U27:V27"/>
    <mergeCell ref="U28:V28"/>
    <mergeCell ref="O25:P25"/>
    <mergeCell ref="S25:T25"/>
    <mergeCell ref="O26:P26"/>
    <mergeCell ref="S26:T28"/>
    <mergeCell ref="O27:P27"/>
    <mergeCell ref="O28:P28"/>
    <mergeCell ref="G40:H40"/>
    <mergeCell ref="C41:D41"/>
    <mergeCell ref="G41:H43"/>
    <mergeCell ref="C42:D42"/>
    <mergeCell ref="C43:D43"/>
    <mergeCell ref="AM25:AN25"/>
    <mergeCell ref="AQ25:AR25"/>
    <mergeCell ref="AM26:AN26"/>
    <mergeCell ref="AQ26:AR28"/>
    <mergeCell ref="AM27:AN27"/>
    <mergeCell ref="AM28:AN28"/>
    <mergeCell ref="AG25:AH25"/>
    <mergeCell ref="AK25:AL25"/>
    <mergeCell ref="AG26:AH26"/>
    <mergeCell ref="AK26:AL28"/>
    <mergeCell ref="AG27:AH27"/>
    <mergeCell ref="AG28:AH28"/>
    <mergeCell ref="AA25:AB25"/>
    <mergeCell ref="AE25:AF25"/>
    <mergeCell ref="AA26:AB26"/>
    <mergeCell ref="AE26:AF28"/>
    <mergeCell ref="AA27:AB27"/>
    <mergeCell ref="AA28:AB28"/>
    <mergeCell ref="U25:V25"/>
    <mergeCell ref="U42:V42"/>
    <mergeCell ref="U43:V43"/>
    <mergeCell ref="O40:P40"/>
    <mergeCell ref="S40:T40"/>
    <mergeCell ref="O41:P41"/>
    <mergeCell ref="S41:T43"/>
    <mergeCell ref="O42:P42"/>
    <mergeCell ref="O43:P43"/>
    <mergeCell ref="I40:J40"/>
    <mergeCell ref="M40:N40"/>
    <mergeCell ref="I41:J41"/>
    <mergeCell ref="M41:N43"/>
    <mergeCell ref="I42:J42"/>
    <mergeCell ref="I43:J43"/>
    <mergeCell ref="AM40:AN40"/>
    <mergeCell ref="AQ40:AR40"/>
    <mergeCell ref="AM41:AN41"/>
    <mergeCell ref="AQ41:AR43"/>
    <mergeCell ref="AM42:AN42"/>
    <mergeCell ref="AM43:AN43"/>
    <mergeCell ref="AG40:AH40"/>
    <mergeCell ref="AK40:AL40"/>
    <mergeCell ref="AG41:AH41"/>
    <mergeCell ref="AK41:AL43"/>
    <mergeCell ref="AG42:AH42"/>
    <mergeCell ref="AG43:AH43"/>
    <mergeCell ref="AA40:AB40"/>
    <mergeCell ref="AE40:AF40"/>
    <mergeCell ref="AA41:AB41"/>
    <mergeCell ref="AE41:AF43"/>
    <mergeCell ref="AA42:AB42"/>
    <mergeCell ref="AA43:AB43"/>
    <mergeCell ref="U40:V40"/>
    <mergeCell ref="Y40:Z40"/>
    <mergeCell ref="U41:V41"/>
    <mergeCell ref="Y41:Z43"/>
  </mergeCells>
  <pageMargins left="0.70866141732283472" right="0.70866141732283472" top="0.74803149606299213" bottom="0.74803149606299213" header="0.31496062992125984" footer="0.31496062992125984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5252DD4-15EE-4254-937E-3A8648C753FE}">
          <x14:formula1>
            <xm:f>'Lista Alimenti'!$AH$3:$AH$23</xm:f>
          </x14:formula1>
          <xm:sqref>E3:E12 W3:W12 AC3:AC12 AI40:AI42 K3:K12 Q3:Q12 AI3:AI12 AO3:AO12 E14:E23 K14:K23 Q14:Q23 W14:W23 AC14:AC23 AI14:AI23 E29:E38 K29:K38 Q29:Q38 W29:W38 AC29:AC38 AI29:AI38 AO29:AO38 E25:E27 AO14:AO23 K25:K27 Q25:Q27 W25:W27 AC25:AC27 AI25:AI27 AO25:AO27 E40:E42 K40:K42 Q40:Q42 W40:W42 AC40:AC42 AO40:AO42</xm:sqref>
        </x14:dataValidation>
        <x14:dataValidation type="list" allowBlank="1" showInputMessage="1" showErrorMessage="1" xr:uid="{3B41BD01-3C92-4FAD-8EF5-4C8EF16785D6}">
          <x14:formula1>
            <xm:f>'Lista Alimenti'!$AD$4:$AD$107</xm:f>
          </x14:formula1>
          <xm:sqref>C4:D12 AM41:AN42 AA41:AB42 U41:V42 O41:P42 I41:J42 C41:D42 AM26:AN27 AG26:AH27 AA26:AB27 U26:V27 O26:P27 I26:J27 AM15:AN23 C26:D27 AM30:AN38 AG30:AH38 AA30:AB38 U30:V38 O30:P38 I30:J38 C30:D38 AG15:AH23 AA15:AB23 U15:V23 O15:P23 I15:J23 C15:D23 AM4:AN12 AG4:AH12 O4:P12 I4:J12 AG41:AH42 AA4:AB12 U4:V12</xm:sqref>
        </x14:dataValidation>
        <x14:dataValidation type="list" allowBlank="1" showInputMessage="1" showErrorMessage="1" promptTitle="Inserire alimento..." xr:uid="{B55DBB62-2A30-4E81-A0FF-A32270D100F4}">
          <x14:formula1>
            <xm:f>'Lista Alimenti'!$AD$2:$AD$151</xm:f>
          </x14:formula1>
          <xm:sqref>C3:D3 U3:V3 AA3:AB3 AG40:AH40 I3:J3 O3:P3 AG3:AH3 AM3:AN3 C14:D14 I14:J14 O14:P14 U14:V14 AA14:AB14 AG14:AH14 C29:D29 I29:J29 O29:P29 U29:V29 AA29:AB29 AG29:AH29 AM29:AN29 C25:D25 AM14:AN14 I25:J25 O25:P25 U25:V25 AA25:AB25 AG25:AH25 AM25:AN25 C40:D40 I40:J40 O40:P40 U40:V40 AA40:AB40 AM40:AN40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2" sqref="C2:D2"/>
    </sheetView>
  </sheetViews>
  <sheetFormatPr defaultRowHeight="14.5" x14ac:dyDescent="0.35"/>
  <sheetData>
    <row r="1" spans="1:7" x14ac:dyDescent="0.35">
      <c r="A1" s="71" t="s">
        <v>6</v>
      </c>
      <c r="B1" s="72"/>
      <c r="C1" s="73" t="s">
        <v>7</v>
      </c>
      <c r="D1" s="74"/>
      <c r="E1" s="79" t="s">
        <v>169</v>
      </c>
      <c r="F1" s="80"/>
      <c r="G1" s="80"/>
    </row>
    <row r="2" spans="1:7" x14ac:dyDescent="0.35">
      <c r="A2" s="75"/>
      <c r="B2" s="76"/>
      <c r="C2" s="75"/>
      <c r="D2" s="76"/>
      <c r="E2" s="23"/>
      <c r="F2" s="81"/>
      <c r="G2" s="81"/>
    </row>
    <row r="3" spans="1:7" x14ac:dyDescent="0.35">
      <c r="A3" s="75"/>
      <c r="B3" s="76"/>
      <c r="C3" s="75"/>
      <c r="D3" s="76"/>
      <c r="E3" s="23"/>
      <c r="F3" s="81"/>
      <c r="G3" s="81"/>
    </row>
    <row r="4" spans="1:7" x14ac:dyDescent="0.35">
      <c r="A4" s="75"/>
      <c r="B4" s="76"/>
      <c r="C4" s="75"/>
      <c r="D4" s="76"/>
      <c r="E4" s="23"/>
      <c r="F4" s="81"/>
      <c r="G4" s="81"/>
    </row>
    <row r="5" spans="1:7" x14ac:dyDescent="0.35">
      <c r="A5" s="75"/>
      <c r="B5" s="76"/>
      <c r="C5" s="75"/>
      <c r="D5" s="76"/>
      <c r="E5" s="23"/>
      <c r="F5" s="81"/>
      <c r="G5" s="81"/>
    </row>
    <row r="6" spans="1:7" x14ac:dyDescent="0.35">
      <c r="A6" s="75"/>
      <c r="B6" s="76"/>
      <c r="C6" s="75"/>
      <c r="D6" s="76"/>
      <c r="E6" s="23"/>
      <c r="F6" s="81"/>
      <c r="G6" s="81"/>
    </row>
    <row r="7" spans="1:7" x14ac:dyDescent="0.35">
      <c r="A7" s="75"/>
      <c r="B7" s="76"/>
      <c r="C7" s="75"/>
      <c r="D7" s="76"/>
      <c r="E7" s="23"/>
      <c r="F7" s="81"/>
      <c r="G7" s="81"/>
    </row>
    <row r="8" spans="1:7" x14ac:dyDescent="0.35">
      <c r="A8" s="75"/>
      <c r="B8" s="76"/>
      <c r="C8" s="75"/>
      <c r="D8" s="76"/>
      <c r="E8" s="23"/>
      <c r="F8" s="81"/>
      <c r="G8" s="81"/>
    </row>
    <row r="9" spans="1:7" x14ac:dyDescent="0.35">
      <c r="A9" s="75"/>
      <c r="B9" s="76"/>
      <c r="C9" s="75"/>
      <c r="D9" s="76"/>
      <c r="E9" s="23"/>
      <c r="F9" s="81"/>
      <c r="G9" s="81"/>
    </row>
    <row r="10" spans="1:7" x14ac:dyDescent="0.35">
      <c r="A10" s="75"/>
      <c r="B10" s="76"/>
      <c r="C10" s="75"/>
      <c r="D10" s="76"/>
      <c r="E10" s="23"/>
      <c r="F10" s="81"/>
      <c r="G10" s="81"/>
    </row>
    <row r="11" spans="1:7" x14ac:dyDescent="0.35">
      <c r="A11" s="75"/>
      <c r="B11" s="76"/>
      <c r="C11" s="75"/>
      <c r="D11" s="76"/>
      <c r="E11" s="23"/>
      <c r="F11" s="81"/>
      <c r="G11" s="81"/>
    </row>
    <row r="12" spans="1:7" x14ac:dyDescent="0.35">
      <c r="A12" s="75"/>
      <c r="B12" s="76"/>
      <c r="C12" s="75"/>
      <c r="D12" s="76"/>
      <c r="E12" s="23"/>
      <c r="F12" s="81"/>
      <c r="G12" s="81"/>
    </row>
    <row r="13" spans="1:7" x14ac:dyDescent="0.35">
      <c r="A13" s="75"/>
      <c r="B13" s="76"/>
      <c r="C13" s="75"/>
      <c r="D13" s="76"/>
      <c r="E13" s="23"/>
      <c r="F13" s="81"/>
      <c r="G13" s="81"/>
    </row>
    <row r="14" spans="1:7" x14ac:dyDescent="0.35">
      <c r="A14" s="75"/>
      <c r="B14" s="76"/>
      <c r="C14" s="75"/>
      <c r="D14" s="76"/>
      <c r="E14" s="23"/>
      <c r="F14" s="81"/>
      <c r="G14" s="81"/>
    </row>
    <row r="15" spans="1:7" x14ac:dyDescent="0.35">
      <c r="A15" s="75"/>
      <c r="B15" s="76"/>
      <c r="C15" s="75"/>
      <c r="D15" s="76"/>
      <c r="E15" s="23"/>
      <c r="F15" s="81"/>
      <c r="G15" s="81"/>
    </row>
    <row r="16" spans="1:7" x14ac:dyDescent="0.35">
      <c r="A16" s="75"/>
      <c r="B16" s="76"/>
      <c r="C16" s="75"/>
      <c r="D16" s="76"/>
      <c r="E16" s="23"/>
      <c r="F16" s="81"/>
      <c r="G16" s="81"/>
    </row>
    <row r="17" spans="1:7" x14ac:dyDescent="0.35">
      <c r="A17" s="75"/>
      <c r="B17" s="76"/>
      <c r="C17" s="75"/>
      <c r="D17" s="76"/>
      <c r="E17" s="23"/>
      <c r="F17" s="81"/>
      <c r="G17" s="81"/>
    </row>
    <row r="18" spans="1:7" x14ac:dyDescent="0.35">
      <c r="A18" s="75"/>
      <c r="B18" s="76"/>
      <c r="C18" s="75"/>
      <c r="D18" s="76"/>
      <c r="E18" s="23"/>
      <c r="F18" s="81"/>
      <c r="G18" s="81"/>
    </row>
    <row r="19" spans="1:7" x14ac:dyDescent="0.35">
      <c r="A19" s="75"/>
      <c r="B19" s="76"/>
      <c r="C19" s="75"/>
      <c r="D19" s="76"/>
      <c r="E19" s="23"/>
      <c r="F19" s="81"/>
      <c r="G19" s="81"/>
    </row>
    <row r="20" spans="1:7" x14ac:dyDescent="0.35">
      <c r="A20" s="77"/>
      <c r="B20" s="78"/>
      <c r="C20" s="77"/>
      <c r="D20" s="78"/>
      <c r="E20" s="23"/>
      <c r="F20" s="81"/>
      <c r="G20" s="81"/>
    </row>
  </sheetData>
  <mergeCells count="42">
    <mergeCell ref="C20:D20"/>
    <mergeCell ref="E1:G1"/>
    <mergeCell ref="E2:G20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C1:D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A6E1FD-7741-47BD-A7D1-4794C78B4BD6}">
          <x14:formula1>
            <xm:f>'Lista Alimenti'!$AD$4:$AD$151</xm:f>
          </x14:formula1>
          <xm:sqref>A2:D20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6F8-ADBB-4A1E-9547-A6EBBD70F12B}">
  <dimension ref="A1:AI151"/>
  <sheetViews>
    <sheetView zoomScale="68" workbookViewId="0">
      <selection activeCell="Z4" sqref="Z4"/>
    </sheetView>
  </sheetViews>
  <sheetFormatPr defaultRowHeight="14.5" x14ac:dyDescent="0.35"/>
  <sheetData>
    <row r="1" spans="1:35" x14ac:dyDescent="0.35">
      <c r="A1" t="s">
        <v>166</v>
      </c>
      <c r="C1" t="s">
        <v>159</v>
      </c>
      <c r="D1" t="s">
        <v>158</v>
      </c>
      <c r="E1" t="s">
        <v>165</v>
      </c>
      <c r="F1" t="s">
        <v>161</v>
      </c>
      <c r="G1" t="s">
        <v>164</v>
      </c>
      <c r="I1" t="s">
        <v>159</v>
      </c>
      <c r="J1" t="s">
        <v>158</v>
      </c>
      <c r="K1" t="s">
        <v>162</v>
      </c>
      <c r="L1" t="s">
        <v>161</v>
      </c>
      <c r="N1" t="s">
        <v>163</v>
      </c>
      <c r="P1" t="s">
        <v>159</v>
      </c>
      <c r="Q1" t="s">
        <v>158</v>
      </c>
      <c r="R1" t="s">
        <v>162</v>
      </c>
      <c r="S1" t="s">
        <v>161</v>
      </c>
      <c r="T1" t="s">
        <v>160</v>
      </c>
      <c r="V1" t="s">
        <v>159</v>
      </c>
      <c r="W1" t="s">
        <v>158</v>
      </c>
      <c r="X1" t="s">
        <v>162</v>
      </c>
      <c r="Y1" t="s">
        <v>161</v>
      </c>
      <c r="Z1" t="s">
        <v>157</v>
      </c>
      <c r="AD1" t="s">
        <v>167</v>
      </c>
      <c r="AH1" t="s">
        <v>168</v>
      </c>
    </row>
    <row r="2" spans="1:35" x14ac:dyDescent="0.35">
      <c r="A2" t="s">
        <v>156</v>
      </c>
      <c r="C2">
        <v>340</v>
      </c>
      <c r="D2">
        <v>77.3</v>
      </c>
      <c r="E2">
        <v>11</v>
      </c>
      <c r="F2">
        <v>0.7</v>
      </c>
      <c r="G2" t="s">
        <v>155</v>
      </c>
      <c r="I2">
        <v>110</v>
      </c>
      <c r="J2">
        <v>0</v>
      </c>
      <c r="K2">
        <v>23</v>
      </c>
      <c r="L2">
        <v>1</v>
      </c>
      <c r="N2" t="s">
        <v>154</v>
      </c>
      <c r="P2">
        <v>885</v>
      </c>
      <c r="Q2">
        <v>0</v>
      </c>
      <c r="R2">
        <v>0</v>
      </c>
      <c r="S2">
        <v>100</v>
      </c>
      <c r="T2" t="s">
        <v>153</v>
      </c>
      <c r="V2">
        <v>52</v>
      </c>
      <c r="W2">
        <v>14</v>
      </c>
      <c r="X2">
        <v>0</v>
      </c>
      <c r="Y2">
        <v>0</v>
      </c>
    </row>
    <row r="3" spans="1:35" x14ac:dyDescent="0.35">
      <c r="A3" t="s">
        <v>152</v>
      </c>
      <c r="C3">
        <v>360</v>
      </c>
      <c r="D3">
        <v>87</v>
      </c>
      <c r="E3">
        <v>7.3</v>
      </c>
      <c r="F3">
        <v>0.5</v>
      </c>
      <c r="G3" t="s">
        <v>151</v>
      </c>
      <c r="I3">
        <v>120</v>
      </c>
      <c r="J3">
        <v>0</v>
      </c>
      <c r="K3">
        <v>19</v>
      </c>
      <c r="L3">
        <v>4</v>
      </c>
      <c r="N3" t="s">
        <v>150</v>
      </c>
      <c r="P3">
        <v>717</v>
      </c>
      <c r="Q3">
        <v>0.06</v>
      </c>
      <c r="R3">
        <v>0.8</v>
      </c>
      <c r="S3">
        <v>81</v>
      </c>
      <c r="T3" t="s">
        <v>149</v>
      </c>
      <c r="V3">
        <v>58</v>
      </c>
      <c r="W3">
        <v>15</v>
      </c>
      <c r="X3">
        <v>0</v>
      </c>
      <c r="Y3">
        <v>0</v>
      </c>
      <c r="AD3" s="82" t="s">
        <v>178</v>
      </c>
    </row>
    <row r="4" spans="1:35" x14ac:dyDescent="0.35">
      <c r="A4" t="s">
        <v>148</v>
      </c>
      <c r="C4">
        <v>385</v>
      </c>
      <c r="D4">
        <v>72.3</v>
      </c>
      <c r="E4">
        <v>12.6</v>
      </c>
      <c r="F4">
        <v>7.1</v>
      </c>
      <c r="G4" t="s">
        <v>86</v>
      </c>
      <c r="I4">
        <v>104</v>
      </c>
      <c r="J4">
        <v>4</v>
      </c>
      <c r="K4">
        <v>17</v>
      </c>
      <c r="L4">
        <v>1</v>
      </c>
      <c r="N4" t="s">
        <v>147</v>
      </c>
      <c r="P4">
        <v>160</v>
      </c>
      <c r="Q4">
        <v>8.5</v>
      </c>
      <c r="R4">
        <v>2</v>
      </c>
      <c r="S4">
        <v>15</v>
      </c>
      <c r="T4" t="s">
        <v>146</v>
      </c>
      <c r="V4">
        <v>46</v>
      </c>
      <c r="W4">
        <v>11</v>
      </c>
      <c r="X4">
        <v>0</v>
      </c>
      <c r="Y4">
        <v>0</v>
      </c>
      <c r="AD4" t="s">
        <v>156</v>
      </c>
      <c r="AH4">
        <v>0</v>
      </c>
    </row>
    <row r="5" spans="1:35" x14ac:dyDescent="0.35">
      <c r="A5" t="s">
        <v>145</v>
      </c>
      <c r="C5">
        <v>133</v>
      </c>
      <c r="D5">
        <v>17</v>
      </c>
      <c r="E5">
        <v>2.4</v>
      </c>
      <c r="F5">
        <v>6.2</v>
      </c>
      <c r="G5" t="s">
        <v>144</v>
      </c>
      <c r="I5">
        <v>136</v>
      </c>
      <c r="J5">
        <v>0</v>
      </c>
      <c r="K5">
        <v>20</v>
      </c>
      <c r="L5">
        <v>6</v>
      </c>
      <c r="N5" t="s">
        <v>143</v>
      </c>
      <c r="P5">
        <v>585</v>
      </c>
      <c r="Q5">
        <v>22</v>
      </c>
      <c r="R5">
        <v>12.5</v>
      </c>
      <c r="S5">
        <v>46</v>
      </c>
      <c r="T5" t="s">
        <v>142</v>
      </c>
      <c r="V5">
        <v>89</v>
      </c>
      <c r="W5">
        <v>22</v>
      </c>
      <c r="X5">
        <v>0</v>
      </c>
      <c r="Y5">
        <v>0</v>
      </c>
      <c r="AD5" t="s">
        <v>152</v>
      </c>
      <c r="AH5">
        <v>1</v>
      </c>
      <c r="AI5" s="1"/>
    </row>
    <row r="6" spans="1:35" x14ac:dyDescent="0.35">
      <c r="A6" t="s">
        <v>141</v>
      </c>
      <c r="C6">
        <v>288</v>
      </c>
      <c r="D6">
        <v>55</v>
      </c>
      <c r="E6">
        <v>11.3</v>
      </c>
      <c r="F6">
        <v>2.2999999999999998</v>
      </c>
      <c r="G6" t="s">
        <v>140</v>
      </c>
      <c r="I6">
        <v>169</v>
      </c>
      <c r="J6">
        <v>0</v>
      </c>
      <c r="K6">
        <v>20</v>
      </c>
      <c r="L6">
        <v>8</v>
      </c>
      <c r="N6" t="s">
        <v>139</v>
      </c>
      <c r="P6">
        <v>578</v>
      </c>
      <c r="Q6">
        <v>19.7</v>
      </c>
      <c r="R6">
        <v>21.2</v>
      </c>
      <c r="S6">
        <v>50.6</v>
      </c>
      <c r="T6" t="s">
        <v>138</v>
      </c>
      <c r="V6">
        <v>34</v>
      </c>
      <c r="W6">
        <v>8</v>
      </c>
      <c r="X6">
        <v>0</v>
      </c>
      <c r="Y6">
        <v>0</v>
      </c>
      <c r="AD6" t="s">
        <v>148</v>
      </c>
      <c r="AH6">
        <v>2</v>
      </c>
    </row>
    <row r="7" spans="1:35" x14ac:dyDescent="0.35">
      <c r="A7" t="s">
        <v>137</v>
      </c>
      <c r="C7">
        <v>355</v>
      </c>
      <c r="D7">
        <v>72</v>
      </c>
      <c r="E7">
        <v>12.5</v>
      </c>
      <c r="F7">
        <v>1</v>
      </c>
      <c r="G7" t="s">
        <v>136</v>
      </c>
      <c r="I7">
        <v>100</v>
      </c>
      <c r="J7">
        <v>0</v>
      </c>
      <c r="K7">
        <v>20</v>
      </c>
      <c r="L7">
        <v>3</v>
      </c>
      <c r="N7" t="s">
        <v>135</v>
      </c>
      <c r="P7">
        <v>655</v>
      </c>
      <c r="Q7">
        <v>6.1</v>
      </c>
      <c r="R7">
        <v>13.8</v>
      </c>
      <c r="S7">
        <v>64</v>
      </c>
      <c r="T7" t="s">
        <v>134</v>
      </c>
      <c r="V7">
        <v>30</v>
      </c>
      <c r="W7">
        <v>8</v>
      </c>
      <c r="X7">
        <v>0</v>
      </c>
      <c r="Y7">
        <v>0</v>
      </c>
      <c r="AD7" t="s">
        <v>145</v>
      </c>
      <c r="AH7">
        <v>3</v>
      </c>
    </row>
    <row r="8" spans="1:35" x14ac:dyDescent="0.35">
      <c r="A8" t="s">
        <v>133</v>
      </c>
      <c r="C8">
        <v>266</v>
      </c>
      <c r="D8">
        <v>50</v>
      </c>
      <c r="E8">
        <v>7.6</v>
      </c>
      <c r="F8">
        <v>3.2</v>
      </c>
      <c r="G8" t="s">
        <v>132</v>
      </c>
      <c r="I8">
        <v>134</v>
      </c>
      <c r="J8">
        <v>0</v>
      </c>
      <c r="K8">
        <v>21</v>
      </c>
      <c r="L8">
        <v>5</v>
      </c>
      <c r="N8" t="s">
        <v>131</v>
      </c>
      <c r="P8">
        <v>567</v>
      </c>
      <c r="Q8">
        <v>16</v>
      </c>
      <c r="R8">
        <v>26</v>
      </c>
      <c r="S8">
        <v>49</v>
      </c>
      <c r="T8" t="s">
        <v>130</v>
      </c>
      <c r="V8">
        <v>39</v>
      </c>
      <c r="W8">
        <v>9</v>
      </c>
      <c r="X8">
        <v>0</v>
      </c>
      <c r="Y8">
        <v>0</v>
      </c>
      <c r="AD8" t="s">
        <v>141</v>
      </c>
      <c r="AH8">
        <v>4</v>
      </c>
    </row>
    <row r="9" spans="1:35" x14ac:dyDescent="0.35">
      <c r="A9" t="s">
        <v>129</v>
      </c>
      <c r="C9">
        <v>259</v>
      </c>
      <c r="D9">
        <v>47</v>
      </c>
      <c r="E9">
        <v>9</v>
      </c>
      <c r="F9">
        <v>4</v>
      </c>
      <c r="G9" t="s">
        <v>128</v>
      </c>
      <c r="I9">
        <v>155</v>
      </c>
      <c r="J9">
        <v>0</v>
      </c>
      <c r="K9">
        <v>21</v>
      </c>
      <c r="L9">
        <v>7</v>
      </c>
      <c r="N9" t="s">
        <v>127</v>
      </c>
      <c r="P9">
        <v>581</v>
      </c>
      <c r="Q9">
        <v>30</v>
      </c>
      <c r="R9">
        <v>17</v>
      </c>
      <c r="S9">
        <v>48</v>
      </c>
      <c r="T9" t="s">
        <v>126</v>
      </c>
      <c r="V9">
        <v>48</v>
      </c>
      <c r="W9">
        <v>11</v>
      </c>
      <c r="X9">
        <v>0</v>
      </c>
      <c r="Y9">
        <v>0</v>
      </c>
      <c r="AD9" t="s">
        <v>137</v>
      </c>
      <c r="AH9">
        <v>5</v>
      </c>
    </row>
    <row r="10" spans="1:35" x14ac:dyDescent="0.35">
      <c r="A10" t="s">
        <v>125</v>
      </c>
      <c r="C10">
        <v>350</v>
      </c>
      <c r="D10">
        <v>66</v>
      </c>
      <c r="E10">
        <v>12</v>
      </c>
      <c r="F10">
        <v>2</v>
      </c>
      <c r="G10" t="s">
        <v>124</v>
      </c>
      <c r="I10">
        <v>225</v>
      </c>
      <c r="J10">
        <v>0</v>
      </c>
      <c r="K10">
        <v>18</v>
      </c>
      <c r="L10">
        <v>17</v>
      </c>
      <c r="N10" t="s">
        <v>123</v>
      </c>
      <c r="P10">
        <v>690</v>
      </c>
      <c r="Q10">
        <v>14</v>
      </c>
      <c r="R10">
        <v>9</v>
      </c>
      <c r="S10">
        <v>72</v>
      </c>
      <c r="T10" t="s">
        <v>122</v>
      </c>
      <c r="V10">
        <v>48</v>
      </c>
      <c r="W10">
        <v>13</v>
      </c>
      <c r="X10">
        <v>0</v>
      </c>
      <c r="Y10">
        <v>0</v>
      </c>
      <c r="AD10" t="s">
        <v>133</v>
      </c>
      <c r="AH10">
        <v>6</v>
      </c>
    </row>
    <row r="11" spans="1:35" x14ac:dyDescent="0.35">
      <c r="A11" t="s">
        <v>121</v>
      </c>
      <c r="C11">
        <v>355</v>
      </c>
      <c r="D11">
        <v>71</v>
      </c>
      <c r="E11">
        <v>12</v>
      </c>
      <c r="F11">
        <v>1.8</v>
      </c>
      <c r="G11" t="s">
        <v>120</v>
      </c>
      <c r="I11">
        <v>147</v>
      </c>
      <c r="J11">
        <v>0</v>
      </c>
      <c r="K11">
        <v>21</v>
      </c>
      <c r="L11">
        <v>7</v>
      </c>
      <c r="N11" t="s">
        <v>119</v>
      </c>
      <c r="P11">
        <v>557</v>
      </c>
      <c r="Q11">
        <v>28</v>
      </c>
      <c r="R11">
        <v>20</v>
      </c>
      <c r="S11">
        <v>44</v>
      </c>
      <c r="T11" t="s">
        <v>118</v>
      </c>
      <c r="V11">
        <v>53</v>
      </c>
      <c r="W11">
        <v>13</v>
      </c>
      <c r="X11">
        <v>0</v>
      </c>
      <c r="Y11">
        <v>0</v>
      </c>
      <c r="AD11" t="s">
        <v>129</v>
      </c>
      <c r="AH11">
        <v>7</v>
      </c>
    </row>
    <row r="12" spans="1:35" x14ac:dyDescent="0.35">
      <c r="A12" t="s">
        <v>117</v>
      </c>
      <c r="C12">
        <v>356</v>
      </c>
      <c r="D12">
        <v>78</v>
      </c>
      <c r="E12">
        <v>7</v>
      </c>
      <c r="F12">
        <v>0.7</v>
      </c>
      <c r="G12" t="s">
        <v>116</v>
      </c>
      <c r="I12">
        <v>137</v>
      </c>
      <c r="J12">
        <v>1</v>
      </c>
      <c r="K12">
        <v>17</v>
      </c>
      <c r="L12">
        <v>7</v>
      </c>
      <c r="N12" t="s">
        <v>115</v>
      </c>
      <c r="P12">
        <v>550</v>
      </c>
      <c r="Q12">
        <v>43</v>
      </c>
      <c r="R12">
        <v>10</v>
      </c>
      <c r="S12">
        <v>36</v>
      </c>
      <c r="T12" t="s">
        <v>114</v>
      </c>
      <c r="V12">
        <v>47</v>
      </c>
      <c r="W12">
        <v>12</v>
      </c>
      <c r="X12">
        <v>0</v>
      </c>
      <c r="Y12">
        <v>0</v>
      </c>
      <c r="AD12" t="s">
        <v>125</v>
      </c>
      <c r="AH12">
        <v>8</v>
      </c>
    </row>
    <row r="13" spans="1:35" x14ac:dyDescent="0.35">
      <c r="A13" t="s">
        <v>113</v>
      </c>
      <c r="C13">
        <v>338</v>
      </c>
      <c r="D13">
        <v>70</v>
      </c>
      <c r="E13">
        <v>11.6</v>
      </c>
      <c r="F13">
        <v>2.2000000000000002</v>
      </c>
      <c r="G13" t="s">
        <v>112</v>
      </c>
      <c r="I13">
        <v>135</v>
      </c>
      <c r="J13">
        <v>2</v>
      </c>
      <c r="K13">
        <v>17</v>
      </c>
      <c r="L13">
        <v>6</v>
      </c>
      <c r="N13" t="s">
        <v>111</v>
      </c>
      <c r="P13">
        <v>588</v>
      </c>
      <c r="Q13">
        <v>20</v>
      </c>
      <c r="R13">
        <v>25</v>
      </c>
      <c r="S13">
        <v>50</v>
      </c>
      <c r="T13" t="s">
        <v>110</v>
      </c>
      <c r="V13">
        <v>57</v>
      </c>
      <c r="W13">
        <v>15</v>
      </c>
      <c r="X13">
        <v>0</v>
      </c>
      <c r="Y13">
        <v>0</v>
      </c>
      <c r="AD13" t="s">
        <v>121</v>
      </c>
      <c r="AH13">
        <v>9</v>
      </c>
    </row>
    <row r="14" spans="1:35" x14ac:dyDescent="0.35">
      <c r="A14" t="s">
        <v>109</v>
      </c>
      <c r="C14">
        <v>336</v>
      </c>
      <c r="D14">
        <v>62</v>
      </c>
      <c r="E14">
        <v>10.4</v>
      </c>
      <c r="F14">
        <v>2.8</v>
      </c>
      <c r="G14" t="s">
        <v>108</v>
      </c>
      <c r="I14">
        <v>193</v>
      </c>
      <c r="J14">
        <v>1</v>
      </c>
      <c r="K14">
        <v>19</v>
      </c>
      <c r="L14">
        <v>13</v>
      </c>
      <c r="N14" t="s">
        <v>107</v>
      </c>
      <c r="P14">
        <v>630</v>
      </c>
      <c r="Q14">
        <v>9</v>
      </c>
      <c r="R14">
        <v>22</v>
      </c>
      <c r="S14">
        <v>53</v>
      </c>
      <c r="T14" t="s">
        <v>106</v>
      </c>
      <c r="V14">
        <v>43</v>
      </c>
      <c r="W14">
        <v>9</v>
      </c>
      <c r="X14">
        <v>0</v>
      </c>
      <c r="Y14">
        <v>0</v>
      </c>
      <c r="AD14" t="s">
        <v>117</v>
      </c>
      <c r="AH14">
        <v>10</v>
      </c>
    </row>
    <row r="15" spans="1:35" x14ac:dyDescent="0.35">
      <c r="A15" t="s">
        <v>105</v>
      </c>
      <c r="C15">
        <v>355</v>
      </c>
      <c r="D15">
        <v>73</v>
      </c>
      <c r="E15">
        <v>7.2</v>
      </c>
      <c r="F15">
        <v>2.9</v>
      </c>
      <c r="G15" t="s">
        <v>104</v>
      </c>
      <c r="I15">
        <v>346</v>
      </c>
      <c r="J15">
        <v>0.6</v>
      </c>
      <c r="K15">
        <v>14</v>
      </c>
      <c r="L15">
        <v>31</v>
      </c>
      <c r="T15" t="s">
        <v>103</v>
      </c>
      <c r="V15">
        <v>52</v>
      </c>
      <c r="W15">
        <v>12</v>
      </c>
      <c r="X15">
        <v>0</v>
      </c>
      <c r="Y15">
        <v>0</v>
      </c>
      <c r="AD15" t="s">
        <v>113</v>
      </c>
      <c r="AH15" s="82" t="s">
        <v>173</v>
      </c>
    </row>
    <row r="16" spans="1:35" x14ac:dyDescent="0.35">
      <c r="A16" s="69" t="s">
        <v>102</v>
      </c>
      <c r="B16" s="69"/>
      <c r="C16" s="69">
        <v>36</v>
      </c>
      <c r="D16" s="69">
        <v>8</v>
      </c>
      <c r="E16" s="69">
        <v>0.7</v>
      </c>
      <c r="F16" s="69">
        <v>0.2</v>
      </c>
      <c r="G16" t="s">
        <v>101</v>
      </c>
      <c r="I16">
        <v>133</v>
      </c>
      <c r="J16">
        <v>0</v>
      </c>
      <c r="K16">
        <v>21</v>
      </c>
      <c r="L16">
        <v>5</v>
      </c>
      <c r="T16" t="s">
        <v>100</v>
      </c>
      <c r="V16">
        <v>196</v>
      </c>
      <c r="W16">
        <v>44</v>
      </c>
      <c r="X16">
        <v>0</v>
      </c>
      <c r="Y16">
        <v>0</v>
      </c>
      <c r="AD16" t="s">
        <v>109</v>
      </c>
      <c r="AH16" s="83">
        <v>20</v>
      </c>
    </row>
    <row r="17" spans="1:34" x14ac:dyDescent="0.35">
      <c r="A17" s="69" t="s">
        <v>99</v>
      </c>
      <c r="B17" s="69"/>
      <c r="C17" s="69">
        <v>30</v>
      </c>
      <c r="D17" s="69">
        <v>5.7</v>
      </c>
      <c r="E17" s="69">
        <v>0.8</v>
      </c>
      <c r="F17" s="69">
        <v>0.1</v>
      </c>
      <c r="G17" t="s">
        <v>98</v>
      </c>
      <c r="I17">
        <v>140</v>
      </c>
      <c r="J17">
        <v>2</v>
      </c>
      <c r="K17">
        <v>20</v>
      </c>
      <c r="L17">
        <v>5</v>
      </c>
      <c r="T17" t="s">
        <v>97</v>
      </c>
      <c r="V17">
        <v>74</v>
      </c>
      <c r="W17">
        <v>19</v>
      </c>
      <c r="X17">
        <v>0</v>
      </c>
      <c r="Y17">
        <v>0</v>
      </c>
      <c r="AD17" t="s">
        <v>105</v>
      </c>
      <c r="AH17">
        <v>40</v>
      </c>
    </row>
    <row r="18" spans="1:34" x14ac:dyDescent="0.35">
      <c r="A18" s="69" t="s">
        <v>96</v>
      </c>
      <c r="B18" s="69"/>
      <c r="C18" s="69">
        <v>20</v>
      </c>
      <c r="D18" s="69">
        <v>4.2</v>
      </c>
      <c r="E18" s="69">
        <v>0.3</v>
      </c>
      <c r="F18" s="69">
        <v>7.0000000000000007E-2</v>
      </c>
      <c r="G18" t="s">
        <v>95</v>
      </c>
      <c r="I18">
        <v>153</v>
      </c>
      <c r="J18">
        <v>3</v>
      </c>
      <c r="K18">
        <v>31</v>
      </c>
      <c r="L18">
        <v>2</v>
      </c>
      <c r="T18" t="s">
        <v>94</v>
      </c>
      <c r="V18">
        <v>63</v>
      </c>
      <c r="W18">
        <v>16</v>
      </c>
      <c r="X18">
        <v>0</v>
      </c>
      <c r="Y18">
        <v>0</v>
      </c>
      <c r="AD18" t="s">
        <v>102</v>
      </c>
      <c r="AH18">
        <v>60</v>
      </c>
    </row>
    <row r="19" spans="1:34" x14ac:dyDescent="0.35">
      <c r="A19" t="s">
        <v>93</v>
      </c>
      <c r="C19">
        <v>422</v>
      </c>
      <c r="D19">
        <v>65</v>
      </c>
      <c r="E19">
        <v>13.7</v>
      </c>
      <c r="F19">
        <v>10.5</v>
      </c>
      <c r="G19" t="s">
        <v>92</v>
      </c>
      <c r="I19">
        <v>195</v>
      </c>
      <c r="J19">
        <v>0.3</v>
      </c>
      <c r="K19">
        <v>28</v>
      </c>
      <c r="L19">
        <v>8</v>
      </c>
      <c r="T19" t="s">
        <v>91</v>
      </c>
      <c r="V19">
        <v>32</v>
      </c>
      <c r="W19">
        <v>8</v>
      </c>
      <c r="X19">
        <v>0</v>
      </c>
      <c r="Y19">
        <v>0</v>
      </c>
      <c r="AD19" t="s">
        <v>99</v>
      </c>
      <c r="AH19">
        <v>80</v>
      </c>
    </row>
    <row r="20" spans="1:34" x14ac:dyDescent="0.35">
      <c r="A20" t="s">
        <v>90</v>
      </c>
      <c r="C20">
        <v>77</v>
      </c>
      <c r="D20">
        <v>17.5</v>
      </c>
      <c r="E20">
        <v>2</v>
      </c>
      <c r="F20">
        <v>0.09</v>
      </c>
      <c r="G20" t="s">
        <v>89</v>
      </c>
      <c r="I20">
        <v>170</v>
      </c>
      <c r="J20">
        <v>0.8</v>
      </c>
      <c r="K20">
        <v>20</v>
      </c>
      <c r="L20">
        <v>9</v>
      </c>
      <c r="T20" t="s">
        <v>88</v>
      </c>
      <c r="V20">
        <v>61</v>
      </c>
      <c r="W20">
        <v>15</v>
      </c>
      <c r="X20">
        <v>0</v>
      </c>
      <c r="Y20">
        <v>0</v>
      </c>
      <c r="AD20" t="s">
        <v>96</v>
      </c>
      <c r="AH20">
        <v>100</v>
      </c>
    </row>
    <row r="21" spans="1:34" x14ac:dyDescent="0.35">
      <c r="A21" t="s">
        <v>87</v>
      </c>
      <c r="C21">
        <v>86</v>
      </c>
      <c r="D21">
        <v>20.100000000000001</v>
      </c>
      <c r="E21">
        <v>1.5</v>
      </c>
      <c r="F21">
        <v>0.05</v>
      </c>
      <c r="G21" t="s">
        <v>86</v>
      </c>
      <c r="I21">
        <v>111</v>
      </c>
      <c r="J21">
        <v>0</v>
      </c>
      <c r="K21">
        <v>25</v>
      </c>
      <c r="L21">
        <v>0.5</v>
      </c>
      <c r="T21" t="s">
        <v>85</v>
      </c>
      <c r="V21">
        <v>69</v>
      </c>
      <c r="W21">
        <v>18</v>
      </c>
      <c r="X21">
        <v>0</v>
      </c>
      <c r="Y21">
        <v>0</v>
      </c>
      <c r="AD21" t="s">
        <v>93</v>
      </c>
      <c r="AH21">
        <v>150</v>
      </c>
    </row>
    <row r="22" spans="1:34" x14ac:dyDescent="0.35">
      <c r="A22" t="s">
        <v>84</v>
      </c>
      <c r="C22">
        <v>100</v>
      </c>
      <c r="D22">
        <v>15.7</v>
      </c>
      <c r="E22">
        <v>1.8</v>
      </c>
      <c r="F22">
        <v>3.5</v>
      </c>
      <c r="G22" t="s">
        <v>83</v>
      </c>
      <c r="I22">
        <v>300</v>
      </c>
      <c r="J22">
        <v>0</v>
      </c>
      <c r="K22">
        <v>28</v>
      </c>
      <c r="L22">
        <v>20</v>
      </c>
      <c r="T22" t="s">
        <v>82</v>
      </c>
      <c r="V22">
        <v>12</v>
      </c>
      <c r="W22">
        <v>2</v>
      </c>
      <c r="X22">
        <v>0</v>
      </c>
      <c r="Y22">
        <v>0</v>
      </c>
      <c r="AD22" t="s">
        <v>90</v>
      </c>
      <c r="AH22">
        <v>200</v>
      </c>
    </row>
    <row r="23" spans="1:34" x14ac:dyDescent="0.35">
      <c r="A23" t="s">
        <v>81</v>
      </c>
      <c r="C23">
        <v>423</v>
      </c>
      <c r="D23">
        <v>75</v>
      </c>
      <c r="E23">
        <v>7.7</v>
      </c>
      <c r="F23">
        <v>7.7</v>
      </c>
      <c r="G23" t="s">
        <v>80</v>
      </c>
      <c r="I23">
        <v>89</v>
      </c>
      <c r="J23">
        <v>3.5</v>
      </c>
      <c r="K23">
        <v>9</v>
      </c>
      <c r="L23">
        <v>5</v>
      </c>
      <c r="T23" t="s">
        <v>79</v>
      </c>
      <c r="V23">
        <v>18</v>
      </c>
      <c r="W23">
        <v>4</v>
      </c>
      <c r="X23">
        <v>0</v>
      </c>
      <c r="Y23">
        <v>0</v>
      </c>
      <c r="AD23" t="s">
        <v>87</v>
      </c>
      <c r="AH23">
        <v>250</v>
      </c>
    </row>
    <row r="24" spans="1:34" x14ac:dyDescent="0.35">
      <c r="A24" t="s">
        <v>78</v>
      </c>
      <c r="C24">
        <v>435</v>
      </c>
      <c r="D24">
        <v>71</v>
      </c>
      <c r="E24">
        <v>9.5</v>
      </c>
      <c r="F24">
        <v>11.7</v>
      </c>
      <c r="G24" t="s">
        <v>77</v>
      </c>
      <c r="I24">
        <v>96</v>
      </c>
      <c r="J24">
        <v>3</v>
      </c>
      <c r="K24">
        <v>10</v>
      </c>
      <c r="L24">
        <v>5</v>
      </c>
      <c r="T24" t="s">
        <v>76</v>
      </c>
      <c r="V24">
        <v>23</v>
      </c>
      <c r="W24">
        <v>4</v>
      </c>
      <c r="X24">
        <v>0</v>
      </c>
      <c r="Y24">
        <v>0</v>
      </c>
      <c r="AD24" t="s">
        <v>84</v>
      </c>
    </row>
    <row r="25" spans="1:34" x14ac:dyDescent="0.35">
      <c r="A25" t="s">
        <v>75</v>
      </c>
      <c r="C25">
        <v>439</v>
      </c>
      <c r="D25">
        <v>70</v>
      </c>
      <c r="E25">
        <v>11</v>
      </c>
      <c r="F25">
        <v>12</v>
      </c>
      <c r="G25" t="s">
        <v>74</v>
      </c>
      <c r="I25">
        <v>275</v>
      </c>
      <c r="J25">
        <v>2</v>
      </c>
      <c r="K25">
        <v>19</v>
      </c>
      <c r="L25">
        <v>21</v>
      </c>
      <c r="T25" t="s">
        <v>73</v>
      </c>
      <c r="V25">
        <v>19</v>
      </c>
      <c r="W25">
        <v>4</v>
      </c>
      <c r="X25">
        <v>0</v>
      </c>
      <c r="Y25">
        <v>0</v>
      </c>
      <c r="AD25" t="s">
        <v>81</v>
      </c>
    </row>
    <row r="26" spans="1:34" x14ac:dyDescent="0.35">
      <c r="A26" t="s">
        <v>72</v>
      </c>
      <c r="C26">
        <v>350</v>
      </c>
      <c r="D26">
        <v>64</v>
      </c>
      <c r="E26">
        <v>12</v>
      </c>
      <c r="F26">
        <v>5</v>
      </c>
      <c r="G26" t="s">
        <v>71</v>
      </c>
      <c r="I26">
        <v>131</v>
      </c>
      <c r="J26">
        <v>1.5</v>
      </c>
      <c r="K26">
        <v>20</v>
      </c>
      <c r="L26">
        <v>5</v>
      </c>
      <c r="T26" t="s">
        <v>70</v>
      </c>
      <c r="V26">
        <v>31</v>
      </c>
      <c r="W26">
        <v>8</v>
      </c>
      <c r="X26">
        <v>0</v>
      </c>
      <c r="Y26">
        <v>0</v>
      </c>
      <c r="AD26" t="s">
        <v>78</v>
      </c>
    </row>
    <row r="27" spans="1:34" x14ac:dyDescent="0.35">
      <c r="A27" t="s">
        <v>69</v>
      </c>
      <c r="C27">
        <v>404</v>
      </c>
      <c r="D27">
        <v>61</v>
      </c>
      <c r="E27">
        <v>11</v>
      </c>
      <c r="F27">
        <v>11</v>
      </c>
      <c r="G27" t="s">
        <v>68</v>
      </c>
      <c r="I27">
        <v>264</v>
      </c>
      <c r="J27">
        <v>4</v>
      </c>
      <c r="K27">
        <v>14</v>
      </c>
      <c r="L27">
        <v>21</v>
      </c>
      <c r="T27" t="s">
        <v>67</v>
      </c>
      <c r="V27">
        <v>17</v>
      </c>
      <c r="W27">
        <v>4</v>
      </c>
      <c r="X27">
        <v>0</v>
      </c>
      <c r="Y27">
        <v>0</v>
      </c>
      <c r="AD27" t="s">
        <v>75</v>
      </c>
    </row>
    <row r="28" spans="1:34" x14ac:dyDescent="0.35">
      <c r="A28" t="s">
        <v>66</v>
      </c>
      <c r="C28">
        <v>104</v>
      </c>
      <c r="D28">
        <v>18</v>
      </c>
      <c r="E28">
        <v>1</v>
      </c>
      <c r="F28">
        <v>3</v>
      </c>
      <c r="G28" t="s">
        <v>65</v>
      </c>
      <c r="I28">
        <v>60</v>
      </c>
      <c r="J28">
        <v>3.5</v>
      </c>
      <c r="K28">
        <v>10</v>
      </c>
      <c r="L28">
        <v>0.2</v>
      </c>
      <c r="T28" t="s">
        <v>64</v>
      </c>
      <c r="V28">
        <v>23</v>
      </c>
      <c r="W28">
        <v>4</v>
      </c>
      <c r="X28">
        <v>0</v>
      </c>
      <c r="Y28">
        <v>0</v>
      </c>
      <c r="AD28" t="s">
        <v>72</v>
      </c>
    </row>
    <row r="29" spans="1:34" x14ac:dyDescent="0.35">
      <c r="A29" s="69" t="s">
        <v>63</v>
      </c>
      <c r="B29" s="69"/>
      <c r="C29" s="69">
        <v>34</v>
      </c>
      <c r="D29" s="69">
        <v>6</v>
      </c>
      <c r="E29" s="69">
        <v>1</v>
      </c>
      <c r="F29" s="69">
        <v>0.5</v>
      </c>
      <c r="G29" t="s">
        <v>62</v>
      </c>
      <c r="I29">
        <v>171</v>
      </c>
      <c r="J29">
        <v>2</v>
      </c>
      <c r="K29">
        <v>16</v>
      </c>
      <c r="L29">
        <v>11</v>
      </c>
      <c r="T29" t="s">
        <v>61</v>
      </c>
      <c r="V29">
        <v>20</v>
      </c>
      <c r="W29">
        <v>2</v>
      </c>
      <c r="X29">
        <v>0</v>
      </c>
      <c r="Y29">
        <v>0</v>
      </c>
      <c r="AD29" t="s">
        <v>69</v>
      </c>
    </row>
    <row r="30" spans="1:34" x14ac:dyDescent="0.35">
      <c r="A30" s="69" t="s">
        <v>60</v>
      </c>
      <c r="B30" s="69"/>
      <c r="C30" s="69">
        <v>67</v>
      </c>
      <c r="D30" s="69">
        <v>12</v>
      </c>
      <c r="E30" s="69">
        <v>2</v>
      </c>
      <c r="F30" s="69">
        <v>1</v>
      </c>
      <c r="G30" t="s">
        <v>59</v>
      </c>
      <c r="I30">
        <v>221</v>
      </c>
      <c r="J30">
        <v>3</v>
      </c>
      <c r="K30">
        <v>13</v>
      </c>
      <c r="L30">
        <v>17</v>
      </c>
      <c r="T30" t="s">
        <v>58</v>
      </c>
      <c r="V30">
        <v>41</v>
      </c>
      <c r="W30">
        <v>10</v>
      </c>
      <c r="X30">
        <v>0</v>
      </c>
      <c r="Y30">
        <v>0</v>
      </c>
      <c r="AD30" t="s">
        <v>66</v>
      </c>
    </row>
    <row r="31" spans="1:34" x14ac:dyDescent="0.35">
      <c r="A31" t="s">
        <v>57</v>
      </c>
      <c r="C31">
        <v>416</v>
      </c>
      <c r="D31">
        <v>69</v>
      </c>
      <c r="E31">
        <v>12.2</v>
      </c>
      <c r="F31">
        <v>8.5</v>
      </c>
      <c r="G31" t="s">
        <v>56</v>
      </c>
      <c r="I31">
        <v>327</v>
      </c>
      <c r="J31">
        <v>3</v>
      </c>
      <c r="K31">
        <v>6</v>
      </c>
      <c r="L31">
        <v>32</v>
      </c>
      <c r="T31" t="s">
        <v>55</v>
      </c>
      <c r="V31">
        <v>16</v>
      </c>
      <c r="W31">
        <v>3</v>
      </c>
      <c r="X31">
        <v>0</v>
      </c>
      <c r="Y31">
        <v>0</v>
      </c>
      <c r="AD31" t="s">
        <v>63</v>
      </c>
    </row>
    <row r="32" spans="1:34" x14ac:dyDescent="0.35">
      <c r="G32" t="s">
        <v>54</v>
      </c>
      <c r="I32">
        <v>400</v>
      </c>
      <c r="J32">
        <v>0</v>
      </c>
      <c r="K32">
        <v>32</v>
      </c>
      <c r="L32">
        <v>30</v>
      </c>
      <c r="T32" t="s">
        <v>53</v>
      </c>
      <c r="V32">
        <v>24</v>
      </c>
      <c r="W32">
        <v>6</v>
      </c>
      <c r="X32">
        <v>0</v>
      </c>
      <c r="Y32">
        <v>0</v>
      </c>
      <c r="AD32" t="s">
        <v>60</v>
      </c>
    </row>
    <row r="33" spans="7:30" x14ac:dyDescent="0.35">
      <c r="G33" t="s">
        <v>52</v>
      </c>
      <c r="I33">
        <v>409</v>
      </c>
      <c r="J33">
        <v>2</v>
      </c>
      <c r="K33">
        <v>26</v>
      </c>
      <c r="L33">
        <v>33</v>
      </c>
      <c r="T33" t="s">
        <v>51</v>
      </c>
      <c r="V33">
        <v>26</v>
      </c>
      <c r="W33">
        <v>6</v>
      </c>
      <c r="X33">
        <v>0</v>
      </c>
      <c r="Y33">
        <v>0</v>
      </c>
      <c r="AD33" t="s">
        <v>57</v>
      </c>
    </row>
    <row r="34" spans="7:30" x14ac:dyDescent="0.35">
      <c r="G34" t="s">
        <v>50</v>
      </c>
      <c r="I34">
        <v>54</v>
      </c>
      <c r="J34">
        <v>3</v>
      </c>
      <c r="K34">
        <v>10</v>
      </c>
      <c r="L34">
        <v>0</v>
      </c>
      <c r="T34" t="s">
        <v>49</v>
      </c>
      <c r="V34">
        <v>42</v>
      </c>
      <c r="W34">
        <v>5</v>
      </c>
      <c r="X34">
        <v>0</v>
      </c>
      <c r="Y34">
        <v>0</v>
      </c>
      <c r="AD34" s="82" t="s">
        <v>179</v>
      </c>
    </row>
    <row r="35" spans="7:30" x14ac:dyDescent="0.35">
      <c r="G35" t="s">
        <v>48</v>
      </c>
      <c r="I35">
        <v>77</v>
      </c>
      <c r="J35">
        <v>8</v>
      </c>
      <c r="K35">
        <v>8</v>
      </c>
      <c r="L35">
        <v>0</v>
      </c>
      <c r="T35" t="s">
        <v>47</v>
      </c>
      <c r="V35">
        <v>71</v>
      </c>
      <c r="W35">
        <v>12</v>
      </c>
      <c r="X35">
        <v>0</v>
      </c>
      <c r="Y35">
        <v>0</v>
      </c>
      <c r="AD35" t="s">
        <v>155</v>
      </c>
    </row>
    <row r="36" spans="7:30" x14ac:dyDescent="0.35">
      <c r="G36" t="s">
        <v>46</v>
      </c>
      <c r="I36">
        <v>42</v>
      </c>
      <c r="J36">
        <v>6</v>
      </c>
      <c r="K36">
        <v>4</v>
      </c>
      <c r="L36">
        <v>0.1</v>
      </c>
      <c r="T36" t="s">
        <v>45</v>
      </c>
      <c r="V36">
        <v>17</v>
      </c>
      <c r="W36">
        <v>3</v>
      </c>
      <c r="X36">
        <v>0</v>
      </c>
      <c r="Y36">
        <v>0</v>
      </c>
      <c r="AD36" t="s">
        <v>151</v>
      </c>
    </row>
    <row r="37" spans="7:30" x14ac:dyDescent="0.35">
      <c r="G37" t="s">
        <v>44</v>
      </c>
      <c r="I37">
        <v>291</v>
      </c>
      <c r="J37">
        <v>36</v>
      </c>
      <c r="K37">
        <v>22</v>
      </c>
      <c r="L37">
        <v>1.2</v>
      </c>
      <c r="T37" t="s">
        <v>43</v>
      </c>
      <c r="V37">
        <v>26</v>
      </c>
      <c r="W37">
        <v>7</v>
      </c>
      <c r="X37">
        <v>0</v>
      </c>
      <c r="Y37">
        <v>0</v>
      </c>
      <c r="AD37" t="s">
        <v>86</v>
      </c>
    </row>
    <row r="38" spans="7:30" x14ac:dyDescent="0.35">
      <c r="G38" t="s">
        <v>42</v>
      </c>
      <c r="I38">
        <v>364</v>
      </c>
      <c r="J38">
        <v>60</v>
      </c>
      <c r="K38">
        <v>19</v>
      </c>
      <c r="L38">
        <v>6</v>
      </c>
      <c r="T38" t="s">
        <v>41</v>
      </c>
      <c r="V38">
        <v>33</v>
      </c>
      <c r="W38">
        <v>3</v>
      </c>
      <c r="X38">
        <v>0</v>
      </c>
      <c r="Y38">
        <v>0</v>
      </c>
      <c r="AD38" t="s">
        <v>144</v>
      </c>
    </row>
    <row r="39" spans="7:30" x14ac:dyDescent="0.35">
      <c r="G39" t="s">
        <v>40</v>
      </c>
      <c r="I39">
        <v>318</v>
      </c>
      <c r="J39">
        <v>47</v>
      </c>
      <c r="K39">
        <v>23</v>
      </c>
      <c r="L39">
        <v>1</v>
      </c>
      <c r="T39" t="s">
        <v>39</v>
      </c>
      <c r="V39">
        <v>25</v>
      </c>
      <c r="W39">
        <v>5</v>
      </c>
      <c r="X39">
        <v>0</v>
      </c>
      <c r="Y39">
        <v>0</v>
      </c>
      <c r="AD39" t="s">
        <v>140</v>
      </c>
    </row>
    <row r="40" spans="7:30" x14ac:dyDescent="0.35">
      <c r="G40" t="s">
        <v>38</v>
      </c>
      <c r="I40">
        <v>91</v>
      </c>
      <c r="J40">
        <v>10</v>
      </c>
      <c r="K40">
        <v>6</v>
      </c>
      <c r="L40">
        <v>1</v>
      </c>
      <c r="T40" t="s">
        <v>37</v>
      </c>
      <c r="V40">
        <v>24</v>
      </c>
      <c r="W40">
        <v>6</v>
      </c>
      <c r="X40">
        <v>0</v>
      </c>
      <c r="Y40">
        <v>0</v>
      </c>
      <c r="AD40" t="s">
        <v>136</v>
      </c>
    </row>
    <row r="41" spans="7:30" x14ac:dyDescent="0.35">
      <c r="G41" t="s">
        <v>36</v>
      </c>
      <c r="I41">
        <v>120</v>
      </c>
      <c r="J41">
        <v>15</v>
      </c>
      <c r="K41">
        <v>6</v>
      </c>
      <c r="L41">
        <v>2</v>
      </c>
      <c r="T41" t="s">
        <v>35</v>
      </c>
      <c r="V41">
        <v>61</v>
      </c>
      <c r="W41">
        <v>14</v>
      </c>
      <c r="X41">
        <v>0</v>
      </c>
      <c r="Y41">
        <v>0</v>
      </c>
      <c r="AD41" t="s">
        <v>132</v>
      </c>
    </row>
    <row r="42" spans="7:30" x14ac:dyDescent="0.35">
      <c r="G42" t="s">
        <v>34</v>
      </c>
      <c r="I42">
        <v>102</v>
      </c>
      <c r="J42">
        <v>15</v>
      </c>
      <c r="K42">
        <v>6</v>
      </c>
      <c r="L42">
        <v>0.5</v>
      </c>
      <c r="T42" t="s">
        <v>33</v>
      </c>
      <c r="V42">
        <v>19</v>
      </c>
      <c r="W42">
        <v>0.5</v>
      </c>
      <c r="X42">
        <v>0</v>
      </c>
      <c r="Y42">
        <v>0</v>
      </c>
      <c r="AD42" t="s">
        <v>128</v>
      </c>
    </row>
    <row r="43" spans="7:30" x14ac:dyDescent="0.35">
      <c r="G43" t="s">
        <v>32</v>
      </c>
      <c r="I43">
        <v>69</v>
      </c>
      <c r="J43">
        <v>12</v>
      </c>
      <c r="K43">
        <v>4</v>
      </c>
      <c r="L43">
        <v>0.3</v>
      </c>
      <c r="T43" t="s">
        <v>31</v>
      </c>
      <c r="V43">
        <v>29</v>
      </c>
      <c r="W43">
        <v>3</v>
      </c>
      <c r="X43">
        <v>0</v>
      </c>
      <c r="Y43">
        <v>0</v>
      </c>
      <c r="AD43" t="s">
        <v>124</v>
      </c>
    </row>
    <row r="44" spans="7:30" x14ac:dyDescent="0.35">
      <c r="G44" t="s">
        <v>30</v>
      </c>
      <c r="I44">
        <v>329</v>
      </c>
      <c r="J44">
        <v>48</v>
      </c>
      <c r="K44">
        <v>22</v>
      </c>
      <c r="L44">
        <v>2</v>
      </c>
      <c r="T44" t="s">
        <v>29</v>
      </c>
      <c r="V44">
        <v>22</v>
      </c>
      <c r="W44">
        <v>3</v>
      </c>
      <c r="X44">
        <v>0</v>
      </c>
      <c r="Y44">
        <v>0</v>
      </c>
      <c r="AD44" t="s">
        <v>120</v>
      </c>
    </row>
    <row r="45" spans="7:30" x14ac:dyDescent="0.35">
      <c r="G45" t="s">
        <v>28</v>
      </c>
      <c r="I45">
        <v>68</v>
      </c>
      <c r="J45">
        <v>7.5</v>
      </c>
      <c r="K45">
        <v>5</v>
      </c>
      <c r="L45">
        <v>1</v>
      </c>
      <c r="AD45" t="s">
        <v>116</v>
      </c>
    </row>
    <row r="46" spans="7:30" x14ac:dyDescent="0.35">
      <c r="G46" t="s">
        <v>27</v>
      </c>
      <c r="I46">
        <v>74</v>
      </c>
      <c r="J46">
        <v>0</v>
      </c>
      <c r="K46">
        <v>16</v>
      </c>
      <c r="L46">
        <v>1</v>
      </c>
      <c r="AD46" t="s">
        <v>112</v>
      </c>
    </row>
    <row r="47" spans="7:30" x14ac:dyDescent="0.35">
      <c r="G47" t="s">
        <v>26</v>
      </c>
      <c r="I47">
        <v>79</v>
      </c>
      <c r="J47">
        <v>0</v>
      </c>
      <c r="K47">
        <v>17</v>
      </c>
      <c r="L47">
        <v>0.5</v>
      </c>
      <c r="AD47" t="s">
        <v>108</v>
      </c>
    </row>
    <row r="48" spans="7:30" x14ac:dyDescent="0.35">
      <c r="G48" t="s">
        <v>25</v>
      </c>
      <c r="I48">
        <v>107</v>
      </c>
      <c r="J48">
        <v>0</v>
      </c>
      <c r="K48">
        <v>23</v>
      </c>
      <c r="L48">
        <v>0.9</v>
      </c>
      <c r="AD48" t="s">
        <v>104</v>
      </c>
    </row>
    <row r="49" spans="7:30" x14ac:dyDescent="0.35">
      <c r="G49" t="s">
        <v>24</v>
      </c>
      <c r="I49">
        <v>156</v>
      </c>
      <c r="J49">
        <v>0</v>
      </c>
      <c r="K49">
        <v>21</v>
      </c>
      <c r="L49">
        <v>7</v>
      </c>
      <c r="AD49" t="s">
        <v>101</v>
      </c>
    </row>
    <row r="50" spans="7:30" x14ac:dyDescent="0.35">
      <c r="G50" t="s">
        <v>23</v>
      </c>
      <c r="I50">
        <v>180</v>
      </c>
      <c r="J50">
        <v>0</v>
      </c>
      <c r="K50">
        <v>19</v>
      </c>
      <c r="L50">
        <v>10</v>
      </c>
      <c r="O50" s="70" t="s">
        <v>172</v>
      </c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D50" t="s">
        <v>98</v>
      </c>
    </row>
    <row r="51" spans="7:30" x14ac:dyDescent="0.35">
      <c r="G51" t="s">
        <v>22</v>
      </c>
      <c r="I51">
        <v>216</v>
      </c>
      <c r="J51">
        <v>1.4</v>
      </c>
      <c r="K51">
        <v>20</v>
      </c>
      <c r="L51">
        <v>14</v>
      </c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D51" t="s">
        <v>95</v>
      </c>
    </row>
    <row r="52" spans="7:30" x14ac:dyDescent="0.35">
      <c r="G52" t="s">
        <v>21</v>
      </c>
      <c r="I52">
        <v>121</v>
      </c>
      <c r="J52">
        <v>0</v>
      </c>
      <c r="K52">
        <v>19</v>
      </c>
      <c r="L52">
        <v>4</v>
      </c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D52" t="s">
        <v>92</v>
      </c>
    </row>
    <row r="53" spans="7:30" x14ac:dyDescent="0.35">
      <c r="G53" t="s">
        <v>20</v>
      </c>
      <c r="I53">
        <v>82</v>
      </c>
      <c r="J53">
        <v>2</v>
      </c>
      <c r="K53">
        <v>15</v>
      </c>
      <c r="L53">
        <v>1</v>
      </c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D53" t="s">
        <v>89</v>
      </c>
    </row>
    <row r="54" spans="7:30" x14ac:dyDescent="0.35">
      <c r="G54" t="s">
        <v>19</v>
      </c>
      <c r="I54">
        <v>105</v>
      </c>
      <c r="J54">
        <v>0</v>
      </c>
      <c r="K54">
        <v>18</v>
      </c>
      <c r="L54">
        <v>3</v>
      </c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D54" t="s">
        <v>86</v>
      </c>
    </row>
    <row r="55" spans="7:30" x14ac:dyDescent="0.35">
      <c r="G55" t="s">
        <v>18</v>
      </c>
      <c r="I55">
        <v>97</v>
      </c>
      <c r="J55">
        <v>0</v>
      </c>
      <c r="K55">
        <v>18</v>
      </c>
      <c r="L55">
        <v>2</v>
      </c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D55" t="s">
        <v>83</v>
      </c>
    </row>
    <row r="56" spans="7:30" x14ac:dyDescent="0.35">
      <c r="G56" t="s">
        <v>17</v>
      </c>
      <c r="I56">
        <v>148</v>
      </c>
      <c r="J56">
        <v>0.5</v>
      </c>
      <c r="K56">
        <v>22</v>
      </c>
      <c r="L56">
        <v>6</v>
      </c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D56" t="s">
        <v>80</v>
      </c>
    </row>
    <row r="57" spans="7:30" x14ac:dyDescent="0.35">
      <c r="G57" t="s">
        <v>16</v>
      </c>
      <c r="I57">
        <v>92</v>
      </c>
      <c r="J57">
        <v>3</v>
      </c>
      <c r="K57">
        <v>15</v>
      </c>
      <c r="L57">
        <v>1</v>
      </c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D57" t="s">
        <v>77</v>
      </c>
    </row>
    <row r="58" spans="7:30" x14ac:dyDescent="0.35">
      <c r="G58" t="s">
        <v>15</v>
      </c>
      <c r="I58">
        <v>105</v>
      </c>
      <c r="J58">
        <v>1</v>
      </c>
      <c r="K58">
        <v>20</v>
      </c>
      <c r="L58">
        <v>2</v>
      </c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D58" t="s">
        <v>74</v>
      </c>
    </row>
    <row r="59" spans="7:30" x14ac:dyDescent="0.35">
      <c r="G59" s="69" t="s">
        <v>14</v>
      </c>
      <c r="H59" s="69"/>
      <c r="I59" s="69">
        <v>65</v>
      </c>
      <c r="J59" s="69">
        <v>0</v>
      </c>
      <c r="K59" s="69">
        <v>5.5</v>
      </c>
      <c r="L59" s="69">
        <v>4.3</v>
      </c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D59" t="s">
        <v>71</v>
      </c>
    </row>
    <row r="60" spans="7:30" x14ac:dyDescent="0.35">
      <c r="G60" t="s">
        <v>13</v>
      </c>
      <c r="I60">
        <v>47</v>
      </c>
      <c r="J60">
        <v>1</v>
      </c>
      <c r="K60">
        <v>11</v>
      </c>
      <c r="L60">
        <v>0</v>
      </c>
      <c r="AD60" t="s">
        <v>68</v>
      </c>
    </row>
    <row r="61" spans="7:30" x14ac:dyDescent="0.35">
      <c r="AD61" t="s">
        <v>65</v>
      </c>
    </row>
    <row r="62" spans="7:30" x14ac:dyDescent="0.35">
      <c r="AD62" t="s">
        <v>62</v>
      </c>
    </row>
    <row r="63" spans="7:30" x14ac:dyDescent="0.35">
      <c r="AD63" t="s">
        <v>59</v>
      </c>
    </row>
    <row r="64" spans="7:30" x14ac:dyDescent="0.35">
      <c r="AD64" t="s">
        <v>56</v>
      </c>
    </row>
    <row r="65" spans="30:30" x14ac:dyDescent="0.35">
      <c r="AD65" t="s">
        <v>54</v>
      </c>
    </row>
    <row r="66" spans="30:30" x14ac:dyDescent="0.35">
      <c r="AD66" t="s">
        <v>52</v>
      </c>
    </row>
    <row r="67" spans="30:30" x14ac:dyDescent="0.35">
      <c r="AD67" t="s">
        <v>50</v>
      </c>
    </row>
    <row r="68" spans="30:30" x14ac:dyDescent="0.35">
      <c r="AD68" t="s">
        <v>48</v>
      </c>
    </row>
    <row r="69" spans="30:30" x14ac:dyDescent="0.35">
      <c r="AD69" t="s">
        <v>46</v>
      </c>
    </row>
    <row r="70" spans="30:30" x14ac:dyDescent="0.35">
      <c r="AD70" t="s">
        <v>44</v>
      </c>
    </row>
    <row r="71" spans="30:30" x14ac:dyDescent="0.35">
      <c r="AD71" t="s">
        <v>42</v>
      </c>
    </row>
    <row r="72" spans="30:30" x14ac:dyDescent="0.35">
      <c r="AD72" t="s">
        <v>40</v>
      </c>
    </row>
    <row r="73" spans="30:30" x14ac:dyDescent="0.35">
      <c r="AD73" t="s">
        <v>38</v>
      </c>
    </row>
    <row r="74" spans="30:30" x14ac:dyDescent="0.35">
      <c r="AD74" t="s">
        <v>36</v>
      </c>
    </row>
    <row r="75" spans="30:30" x14ac:dyDescent="0.35">
      <c r="AD75" t="s">
        <v>34</v>
      </c>
    </row>
    <row r="76" spans="30:30" x14ac:dyDescent="0.35">
      <c r="AD76" t="s">
        <v>32</v>
      </c>
    </row>
    <row r="77" spans="30:30" x14ac:dyDescent="0.35">
      <c r="AD77" t="s">
        <v>30</v>
      </c>
    </row>
    <row r="78" spans="30:30" x14ac:dyDescent="0.35">
      <c r="AD78" t="s">
        <v>28</v>
      </c>
    </row>
    <row r="79" spans="30:30" x14ac:dyDescent="0.35">
      <c r="AD79" t="s">
        <v>27</v>
      </c>
    </row>
    <row r="80" spans="30:30" x14ac:dyDescent="0.35">
      <c r="AD80" t="s">
        <v>26</v>
      </c>
    </row>
    <row r="81" spans="30:30" x14ac:dyDescent="0.35">
      <c r="AD81" t="s">
        <v>25</v>
      </c>
    </row>
    <row r="82" spans="30:30" x14ac:dyDescent="0.35">
      <c r="AD82" t="s">
        <v>24</v>
      </c>
    </row>
    <row r="83" spans="30:30" x14ac:dyDescent="0.35">
      <c r="AD83" t="s">
        <v>23</v>
      </c>
    </row>
    <row r="84" spans="30:30" x14ac:dyDescent="0.35">
      <c r="AD84" t="s">
        <v>22</v>
      </c>
    </row>
    <row r="85" spans="30:30" x14ac:dyDescent="0.35">
      <c r="AD85" t="s">
        <v>21</v>
      </c>
    </row>
    <row r="86" spans="30:30" x14ac:dyDescent="0.35">
      <c r="AD86" t="s">
        <v>20</v>
      </c>
    </row>
    <row r="87" spans="30:30" x14ac:dyDescent="0.35">
      <c r="AD87" t="s">
        <v>19</v>
      </c>
    </row>
    <row r="88" spans="30:30" x14ac:dyDescent="0.35">
      <c r="AD88" t="s">
        <v>18</v>
      </c>
    </row>
    <row r="89" spans="30:30" x14ac:dyDescent="0.35">
      <c r="AD89" t="s">
        <v>17</v>
      </c>
    </row>
    <row r="90" spans="30:30" x14ac:dyDescent="0.35">
      <c r="AD90" t="s">
        <v>16</v>
      </c>
    </row>
    <row r="91" spans="30:30" x14ac:dyDescent="0.35">
      <c r="AD91" t="s">
        <v>15</v>
      </c>
    </row>
    <row r="92" spans="30:30" x14ac:dyDescent="0.35">
      <c r="AD92" t="s">
        <v>14</v>
      </c>
    </row>
    <row r="93" spans="30:30" x14ac:dyDescent="0.35">
      <c r="AD93" t="s">
        <v>13</v>
      </c>
    </row>
    <row r="94" spans="30:30" x14ac:dyDescent="0.35">
      <c r="AD94" s="82" t="s">
        <v>180</v>
      </c>
    </row>
    <row r="95" spans="30:30" x14ac:dyDescent="0.35">
      <c r="AD95" t="s">
        <v>154</v>
      </c>
    </row>
    <row r="96" spans="30:30" x14ac:dyDescent="0.35">
      <c r="AD96" t="s">
        <v>150</v>
      </c>
    </row>
    <row r="97" spans="30:30" x14ac:dyDescent="0.35">
      <c r="AD97" t="s">
        <v>147</v>
      </c>
    </row>
    <row r="98" spans="30:30" x14ac:dyDescent="0.35">
      <c r="AD98" t="s">
        <v>143</v>
      </c>
    </row>
    <row r="99" spans="30:30" x14ac:dyDescent="0.35">
      <c r="AD99" t="s">
        <v>139</v>
      </c>
    </row>
    <row r="100" spans="30:30" x14ac:dyDescent="0.35">
      <c r="AD100" t="s">
        <v>135</v>
      </c>
    </row>
    <row r="101" spans="30:30" x14ac:dyDescent="0.35">
      <c r="AD101" t="s">
        <v>131</v>
      </c>
    </row>
    <row r="102" spans="30:30" x14ac:dyDescent="0.35">
      <c r="AD102" t="s">
        <v>127</v>
      </c>
    </row>
    <row r="103" spans="30:30" x14ac:dyDescent="0.35">
      <c r="AD103" t="s">
        <v>123</v>
      </c>
    </row>
    <row r="104" spans="30:30" x14ac:dyDescent="0.35">
      <c r="AD104" t="s">
        <v>119</v>
      </c>
    </row>
    <row r="105" spans="30:30" x14ac:dyDescent="0.35">
      <c r="AD105" t="s">
        <v>115</v>
      </c>
    </row>
    <row r="106" spans="30:30" x14ac:dyDescent="0.35">
      <c r="AD106" t="s">
        <v>111</v>
      </c>
    </row>
    <row r="107" spans="30:30" x14ac:dyDescent="0.35">
      <c r="AD107" t="s">
        <v>107</v>
      </c>
    </row>
    <row r="108" spans="30:30" x14ac:dyDescent="0.35">
      <c r="AD108" s="82" t="s">
        <v>181</v>
      </c>
    </row>
    <row r="109" spans="30:30" x14ac:dyDescent="0.35">
      <c r="AD109" s="1" t="s">
        <v>153</v>
      </c>
    </row>
    <row r="110" spans="30:30" x14ac:dyDescent="0.35">
      <c r="AD110" s="83" t="s">
        <v>149</v>
      </c>
    </row>
    <row r="111" spans="30:30" x14ac:dyDescent="0.35">
      <c r="AD111" s="83" t="s">
        <v>146</v>
      </c>
    </row>
    <row r="112" spans="30:30" x14ac:dyDescent="0.35">
      <c r="AD112" s="83" t="s">
        <v>142</v>
      </c>
    </row>
    <row r="113" spans="30:30" x14ac:dyDescent="0.35">
      <c r="AD113" s="83" t="s">
        <v>138</v>
      </c>
    </row>
    <row r="114" spans="30:30" x14ac:dyDescent="0.35">
      <c r="AD114" s="83" t="s">
        <v>134</v>
      </c>
    </row>
    <row r="115" spans="30:30" x14ac:dyDescent="0.35">
      <c r="AD115" s="83" t="s">
        <v>130</v>
      </c>
    </row>
    <row r="116" spans="30:30" x14ac:dyDescent="0.35">
      <c r="AD116" s="83" t="s">
        <v>126</v>
      </c>
    </row>
    <row r="117" spans="30:30" x14ac:dyDescent="0.35">
      <c r="AD117" s="83" t="s">
        <v>122</v>
      </c>
    </row>
    <row r="118" spans="30:30" x14ac:dyDescent="0.35">
      <c r="AD118" s="83" t="s">
        <v>118</v>
      </c>
    </row>
    <row r="119" spans="30:30" x14ac:dyDescent="0.35">
      <c r="AD119" s="83" t="s">
        <v>114</v>
      </c>
    </row>
    <row r="120" spans="30:30" x14ac:dyDescent="0.35">
      <c r="AD120" s="83" t="s">
        <v>110</v>
      </c>
    </row>
    <row r="121" spans="30:30" x14ac:dyDescent="0.35">
      <c r="AD121" s="83" t="s">
        <v>106</v>
      </c>
    </row>
    <row r="122" spans="30:30" x14ac:dyDescent="0.35">
      <c r="AD122" s="83" t="s">
        <v>103</v>
      </c>
    </row>
    <row r="123" spans="30:30" x14ac:dyDescent="0.35">
      <c r="AD123" s="83" t="s">
        <v>100</v>
      </c>
    </row>
    <row r="124" spans="30:30" x14ac:dyDescent="0.35">
      <c r="AD124" s="83" t="s">
        <v>97</v>
      </c>
    </row>
    <row r="125" spans="30:30" x14ac:dyDescent="0.35">
      <c r="AD125" s="83" t="s">
        <v>94</v>
      </c>
    </row>
    <row r="126" spans="30:30" x14ac:dyDescent="0.35">
      <c r="AD126" s="83" t="s">
        <v>91</v>
      </c>
    </row>
    <row r="127" spans="30:30" x14ac:dyDescent="0.35">
      <c r="AD127" s="83" t="s">
        <v>88</v>
      </c>
    </row>
    <row r="128" spans="30:30" x14ac:dyDescent="0.35">
      <c r="AD128" s="83" t="s">
        <v>85</v>
      </c>
    </row>
    <row r="129" spans="30:30" x14ac:dyDescent="0.35">
      <c r="AD129" s="83" t="s">
        <v>82</v>
      </c>
    </row>
    <row r="130" spans="30:30" x14ac:dyDescent="0.35">
      <c r="AD130" s="83" t="s">
        <v>79</v>
      </c>
    </row>
    <row r="131" spans="30:30" x14ac:dyDescent="0.35">
      <c r="AD131" s="83" t="s">
        <v>76</v>
      </c>
    </row>
    <row r="132" spans="30:30" x14ac:dyDescent="0.35">
      <c r="AD132" s="83" t="s">
        <v>73</v>
      </c>
    </row>
    <row r="133" spans="30:30" x14ac:dyDescent="0.35">
      <c r="AD133" s="83" t="s">
        <v>70</v>
      </c>
    </row>
    <row r="134" spans="30:30" x14ac:dyDescent="0.35">
      <c r="AD134" s="83" t="s">
        <v>67</v>
      </c>
    </row>
    <row r="135" spans="30:30" x14ac:dyDescent="0.35">
      <c r="AD135" s="83" t="s">
        <v>64</v>
      </c>
    </row>
    <row r="136" spans="30:30" x14ac:dyDescent="0.35">
      <c r="AD136" s="83" t="s">
        <v>61</v>
      </c>
    </row>
    <row r="137" spans="30:30" x14ac:dyDescent="0.35">
      <c r="AD137" s="83" t="s">
        <v>58</v>
      </c>
    </row>
    <row r="138" spans="30:30" x14ac:dyDescent="0.35">
      <c r="AD138" s="83" t="s">
        <v>55</v>
      </c>
    </row>
    <row r="139" spans="30:30" x14ac:dyDescent="0.35">
      <c r="AD139" s="83" t="s">
        <v>53</v>
      </c>
    </row>
    <row r="140" spans="30:30" x14ac:dyDescent="0.35">
      <c r="AD140" s="83" t="s">
        <v>51</v>
      </c>
    </row>
    <row r="141" spans="30:30" x14ac:dyDescent="0.35">
      <c r="AD141" s="83" t="s">
        <v>49</v>
      </c>
    </row>
    <row r="142" spans="30:30" x14ac:dyDescent="0.35">
      <c r="AD142" s="83" t="s">
        <v>47</v>
      </c>
    </row>
    <row r="143" spans="30:30" x14ac:dyDescent="0.35">
      <c r="AD143" s="83" t="s">
        <v>45</v>
      </c>
    </row>
    <row r="144" spans="30:30" x14ac:dyDescent="0.35">
      <c r="AD144" s="83" t="s">
        <v>43</v>
      </c>
    </row>
    <row r="145" spans="30:30" x14ac:dyDescent="0.35">
      <c r="AD145" s="83" t="s">
        <v>41</v>
      </c>
    </row>
    <row r="146" spans="30:30" x14ac:dyDescent="0.35">
      <c r="AD146" s="83" t="s">
        <v>39</v>
      </c>
    </row>
    <row r="147" spans="30:30" x14ac:dyDescent="0.35">
      <c r="AD147" s="83" t="s">
        <v>37</v>
      </c>
    </row>
    <row r="148" spans="30:30" x14ac:dyDescent="0.35">
      <c r="AD148" s="83" t="s">
        <v>35</v>
      </c>
    </row>
    <row r="149" spans="30:30" x14ac:dyDescent="0.35">
      <c r="AD149" s="83" t="s">
        <v>33</v>
      </c>
    </row>
    <row r="150" spans="30:30" x14ac:dyDescent="0.35">
      <c r="AD150" s="83" t="s">
        <v>31</v>
      </c>
    </row>
    <row r="151" spans="30:30" x14ac:dyDescent="0.35">
      <c r="AD151" s="83" t="s">
        <v>29</v>
      </c>
    </row>
  </sheetData>
  <mergeCells count="1">
    <mergeCell ref="O50:AA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Piano Alimentare con Conteggio</vt:lpstr>
      <vt:lpstr>Piano Alimentare</vt:lpstr>
      <vt:lpstr>Sostituzioni</vt:lpstr>
      <vt:lpstr>Lista Alimenti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Maffongelli</cp:lastModifiedBy>
  <cp:lastPrinted>2024-11-20T10:14:39Z</cp:lastPrinted>
  <dcterms:created xsi:type="dcterms:W3CDTF">2024-11-19T15:59:38Z</dcterms:created>
  <dcterms:modified xsi:type="dcterms:W3CDTF">2024-11-20T19:03:56Z</dcterms:modified>
</cp:coreProperties>
</file>