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\OneDrive\Desktop\"/>
    </mc:Choice>
  </mc:AlternateContent>
  <xr:revisionPtr revIDLastSave="0" documentId="8_{CBBE6740-03C7-4A71-88CD-205916F5BFBF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Piano Alimentare con Conteggio" sheetId="5" r:id="rId1"/>
    <sheet name="Piano Alimentare senza Conteggi" sheetId="9" r:id="rId2"/>
    <sheet name="Indicazioni Generali" sheetId="6" r:id="rId3"/>
    <sheet name="Sostituzioni" sheetId="2" r:id="rId4"/>
    <sheet name="Lista Alimenti" sheetId="4" r:id="rId5"/>
  </sheets>
  <definedNames>
    <definedName name="Alimenti" localSheetId="0">UNIONE('Lista Alimenti'!A1:A30, 'Lista Alimenti'!G1:G59, 'Lista Alimenti'!N1:N13, 'Lista Alimenti'!T1:T43)</definedName>
    <definedName name="Alimenti">UNIONE('Lista Alimenti'!A1:A30, 'Lista Alimenti'!G1:G59, 'Lista Alimenti'!N1:N13, 'Lista Alimenti'!T1:T43)</definedName>
    <definedName name="ElencoAlimenti">Tabella3[Colonna1]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9" l="1"/>
  <c r="AK89" i="9"/>
  <c r="AF89" i="9"/>
  <c r="AA89" i="9"/>
  <c r="V89" i="9"/>
  <c r="Q89" i="9"/>
  <c r="L89" i="9"/>
  <c r="G89" i="9"/>
  <c r="AK82" i="9"/>
  <c r="AF82" i="9"/>
  <c r="AA82" i="9"/>
  <c r="V82" i="9"/>
  <c r="Q82" i="9"/>
  <c r="L82" i="9"/>
  <c r="G82" i="9"/>
  <c r="AK67" i="9"/>
  <c r="AF67" i="9"/>
  <c r="AA67" i="9"/>
  <c r="V67" i="9"/>
  <c r="Q67" i="9"/>
  <c r="L67" i="9"/>
  <c r="G67" i="9"/>
  <c r="AK45" i="9"/>
  <c r="AF45" i="9"/>
  <c r="AA45" i="9"/>
  <c r="V45" i="9"/>
  <c r="Q45" i="9"/>
  <c r="AK60" i="9"/>
  <c r="AF60" i="9"/>
  <c r="AA60" i="9"/>
  <c r="V60" i="9"/>
  <c r="Q60" i="9"/>
  <c r="L60" i="9"/>
  <c r="G60" i="9"/>
  <c r="L45" i="9"/>
  <c r="G45" i="9"/>
  <c r="AK38" i="9"/>
  <c r="AF38" i="9"/>
  <c r="AA38" i="9"/>
  <c r="V38" i="9"/>
  <c r="Q38" i="9"/>
  <c r="L38" i="9"/>
  <c r="G38" i="9"/>
  <c r="F32" i="9"/>
  <c r="AL44" i="9"/>
  <c r="AL43" i="9"/>
  <c r="AL42" i="9"/>
  <c r="AJ44" i="9"/>
  <c r="AJ43" i="9"/>
  <c r="AJ42" i="9"/>
  <c r="AG44" i="9"/>
  <c r="AG43" i="9"/>
  <c r="AG42" i="9"/>
  <c r="AE44" i="9"/>
  <c r="AE43" i="9"/>
  <c r="AE42" i="9"/>
  <c r="AB44" i="9"/>
  <c r="AB43" i="9"/>
  <c r="AB42" i="9"/>
  <c r="Z44" i="9"/>
  <c r="Z43" i="9"/>
  <c r="Z42" i="9"/>
  <c r="W44" i="9"/>
  <c r="W43" i="9"/>
  <c r="W42" i="9"/>
  <c r="U44" i="9"/>
  <c r="U43" i="9"/>
  <c r="U42" i="9"/>
  <c r="R44" i="9"/>
  <c r="R43" i="9"/>
  <c r="R42" i="9"/>
  <c r="P44" i="9"/>
  <c r="P43" i="9"/>
  <c r="P42" i="9"/>
  <c r="M44" i="9"/>
  <c r="M43" i="9"/>
  <c r="M42" i="9"/>
  <c r="K44" i="9"/>
  <c r="K43" i="9"/>
  <c r="K42" i="9"/>
  <c r="H44" i="9"/>
  <c r="H43" i="9"/>
  <c r="H42" i="9"/>
  <c r="F44" i="9"/>
  <c r="F43" i="9"/>
  <c r="F42" i="9"/>
  <c r="BH66" i="5"/>
  <c r="AY66" i="5"/>
  <c r="AP66" i="5"/>
  <c r="AG66" i="5"/>
  <c r="X66" i="5"/>
  <c r="O66" i="5"/>
  <c r="F66" i="5"/>
  <c r="BH64" i="5"/>
  <c r="AY64" i="5"/>
  <c r="AP64" i="5"/>
  <c r="AG64" i="5"/>
  <c r="X64" i="5"/>
  <c r="O64" i="5"/>
  <c r="F64" i="5"/>
  <c r="BH62" i="5"/>
  <c r="AY62" i="5"/>
  <c r="AP62" i="5"/>
  <c r="AG62" i="5"/>
  <c r="X62" i="5"/>
  <c r="O62" i="5"/>
  <c r="F62" i="5"/>
  <c r="BH60" i="5"/>
  <c r="AY60" i="5"/>
  <c r="AP60" i="5"/>
  <c r="AG60" i="5"/>
  <c r="X60" i="5"/>
  <c r="O60" i="5"/>
  <c r="F60" i="5"/>
  <c r="BN26" i="5"/>
  <c r="BM26" i="5"/>
  <c r="BL26" i="5"/>
  <c r="BK26" i="5"/>
  <c r="BN25" i="5"/>
  <c r="BM25" i="5"/>
  <c r="BL25" i="5"/>
  <c r="BK25" i="5"/>
  <c r="BN24" i="5"/>
  <c r="BN27" i="5" s="1"/>
  <c r="BM24" i="5"/>
  <c r="BM27" i="5" s="1"/>
  <c r="BL24" i="5"/>
  <c r="BL27" i="5" s="1"/>
  <c r="BK24" i="5"/>
  <c r="BK27" i="5" s="1"/>
  <c r="BE26" i="5"/>
  <c r="BD26" i="5"/>
  <c r="BC26" i="5"/>
  <c r="BB26" i="5"/>
  <c r="BE25" i="5"/>
  <c r="BD25" i="5"/>
  <c r="BC25" i="5"/>
  <c r="BB25" i="5"/>
  <c r="BE24" i="5"/>
  <c r="BE27" i="5" s="1"/>
  <c r="BD24" i="5"/>
  <c r="BD27" i="5" s="1"/>
  <c r="BC24" i="5"/>
  <c r="BC27" i="5" s="1"/>
  <c r="BB24" i="5"/>
  <c r="BB27" i="5" s="1"/>
  <c r="AV26" i="5"/>
  <c r="AU26" i="5"/>
  <c r="AT26" i="5"/>
  <c r="AS26" i="5"/>
  <c r="AV25" i="5"/>
  <c r="AU25" i="5"/>
  <c r="AT25" i="5"/>
  <c r="AS25" i="5"/>
  <c r="AV24" i="5"/>
  <c r="AV27" i="5" s="1"/>
  <c r="AU24" i="5"/>
  <c r="AU27" i="5" s="1"/>
  <c r="AT24" i="5"/>
  <c r="AT27" i="5" s="1"/>
  <c r="AS24" i="5"/>
  <c r="AS27" i="5" s="1"/>
  <c r="AM26" i="5"/>
  <c r="AL26" i="5"/>
  <c r="AK26" i="5"/>
  <c r="AJ26" i="5"/>
  <c r="AM25" i="5"/>
  <c r="AL25" i="5"/>
  <c r="AK25" i="5"/>
  <c r="AJ25" i="5"/>
  <c r="AM24" i="5"/>
  <c r="AM27" i="5" s="1"/>
  <c r="AL24" i="5"/>
  <c r="AL27" i="5" s="1"/>
  <c r="AK24" i="5"/>
  <c r="AK27" i="5" s="1"/>
  <c r="AJ24" i="5"/>
  <c r="AJ27" i="5" s="1"/>
  <c r="AD26" i="5"/>
  <c r="AC26" i="5"/>
  <c r="AB26" i="5"/>
  <c r="AA26" i="5"/>
  <c r="AD25" i="5"/>
  <c r="AC25" i="5"/>
  <c r="AB25" i="5"/>
  <c r="AA25" i="5"/>
  <c r="AD24" i="5"/>
  <c r="AD27" i="5" s="1"/>
  <c r="AC24" i="5"/>
  <c r="AC27" i="5" s="1"/>
  <c r="AB24" i="5"/>
  <c r="AB27" i="5" s="1"/>
  <c r="AA24" i="5"/>
  <c r="AA27" i="5" s="1"/>
  <c r="U26" i="5"/>
  <c r="T26" i="5"/>
  <c r="S26" i="5"/>
  <c r="R26" i="5"/>
  <c r="U25" i="5"/>
  <c r="T25" i="5"/>
  <c r="S25" i="5"/>
  <c r="R25" i="5"/>
  <c r="U24" i="5"/>
  <c r="U27" i="5" s="1"/>
  <c r="T24" i="5"/>
  <c r="T27" i="5" s="1"/>
  <c r="S24" i="5"/>
  <c r="S27" i="5" s="1"/>
  <c r="R24" i="5"/>
  <c r="R27" i="5" s="1"/>
  <c r="L26" i="5"/>
  <c r="K26" i="5"/>
  <c r="I26" i="5"/>
  <c r="L25" i="5"/>
  <c r="K25" i="5"/>
  <c r="J25" i="5"/>
  <c r="I25" i="5"/>
  <c r="L24" i="5"/>
  <c r="L27" i="5" s="1"/>
  <c r="K24" i="5"/>
  <c r="K27" i="5" s="1"/>
  <c r="J24" i="5"/>
  <c r="J27" i="5" s="1"/>
  <c r="I24" i="5"/>
  <c r="I27" i="5" s="1"/>
  <c r="M28" i="9"/>
  <c r="R28" i="9"/>
  <c r="W28" i="9"/>
  <c r="AB28" i="9"/>
  <c r="AG28" i="9"/>
  <c r="AL28" i="9"/>
  <c r="H30" i="9"/>
  <c r="M30" i="9"/>
  <c r="R30" i="9"/>
  <c r="W30" i="9"/>
  <c r="AB30" i="9"/>
  <c r="AG30" i="9"/>
  <c r="AL30" i="9"/>
  <c r="H32" i="9"/>
  <c r="K32" i="9"/>
  <c r="M32" i="9"/>
  <c r="P32" i="9"/>
  <c r="R32" i="9"/>
  <c r="U32" i="9"/>
  <c r="W32" i="9"/>
  <c r="Z32" i="9"/>
  <c r="AB32" i="9"/>
  <c r="AE32" i="9"/>
  <c r="AG32" i="9"/>
  <c r="AJ32" i="9"/>
  <c r="AL32" i="9"/>
  <c r="F33" i="9"/>
  <c r="H33" i="9"/>
  <c r="K33" i="9"/>
  <c r="M33" i="9"/>
  <c r="P33" i="9"/>
  <c r="R33" i="9"/>
  <c r="U33" i="9"/>
  <c r="W33" i="9"/>
  <c r="Z33" i="9"/>
  <c r="AB33" i="9"/>
  <c r="AE33" i="9"/>
  <c r="AG33" i="9"/>
  <c r="AJ33" i="9"/>
  <c r="AL33" i="9"/>
  <c r="F34" i="9"/>
  <c r="H34" i="9"/>
  <c r="K34" i="9"/>
  <c r="M34" i="9"/>
  <c r="P34" i="9"/>
  <c r="R34" i="9"/>
  <c r="U34" i="9"/>
  <c r="W34" i="9"/>
  <c r="Z34" i="9"/>
  <c r="AB34" i="9"/>
  <c r="AE34" i="9"/>
  <c r="AG34" i="9"/>
  <c r="AJ34" i="9"/>
  <c r="AL34" i="9"/>
  <c r="F35" i="9"/>
  <c r="H35" i="9"/>
  <c r="K35" i="9"/>
  <c r="M35" i="9"/>
  <c r="P35" i="9"/>
  <c r="R35" i="9"/>
  <c r="U35" i="9"/>
  <c r="W35" i="9"/>
  <c r="Z35" i="9"/>
  <c r="AB35" i="9"/>
  <c r="AE35" i="9"/>
  <c r="AG35" i="9"/>
  <c r="AJ35" i="9"/>
  <c r="AL35" i="9"/>
  <c r="F36" i="9"/>
  <c r="H36" i="9"/>
  <c r="K36" i="9"/>
  <c r="M36" i="9"/>
  <c r="P36" i="9"/>
  <c r="R36" i="9"/>
  <c r="U36" i="9"/>
  <c r="W36" i="9"/>
  <c r="Z36" i="9"/>
  <c r="AB36" i="9"/>
  <c r="AE36" i="9"/>
  <c r="AG36" i="9"/>
  <c r="AJ36" i="9"/>
  <c r="AL36" i="9"/>
  <c r="F37" i="9"/>
  <c r="H37" i="9"/>
  <c r="K37" i="9"/>
  <c r="M37" i="9"/>
  <c r="P37" i="9"/>
  <c r="R37" i="9"/>
  <c r="U37" i="9"/>
  <c r="W37" i="9"/>
  <c r="Z37" i="9"/>
  <c r="AB37" i="9"/>
  <c r="AE37" i="9"/>
  <c r="AG37" i="9"/>
  <c r="AJ37" i="9"/>
  <c r="AL37" i="9"/>
  <c r="H49" i="9"/>
  <c r="M49" i="9"/>
  <c r="R49" i="9"/>
  <c r="W49" i="9"/>
  <c r="AB49" i="9"/>
  <c r="AG49" i="9"/>
  <c r="AL49" i="9"/>
  <c r="H51" i="9"/>
  <c r="M51" i="9"/>
  <c r="R51" i="9"/>
  <c r="W51" i="9"/>
  <c r="AB51" i="9"/>
  <c r="AG51" i="9"/>
  <c r="AL51" i="9"/>
  <c r="F53" i="9"/>
  <c r="H53" i="9"/>
  <c r="K53" i="9"/>
  <c r="M53" i="9"/>
  <c r="P53" i="9"/>
  <c r="R53" i="9"/>
  <c r="U53" i="9"/>
  <c r="W53" i="9"/>
  <c r="Z53" i="9"/>
  <c r="AB53" i="9"/>
  <c r="AE53" i="9"/>
  <c r="AG53" i="9"/>
  <c r="AJ53" i="9"/>
  <c r="AL53" i="9"/>
  <c r="F54" i="9"/>
  <c r="H54" i="9"/>
  <c r="K54" i="9"/>
  <c r="M54" i="9"/>
  <c r="P54" i="9"/>
  <c r="R54" i="9"/>
  <c r="U54" i="9"/>
  <c r="W54" i="9"/>
  <c r="Z54" i="9"/>
  <c r="AB54" i="9"/>
  <c r="AE54" i="9"/>
  <c r="AG54" i="9"/>
  <c r="AJ54" i="9"/>
  <c r="AL54" i="9"/>
  <c r="F55" i="9"/>
  <c r="H55" i="9"/>
  <c r="K55" i="9"/>
  <c r="M55" i="9"/>
  <c r="P55" i="9"/>
  <c r="R55" i="9"/>
  <c r="U55" i="9"/>
  <c r="W55" i="9"/>
  <c r="Z55" i="9"/>
  <c r="AB55" i="9"/>
  <c r="AE55" i="9"/>
  <c r="AG55" i="9"/>
  <c r="AJ55" i="9"/>
  <c r="AL55" i="9"/>
  <c r="F56" i="9"/>
  <c r="H56" i="9"/>
  <c r="K56" i="9"/>
  <c r="M56" i="9"/>
  <c r="P56" i="9"/>
  <c r="R56" i="9"/>
  <c r="U56" i="9"/>
  <c r="W56" i="9"/>
  <c r="Z56" i="9"/>
  <c r="AB56" i="9"/>
  <c r="AE56" i="9"/>
  <c r="AG56" i="9"/>
  <c r="AJ56" i="9"/>
  <c r="AL56" i="9"/>
  <c r="F57" i="9"/>
  <c r="H57" i="9"/>
  <c r="K57" i="9"/>
  <c r="M57" i="9"/>
  <c r="P57" i="9"/>
  <c r="R57" i="9"/>
  <c r="U57" i="9"/>
  <c r="W57" i="9"/>
  <c r="Z57" i="9"/>
  <c r="AB57" i="9"/>
  <c r="AE57" i="9"/>
  <c r="AG57" i="9"/>
  <c r="AJ57" i="9"/>
  <c r="AL57" i="9"/>
  <c r="F58" i="9"/>
  <c r="H58" i="9"/>
  <c r="K58" i="9"/>
  <c r="M58" i="9"/>
  <c r="P58" i="9"/>
  <c r="R58" i="9"/>
  <c r="U58" i="9"/>
  <c r="W58" i="9"/>
  <c r="Z58" i="9"/>
  <c r="AB58" i="9"/>
  <c r="AE58" i="9"/>
  <c r="AG58" i="9"/>
  <c r="AJ58" i="9"/>
  <c r="AL58" i="9"/>
  <c r="F64" i="9"/>
  <c r="H64" i="9"/>
  <c r="K64" i="9"/>
  <c r="M64" i="9"/>
  <c r="P64" i="9"/>
  <c r="R64" i="9"/>
  <c r="U64" i="9"/>
  <c r="W64" i="9"/>
  <c r="Z64" i="9"/>
  <c r="AB64" i="9"/>
  <c r="AE64" i="9"/>
  <c r="AG64" i="9"/>
  <c r="AJ64" i="9"/>
  <c r="AL64" i="9"/>
  <c r="F65" i="9"/>
  <c r="H65" i="9"/>
  <c r="K65" i="9"/>
  <c r="M65" i="9"/>
  <c r="P65" i="9"/>
  <c r="R65" i="9"/>
  <c r="U65" i="9"/>
  <c r="W65" i="9"/>
  <c r="Z65" i="9"/>
  <c r="AB65" i="9"/>
  <c r="AE65" i="9"/>
  <c r="AG65" i="9"/>
  <c r="AJ65" i="9"/>
  <c r="AL65" i="9"/>
  <c r="H71" i="9"/>
  <c r="M71" i="9"/>
  <c r="R71" i="9"/>
  <c r="W71" i="9"/>
  <c r="AB71" i="9"/>
  <c r="AG71" i="9"/>
  <c r="AL71" i="9"/>
  <c r="H73" i="9"/>
  <c r="M73" i="9"/>
  <c r="R73" i="9"/>
  <c r="W73" i="9"/>
  <c r="AB73" i="9"/>
  <c r="AG73" i="9"/>
  <c r="AL73" i="9"/>
  <c r="F75" i="9"/>
  <c r="H75" i="9"/>
  <c r="K75" i="9"/>
  <c r="M75" i="9"/>
  <c r="P75" i="9"/>
  <c r="R75" i="9"/>
  <c r="U75" i="9"/>
  <c r="W75" i="9"/>
  <c r="Z75" i="9"/>
  <c r="AB75" i="9"/>
  <c r="AE75" i="9"/>
  <c r="AG75" i="9"/>
  <c r="AJ75" i="9"/>
  <c r="AL75" i="9"/>
  <c r="F76" i="9"/>
  <c r="H76" i="9"/>
  <c r="K76" i="9"/>
  <c r="M76" i="9"/>
  <c r="P76" i="9"/>
  <c r="R76" i="9"/>
  <c r="U76" i="9"/>
  <c r="W76" i="9"/>
  <c r="Z76" i="9"/>
  <c r="AB76" i="9"/>
  <c r="AE76" i="9"/>
  <c r="AG76" i="9"/>
  <c r="AJ76" i="9"/>
  <c r="AL76" i="9"/>
  <c r="F77" i="9"/>
  <c r="H77" i="9"/>
  <c r="K77" i="9"/>
  <c r="M77" i="9"/>
  <c r="P77" i="9"/>
  <c r="R77" i="9"/>
  <c r="U77" i="9"/>
  <c r="W77" i="9"/>
  <c r="Z77" i="9"/>
  <c r="AB77" i="9"/>
  <c r="AE77" i="9"/>
  <c r="AG77" i="9"/>
  <c r="AJ77" i="9"/>
  <c r="AL77" i="9"/>
  <c r="F78" i="9"/>
  <c r="H78" i="9"/>
  <c r="K78" i="9"/>
  <c r="M78" i="9"/>
  <c r="P78" i="9"/>
  <c r="R78" i="9"/>
  <c r="U78" i="9"/>
  <c r="W78" i="9"/>
  <c r="Z78" i="9"/>
  <c r="AB78" i="9"/>
  <c r="AE78" i="9"/>
  <c r="AG78" i="9"/>
  <c r="AJ78" i="9"/>
  <c r="AL78" i="9"/>
  <c r="F79" i="9"/>
  <c r="H79" i="9"/>
  <c r="K79" i="9"/>
  <c r="M79" i="9"/>
  <c r="P79" i="9"/>
  <c r="R79" i="9"/>
  <c r="U79" i="9"/>
  <c r="W79" i="9"/>
  <c r="Z79" i="9"/>
  <c r="AB79" i="9"/>
  <c r="AE79" i="9"/>
  <c r="AG79" i="9"/>
  <c r="AJ79" i="9"/>
  <c r="AL79" i="9"/>
  <c r="F80" i="9"/>
  <c r="H80" i="9"/>
  <c r="K80" i="9"/>
  <c r="M80" i="9"/>
  <c r="P80" i="9"/>
  <c r="R80" i="9"/>
  <c r="U80" i="9"/>
  <c r="W80" i="9"/>
  <c r="Z80" i="9"/>
  <c r="AB80" i="9"/>
  <c r="AE80" i="9"/>
  <c r="AG80" i="9"/>
  <c r="AJ80" i="9"/>
  <c r="AL80" i="9"/>
  <c r="F81" i="9"/>
  <c r="H81" i="9"/>
  <c r="F86" i="9"/>
  <c r="H86" i="9"/>
  <c r="K86" i="9"/>
  <c r="M86" i="9"/>
  <c r="P86" i="9"/>
  <c r="R86" i="9"/>
  <c r="U86" i="9"/>
  <c r="W86" i="9"/>
  <c r="Z86" i="9"/>
  <c r="AB86" i="9"/>
  <c r="AE86" i="9"/>
  <c r="AG86" i="9"/>
  <c r="AJ86" i="9"/>
  <c r="AL86" i="9"/>
  <c r="F87" i="9"/>
  <c r="H87" i="9"/>
  <c r="K87" i="9"/>
  <c r="M87" i="9"/>
  <c r="P87" i="9"/>
  <c r="R87" i="9"/>
  <c r="U87" i="9"/>
  <c r="W87" i="9"/>
  <c r="Z87" i="9"/>
  <c r="AB87" i="9"/>
  <c r="AE87" i="9"/>
  <c r="AG87" i="9"/>
  <c r="AJ87" i="9"/>
  <c r="AL87" i="9"/>
  <c r="F88" i="9"/>
  <c r="H88" i="9"/>
  <c r="K88" i="9"/>
  <c r="M88" i="9"/>
  <c r="P88" i="9"/>
  <c r="R88" i="9"/>
  <c r="U88" i="9"/>
  <c r="W88" i="9"/>
  <c r="Z88" i="9"/>
  <c r="AB88" i="9"/>
  <c r="AE88" i="9"/>
  <c r="AG88" i="9"/>
  <c r="AJ88" i="9"/>
  <c r="AL88" i="9"/>
  <c r="L58" i="5"/>
  <c r="K58" i="5"/>
  <c r="J58" i="5"/>
  <c r="I58" i="5"/>
  <c r="L57" i="5"/>
  <c r="K57" i="5"/>
  <c r="J57" i="5"/>
  <c r="I57" i="5"/>
  <c r="L56" i="5"/>
  <c r="K56" i="5"/>
  <c r="J56" i="5"/>
  <c r="I56" i="5"/>
  <c r="U58" i="5"/>
  <c r="T58" i="5"/>
  <c r="S58" i="5"/>
  <c r="R58" i="5"/>
  <c r="U57" i="5"/>
  <c r="T57" i="5"/>
  <c r="S57" i="5"/>
  <c r="R57" i="5"/>
  <c r="U56" i="5"/>
  <c r="T56" i="5"/>
  <c r="S56" i="5"/>
  <c r="R56" i="5"/>
  <c r="AD58" i="5"/>
  <c r="AC58" i="5"/>
  <c r="AB58" i="5"/>
  <c r="AA58" i="5"/>
  <c r="AD57" i="5"/>
  <c r="AC57" i="5"/>
  <c r="AB57" i="5"/>
  <c r="AA57" i="5"/>
  <c r="AD56" i="5"/>
  <c r="AC56" i="5"/>
  <c r="AB56" i="5"/>
  <c r="AA56" i="5"/>
  <c r="AM58" i="5"/>
  <c r="AL58" i="5"/>
  <c r="AK58" i="5"/>
  <c r="AJ58" i="5"/>
  <c r="AM57" i="5"/>
  <c r="AL57" i="5"/>
  <c r="AK57" i="5"/>
  <c r="AJ57" i="5"/>
  <c r="AM56" i="5"/>
  <c r="AL56" i="5"/>
  <c r="AK56" i="5"/>
  <c r="AJ56" i="5"/>
  <c r="AV58" i="5"/>
  <c r="AU58" i="5"/>
  <c r="AT58" i="5"/>
  <c r="AS58" i="5"/>
  <c r="AV57" i="5"/>
  <c r="AU57" i="5"/>
  <c r="AT57" i="5"/>
  <c r="AS57" i="5"/>
  <c r="AV56" i="5"/>
  <c r="AU56" i="5"/>
  <c r="AT56" i="5"/>
  <c r="AS56" i="5"/>
  <c r="BE58" i="5"/>
  <c r="BD58" i="5"/>
  <c r="BC58" i="5"/>
  <c r="BB58" i="5"/>
  <c r="BE57" i="5"/>
  <c r="BD57" i="5"/>
  <c r="BC57" i="5"/>
  <c r="BB57" i="5"/>
  <c r="BE56" i="5"/>
  <c r="BD56" i="5"/>
  <c r="BC56" i="5"/>
  <c r="BB56" i="5"/>
  <c r="BN58" i="5"/>
  <c r="BM58" i="5"/>
  <c r="BL58" i="5"/>
  <c r="BK58" i="5"/>
  <c r="BN57" i="5"/>
  <c r="BM57" i="5"/>
  <c r="BL57" i="5"/>
  <c r="BK57" i="5"/>
  <c r="BN56" i="5"/>
  <c r="BM56" i="5"/>
  <c r="BL56" i="5"/>
  <c r="BK56" i="5"/>
  <c r="BN42" i="5"/>
  <c r="BM42" i="5"/>
  <c r="BL42" i="5"/>
  <c r="BK42" i="5"/>
  <c r="BN41" i="5"/>
  <c r="BM41" i="5"/>
  <c r="BL41" i="5"/>
  <c r="BK41" i="5"/>
  <c r="BN40" i="5"/>
  <c r="BM40" i="5"/>
  <c r="BL40" i="5"/>
  <c r="BK40" i="5"/>
  <c r="BE42" i="5"/>
  <c r="BD42" i="5"/>
  <c r="BC42" i="5"/>
  <c r="BB42" i="5"/>
  <c r="BE41" i="5"/>
  <c r="BD41" i="5"/>
  <c r="BC41" i="5"/>
  <c r="BB41" i="5"/>
  <c r="BE40" i="5"/>
  <c r="BD40" i="5"/>
  <c r="BC40" i="5"/>
  <c r="BB40" i="5"/>
  <c r="AV42" i="5"/>
  <c r="AU42" i="5"/>
  <c r="AT42" i="5"/>
  <c r="AS42" i="5"/>
  <c r="AV41" i="5"/>
  <c r="AU41" i="5"/>
  <c r="AT41" i="5"/>
  <c r="AS41" i="5"/>
  <c r="AV40" i="5"/>
  <c r="AU40" i="5"/>
  <c r="AT40" i="5"/>
  <c r="AS40" i="5"/>
  <c r="AM42" i="5"/>
  <c r="AL42" i="5"/>
  <c r="AK42" i="5"/>
  <c r="AJ42" i="5"/>
  <c r="AM41" i="5"/>
  <c r="AL41" i="5"/>
  <c r="AK41" i="5"/>
  <c r="AJ41" i="5"/>
  <c r="AM40" i="5"/>
  <c r="AL40" i="5"/>
  <c r="AK40" i="5"/>
  <c r="AJ40" i="5"/>
  <c r="AD42" i="5"/>
  <c r="AC42" i="5"/>
  <c r="AB42" i="5"/>
  <c r="AA42" i="5"/>
  <c r="AD41" i="5"/>
  <c r="AC41" i="5"/>
  <c r="AB41" i="5"/>
  <c r="AA41" i="5"/>
  <c r="AD40" i="5"/>
  <c r="AC40" i="5"/>
  <c r="AB40" i="5"/>
  <c r="AA40" i="5"/>
  <c r="U42" i="5"/>
  <c r="T42" i="5"/>
  <c r="S42" i="5"/>
  <c r="R42" i="5"/>
  <c r="U41" i="5"/>
  <c r="T41" i="5"/>
  <c r="S41" i="5"/>
  <c r="R41" i="5"/>
  <c r="U40" i="5"/>
  <c r="T40" i="5"/>
  <c r="S40" i="5"/>
  <c r="R40" i="5"/>
  <c r="BN54" i="5"/>
  <c r="BM54" i="5"/>
  <c r="BL54" i="5"/>
  <c r="BK54" i="5"/>
  <c r="BE54" i="5"/>
  <c r="BD54" i="5"/>
  <c r="BC54" i="5"/>
  <c r="BB54" i="5"/>
  <c r="AV54" i="5"/>
  <c r="AU54" i="5"/>
  <c r="AT54" i="5"/>
  <c r="AS54" i="5"/>
  <c r="AM54" i="5"/>
  <c r="AL54" i="5"/>
  <c r="AK54" i="5"/>
  <c r="AJ54" i="5"/>
  <c r="AD54" i="5"/>
  <c r="AC54" i="5"/>
  <c r="AB54" i="5"/>
  <c r="AA54" i="5"/>
  <c r="U54" i="5"/>
  <c r="T54" i="5"/>
  <c r="S54" i="5"/>
  <c r="R54" i="5"/>
  <c r="L54" i="5"/>
  <c r="K54" i="5"/>
  <c r="J54" i="5"/>
  <c r="I54" i="5"/>
  <c r="BN53" i="5"/>
  <c r="BM53" i="5"/>
  <c r="BL53" i="5"/>
  <c r="BK53" i="5"/>
  <c r="BE53" i="5"/>
  <c r="BD53" i="5"/>
  <c r="BC53" i="5"/>
  <c r="BB53" i="5"/>
  <c r="AV53" i="5"/>
  <c r="AU53" i="5"/>
  <c r="AT53" i="5"/>
  <c r="AS53" i="5"/>
  <c r="AM53" i="5"/>
  <c r="AL53" i="5"/>
  <c r="AK53" i="5"/>
  <c r="AJ53" i="5"/>
  <c r="AD53" i="5"/>
  <c r="AC53" i="5"/>
  <c r="AB53" i="5"/>
  <c r="AA53" i="5"/>
  <c r="U53" i="5"/>
  <c r="T53" i="5"/>
  <c r="S53" i="5"/>
  <c r="R53" i="5"/>
  <c r="L53" i="5"/>
  <c r="K53" i="5"/>
  <c r="J53" i="5"/>
  <c r="I53" i="5"/>
  <c r="BN52" i="5"/>
  <c r="BM52" i="5"/>
  <c r="BL52" i="5"/>
  <c r="BK52" i="5"/>
  <c r="BE52" i="5"/>
  <c r="BD52" i="5"/>
  <c r="BC52" i="5"/>
  <c r="BB52" i="5"/>
  <c r="AV52" i="5"/>
  <c r="AU52" i="5"/>
  <c r="AT52" i="5"/>
  <c r="AS52" i="5"/>
  <c r="AM52" i="5"/>
  <c r="AL52" i="5"/>
  <c r="AK52" i="5"/>
  <c r="AJ52" i="5"/>
  <c r="AD52" i="5"/>
  <c r="AC52" i="5"/>
  <c r="AB52" i="5"/>
  <c r="AA52" i="5"/>
  <c r="U52" i="5"/>
  <c r="T52" i="5"/>
  <c r="S52" i="5"/>
  <c r="R52" i="5"/>
  <c r="L52" i="5"/>
  <c r="K52" i="5"/>
  <c r="J52" i="5"/>
  <c r="I52" i="5"/>
  <c r="BN51" i="5"/>
  <c r="BM51" i="5"/>
  <c r="BL51" i="5"/>
  <c r="BK51" i="5"/>
  <c r="BE51" i="5"/>
  <c r="BD51" i="5"/>
  <c r="BC51" i="5"/>
  <c r="BB51" i="5"/>
  <c r="AV51" i="5"/>
  <c r="AU51" i="5"/>
  <c r="AT51" i="5"/>
  <c r="AS51" i="5"/>
  <c r="AM51" i="5"/>
  <c r="AL51" i="5"/>
  <c r="AK51" i="5"/>
  <c r="AJ51" i="5"/>
  <c r="AD51" i="5"/>
  <c r="AC51" i="5"/>
  <c r="AB51" i="5"/>
  <c r="AA51" i="5"/>
  <c r="U51" i="5"/>
  <c r="T51" i="5"/>
  <c r="S51" i="5"/>
  <c r="R51" i="5"/>
  <c r="L51" i="5"/>
  <c r="K51" i="5"/>
  <c r="J51" i="5"/>
  <c r="I51" i="5"/>
  <c r="BN50" i="5"/>
  <c r="BM50" i="5"/>
  <c r="BL50" i="5"/>
  <c r="BK50" i="5"/>
  <c r="BE50" i="5"/>
  <c r="BD50" i="5"/>
  <c r="BC50" i="5"/>
  <c r="BB50" i="5"/>
  <c r="AV50" i="5"/>
  <c r="AU50" i="5"/>
  <c r="AT50" i="5"/>
  <c r="AS50" i="5"/>
  <c r="AM50" i="5"/>
  <c r="AL50" i="5"/>
  <c r="AK50" i="5"/>
  <c r="AJ50" i="5"/>
  <c r="AD50" i="5"/>
  <c r="AC50" i="5"/>
  <c r="AB50" i="5"/>
  <c r="AA50" i="5"/>
  <c r="U50" i="5"/>
  <c r="T50" i="5"/>
  <c r="S50" i="5"/>
  <c r="R50" i="5"/>
  <c r="L50" i="5"/>
  <c r="K50" i="5"/>
  <c r="J50" i="5"/>
  <c r="I50" i="5"/>
  <c r="BN49" i="5"/>
  <c r="BM49" i="5"/>
  <c r="BL49" i="5"/>
  <c r="BK49" i="5"/>
  <c r="BE49" i="5"/>
  <c r="BD49" i="5"/>
  <c r="BC49" i="5"/>
  <c r="BB49" i="5"/>
  <c r="AV49" i="5"/>
  <c r="AU49" i="5"/>
  <c r="AT49" i="5"/>
  <c r="AS49" i="5"/>
  <c r="AM49" i="5"/>
  <c r="AL49" i="5"/>
  <c r="AK49" i="5"/>
  <c r="AJ49" i="5"/>
  <c r="AD49" i="5"/>
  <c r="AC49" i="5"/>
  <c r="AB49" i="5"/>
  <c r="AA49" i="5"/>
  <c r="U49" i="5"/>
  <c r="T49" i="5"/>
  <c r="S49" i="5"/>
  <c r="R49" i="5"/>
  <c r="L49" i="5"/>
  <c r="K49" i="5"/>
  <c r="J49" i="5"/>
  <c r="I49" i="5"/>
  <c r="BN48" i="5"/>
  <c r="BM48" i="5"/>
  <c r="BL48" i="5"/>
  <c r="BK48" i="5"/>
  <c r="BE48" i="5"/>
  <c r="BD48" i="5"/>
  <c r="BC48" i="5"/>
  <c r="BB48" i="5"/>
  <c r="AV48" i="5"/>
  <c r="AU48" i="5"/>
  <c r="AT48" i="5"/>
  <c r="AS48" i="5"/>
  <c r="AM48" i="5"/>
  <c r="AL48" i="5"/>
  <c r="AK48" i="5"/>
  <c r="AJ48" i="5"/>
  <c r="AD48" i="5"/>
  <c r="AC48" i="5"/>
  <c r="AB48" i="5"/>
  <c r="AA48" i="5"/>
  <c r="U48" i="5"/>
  <c r="T48" i="5"/>
  <c r="S48" i="5"/>
  <c r="R48" i="5"/>
  <c r="L48" i="5"/>
  <c r="K48" i="5"/>
  <c r="J48" i="5"/>
  <c r="I48" i="5"/>
  <c r="BN38" i="5"/>
  <c r="BM38" i="5"/>
  <c r="BL38" i="5"/>
  <c r="BK38" i="5"/>
  <c r="BE38" i="5"/>
  <c r="BD38" i="5"/>
  <c r="BC38" i="5"/>
  <c r="BB38" i="5"/>
  <c r="AV38" i="5"/>
  <c r="AU38" i="5"/>
  <c r="AT38" i="5"/>
  <c r="AS38" i="5"/>
  <c r="AM38" i="5"/>
  <c r="AL38" i="5"/>
  <c r="AK38" i="5"/>
  <c r="AJ38" i="5"/>
  <c r="AD38" i="5"/>
  <c r="AC38" i="5"/>
  <c r="AB38" i="5"/>
  <c r="AA38" i="5"/>
  <c r="U38" i="5"/>
  <c r="T38" i="5"/>
  <c r="S38" i="5"/>
  <c r="R38" i="5"/>
  <c r="L38" i="5"/>
  <c r="K38" i="5"/>
  <c r="J38" i="5"/>
  <c r="I38" i="5"/>
  <c r="BN37" i="5"/>
  <c r="BM37" i="5"/>
  <c r="BL37" i="5"/>
  <c r="BK37" i="5"/>
  <c r="BE37" i="5"/>
  <c r="BD37" i="5"/>
  <c r="BC37" i="5"/>
  <c r="BB37" i="5"/>
  <c r="AV37" i="5"/>
  <c r="AU37" i="5"/>
  <c r="AT37" i="5"/>
  <c r="AS37" i="5"/>
  <c r="AM37" i="5"/>
  <c r="AL37" i="5"/>
  <c r="AK37" i="5"/>
  <c r="AJ37" i="5"/>
  <c r="AD37" i="5"/>
  <c r="AC37" i="5"/>
  <c r="AB37" i="5"/>
  <c r="AA37" i="5"/>
  <c r="U37" i="5"/>
  <c r="T37" i="5"/>
  <c r="S37" i="5"/>
  <c r="R37" i="5"/>
  <c r="L37" i="5"/>
  <c r="K37" i="5"/>
  <c r="J37" i="5"/>
  <c r="I37" i="5"/>
  <c r="BN36" i="5"/>
  <c r="BM36" i="5"/>
  <c r="BL36" i="5"/>
  <c r="BK36" i="5"/>
  <c r="BE36" i="5"/>
  <c r="BD36" i="5"/>
  <c r="BC36" i="5"/>
  <c r="BB36" i="5"/>
  <c r="AV36" i="5"/>
  <c r="AU36" i="5"/>
  <c r="AT36" i="5"/>
  <c r="AS36" i="5"/>
  <c r="AM36" i="5"/>
  <c r="AL36" i="5"/>
  <c r="AK36" i="5"/>
  <c r="AJ36" i="5"/>
  <c r="AD36" i="5"/>
  <c r="AC36" i="5"/>
  <c r="AB36" i="5"/>
  <c r="AA36" i="5"/>
  <c r="U36" i="5"/>
  <c r="T36" i="5"/>
  <c r="S36" i="5"/>
  <c r="R36" i="5"/>
  <c r="L36" i="5"/>
  <c r="K36" i="5"/>
  <c r="J36" i="5"/>
  <c r="I36" i="5"/>
  <c r="BN35" i="5"/>
  <c r="BM35" i="5"/>
  <c r="BL35" i="5"/>
  <c r="BK35" i="5"/>
  <c r="BE35" i="5"/>
  <c r="BD35" i="5"/>
  <c r="BC35" i="5"/>
  <c r="BB35" i="5"/>
  <c r="AV35" i="5"/>
  <c r="AU35" i="5"/>
  <c r="AT35" i="5"/>
  <c r="AS35" i="5"/>
  <c r="AM35" i="5"/>
  <c r="AL35" i="5"/>
  <c r="AK35" i="5"/>
  <c r="AJ35" i="5"/>
  <c r="AD35" i="5"/>
  <c r="AC35" i="5"/>
  <c r="AB35" i="5"/>
  <c r="AA35" i="5"/>
  <c r="U35" i="5"/>
  <c r="T35" i="5"/>
  <c r="S35" i="5"/>
  <c r="R35" i="5"/>
  <c r="L35" i="5"/>
  <c r="K35" i="5"/>
  <c r="J35" i="5"/>
  <c r="I35" i="5"/>
  <c r="BN34" i="5"/>
  <c r="BM34" i="5"/>
  <c r="BL34" i="5"/>
  <c r="BK34" i="5"/>
  <c r="BE34" i="5"/>
  <c r="BD34" i="5"/>
  <c r="BC34" i="5"/>
  <c r="BB34" i="5"/>
  <c r="AV34" i="5"/>
  <c r="AU34" i="5"/>
  <c r="AT34" i="5"/>
  <c r="AS34" i="5"/>
  <c r="AM34" i="5"/>
  <c r="AL34" i="5"/>
  <c r="AK34" i="5"/>
  <c r="AJ34" i="5"/>
  <c r="AD34" i="5"/>
  <c r="AC34" i="5"/>
  <c r="AB34" i="5"/>
  <c r="AA34" i="5"/>
  <c r="U34" i="5"/>
  <c r="T34" i="5"/>
  <c r="S34" i="5"/>
  <c r="R34" i="5"/>
  <c r="L34" i="5"/>
  <c r="K34" i="5"/>
  <c r="J34" i="5"/>
  <c r="I34" i="5"/>
  <c r="BN33" i="5"/>
  <c r="BM33" i="5"/>
  <c r="BL33" i="5"/>
  <c r="BK33" i="5"/>
  <c r="BE33" i="5"/>
  <c r="BD33" i="5"/>
  <c r="BC33" i="5"/>
  <c r="BB33" i="5"/>
  <c r="AV33" i="5"/>
  <c r="AU33" i="5"/>
  <c r="AT33" i="5"/>
  <c r="AS33" i="5"/>
  <c r="AM33" i="5"/>
  <c r="AL33" i="5"/>
  <c r="AK33" i="5"/>
  <c r="AJ33" i="5"/>
  <c r="AD33" i="5"/>
  <c r="AC33" i="5"/>
  <c r="AB33" i="5"/>
  <c r="AA33" i="5"/>
  <c r="U33" i="5"/>
  <c r="T33" i="5"/>
  <c r="S33" i="5"/>
  <c r="R33" i="5"/>
  <c r="L33" i="5"/>
  <c r="K33" i="5"/>
  <c r="J33" i="5"/>
  <c r="I33" i="5"/>
  <c r="BN32" i="5"/>
  <c r="BM32" i="5"/>
  <c r="BL32" i="5"/>
  <c r="BK32" i="5"/>
  <c r="BE32" i="5"/>
  <c r="BD32" i="5"/>
  <c r="BC32" i="5"/>
  <c r="BB32" i="5"/>
  <c r="AV32" i="5"/>
  <c r="AU32" i="5"/>
  <c r="AT32" i="5"/>
  <c r="AS32" i="5"/>
  <c r="AM32" i="5"/>
  <c r="AL32" i="5"/>
  <c r="AK32" i="5"/>
  <c r="AJ32" i="5"/>
  <c r="AD32" i="5"/>
  <c r="AC32" i="5"/>
  <c r="AB32" i="5"/>
  <c r="AA32" i="5"/>
  <c r="U32" i="5"/>
  <c r="T32" i="5"/>
  <c r="S32" i="5"/>
  <c r="R32" i="5"/>
  <c r="L32" i="5"/>
  <c r="K32" i="5"/>
  <c r="J32" i="5"/>
  <c r="I32" i="5"/>
  <c r="BN22" i="5"/>
  <c r="BM22" i="5"/>
  <c r="BL22" i="5"/>
  <c r="BK22" i="5"/>
  <c r="BN21" i="5"/>
  <c r="BM21" i="5"/>
  <c r="BL21" i="5"/>
  <c r="BK21" i="5"/>
  <c r="BN20" i="5"/>
  <c r="BM20" i="5"/>
  <c r="BL20" i="5"/>
  <c r="BK20" i="5"/>
  <c r="BN19" i="5"/>
  <c r="BM19" i="5"/>
  <c r="BL19" i="5"/>
  <c r="BK19" i="5"/>
  <c r="BN18" i="5"/>
  <c r="BM18" i="5"/>
  <c r="BL18" i="5"/>
  <c r="BK18" i="5"/>
  <c r="BN17" i="5"/>
  <c r="BM17" i="5"/>
  <c r="BL17" i="5"/>
  <c r="BK17" i="5"/>
  <c r="BN16" i="5"/>
  <c r="BM16" i="5"/>
  <c r="BL16" i="5"/>
  <c r="BK16" i="5"/>
  <c r="BE22" i="5"/>
  <c r="BD22" i="5"/>
  <c r="BC22" i="5"/>
  <c r="BB22" i="5"/>
  <c r="BE21" i="5"/>
  <c r="BD21" i="5"/>
  <c r="BC21" i="5"/>
  <c r="BB21" i="5"/>
  <c r="BE20" i="5"/>
  <c r="BD20" i="5"/>
  <c r="BC20" i="5"/>
  <c r="BB20" i="5"/>
  <c r="BE19" i="5"/>
  <c r="BD19" i="5"/>
  <c r="BC19" i="5"/>
  <c r="BB19" i="5"/>
  <c r="BE18" i="5"/>
  <c r="BD18" i="5"/>
  <c r="BC18" i="5"/>
  <c r="BB18" i="5"/>
  <c r="BE17" i="5"/>
  <c r="BD17" i="5"/>
  <c r="BC17" i="5"/>
  <c r="BB17" i="5"/>
  <c r="BE16" i="5"/>
  <c r="BD16" i="5"/>
  <c r="BC16" i="5"/>
  <c r="BB16" i="5"/>
  <c r="AV22" i="5"/>
  <c r="AU22" i="5"/>
  <c r="AT22" i="5"/>
  <c r="AS22" i="5"/>
  <c r="AV21" i="5"/>
  <c r="AU21" i="5"/>
  <c r="AT21" i="5"/>
  <c r="AS21" i="5"/>
  <c r="AV20" i="5"/>
  <c r="AU20" i="5"/>
  <c r="AT20" i="5"/>
  <c r="AS20" i="5"/>
  <c r="AV19" i="5"/>
  <c r="AU19" i="5"/>
  <c r="AT19" i="5"/>
  <c r="AS19" i="5"/>
  <c r="AV18" i="5"/>
  <c r="AU18" i="5"/>
  <c r="AT18" i="5"/>
  <c r="AS18" i="5"/>
  <c r="AV17" i="5"/>
  <c r="AU17" i="5"/>
  <c r="AT17" i="5"/>
  <c r="AS17" i="5"/>
  <c r="AV16" i="5"/>
  <c r="AU16" i="5"/>
  <c r="AT16" i="5"/>
  <c r="AS16" i="5"/>
  <c r="AM22" i="5"/>
  <c r="AL22" i="5"/>
  <c r="AK22" i="5"/>
  <c r="AJ22" i="5"/>
  <c r="AM21" i="5"/>
  <c r="AL21" i="5"/>
  <c r="AK21" i="5"/>
  <c r="AJ21" i="5"/>
  <c r="AM20" i="5"/>
  <c r="AL20" i="5"/>
  <c r="AK20" i="5"/>
  <c r="AJ20" i="5"/>
  <c r="AM19" i="5"/>
  <c r="AL19" i="5"/>
  <c r="AK19" i="5"/>
  <c r="AJ19" i="5"/>
  <c r="AM18" i="5"/>
  <c r="AL18" i="5"/>
  <c r="AK18" i="5"/>
  <c r="AJ18" i="5"/>
  <c r="AM17" i="5"/>
  <c r="AL17" i="5"/>
  <c r="AK17" i="5"/>
  <c r="AJ17" i="5"/>
  <c r="AM16" i="5"/>
  <c r="AL16" i="5"/>
  <c r="AK16" i="5"/>
  <c r="AJ16" i="5"/>
  <c r="AD22" i="5"/>
  <c r="AC22" i="5"/>
  <c r="AB22" i="5"/>
  <c r="AA22" i="5"/>
  <c r="AD21" i="5"/>
  <c r="AC21" i="5"/>
  <c r="AB21" i="5"/>
  <c r="AA21" i="5"/>
  <c r="AD20" i="5"/>
  <c r="AC20" i="5"/>
  <c r="AB20" i="5"/>
  <c r="AA20" i="5"/>
  <c r="AD19" i="5"/>
  <c r="AC19" i="5"/>
  <c r="AB19" i="5"/>
  <c r="AA19" i="5"/>
  <c r="AD18" i="5"/>
  <c r="AC18" i="5"/>
  <c r="AB18" i="5"/>
  <c r="AA18" i="5"/>
  <c r="AD17" i="5"/>
  <c r="AC17" i="5"/>
  <c r="AB17" i="5"/>
  <c r="AA17" i="5"/>
  <c r="AD16" i="5"/>
  <c r="AC16" i="5"/>
  <c r="AB16" i="5"/>
  <c r="AA16" i="5"/>
  <c r="U22" i="5"/>
  <c r="T22" i="5"/>
  <c r="S22" i="5"/>
  <c r="R22" i="5"/>
  <c r="U21" i="5"/>
  <c r="T21" i="5"/>
  <c r="S21" i="5"/>
  <c r="R21" i="5"/>
  <c r="U20" i="5"/>
  <c r="T20" i="5"/>
  <c r="S20" i="5"/>
  <c r="R20" i="5"/>
  <c r="U19" i="5"/>
  <c r="T19" i="5"/>
  <c r="S19" i="5"/>
  <c r="R19" i="5"/>
  <c r="U18" i="5"/>
  <c r="T18" i="5"/>
  <c r="S18" i="5"/>
  <c r="R18" i="5"/>
  <c r="U17" i="5"/>
  <c r="T17" i="5"/>
  <c r="S17" i="5"/>
  <c r="R17" i="5"/>
  <c r="U16" i="5"/>
  <c r="T16" i="5"/>
  <c r="S16" i="5"/>
  <c r="R16" i="5"/>
  <c r="L42" i="5"/>
  <c r="L41" i="5"/>
  <c r="L40" i="5"/>
  <c r="L22" i="5"/>
  <c r="L21" i="5"/>
  <c r="L20" i="5"/>
  <c r="L19" i="5"/>
  <c r="L18" i="5"/>
  <c r="L17" i="5"/>
  <c r="K42" i="5"/>
  <c r="K41" i="5"/>
  <c r="K40" i="5"/>
  <c r="K22" i="5"/>
  <c r="K21" i="5"/>
  <c r="K20" i="5"/>
  <c r="K19" i="5"/>
  <c r="K18" i="5"/>
  <c r="K17" i="5"/>
  <c r="J42" i="5"/>
  <c r="J41" i="5"/>
  <c r="J40" i="5"/>
  <c r="J22" i="5"/>
  <c r="J21" i="5"/>
  <c r="J20" i="5"/>
  <c r="J19" i="5"/>
  <c r="J18" i="5"/>
  <c r="J17" i="5"/>
  <c r="I42" i="5"/>
  <c r="I41" i="5"/>
  <c r="I40" i="5"/>
  <c r="I22" i="5"/>
  <c r="I21" i="5"/>
  <c r="I20" i="5"/>
  <c r="I19" i="5"/>
  <c r="I18" i="5"/>
  <c r="I17" i="5"/>
  <c r="J59" i="5" l="1"/>
  <c r="L39" i="5"/>
  <c r="K55" i="5"/>
  <c r="AB43" i="5"/>
  <c r="BL43" i="5"/>
  <c r="U43" i="5"/>
  <c r="BE43" i="5"/>
  <c r="AD59" i="5"/>
  <c r="BN59" i="5"/>
  <c r="AL43" i="5"/>
  <c r="S39" i="5"/>
  <c r="AK55" i="5"/>
  <c r="AJ59" i="5"/>
  <c r="AK43" i="5"/>
  <c r="K43" i="5"/>
  <c r="AU43" i="5"/>
  <c r="AS39" i="5"/>
  <c r="AA55" i="5"/>
  <c r="AT23" i="5"/>
  <c r="BM39" i="5"/>
  <c r="R43" i="5"/>
  <c r="BB43" i="5"/>
  <c r="BD23" i="5"/>
  <c r="BK55" i="5"/>
  <c r="T23" i="5"/>
  <c r="AM43" i="5"/>
  <c r="L59" i="5"/>
  <c r="AV59" i="5"/>
  <c r="AM39" i="5"/>
  <c r="BE55" i="5"/>
  <c r="BB39" i="5"/>
  <c r="I59" i="5"/>
  <c r="AS59" i="5"/>
  <c r="AB39" i="5"/>
  <c r="AT55" i="5"/>
  <c r="S59" i="5"/>
  <c r="BC59" i="5"/>
  <c r="BM23" i="5"/>
  <c r="T55" i="5"/>
  <c r="AC59" i="5"/>
  <c r="BM59" i="5"/>
  <c r="AM23" i="5"/>
  <c r="AM59" i="5"/>
  <c r="BE39" i="5"/>
  <c r="L55" i="5"/>
  <c r="AD55" i="5"/>
  <c r="AD23" i="5"/>
  <c r="U59" i="5"/>
  <c r="BE59" i="5"/>
  <c r="AA23" i="5"/>
  <c r="R39" i="5"/>
  <c r="I43" i="5"/>
  <c r="AS43" i="5"/>
  <c r="AT39" i="5"/>
  <c r="S43" i="5"/>
  <c r="BC43" i="5"/>
  <c r="BL55" i="5"/>
  <c r="T39" i="5"/>
  <c r="AC43" i="5"/>
  <c r="BM43" i="5"/>
  <c r="AL55" i="5"/>
  <c r="BE23" i="5"/>
  <c r="AA39" i="5"/>
  <c r="AS55" i="5"/>
  <c r="R59" i="5"/>
  <c r="BB59" i="5"/>
  <c r="BL23" i="5"/>
  <c r="S55" i="5"/>
  <c r="AB59" i="5"/>
  <c r="BL59" i="5"/>
  <c r="AL23" i="5"/>
  <c r="AL59" i="5"/>
  <c r="AS23" i="5"/>
  <c r="S23" i="5"/>
  <c r="BL39" i="5"/>
  <c r="AL39" i="5"/>
  <c r="BD55" i="5"/>
  <c r="L43" i="5"/>
  <c r="AV43" i="5"/>
  <c r="BK23" i="5"/>
  <c r="R55" i="5"/>
  <c r="AA59" i="5"/>
  <c r="BK59" i="5"/>
  <c r="AK23" i="5"/>
  <c r="AK59" i="5"/>
  <c r="BD39" i="5"/>
  <c r="K59" i="5"/>
  <c r="AU59" i="5"/>
  <c r="AD39" i="5"/>
  <c r="AV55" i="5"/>
  <c r="R23" i="5"/>
  <c r="BK39" i="5"/>
  <c r="AK39" i="5"/>
  <c r="BC55" i="5"/>
  <c r="AC55" i="5"/>
  <c r="AV23" i="5"/>
  <c r="AA43" i="5"/>
  <c r="BK43" i="5"/>
  <c r="AJ55" i="5"/>
  <c r="BC23" i="5"/>
  <c r="J55" i="5"/>
  <c r="AC23" i="5"/>
  <c r="K39" i="5"/>
  <c r="AV39" i="5"/>
  <c r="BN55" i="5"/>
  <c r="AJ23" i="5"/>
  <c r="BC39" i="5"/>
  <c r="AT59" i="5"/>
  <c r="AC39" i="5"/>
  <c r="AU55" i="5"/>
  <c r="T59" i="5"/>
  <c r="BD59" i="5"/>
  <c r="BN23" i="5"/>
  <c r="U55" i="5"/>
  <c r="AJ39" i="5"/>
  <c r="BB55" i="5"/>
  <c r="AB55" i="5"/>
  <c r="AU23" i="5"/>
  <c r="U23" i="5"/>
  <c r="BN39" i="5"/>
  <c r="BB23" i="5"/>
  <c r="AJ43" i="5"/>
  <c r="I55" i="5"/>
  <c r="AB23" i="5"/>
  <c r="J39" i="5"/>
  <c r="J43" i="5"/>
  <c r="AT43" i="5"/>
  <c r="AU39" i="5"/>
  <c r="T43" i="5"/>
  <c r="BD43" i="5"/>
  <c r="BM55" i="5"/>
  <c r="U39" i="5"/>
  <c r="AD43" i="5"/>
  <c r="BN43" i="5"/>
  <c r="AM55" i="5"/>
  <c r="I39" i="5"/>
  <c r="L16" i="5" l="1"/>
  <c r="L23" i="5" s="1"/>
  <c r="I16" i="5"/>
  <c r="I23" i="5" s="1"/>
  <c r="J16" i="5"/>
  <c r="J23" i="5" s="1"/>
  <c r="K16" i="5"/>
  <c r="K23" i="5" s="1"/>
  <c r="I70" i="5" l="1"/>
  <c r="I68" i="5"/>
  <c r="I72" i="5"/>
  <c r="I74" i="5"/>
</calcChain>
</file>

<file path=xl/sharedStrings.xml><?xml version="1.0" encoding="utf-8"?>
<sst xmlns="http://schemas.openxmlformats.org/spreadsheetml/2006/main" count="624" uniqueCount="202">
  <si>
    <t>Colazione</t>
  </si>
  <si>
    <t>Spuntino</t>
  </si>
  <si>
    <t>Pranzo</t>
  </si>
  <si>
    <t>Cena</t>
  </si>
  <si>
    <t>Alimento</t>
  </si>
  <si>
    <t>Sostituzione</t>
  </si>
  <si>
    <t>Albume</t>
  </si>
  <si>
    <t>Uova</t>
  </si>
  <si>
    <t>Gamberi</t>
  </si>
  <si>
    <t>Calamari</t>
  </si>
  <si>
    <t>Branzino</t>
  </si>
  <si>
    <t>Spigola</t>
  </si>
  <si>
    <t>Orata</t>
  </si>
  <si>
    <t>Polpo</t>
  </si>
  <si>
    <t>Pesce spada</t>
  </si>
  <si>
    <t>Filetto di salmone</t>
  </si>
  <si>
    <t>Trancio di salmone</t>
  </si>
  <si>
    <t>Filetto di tonno</t>
  </si>
  <si>
    <t>Tonno al naturale</t>
  </si>
  <si>
    <t>Nasello</t>
  </si>
  <si>
    <t>Merluzzo</t>
  </si>
  <si>
    <t>Piselli surgelati</t>
  </si>
  <si>
    <t>Funghi</t>
  </si>
  <si>
    <t>Piselli secchi</t>
  </si>
  <si>
    <t>Songino</t>
  </si>
  <si>
    <t>Piselli al vetro</t>
  </si>
  <si>
    <t>Valeriana</t>
  </si>
  <si>
    <t>Lenticchie al vetro</t>
  </si>
  <si>
    <t>Porri</t>
  </si>
  <si>
    <t>Ceci al vetro</t>
  </si>
  <si>
    <t>Cavolo romano</t>
  </si>
  <si>
    <t>Fagioli al vetro</t>
  </si>
  <si>
    <t>Cavolfiore</t>
  </si>
  <si>
    <t>Lenticchie secche</t>
  </si>
  <si>
    <t>Broccoletti</t>
  </si>
  <si>
    <t>Ceci secchi</t>
  </si>
  <si>
    <t>Zucca</t>
  </si>
  <si>
    <t>Fagioli secchi</t>
  </si>
  <si>
    <t>Scarola</t>
  </si>
  <si>
    <t>Yogurt magro</t>
  </si>
  <si>
    <t>Fave</t>
  </si>
  <si>
    <t>Yogurt greco alla frutta</t>
  </si>
  <si>
    <t>Rapa</t>
  </si>
  <si>
    <t>Yogurt greco 0%</t>
  </si>
  <si>
    <t>Peperoni</t>
  </si>
  <si>
    <t>Pecorino</t>
  </si>
  <si>
    <t>Melanzane</t>
  </si>
  <si>
    <t>Parmigiano</t>
  </si>
  <si>
    <t>Zucchine</t>
  </si>
  <si>
    <t>Robiola</t>
  </si>
  <si>
    <t>Crostini integrali</t>
  </si>
  <si>
    <t>Carote</t>
  </si>
  <si>
    <t>Primosale</t>
  </si>
  <si>
    <t>Pan Bauletto</t>
  </si>
  <si>
    <t>Insalata</t>
  </si>
  <si>
    <t>Stracchino light</t>
  </si>
  <si>
    <t>Fette biscottate</t>
  </si>
  <si>
    <t>Radicchio</t>
  </si>
  <si>
    <t>Exquisa fitline</t>
  </si>
  <si>
    <t>Barrette al cioccolato</t>
  </si>
  <si>
    <t>Cicoria</t>
  </si>
  <si>
    <t>Feta greca</t>
  </si>
  <si>
    <t>Muesli al cioccolato</t>
  </si>
  <si>
    <t>Finocchio</t>
  </si>
  <si>
    <t>Mozzarella high protein</t>
  </si>
  <si>
    <t>Cereali Fitness</t>
  </si>
  <si>
    <t>Bieta</t>
  </si>
  <si>
    <t>Mozzarella di bufala</t>
  </si>
  <si>
    <t>Creakers</t>
  </si>
  <si>
    <t>Spinaci</t>
  </si>
  <si>
    <t>Fiocchi di latte</t>
  </si>
  <si>
    <t>Biscotti secchi al cioccolato</t>
  </si>
  <si>
    <t>Pomodori</t>
  </si>
  <si>
    <t>Ricottina light consilia</t>
  </si>
  <si>
    <t>Biscotti secchi</t>
  </si>
  <si>
    <t>Cetriolo</t>
  </si>
  <si>
    <t>Speck</t>
  </si>
  <si>
    <t>Purè di patate</t>
  </si>
  <si>
    <t>Uva</t>
  </si>
  <si>
    <t>Fesa di tacchino</t>
  </si>
  <si>
    <t>Patate dolci</t>
  </si>
  <si>
    <t>Kiwi</t>
  </si>
  <si>
    <t>Prosciutto cotto</t>
  </si>
  <si>
    <t>Patate</t>
  </si>
  <si>
    <t>Fragole</t>
  </si>
  <si>
    <t>Prosciutto crudo</t>
  </si>
  <si>
    <t>Snack di legumi</t>
  </si>
  <si>
    <t>Ciliegie</t>
  </si>
  <si>
    <t>Bresaola</t>
  </si>
  <si>
    <t>Gallette di mais</t>
  </si>
  <si>
    <t>Fichi</t>
  </si>
  <si>
    <t>Interiora</t>
  </si>
  <si>
    <t>Wasa</t>
  </si>
  <si>
    <t>Castagne</t>
  </si>
  <si>
    <t>Carne di cavallo</t>
  </si>
  <si>
    <t>Gallette di riso</t>
  </si>
  <si>
    <t>Lamponi</t>
  </si>
  <si>
    <t>Salsiccia di suino</t>
  </si>
  <si>
    <t>Riso Venere</t>
  </si>
  <si>
    <t>More</t>
  </si>
  <si>
    <t>Burro di frutta secca 100%</t>
  </si>
  <si>
    <t>Hamburger</t>
  </si>
  <si>
    <t>Orzo</t>
  </si>
  <si>
    <t>Mirtilli</t>
  </si>
  <si>
    <t>Burro d'arachidi</t>
  </si>
  <si>
    <t>Macinato di tacchino</t>
  </si>
  <si>
    <t>Farro</t>
  </si>
  <si>
    <t>Arancia</t>
  </si>
  <si>
    <t>Crema novi</t>
  </si>
  <si>
    <t>Macinato di pollo</t>
  </si>
  <si>
    <t>Riso</t>
  </si>
  <si>
    <t>Mandarino</t>
  </si>
  <si>
    <t>Pistacchi</t>
  </si>
  <si>
    <t>Macinato magro</t>
  </si>
  <si>
    <t>Cous Cous</t>
  </si>
  <si>
    <t>Ananas</t>
  </si>
  <si>
    <t>Noci Pecan</t>
  </si>
  <si>
    <t>Macinato ragù</t>
  </si>
  <si>
    <t>Pasta integrale</t>
  </si>
  <si>
    <t>Albiococca</t>
  </si>
  <si>
    <t>Anacardi</t>
  </si>
  <si>
    <t>Spezzatino</t>
  </si>
  <si>
    <t>Pane integrale</t>
  </si>
  <si>
    <t>Pesca</t>
  </si>
  <si>
    <t>Arachidi</t>
  </si>
  <si>
    <t>Straccetti</t>
  </si>
  <si>
    <t>Pane</t>
  </si>
  <si>
    <t>Cocomero</t>
  </si>
  <si>
    <t>Nocciole</t>
  </si>
  <si>
    <t>Fettina di vitella</t>
  </si>
  <si>
    <t>Pasta</t>
  </si>
  <si>
    <t>Melone</t>
  </si>
  <si>
    <t>Mandorle</t>
  </si>
  <si>
    <t>Filetto di manzo</t>
  </si>
  <si>
    <t>Pasta all'uovo</t>
  </si>
  <si>
    <t>Banana</t>
  </si>
  <si>
    <t>Cioccolato fondente</t>
  </si>
  <si>
    <t>Coniglio</t>
  </si>
  <si>
    <t>Gnocchi</t>
  </si>
  <si>
    <t>Susina</t>
  </si>
  <si>
    <t>Avocado</t>
  </si>
  <si>
    <t>Farina di avena</t>
  </si>
  <si>
    <t>Pera</t>
  </si>
  <si>
    <t>Burro</t>
  </si>
  <si>
    <t>Coscia di pollo</t>
  </si>
  <si>
    <t>Farina di riso</t>
  </si>
  <si>
    <t>Mela</t>
  </si>
  <si>
    <t>Olio extravergine d'oliva</t>
  </si>
  <si>
    <t>Petto di pollo</t>
  </si>
  <si>
    <t>Farina</t>
  </si>
  <si>
    <t>ALTRO</t>
  </si>
  <si>
    <t>CAR</t>
  </si>
  <si>
    <t>KCAL</t>
  </si>
  <si>
    <t>FRUTTA E VERDURA</t>
  </si>
  <si>
    <t>GRA</t>
  </si>
  <si>
    <t>PRO</t>
  </si>
  <si>
    <t>GRASSI</t>
  </si>
  <si>
    <t>PROTEINE</t>
  </si>
  <si>
    <t>PROT</t>
  </si>
  <si>
    <t>CARBOIDRATI</t>
  </si>
  <si>
    <t>Lista consolidata</t>
  </si>
  <si>
    <t>Grammi</t>
  </si>
  <si>
    <t>NOTE</t>
  </si>
  <si>
    <t>--GRAMMI --</t>
  </si>
  <si>
    <t>Pre Nanna</t>
  </si>
  <si>
    <t>Esempi:</t>
  </si>
  <si>
    <t>Indicazione:</t>
  </si>
  <si>
    <t>--CARBO--</t>
  </si>
  <si>
    <t>--PRO--</t>
  </si>
  <si>
    <t>--GRA--</t>
  </si>
  <si>
    <t>--FRU-VER--</t>
  </si>
  <si>
    <t>K-C-P-G:</t>
  </si>
  <si>
    <t>MEDIA KCAL SETTIMANALE</t>
  </si>
  <si>
    <t>MEDIA CAR SETTIMANALE</t>
  </si>
  <si>
    <t>MEDIA PROT SETTIMANALE</t>
  </si>
  <si>
    <t>MEDIA GRA SETTIMANALE</t>
  </si>
  <si>
    <t>Dott.ssa Monia Hafsi</t>
  </si>
  <si>
    <t>Biologa Nutrizionista</t>
  </si>
  <si>
    <t>Colonna1</t>
  </si>
  <si>
    <t>Colonna2</t>
  </si>
  <si>
    <t>Colonna3</t>
  </si>
  <si>
    <t>Colonna4</t>
  </si>
  <si>
    <t>Colonna5</t>
  </si>
  <si>
    <t>Colonna6</t>
  </si>
  <si>
    <t>LUNEDI</t>
  </si>
  <si>
    <t>MARTEDI</t>
  </si>
  <si>
    <t>MERCOLEDI</t>
  </si>
  <si>
    <t>GIOVEDI</t>
  </si>
  <si>
    <t>VENERDI</t>
  </si>
  <si>
    <t>SABATO</t>
  </si>
  <si>
    <t>DOMENICA</t>
  </si>
  <si>
    <t xml:space="preserve">Piano Alimentare personalizzato per: </t>
  </si>
  <si>
    <t>Note</t>
  </si>
  <si>
    <t>Indicazione</t>
  </si>
  <si>
    <t>Legumi</t>
  </si>
  <si>
    <t>Latticini</t>
  </si>
  <si>
    <t>Esempio</t>
  </si>
  <si>
    <r>
      <t>LUNED</t>
    </r>
    <r>
      <rPr>
        <b/>
        <sz val="24"/>
        <color theme="1"/>
        <rFont val="Montserrat"/>
      </rPr>
      <t>ì</t>
    </r>
  </si>
  <si>
    <r>
      <t>MARTED</t>
    </r>
    <r>
      <rPr>
        <b/>
        <sz val="24"/>
        <color theme="1"/>
        <rFont val="Montserrat"/>
      </rPr>
      <t>ì</t>
    </r>
  </si>
  <si>
    <r>
      <t>MERCOLED</t>
    </r>
    <r>
      <rPr>
        <b/>
        <sz val="24"/>
        <color theme="1"/>
        <rFont val="Montserrat"/>
      </rPr>
      <t>ì</t>
    </r>
  </si>
  <si>
    <r>
      <t>GIOVED</t>
    </r>
    <r>
      <rPr>
        <b/>
        <sz val="24"/>
        <color theme="1"/>
        <rFont val="Montserrat"/>
      </rPr>
      <t>ì</t>
    </r>
  </si>
  <si>
    <r>
      <t>VENERD</t>
    </r>
    <r>
      <rPr>
        <b/>
        <sz val="24"/>
        <color theme="1"/>
        <rFont val="Montserrat"/>
      </rPr>
      <t>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</si>
</sst>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Brotherhood Script"/>
    </font>
    <font>
      <sz val="11"/>
      <color theme="1"/>
      <name val="Montserrat"/>
    </font>
    <font>
      <b/>
      <sz val="48"/>
      <color theme="4" tint="-0.249977111117893"/>
      <name val="Brotherhood Script"/>
    </font>
    <font>
      <b/>
      <sz val="48"/>
      <color theme="4" tint="-0.249977111117893"/>
      <name val="Calibri"/>
      <family val="2"/>
      <scheme val="minor"/>
    </font>
    <font>
      <sz val="28"/>
      <color theme="4" tint="-0.249977111117893"/>
      <name val="Brotherhood Script"/>
    </font>
    <font>
      <sz val="8"/>
      <color theme="4" tint="-0.249977111117893"/>
      <name val="Montserrat"/>
    </font>
    <font>
      <sz val="11"/>
      <color theme="4" tint="-0.249977111117893"/>
      <name val="Montserrat"/>
    </font>
    <font>
      <u/>
      <sz val="11"/>
      <color theme="1"/>
      <name val="Montserrat"/>
    </font>
    <font>
      <sz val="36"/>
      <color theme="1"/>
      <name val="Brotherhood Script"/>
    </font>
    <font>
      <sz val="20"/>
      <color theme="1"/>
      <name val="Quicksand Bold"/>
      <family val="3"/>
    </font>
    <font>
      <b/>
      <i/>
      <sz val="16"/>
      <color theme="5" tint="-0.249977111117893"/>
      <name val="Quicksand Bold"/>
      <family val="3"/>
    </font>
    <font>
      <b/>
      <i/>
      <sz val="14"/>
      <color theme="5" tint="-0.249977111117893"/>
      <name val="Quicksand Bold"/>
      <family val="3"/>
    </font>
    <font>
      <sz val="11"/>
      <color theme="1"/>
      <name val="Quicksand Bold"/>
      <family val="3"/>
    </font>
    <font>
      <b/>
      <i/>
      <sz val="18"/>
      <color theme="4" tint="-0.249977111117893"/>
      <name val="Quicksand Bold"/>
      <family val="3"/>
    </font>
    <font>
      <b/>
      <sz val="14"/>
      <color theme="1"/>
      <name val="Quicksand Bold"/>
      <family val="3"/>
    </font>
    <font>
      <b/>
      <sz val="11"/>
      <color theme="1"/>
      <name val="Quicksand Bold"/>
      <family val="3"/>
    </font>
    <font>
      <b/>
      <sz val="9"/>
      <color theme="1"/>
      <name val="Quicksand Bold"/>
      <family val="3"/>
    </font>
    <font>
      <b/>
      <sz val="11"/>
      <color theme="7" tint="-0.499984740745262"/>
      <name val="Quicksand Bold"/>
      <family val="3"/>
    </font>
    <font>
      <sz val="16"/>
      <color theme="1"/>
      <name val="Quicksand Bold"/>
      <family val="3"/>
    </font>
    <font>
      <b/>
      <sz val="16"/>
      <color theme="1"/>
      <name val="Quicksand Bold"/>
      <family val="3"/>
    </font>
    <font>
      <b/>
      <i/>
      <sz val="22"/>
      <color theme="1"/>
      <name val="Montserrat"/>
    </font>
    <font>
      <b/>
      <sz val="22"/>
      <color theme="1"/>
      <name val="Montserrat"/>
    </font>
    <font>
      <b/>
      <sz val="11"/>
      <color theme="1"/>
      <name val="Montserrat"/>
    </font>
    <font>
      <sz val="36"/>
      <color theme="1"/>
      <name val="Montserrat"/>
    </font>
    <font>
      <b/>
      <sz val="18"/>
      <color theme="4" tint="-0.249977111117893"/>
      <name val="Quicksand Bold"/>
      <family val="3"/>
    </font>
    <font>
      <b/>
      <sz val="16"/>
      <color theme="5" tint="-0.249977111117893"/>
      <name val="Montserrat"/>
    </font>
    <font>
      <b/>
      <i/>
      <sz val="18"/>
      <color theme="4" tint="-0.249977111117893"/>
      <name val="Montserrat"/>
    </font>
    <font>
      <b/>
      <sz val="14"/>
      <color theme="1"/>
      <name val="Montserrat"/>
    </font>
    <font>
      <b/>
      <sz val="14"/>
      <color theme="5" tint="-0.249977111117893"/>
      <name val="Montserrat"/>
    </font>
    <font>
      <sz val="20"/>
      <color theme="1"/>
      <name val="Montserrat"/>
    </font>
    <font>
      <b/>
      <sz val="20"/>
      <color theme="1"/>
      <name val="Montserrat"/>
    </font>
    <font>
      <b/>
      <sz val="12"/>
      <color theme="1"/>
      <name val="Montserrat"/>
    </font>
    <font>
      <b/>
      <u/>
      <sz val="11"/>
      <color theme="1"/>
      <name val="Quicksand Bold"/>
      <family val="3"/>
    </font>
    <font>
      <b/>
      <strike/>
      <sz val="12"/>
      <color theme="1"/>
      <name val="Montserrat"/>
    </font>
    <font>
      <b/>
      <sz val="24"/>
      <color theme="1"/>
      <name val="Montserrat"/>
    </font>
  </fonts>
  <fills count="1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0" fillId="0" borderId="0" xfId="0" quotePrefix="1"/>
    <xf numFmtId="0" fontId="4" fillId="0" borderId="0" xfId="0" quotePrefix="1" applyFont="1"/>
    <xf numFmtId="0" fontId="4" fillId="0" borderId="0" xfId="0" applyFont="1"/>
    <xf numFmtId="0" fontId="10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/>
    <xf numFmtId="0" fontId="18" fillId="7" borderId="12" xfId="0" applyFont="1" applyFill="1" applyBorder="1"/>
    <xf numFmtId="0" fontId="15" fillId="7" borderId="12" xfId="0" applyFont="1" applyFill="1" applyBorder="1"/>
    <xf numFmtId="0" fontId="15" fillId="7" borderId="1" xfId="0" applyFont="1" applyFill="1" applyBorder="1"/>
    <xf numFmtId="0" fontId="18" fillId="7" borderId="1" xfId="0" applyFont="1" applyFill="1" applyBorder="1"/>
    <xf numFmtId="0" fontId="15" fillId="0" borderId="0" xfId="0" applyFont="1"/>
    <xf numFmtId="0" fontId="15" fillId="0" borderId="10" xfId="0" applyFont="1" applyBorder="1" applyAlignment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top"/>
    </xf>
    <xf numFmtId="0" fontId="21" fillId="8" borderId="2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8" borderId="9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7" borderId="2" xfId="0" applyFont="1" applyFill="1" applyBorder="1" applyAlignment="1">
      <alignment horizontal="left" vertical="center"/>
    </xf>
    <xf numFmtId="0" fontId="18" fillId="7" borderId="6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9" xfId="0" applyFont="1" applyFill="1" applyBorder="1" applyAlignment="1">
      <alignment horizontal="left" vertical="center"/>
    </xf>
    <xf numFmtId="0" fontId="18" fillId="7" borderId="5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9" fillId="6" borderId="10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7" borderId="6" xfId="0" applyFont="1" applyFill="1" applyBorder="1" applyAlignment="1">
      <alignment horizontal="left" vertical="top"/>
    </xf>
    <xf numFmtId="0" fontId="15" fillId="7" borderId="3" xfId="0" applyFont="1" applyFill="1" applyBorder="1" applyAlignment="1">
      <alignment horizontal="left" vertical="top"/>
    </xf>
    <xf numFmtId="0" fontId="15" fillId="7" borderId="0" xfId="0" applyFont="1" applyFill="1" applyAlignment="1">
      <alignment horizontal="left" vertical="top"/>
    </xf>
    <xf numFmtId="0" fontId="15" fillId="7" borderId="8" xfId="0" applyFont="1" applyFill="1" applyBorder="1" applyAlignment="1">
      <alignment horizontal="left" vertical="top"/>
    </xf>
    <xf numFmtId="0" fontId="15" fillId="7" borderId="9" xfId="0" applyFont="1" applyFill="1" applyBorder="1" applyAlignment="1">
      <alignment horizontal="left" vertical="top"/>
    </xf>
    <xf numFmtId="0" fontId="15" fillId="7" borderId="5" xfId="0" applyFont="1" applyFill="1" applyBorder="1" applyAlignment="1">
      <alignment horizontal="left" vertical="top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4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6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9" xfId="0" applyBorder="1" applyAlignment="1">
      <alignment horizontal="right" vertical="top"/>
    </xf>
    <xf numFmtId="0" fontId="28" fillId="7" borderId="2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10" borderId="14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/>
    </xf>
    <xf numFmtId="0" fontId="29" fillId="10" borderId="12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0" fillId="7" borderId="5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/>
    </xf>
    <xf numFmtId="0" fontId="25" fillId="7" borderId="11" xfId="0" applyFont="1" applyFill="1" applyBorder="1" applyAlignment="1">
      <alignment horizontal="center"/>
    </xf>
    <xf numFmtId="0" fontId="30" fillId="2" borderId="1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left" vertical="top"/>
    </xf>
    <xf numFmtId="0" fontId="25" fillId="7" borderId="6" xfId="0" applyFont="1" applyFill="1" applyBorder="1" applyAlignment="1">
      <alignment horizontal="left" vertical="top"/>
    </xf>
    <xf numFmtId="0" fontId="25" fillId="7" borderId="3" xfId="0" applyFont="1" applyFill="1" applyBorder="1" applyAlignment="1">
      <alignment horizontal="left" vertical="top"/>
    </xf>
    <xf numFmtId="0" fontId="30" fillId="2" borderId="14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left" vertical="top"/>
    </xf>
    <xf numFmtId="0" fontId="25" fillId="7" borderId="0" xfId="0" applyFont="1" applyFill="1" applyAlignment="1">
      <alignment horizontal="left" vertical="top"/>
    </xf>
    <xf numFmtId="0" fontId="25" fillId="7" borderId="8" xfId="0" applyFont="1" applyFill="1" applyBorder="1" applyAlignment="1">
      <alignment horizontal="left" vertical="top"/>
    </xf>
    <xf numFmtId="0" fontId="28" fillId="7" borderId="4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left" vertical="top"/>
    </xf>
    <xf numFmtId="0" fontId="25" fillId="7" borderId="9" xfId="0" applyFont="1" applyFill="1" applyBorder="1" applyAlignment="1">
      <alignment horizontal="left" vertical="top"/>
    </xf>
    <xf numFmtId="0" fontId="25" fillId="7" borderId="5" xfId="0" applyFont="1" applyFill="1" applyBorder="1" applyAlignment="1">
      <alignment horizontal="left" vertical="top"/>
    </xf>
    <xf numFmtId="0" fontId="31" fillId="7" borderId="2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7" borderId="7" xfId="0" applyFont="1" applyFill="1" applyBorder="1" applyAlignment="1">
      <alignment horizontal="center" vertical="center"/>
    </xf>
    <xf numFmtId="0" fontId="31" fillId="7" borderId="8" xfId="0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9" fillId="10" borderId="15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27" fillId="7" borderId="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top"/>
    </xf>
    <xf numFmtId="0" fontId="4" fillId="7" borderId="9" xfId="0" applyFont="1" applyFill="1" applyBorder="1" applyAlignment="1">
      <alignment horizontal="center" vertical="top"/>
    </xf>
    <xf numFmtId="0" fontId="4" fillId="7" borderId="5" xfId="0" applyFont="1" applyFill="1" applyBorder="1" applyAlignment="1">
      <alignment horizontal="center" vertical="top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5" fillId="7" borderId="2" xfId="0" applyFont="1" applyFill="1" applyBorder="1" applyAlignment="1">
      <alignment horizontal="left" vertical="center"/>
    </xf>
    <xf numFmtId="0" fontId="35" fillId="7" borderId="6" xfId="0" applyFont="1" applyFill="1" applyBorder="1" applyAlignment="1">
      <alignment horizontal="left" vertical="center"/>
    </xf>
    <xf numFmtId="0" fontId="35" fillId="7" borderId="3" xfId="0" applyFont="1" applyFill="1" applyBorder="1" applyAlignment="1">
      <alignment horizontal="left" vertical="center"/>
    </xf>
    <xf numFmtId="0" fontId="35" fillId="7" borderId="4" xfId="0" applyFont="1" applyFill="1" applyBorder="1" applyAlignment="1">
      <alignment horizontal="left" vertical="center"/>
    </xf>
    <xf numFmtId="0" fontId="35" fillId="7" borderId="9" xfId="0" applyFont="1" applyFill="1" applyBorder="1" applyAlignment="1">
      <alignment horizontal="left" vertical="center"/>
    </xf>
    <xf numFmtId="0" fontId="35" fillId="7" borderId="5" xfId="0" applyFont="1" applyFill="1" applyBorder="1" applyAlignment="1">
      <alignment horizontal="left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top"/>
    </xf>
    <xf numFmtId="0" fontId="32" fillId="0" borderId="9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</cellXfs>
  <cellStyles count="1">
    <cellStyle name="Normale" xfId="0" builtinId="0"/>
  </cellStyles>
  <dxfs count="8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</dxf>
  </dxfs>
  <tableStyles count="0" defaultTableStyle="TableStyleMedium9" defaultPivotStyle="PivotStyleLight16"/>
  <colors>
    <mruColors>
      <color rgb="FFFFFF99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673097</xdr:colOff>
      <xdr:row>1</xdr:row>
      <xdr:rowOff>25489</xdr:rowOff>
    </xdr:from>
    <xdr:ext cx="12611850" cy="780022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0DE7FED-8338-3955-D7F6-576D44BC6E67}"/>
            </a:ext>
          </a:extLst>
        </xdr:cNvPr>
        <xdr:cNvSpPr txBox="1"/>
      </xdr:nvSpPr>
      <xdr:spPr>
        <a:xfrm>
          <a:off x="15027439" y="209305"/>
          <a:ext cx="12611850" cy="7800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4400" b="1" kern="1200">
              <a:latin typeface="Montserrat" panose="00000500000000000000" pitchFamily="2" charset="0"/>
            </a:rPr>
            <a:t>Dott.ssa Monia Hafsi</a:t>
          </a:r>
          <a:r>
            <a:rPr lang="it-IT" sz="4400" kern="1200">
              <a:latin typeface="Montserrat" panose="00000500000000000000" pitchFamily="2" charset="0"/>
            </a:rPr>
            <a:t> | Biologa Nutrizionista</a:t>
          </a:r>
        </a:p>
      </xdr:txBody>
    </xdr:sp>
    <xdr:clientData/>
  </xdr:oneCellAnchor>
  <xdr:oneCellAnchor>
    <xdr:from>
      <xdr:col>20</xdr:col>
      <xdr:colOff>437335</xdr:colOff>
      <xdr:row>5</xdr:row>
      <xdr:rowOff>173869</xdr:rowOff>
    </xdr:from>
    <xdr:ext cx="11735649" cy="654988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99EA8409-8D5B-0B95-65B2-C89C3DA3128D}"/>
            </a:ext>
          </a:extLst>
        </xdr:cNvPr>
        <xdr:cNvSpPr txBox="1"/>
      </xdr:nvSpPr>
      <xdr:spPr>
        <a:xfrm>
          <a:off x="15877861" y="1092948"/>
          <a:ext cx="11735649" cy="654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3600" kern="1200">
              <a:latin typeface="Montserrat" panose="00000500000000000000" pitchFamily="2" charset="0"/>
            </a:rPr>
            <a:t>nutrizionistamoniahafsi@gmail.com | 351 778 7791</a:t>
          </a:r>
        </a:p>
      </xdr:txBody>
    </xdr:sp>
    <xdr:clientData/>
  </xdr:oneCellAnchor>
  <xdr:oneCellAnchor>
    <xdr:from>
      <xdr:col>25</xdr:col>
      <xdr:colOff>965558</xdr:colOff>
      <xdr:row>10</xdr:row>
      <xdr:rowOff>34468</xdr:rowOff>
    </xdr:from>
    <xdr:ext cx="6662145" cy="654988"/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096E2DD7-6F24-80FA-8784-9D4B77EAA85E}"/>
            </a:ext>
          </a:extLst>
        </xdr:cNvPr>
        <xdr:cNvSpPr txBox="1"/>
      </xdr:nvSpPr>
      <xdr:spPr>
        <a:xfrm>
          <a:off x="20750821" y="1872626"/>
          <a:ext cx="6662145" cy="654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3600" kern="1200">
              <a:latin typeface="Montserrat" panose="00000500000000000000" pitchFamily="2" charset="0"/>
            </a:rPr>
            <a:t>Iscrizione albo n. AA_100670</a:t>
          </a:r>
        </a:p>
      </xdr:txBody>
    </xdr:sp>
    <xdr:clientData/>
  </xdr:oneCellAnchor>
  <xdr:oneCellAnchor>
    <xdr:from>
      <xdr:col>1</xdr:col>
      <xdr:colOff>472072</xdr:colOff>
      <xdr:row>16</xdr:row>
      <xdr:rowOff>93476</xdr:rowOff>
    </xdr:from>
    <xdr:ext cx="9886617" cy="686213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A5D5A19-8CF3-CE8B-C1C5-04CB8FA31952}"/>
            </a:ext>
          </a:extLst>
        </xdr:cNvPr>
        <xdr:cNvSpPr txBox="1"/>
      </xdr:nvSpPr>
      <xdr:spPr>
        <a:xfrm>
          <a:off x="1073651" y="3034529"/>
          <a:ext cx="9886617" cy="6862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3800" b="1" i="1" u="none" kern="1200">
              <a:latin typeface="Montserrat" panose="00000500000000000000" pitchFamily="2" charset="0"/>
            </a:rPr>
            <a:t>Piano Alimentare personalizzato per: </a:t>
          </a:r>
        </a:p>
      </xdr:txBody>
    </xdr:sp>
    <xdr:clientData/>
  </xdr:oneCellAnchor>
  <xdr:twoCellAnchor editAs="oneCell">
    <xdr:from>
      <xdr:col>33</xdr:col>
      <xdr:colOff>250658</xdr:colOff>
      <xdr:row>0</xdr:row>
      <xdr:rowOff>83552</xdr:rowOff>
    </xdr:from>
    <xdr:to>
      <xdr:col>40</xdr:col>
      <xdr:colOff>518027</xdr:colOff>
      <xdr:row>15</xdr:row>
      <xdr:rowOff>100263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E45FE21-2E7A-4E70-086C-014FBE070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62" t="19779" r="14180" b="19422"/>
        <a:stretch/>
      </xdr:blipFill>
      <xdr:spPr>
        <a:xfrm>
          <a:off x="27639211" y="83552"/>
          <a:ext cx="5698290" cy="2773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35439</xdr:colOff>
      <xdr:row>0</xdr:row>
      <xdr:rowOff>1</xdr:rowOff>
    </xdr:from>
    <xdr:to>
      <xdr:col>7</xdr:col>
      <xdr:colOff>111227</xdr:colOff>
      <xdr:row>32</xdr:row>
      <xdr:rowOff>134327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7DE98A3-0E44-76AE-012C-36CAFB8E0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9" y="1"/>
          <a:ext cx="4329193" cy="6090188"/>
        </a:xfrm>
        <a:prstGeom prst="rect">
          <a:avLst/>
        </a:prstGeom>
      </xdr:spPr>
    </xdr:pic>
    <xdr:clientData/>
  </xdr:twoCellAnchor>
  <xdr:twoCellAnchor editAs="oneCell">
    <xdr:from>
      <xdr:col>7</xdr:col>
      <xdr:colOff>129945</xdr:colOff>
      <xdr:row>0</xdr:row>
      <xdr:rowOff>1</xdr:rowOff>
    </xdr:from>
    <xdr:to>
      <xdr:col>14</xdr:col>
      <xdr:colOff>187296</xdr:colOff>
      <xdr:row>32</xdr:row>
      <xdr:rowOff>122117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DE4BC5DA-238D-41DF-381C-6F74F926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777" y="1"/>
          <a:ext cx="4336183" cy="6009219"/>
        </a:xfrm>
        <a:prstGeom prst="rect">
          <a:avLst/>
        </a:prstGeom>
      </xdr:spPr>
    </xdr:pic>
    <xdr:clientData/>
  </xdr:twoCellAnchor>
  <xdr:twoCellAnchor editAs="oneCell">
    <xdr:from>
      <xdr:col>15</xdr:col>
      <xdr:colOff>53730</xdr:colOff>
      <xdr:row>0</xdr:row>
      <xdr:rowOff>0</xdr:rowOff>
    </xdr:from>
    <xdr:to>
      <xdr:col>22</xdr:col>
      <xdr:colOff>39935</xdr:colOff>
      <xdr:row>32</xdr:row>
      <xdr:rowOff>12212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AC08B845-500A-6E18-236D-91855FF17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2655" y="0"/>
          <a:ext cx="4265037" cy="5899315"/>
        </a:xfrm>
        <a:prstGeom prst="rect">
          <a:avLst/>
        </a:prstGeom>
      </xdr:spPr>
    </xdr:pic>
    <xdr:clientData/>
  </xdr:twoCellAnchor>
  <xdr:twoCellAnchor>
    <xdr:from>
      <xdr:col>0</xdr:col>
      <xdr:colOff>410559</xdr:colOff>
      <xdr:row>4</xdr:row>
      <xdr:rowOff>43794</xdr:rowOff>
    </xdr:from>
    <xdr:to>
      <xdr:col>4</xdr:col>
      <xdr:colOff>32042</xdr:colOff>
      <xdr:row>5</xdr:row>
      <xdr:rowOff>49268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8CE9385-47D6-70EE-31A8-68E4157BACD3}"/>
            </a:ext>
          </a:extLst>
        </xdr:cNvPr>
        <xdr:cNvSpPr/>
      </xdr:nvSpPr>
      <xdr:spPr>
        <a:xfrm>
          <a:off x="410559" y="788277"/>
          <a:ext cx="2052000" cy="19159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kern="1200"/>
        </a:p>
      </xdr:txBody>
    </xdr:sp>
    <xdr:clientData/>
  </xdr:twoCellAnchor>
  <xdr:twoCellAnchor>
    <xdr:from>
      <xdr:col>10</xdr:col>
      <xdr:colOff>174296</xdr:colOff>
      <xdr:row>1</xdr:row>
      <xdr:rowOff>42918</xdr:rowOff>
    </xdr:from>
    <xdr:to>
      <xdr:col>13</xdr:col>
      <xdr:colOff>403408</xdr:colOff>
      <xdr:row>2</xdr:row>
      <xdr:rowOff>48392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89CCA78-520A-40A5-8C12-731DA03D23C0}"/>
            </a:ext>
          </a:extLst>
        </xdr:cNvPr>
        <xdr:cNvSpPr/>
      </xdr:nvSpPr>
      <xdr:spPr>
        <a:xfrm>
          <a:off x="6250589" y="229039"/>
          <a:ext cx="2052000" cy="19159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kern="1200"/>
        </a:p>
      </xdr:txBody>
    </xdr:sp>
    <xdr:clientData/>
  </xdr:twoCellAnchor>
  <xdr:twoCellAnchor>
    <xdr:from>
      <xdr:col>18</xdr:col>
      <xdr:colOff>74885</xdr:colOff>
      <xdr:row>1</xdr:row>
      <xdr:rowOff>31094</xdr:rowOff>
    </xdr:from>
    <xdr:to>
      <xdr:col>21</xdr:col>
      <xdr:colOff>303997</xdr:colOff>
      <xdr:row>2</xdr:row>
      <xdr:rowOff>36568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343AFC34-59FD-4C1E-AE78-FBC1A9C12930}"/>
            </a:ext>
          </a:extLst>
        </xdr:cNvPr>
        <xdr:cNvSpPr/>
      </xdr:nvSpPr>
      <xdr:spPr>
        <a:xfrm>
          <a:off x="11012213" y="217215"/>
          <a:ext cx="2052000" cy="19159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kern="1200"/>
        </a:p>
      </xdr:txBody>
    </xdr:sp>
    <xdr:clientData/>
  </xdr:twoCellAnchor>
  <xdr:oneCellAnchor>
    <xdr:from>
      <xdr:col>9</xdr:col>
      <xdr:colOff>155820</xdr:colOff>
      <xdr:row>0</xdr:row>
      <xdr:rowOff>9970</xdr:rowOff>
    </xdr:from>
    <xdr:ext cx="2444195" cy="21736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11BF777-666B-41CD-82E1-01B8B2E25205}"/>
            </a:ext>
          </a:extLst>
        </xdr:cNvPr>
        <xdr:cNvSpPr txBox="1"/>
      </xdr:nvSpPr>
      <xdr:spPr>
        <a:xfrm>
          <a:off x="5657175" y="9970"/>
          <a:ext cx="2444195" cy="217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800" b="1" kern="1200">
              <a:latin typeface="Montserrat" panose="00000500000000000000" pitchFamily="2" charset="0"/>
            </a:rPr>
            <a:t>Dott.ssa Monia Hafsi</a:t>
          </a:r>
          <a:r>
            <a:rPr lang="it-IT" sz="800" kern="1200">
              <a:latin typeface="Montserrat" panose="00000500000000000000" pitchFamily="2" charset="0"/>
            </a:rPr>
            <a:t> | Biologa Nutrizionista</a:t>
          </a:r>
        </a:p>
      </xdr:txBody>
    </xdr:sp>
    <xdr:clientData/>
  </xdr:oneCellAnchor>
  <xdr:oneCellAnchor>
    <xdr:from>
      <xdr:col>10</xdr:col>
      <xdr:colOff>194408</xdr:colOff>
      <xdr:row>0</xdr:row>
      <xdr:rowOff>153279</xdr:rowOff>
    </xdr:from>
    <xdr:ext cx="1789016" cy="170496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11083549-A88E-435D-A3DB-2ABB110AF3FA}"/>
            </a:ext>
          </a:extLst>
        </xdr:cNvPr>
        <xdr:cNvSpPr txBox="1"/>
      </xdr:nvSpPr>
      <xdr:spPr>
        <a:xfrm>
          <a:off x="6307025" y="153279"/>
          <a:ext cx="1789016" cy="170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500" kern="1200">
              <a:latin typeface="Montserrat" panose="00000500000000000000" pitchFamily="2" charset="0"/>
            </a:rPr>
            <a:t>nutrizionistamoniahafsi@gmail.com | 351 778 7791</a:t>
          </a:r>
        </a:p>
      </xdr:txBody>
    </xdr:sp>
    <xdr:clientData/>
  </xdr:oneCellAnchor>
  <xdr:oneCellAnchor>
    <xdr:from>
      <xdr:col>11</xdr:col>
      <xdr:colOff>272771</xdr:colOff>
      <xdr:row>1</xdr:row>
      <xdr:rowOff>71381</xdr:rowOff>
    </xdr:from>
    <xdr:ext cx="1084271" cy="170496"/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4CC00E82-14B8-4EFD-9044-723B4B680502}"/>
            </a:ext>
          </a:extLst>
        </xdr:cNvPr>
        <xdr:cNvSpPr txBox="1"/>
      </xdr:nvSpPr>
      <xdr:spPr>
        <a:xfrm>
          <a:off x="6996650" y="255353"/>
          <a:ext cx="1084271" cy="170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500" kern="1200">
              <a:latin typeface="Montserrat" panose="00000500000000000000" pitchFamily="2" charset="0"/>
            </a:rPr>
            <a:t>Iscrizione albo n. AA_100670</a:t>
          </a:r>
        </a:p>
      </xdr:txBody>
    </xdr:sp>
    <xdr:clientData/>
  </xdr:oneCellAnchor>
  <xdr:twoCellAnchor editAs="oneCell">
    <xdr:from>
      <xdr:col>13</xdr:col>
      <xdr:colOff>40002</xdr:colOff>
      <xdr:row>0</xdr:row>
      <xdr:rowOff>43628</xdr:rowOff>
    </xdr:from>
    <xdr:to>
      <xdr:col>14</xdr:col>
      <xdr:colOff>196508</xdr:colOff>
      <xdr:row>2</xdr:row>
      <xdr:rowOff>51511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C18D6C77-013D-48D7-9DBC-E18A2CEA1F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62" t="19779" r="14180" b="19422"/>
        <a:stretch/>
      </xdr:blipFill>
      <xdr:spPr>
        <a:xfrm>
          <a:off x="7986404" y="43628"/>
          <a:ext cx="767768" cy="375827"/>
        </a:xfrm>
        <a:prstGeom prst="rect">
          <a:avLst/>
        </a:prstGeom>
      </xdr:spPr>
    </xdr:pic>
    <xdr:clientData/>
  </xdr:twoCellAnchor>
  <xdr:oneCellAnchor>
    <xdr:from>
      <xdr:col>24</xdr:col>
      <xdr:colOff>522524</xdr:colOff>
      <xdr:row>0</xdr:row>
      <xdr:rowOff>0</xdr:rowOff>
    </xdr:from>
    <xdr:ext cx="2444195" cy="21736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FF60969E-3ADE-4C2A-A519-2963839FBF3F}"/>
            </a:ext>
          </a:extLst>
        </xdr:cNvPr>
        <xdr:cNvSpPr txBox="1"/>
      </xdr:nvSpPr>
      <xdr:spPr>
        <a:xfrm>
          <a:off x="15036810" y="0"/>
          <a:ext cx="2444195" cy="217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800" b="1" kern="1200">
              <a:latin typeface="Montserrat" panose="00000500000000000000" pitchFamily="2" charset="0"/>
            </a:rPr>
            <a:t>Dott.ssa Monia Hafsi</a:t>
          </a:r>
          <a:r>
            <a:rPr lang="it-IT" sz="800" kern="1200">
              <a:latin typeface="Montserrat" panose="00000500000000000000" pitchFamily="2" charset="0"/>
            </a:rPr>
            <a:t> | Biologa Nutrizionista</a:t>
          </a:r>
        </a:p>
      </xdr:txBody>
    </xdr:sp>
    <xdr:clientData/>
  </xdr:oneCellAnchor>
  <xdr:oneCellAnchor>
    <xdr:from>
      <xdr:col>25</xdr:col>
      <xdr:colOff>554613</xdr:colOff>
      <xdr:row>0</xdr:row>
      <xdr:rowOff>143309</xdr:rowOff>
    </xdr:from>
    <xdr:ext cx="1789016" cy="170496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1AF18C77-8917-41ED-A5C7-A5283C11ED35}"/>
            </a:ext>
          </a:extLst>
        </xdr:cNvPr>
        <xdr:cNvSpPr txBox="1"/>
      </xdr:nvSpPr>
      <xdr:spPr>
        <a:xfrm>
          <a:off x="15673661" y="143309"/>
          <a:ext cx="1789016" cy="170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500" kern="1200">
              <a:latin typeface="Montserrat" panose="00000500000000000000" pitchFamily="2" charset="0"/>
            </a:rPr>
            <a:t>nutrizionistamoniahafsi@gmail.com | 351 778 7791</a:t>
          </a:r>
        </a:p>
      </xdr:txBody>
    </xdr:sp>
    <xdr:clientData/>
  </xdr:oneCellAnchor>
  <xdr:oneCellAnchor>
    <xdr:from>
      <xdr:col>27</xdr:col>
      <xdr:colOff>28215</xdr:colOff>
      <xdr:row>1</xdr:row>
      <xdr:rowOff>61411</xdr:rowOff>
    </xdr:from>
    <xdr:ext cx="1084271" cy="170496"/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78280296-C5B5-4E7F-89E9-0536B4F6998B}"/>
            </a:ext>
          </a:extLst>
        </xdr:cNvPr>
        <xdr:cNvSpPr txBox="1"/>
      </xdr:nvSpPr>
      <xdr:spPr>
        <a:xfrm>
          <a:off x="16356786" y="242840"/>
          <a:ext cx="1084271" cy="170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500" kern="1200">
              <a:latin typeface="Montserrat" panose="00000500000000000000" pitchFamily="2" charset="0"/>
            </a:rPr>
            <a:t>Iscrizione albo n. AA_100670</a:t>
          </a:r>
        </a:p>
      </xdr:txBody>
    </xdr:sp>
    <xdr:clientData/>
  </xdr:oneCellAnchor>
  <xdr:twoCellAnchor editAs="oneCell">
    <xdr:from>
      <xdr:col>28</xdr:col>
      <xdr:colOff>406707</xdr:colOff>
      <xdr:row>0</xdr:row>
      <xdr:rowOff>33658</xdr:rowOff>
    </xdr:from>
    <xdr:to>
      <xdr:col>29</xdr:col>
      <xdr:colOff>556714</xdr:colOff>
      <xdr:row>2</xdr:row>
      <xdr:rowOff>41541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BB11ADD1-F2B2-4270-A934-F8947C2FF2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62" t="19779" r="14180" b="19422"/>
        <a:stretch/>
      </xdr:blipFill>
      <xdr:spPr>
        <a:xfrm>
          <a:off x="17340040" y="33658"/>
          <a:ext cx="754769" cy="3707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7C5E7-912E-417E-AFE4-8A6F766613F6}" name="Tabella3" displayName="Tabella3" ref="AD2:AD152" totalsRowShown="0" dataDxfId="7">
  <autoFilter ref="AD2:AD152" xr:uid="{A0E7C5E7-912E-417E-AFE4-8A6F766613F6}"/>
  <tableColumns count="1">
    <tableColumn id="1" xr3:uid="{8814C8E7-5A7F-42C8-8D19-C7F0195C5A4E}" name="Colonna1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D79EC-EB86-4EC0-8896-776F07C406AA}" name="Tabella4" displayName="Tabella4" ref="A2:F32" totalsRowShown="0">
  <autoFilter ref="A2:F32" xr:uid="{4D1D79EC-EB86-4EC0-8896-776F07C406AA}"/>
  <tableColumns count="6">
    <tableColumn id="1" xr3:uid="{482DCF87-09DE-4334-BD9D-EF7D01574CCC}" name="Colonna1"/>
    <tableColumn id="2" xr3:uid="{6E351E9A-0250-4F46-A9B6-5812EC27FE54}" name="Colonna2"/>
    <tableColumn id="3" xr3:uid="{0AE11CE2-B6AC-42DE-A23C-92BF0920CA12}" name="Colonna3"/>
    <tableColumn id="4" xr3:uid="{4B816863-17A7-4780-B60D-B06D82BE97D2}" name="Colonna4"/>
    <tableColumn id="5" xr3:uid="{0981B414-AE74-4749-9C04-3FAAC8630FE7}" name="Colonna5"/>
    <tableColumn id="6" xr3:uid="{FDB1F6A0-E2E6-4C8F-BED8-A58F64137429}" name="Colonna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DA782E-7C21-420D-9367-5C49E93DF70B}" name="Tabella5" displayName="Tabella5" ref="G2:L61" totalsRowShown="0">
  <autoFilter ref="G2:L61" xr:uid="{BDDA782E-7C21-420D-9367-5C49E93DF70B}"/>
  <tableColumns count="6">
    <tableColumn id="1" xr3:uid="{903B867F-F1CA-455A-99BD-5922285281DB}" name="Colonna1"/>
    <tableColumn id="2" xr3:uid="{074A98FF-5975-419A-9EFA-85AF5D460183}" name="Colonna2"/>
    <tableColumn id="3" xr3:uid="{EF91787D-4BCE-430A-A727-75A9A220BA09}" name="Colonna3"/>
    <tableColumn id="4" xr3:uid="{8185B2DE-CC6A-4C84-8F22-FB14BDBFE68E}" name="Colonna4"/>
    <tableColumn id="5" xr3:uid="{A2815735-0C68-4569-96F0-E033CFE473F7}" name="Colonna5"/>
    <tableColumn id="6" xr3:uid="{173A555A-C932-44F1-9343-F765476706BE}" name="Colonna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28FC3F-3DB3-43C5-BA9E-9AB8C17732D0}" name="Tabella6" displayName="Tabella6" ref="N2:S15" totalsRowShown="0">
  <autoFilter ref="N2:S15" xr:uid="{EA28FC3F-3DB3-43C5-BA9E-9AB8C17732D0}"/>
  <tableColumns count="6">
    <tableColumn id="1" xr3:uid="{B8A4F8C6-3AB9-4EA4-A062-8EF97821B373}" name="Colonna1"/>
    <tableColumn id="2" xr3:uid="{EF4BB590-6950-4F56-A705-3353673432F9}" name="Colonna2"/>
    <tableColumn id="3" xr3:uid="{0F28146F-4C12-481B-8426-CD9162FACE8C}" name="Colonna3"/>
    <tableColumn id="4" xr3:uid="{63675BFE-49E2-4A46-81F7-65153460DBE2}" name="Colonna4"/>
    <tableColumn id="5" xr3:uid="{A9E90D7C-06E6-40DB-8CA7-9830DDA30BA5}" name="Colonna5"/>
    <tableColumn id="6" xr3:uid="{A192A8F6-6A81-4821-BCED-708CF4C15D19}" name="Colonna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1B5CED-8063-4B9D-AC11-38F33CB8F565}" name="Tabella7" displayName="Tabella7" ref="T2:Y45" totalsRowShown="0">
  <autoFilter ref="T2:Y45" xr:uid="{451B5CED-8063-4B9D-AC11-38F33CB8F565}"/>
  <tableColumns count="6">
    <tableColumn id="1" xr3:uid="{E48B434B-2375-4258-BC48-F7FC299CDD58}" name="Colonna1"/>
    <tableColumn id="2" xr3:uid="{F273E02C-51A3-48EC-B2E0-2874F34EEB94}" name="Colonna2"/>
    <tableColumn id="3" xr3:uid="{82FA365B-2A54-408A-A131-49EAE453CAF3}" name="Colonna3"/>
    <tableColumn id="4" xr3:uid="{64000E12-8FCB-4E09-995C-72A693E1A0E7}" name="Colonna4"/>
    <tableColumn id="5" xr3:uid="{0C072560-5DD2-4BA5-809E-9AB26C466F11}" name="Colonna5"/>
    <tableColumn id="6" xr3:uid="{7A858ACC-4B33-4CDE-8628-E4C76A42617D}" name="Colonna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B5A-BD48-4EF3-A360-7E69D69EB47E}">
  <sheetPr>
    <pageSetUpPr fitToPage="1"/>
  </sheetPr>
  <dimension ref="A1:BW75"/>
  <sheetViews>
    <sheetView zoomScale="63" zoomScaleNormal="55" workbookViewId="0">
      <selection activeCell="K19" sqref="K19"/>
    </sheetView>
  </sheetViews>
  <sheetFormatPr defaultRowHeight="14.5" x14ac:dyDescent="0.35"/>
  <cols>
    <col min="4" max="4" width="8.7265625" customWidth="1"/>
    <col min="7" max="7" width="8.7265625" customWidth="1"/>
  </cols>
  <sheetData>
    <row r="1" spans="1:75" ht="14.5" customHeight="1" x14ac:dyDescent="0.35"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89" t="s">
        <v>176</v>
      </c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</row>
    <row r="2" spans="1:75" ht="14.5" customHeight="1" x14ac:dyDescent="0.35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</row>
    <row r="3" spans="1:75" ht="14.5" customHeight="1" x14ac:dyDescent="0.35"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</row>
    <row r="4" spans="1:75" ht="14.5" customHeight="1" x14ac:dyDescent="0.35"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</row>
    <row r="5" spans="1:75" ht="14.5" customHeight="1" x14ac:dyDescent="0.35"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</row>
    <row r="6" spans="1:75" ht="14.5" customHeight="1" x14ac:dyDescent="0.35">
      <c r="D6" s="92" t="s">
        <v>191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0" t="s">
        <v>177</v>
      </c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</row>
    <row r="7" spans="1:75" ht="14.5" customHeight="1" x14ac:dyDescent="0.35"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</row>
    <row r="8" spans="1:75" ht="14.5" customHeight="1" x14ac:dyDescent="0.35"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</row>
    <row r="9" spans="1:75" ht="14.5" customHeight="1" x14ac:dyDescent="0.35"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</row>
    <row r="10" spans="1:75" ht="14.5" customHeight="1" x14ac:dyDescent="0.35">
      <c r="A10" s="6"/>
      <c r="B10" s="6"/>
      <c r="C10" s="6"/>
      <c r="D10" s="96"/>
      <c r="E10" s="97"/>
      <c r="F10" s="83" t="s">
        <v>184</v>
      </c>
      <c r="G10" s="84"/>
      <c r="H10" s="84"/>
      <c r="I10" s="84"/>
      <c r="J10" s="84"/>
      <c r="K10" s="84"/>
      <c r="L10" s="84"/>
      <c r="M10" s="84"/>
      <c r="N10" s="85"/>
      <c r="O10" s="83" t="s">
        <v>185</v>
      </c>
      <c r="P10" s="84"/>
      <c r="Q10" s="84"/>
      <c r="R10" s="84"/>
      <c r="S10" s="84"/>
      <c r="T10" s="84"/>
      <c r="U10" s="84"/>
      <c r="V10" s="84"/>
      <c r="W10" s="85"/>
      <c r="X10" s="83" t="s">
        <v>186</v>
      </c>
      <c r="Y10" s="84"/>
      <c r="Z10" s="84"/>
      <c r="AA10" s="84"/>
      <c r="AB10" s="84"/>
      <c r="AC10" s="84"/>
      <c r="AD10" s="84"/>
      <c r="AE10" s="84"/>
      <c r="AF10" s="85"/>
      <c r="AG10" s="83" t="s">
        <v>187</v>
      </c>
      <c r="AH10" s="84"/>
      <c r="AI10" s="84"/>
      <c r="AJ10" s="84"/>
      <c r="AK10" s="84"/>
      <c r="AL10" s="84"/>
      <c r="AM10" s="84"/>
      <c r="AN10" s="84"/>
      <c r="AO10" s="85"/>
      <c r="AP10" s="83" t="s">
        <v>188</v>
      </c>
      <c r="AQ10" s="84"/>
      <c r="AR10" s="84"/>
      <c r="AS10" s="84"/>
      <c r="AT10" s="84"/>
      <c r="AU10" s="84"/>
      <c r="AV10" s="84"/>
      <c r="AW10" s="84"/>
      <c r="AX10" s="85"/>
      <c r="AY10" s="83" t="s">
        <v>189</v>
      </c>
      <c r="AZ10" s="84"/>
      <c r="BA10" s="84"/>
      <c r="BB10" s="84"/>
      <c r="BC10" s="84"/>
      <c r="BD10" s="84"/>
      <c r="BE10" s="84"/>
      <c r="BF10" s="84"/>
      <c r="BG10" s="85"/>
      <c r="BH10" s="83" t="s">
        <v>190</v>
      </c>
      <c r="BI10" s="84"/>
      <c r="BJ10" s="84"/>
      <c r="BK10" s="84"/>
      <c r="BL10" s="84"/>
      <c r="BM10" s="84"/>
      <c r="BN10" s="84"/>
      <c r="BO10" s="84"/>
      <c r="BP10" s="85"/>
      <c r="BQ10" s="10"/>
      <c r="BR10" s="8"/>
      <c r="BS10" s="8"/>
      <c r="BT10" s="8"/>
      <c r="BU10" s="8"/>
      <c r="BV10" s="8"/>
      <c r="BW10" s="8"/>
    </row>
    <row r="11" spans="1:75" ht="14.5" customHeight="1" x14ac:dyDescent="0.35">
      <c r="A11" s="6"/>
      <c r="B11" s="6"/>
      <c r="C11" s="6"/>
      <c r="D11" s="98"/>
      <c r="E11" s="99"/>
      <c r="F11" s="100"/>
      <c r="G11" s="101"/>
      <c r="H11" s="101"/>
      <c r="I11" s="101"/>
      <c r="J11" s="101"/>
      <c r="K11" s="101"/>
      <c r="L11" s="101"/>
      <c r="M11" s="87"/>
      <c r="N11" s="88"/>
      <c r="O11" s="86"/>
      <c r="P11" s="87"/>
      <c r="Q11" s="87"/>
      <c r="R11" s="87"/>
      <c r="S11" s="87"/>
      <c r="T11" s="87"/>
      <c r="U11" s="87"/>
      <c r="V11" s="87"/>
      <c r="W11" s="88"/>
      <c r="X11" s="86"/>
      <c r="Y11" s="87"/>
      <c r="Z11" s="87"/>
      <c r="AA11" s="87"/>
      <c r="AB11" s="87"/>
      <c r="AC11" s="87"/>
      <c r="AD11" s="87"/>
      <c r="AE11" s="87"/>
      <c r="AF11" s="88"/>
      <c r="AG11" s="86"/>
      <c r="AH11" s="87"/>
      <c r="AI11" s="87"/>
      <c r="AJ11" s="87"/>
      <c r="AK11" s="87"/>
      <c r="AL11" s="87"/>
      <c r="AM11" s="87"/>
      <c r="AN11" s="87"/>
      <c r="AO11" s="88"/>
      <c r="AP11" s="86"/>
      <c r="AQ11" s="87"/>
      <c r="AR11" s="87"/>
      <c r="AS11" s="87"/>
      <c r="AT11" s="87"/>
      <c r="AU11" s="87"/>
      <c r="AV11" s="87"/>
      <c r="AW11" s="87"/>
      <c r="AX11" s="88"/>
      <c r="AY11" s="86"/>
      <c r="AZ11" s="87"/>
      <c r="BA11" s="87"/>
      <c r="BB11" s="87"/>
      <c r="BC11" s="87"/>
      <c r="BD11" s="87"/>
      <c r="BE11" s="87"/>
      <c r="BF11" s="87"/>
      <c r="BG11" s="88"/>
      <c r="BH11" s="86"/>
      <c r="BI11" s="87"/>
      <c r="BJ11" s="87"/>
      <c r="BK11" s="87"/>
      <c r="BL11" s="87"/>
      <c r="BM11" s="87"/>
      <c r="BN11" s="87"/>
      <c r="BO11" s="87"/>
      <c r="BP11" s="88"/>
      <c r="BQ11" s="8"/>
      <c r="BR11" s="8"/>
      <c r="BS11" s="8"/>
      <c r="BT11" s="8"/>
      <c r="BU11" s="8"/>
      <c r="BV11" s="8"/>
      <c r="BW11" s="8"/>
    </row>
    <row r="12" spans="1:75" ht="14.5" customHeight="1" x14ac:dyDescent="0.35">
      <c r="A12" s="6"/>
      <c r="B12" s="6"/>
      <c r="C12" s="6"/>
      <c r="D12" s="77" t="s">
        <v>0</v>
      </c>
      <c r="E12" s="78"/>
      <c r="F12" s="51" t="s">
        <v>166</v>
      </c>
      <c r="G12" s="51"/>
      <c r="H12" s="52" t="s">
        <v>7</v>
      </c>
      <c r="I12" s="52"/>
      <c r="J12" s="52"/>
      <c r="K12" s="52"/>
      <c r="L12" s="52"/>
      <c r="M12" s="61" t="s">
        <v>162</v>
      </c>
      <c r="N12" s="62"/>
      <c r="O12" s="51" t="s">
        <v>166</v>
      </c>
      <c r="P12" s="51"/>
      <c r="Q12" s="52" t="s">
        <v>194</v>
      </c>
      <c r="R12" s="52"/>
      <c r="S12" s="52"/>
      <c r="T12" s="52"/>
      <c r="U12" s="52"/>
      <c r="V12" s="61" t="s">
        <v>162</v>
      </c>
      <c r="W12" s="62"/>
      <c r="X12" s="51" t="s">
        <v>166</v>
      </c>
      <c r="Y12" s="51"/>
      <c r="Z12" s="52" t="s">
        <v>195</v>
      </c>
      <c r="AA12" s="52"/>
      <c r="AB12" s="52"/>
      <c r="AC12" s="52"/>
      <c r="AD12" s="52"/>
      <c r="AE12" s="61" t="s">
        <v>162</v>
      </c>
      <c r="AF12" s="62"/>
      <c r="AG12" s="51" t="s">
        <v>166</v>
      </c>
      <c r="AH12" s="51"/>
      <c r="AI12" s="52"/>
      <c r="AJ12" s="52"/>
      <c r="AK12" s="52"/>
      <c r="AL12" s="52"/>
      <c r="AM12" s="52"/>
      <c r="AN12" s="61" t="s">
        <v>162</v>
      </c>
      <c r="AO12" s="62"/>
      <c r="AP12" s="51" t="s">
        <v>166</v>
      </c>
      <c r="AQ12" s="51"/>
      <c r="AR12" s="52"/>
      <c r="AS12" s="52"/>
      <c r="AT12" s="52"/>
      <c r="AU12" s="52"/>
      <c r="AV12" s="52"/>
      <c r="AW12" s="61" t="s">
        <v>162</v>
      </c>
      <c r="AX12" s="62"/>
      <c r="AY12" s="51" t="s">
        <v>166</v>
      </c>
      <c r="AZ12" s="51"/>
      <c r="BA12" s="52"/>
      <c r="BB12" s="52"/>
      <c r="BC12" s="52"/>
      <c r="BD12" s="52"/>
      <c r="BE12" s="52"/>
      <c r="BF12" s="61" t="s">
        <v>162</v>
      </c>
      <c r="BG12" s="62"/>
      <c r="BH12" s="51" t="s">
        <v>166</v>
      </c>
      <c r="BI12" s="51"/>
      <c r="BJ12" s="52"/>
      <c r="BK12" s="52"/>
      <c r="BL12" s="52"/>
      <c r="BM12" s="52"/>
      <c r="BN12" s="52"/>
      <c r="BO12" s="61" t="s">
        <v>162</v>
      </c>
      <c r="BP12" s="62"/>
      <c r="BQ12" s="8"/>
      <c r="BR12" s="8"/>
      <c r="BS12" s="8"/>
      <c r="BT12" s="8"/>
      <c r="BU12" s="8"/>
      <c r="BV12" s="8"/>
      <c r="BW12" s="8"/>
    </row>
    <row r="13" spans="1:75" ht="14.5" customHeight="1" x14ac:dyDescent="0.35">
      <c r="A13" s="6"/>
      <c r="B13" s="6"/>
      <c r="C13" s="6"/>
      <c r="D13" s="79"/>
      <c r="E13" s="80"/>
      <c r="F13" s="51"/>
      <c r="G13" s="51"/>
      <c r="H13" s="52"/>
      <c r="I13" s="52"/>
      <c r="J13" s="52"/>
      <c r="K13" s="52"/>
      <c r="L13" s="52"/>
      <c r="M13" s="65"/>
      <c r="N13" s="66"/>
      <c r="O13" s="51"/>
      <c r="P13" s="51"/>
      <c r="Q13" s="52"/>
      <c r="R13" s="52"/>
      <c r="S13" s="52"/>
      <c r="T13" s="52"/>
      <c r="U13" s="52"/>
      <c r="V13" s="65"/>
      <c r="W13" s="66"/>
      <c r="X13" s="51"/>
      <c r="Y13" s="51"/>
      <c r="Z13" s="52"/>
      <c r="AA13" s="52"/>
      <c r="AB13" s="52"/>
      <c r="AC13" s="52"/>
      <c r="AD13" s="52"/>
      <c r="AE13" s="65"/>
      <c r="AF13" s="66"/>
      <c r="AG13" s="51"/>
      <c r="AH13" s="51"/>
      <c r="AI13" s="52"/>
      <c r="AJ13" s="52"/>
      <c r="AK13" s="52"/>
      <c r="AL13" s="52"/>
      <c r="AM13" s="52"/>
      <c r="AN13" s="65"/>
      <c r="AO13" s="66"/>
      <c r="AP13" s="51"/>
      <c r="AQ13" s="51"/>
      <c r="AR13" s="52"/>
      <c r="AS13" s="52"/>
      <c r="AT13" s="52"/>
      <c r="AU13" s="52"/>
      <c r="AV13" s="52"/>
      <c r="AW13" s="65"/>
      <c r="AX13" s="66"/>
      <c r="AY13" s="51"/>
      <c r="AZ13" s="51"/>
      <c r="BA13" s="52"/>
      <c r="BB13" s="52"/>
      <c r="BC13" s="52"/>
      <c r="BD13" s="52"/>
      <c r="BE13" s="52"/>
      <c r="BF13" s="65"/>
      <c r="BG13" s="66"/>
      <c r="BH13" s="51"/>
      <c r="BI13" s="51"/>
      <c r="BJ13" s="52"/>
      <c r="BK13" s="52"/>
      <c r="BL13" s="52"/>
      <c r="BM13" s="52"/>
      <c r="BN13" s="52"/>
      <c r="BO13" s="65"/>
      <c r="BP13" s="66"/>
      <c r="BQ13" s="8"/>
      <c r="BR13" s="8"/>
      <c r="BS13" s="8"/>
      <c r="BT13" s="8"/>
      <c r="BU13" s="8"/>
      <c r="BV13" s="8"/>
      <c r="BW13" s="8"/>
    </row>
    <row r="14" spans="1:75" ht="14.5" customHeight="1" x14ac:dyDescent="0.35">
      <c r="A14" s="7"/>
      <c r="B14" s="7"/>
      <c r="C14" s="7"/>
      <c r="D14" s="79"/>
      <c r="E14" s="80"/>
      <c r="F14" s="51" t="s">
        <v>165</v>
      </c>
      <c r="G14" s="51"/>
      <c r="H14" s="175"/>
      <c r="I14" s="176"/>
      <c r="J14" s="176"/>
      <c r="K14" s="176"/>
      <c r="L14" s="177"/>
      <c r="M14" s="67"/>
      <c r="N14" s="68"/>
      <c r="O14" s="51" t="s">
        <v>165</v>
      </c>
      <c r="P14" s="51"/>
      <c r="Q14" s="175"/>
      <c r="R14" s="176"/>
      <c r="S14" s="176"/>
      <c r="T14" s="176"/>
      <c r="U14" s="177"/>
      <c r="V14" s="67"/>
      <c r="W14" s="68"/>
      <c r="X14" s="51" t="s">
        <v>165</v>
      </c>
      <c r="Y14" s="51"/>
      <c r="Z14" s="53"/>
      <c r="AA14" s="54"/>
      <c r="AB14" s="54"/>
      <c r="AC14" s="54"/>
      <c r="AD14" s="55"/>
      <c r="AE14" s="67"/>
      <c r="AF14" s="68"/>
      <c r="AG14" s="51" t="s">
        <v>165</v>
      </c>
      <c r="AH14" s="51"/>
      <c r="AI14" s="53"/>
      <c r="AJ14" s="54"/>
      <c r="AK14" s="54"/>
      <c r="AL14" s="54"/>
      <c r="AM14" s="55"/>
      <c r="AN14" s="67"/>
      <c r="AO14" s="68"/>
      <c r="AP14" s="51" t="s">
        <v>165</v>
      </c>
      <c r="AQ14" s="51"/>
      <c r="AR14" s="53"/>
      <c r="AS14" s="54"/>
      <c r="AT14" s="54"/>
      <c r="AU14" s="54"/>
      <c r="AV14" s="55"/>
      <c r="AW14" s="67"/>
      <c r="AX14" s="68"/>
      <c r="AY14" s="51" t="s">
        <v>165</v>
      </c>
      <c r="AZ14" s="51"/>
      <c r="BA14" s="53"/>
      <c r="BB14" s="54"/>
      <c r="BC14" s="54"/>
      <c r="BD14" s="54"/>
      <c r="BE14" s="55"/>
      <c r="BF14" s="67"/>
      <c r="BG14" s="68"/>
      <c r="BH14" s="51" t="s">
        <v>165</v>
      </c>
      <c r="BI14" s="51"/>
      <c r="BJ14" s="53"/>
      <c r="BK14" s="54"/>
      <c r="BL14" s="54"/>
      <c r="BM14" s="54"/>
      <c r="BN14" s="55"/>
      <c r="BO14" s="67"/>
      <c r="BP14" s="68"/>
      <c r="BQ14" s="8"/>
      <c r="BR14" s="8"/>
      <c r="BS14" s="8"/>
      <c r="BT14" s="8"/>
      <c r="BU14" s="8"/>
      <c r="BV14" s="8"/>
      <c r="BW14" s="8"/>
    </row>
    <row r="15" spans="1:75" ht="14.5" customHeight="1" x14ac:dyDescent="0.35">
      <c r="A15" s="7"/>
      <c r="B15" s="7"/>
      <c r="C15" s="7"/>
      <c r="D15" s="79"/>
      <c r="E15" s="80"/>
      <c r="F15" s="51"/>
      <c r="G15" s="51"/>
      <c r="H15" s="178"/>
      <c r="I15" s="179"/>
      <c r="J15" s="179"/>
      <c r="K15" s="179"/>
      <c r="L15" s="180"/>
      <c r="M15" s="67"/>
      <c r="N15" s="68"/>
      <c r="O15" s="51"/>
      <c r="P15" s="51"/>
      <c r="Q15" s="178"/>
      <c r="R15" s="179"/>
      <c r="S15" s="179"/>
      <c r="T15" s="179"/>
      <c r="U15" s="180"/>
      <c r="V15" s="67"/>
      <c r="W15" s="68"/>
      <c r="X15" s="51"/>
      <c r="Y15" s="51"/>
      <c r="Z15" s="56"/>
      <c r="AA15" s="57"/>
      <c r="AB15" s="57"/>
      <c r="AC15" s="57"/>
      <c r="AD15" s="58"/>
      <c r="AE15" s="67"/>
      <c r="AF15" s="68"/>
      <c r="AG15" s="51"/>
      <c r="AH15" s="51"/>
      <c r="AI15" s="56"/>
      <c r="AJ15" s="57"/>
      <c r="AK15" s="57"/>
      <c r="AL15" s="57"/>
      <c r="AM15" s="58"/>
      <c r="AN15" s="67"/>
      <c r="AO15" s="68"/>
      <c r="AP15" s="51"/>
      <c r="AQ15" s="51"/>
      <c r="AR15" s="56"/>
      <c r="AS15" s="57"/>
      <c r="AT15" s="57"/>
      <c r="AU15" s="57"/>
      <c r="AV15" s="58"/>
      <c r="AW15" s="67"/>
      <c r="AX15" s="68"/>
      <c r="AY15" s="51"/>
      <c r="AZ15" s="51"/>
      <c r="BA15" s="56"/>
      <c r="BB15" s="57"/>
      <c r="BC15" s="57"/>
      <c r="BD15" s="57"/>
      <c r="BE15" s="58"/>
      <c r="BF15" s="67"/>
      <c r="BG15" s="68"/>
      <c r="BH15" s="51"/>
      <c r="BI15" s="51"/>
      <c r="BJ15" s="56"/>
      <c r="BK15" s="57"/>
      <c r="BL15" s="57"/>
      <c r="BM15" s="57"/>
      <c r="BN15" s="58"/>
      <c r="BO15" s="67"/>
      <c r="BP15" s="68"/>
      <c r="BQ15" s="9"/>
      <c r="BR15" s="9"/>
      <c r="BS15" s="9"/>
      <c r="BT15" s="9"/>
      <c r="BU15" s="9"/>
      <c r="BV15" s="9"/>
      <c r="BW15" s="9"/>
    </row>
    <row r="16" spans="1:75" ht="14.5" customHeight="1" x14ac:dyDescent="0.35">
      <c r="D16" s="79"/>
      <c r="E16" s="80"/>
      <c r="F16" s="46" t="s">
        <v>141</v>
      </c>
      <c r="G16" s="47"/>
      <c r="H16" s="12">
        <v>2</v>
      </c>
      <c r="I16" s="13">
        <f>IF(F16="", 0,
    IF(H16&lt;=10,
        IFERROR(VLOOKUP(F16, 'Lista Alimenti'!$A$3:$C$32, 3, FALSE),
        IFERROR(VLOOKUP(F16, 'Lista Alimenti'!$G$3:$I$61, 3, FALSE),
        IFERROR(VLOOKUP(F16, 'Lista Alimenti'!$N$3:$P$15, 3, FALSE),
        VLOOKUP(F16, 'Lista Alimenti'!$T$3:$V$45, 3, FALSE)
        ))) * H16,
    IFERROR(VLOOKUP(F16, 'Lista Alimenti'!$A$3:$C$32, 3, FALSE),
    IFERROR(VLOOKUP(F16, 'Lista Alimenti'!$G$3:$I$61, 3, FALSE),
    IFERROR(VLOOKUP(F16, 'Lista Alimenti'!$N$3:$P$15, 3, FALSE),
    VLOOKUP(F16, 'Lista Alimenti'!$T$3:$V$45, 3, FALSE)
    ))) * H16 / 100
    )
)</f>
        <v>770</v>
      </c>
      <c r="J16" s="13">
        <f>IF(F16="", 0,
    IF(H16&lt;=10,
        IFERROR(VLOOKUP(F16, 'Lista Alimenti'!$A$3:$D$32, 4, FALSE),
        IFERROR(VLOOKUP(F16, 'Lista Alimenti'!$G$3:$J$61, 4, FALSE),
        IFERROR(VLOOKUP(F16, 'Lista Alimenti'!$N$3:$Q$15, 4, FALSE),
        VLOOKUP(F16, 'Lista Alimenti'!$T$3:$W$45, 4, FALSE)
        ))) * H16,
    IFERROR(VLOOKUP(F16, 'Lista Alimenti'!$A$3:$D$32, 4, FALSE),
    IFERROR(VLOOKUP(F16, 'Lista Alimenti'!$G$3:$J$61, 4, FALSE),
    IFERROR(VLOOKUP(F16, 'Lista Alimenti'!$N$3:$Q$15, 4, FALSE),
    VLOOKUP(F16, 'Lista Alimenti'!$T$3:$W$45, 4, FALSE)
    ))) * H16 / 100
    )
)</f>
        <v>144.6</v>
      </c>
      <c r="K16" s="13">
        <f>IF(F16="", 0,
    IF(H16&lt;=10,
        IFERROR(VLOOKUP(F16, 'Lista Alimenti'!$A$3:$E$32, 5, FALSE),
        IFERROR(VLOOKUP(F16, 'Lista Alimenti'!$G$3:$K$61, 5, FALSE),
        IFERROR(VLOOKUP(F16, 'Lista Alimenti'!$N$3:$R$15, 5, FALSE),
        VLOOKUP(F16, 'Lista Alimenti'!$T$3:$X$45, 5, FALSE)
        ))) * H16,
    IFERROR(VLOOKUP(F16, 'Lista Alimenti'!$A$3:$E$32, 5, FALSE),
    IFERROR(VLOOKUP(F16, 'Lista Alimenti'!$G$3:$K$61, 5, FALSE),
    IFERROR(VLOOKUP(F16, 'Lista Alimenti'!$N$3:$R$15, 5, FALSE),
    VLOOKUP(F16, 'Lista Alimenti'!$T$3:$X$45, 5, FALSE)
    ))) * H16 / 100
    )
)</f>
        <v>25.2</v>
      </c>
      <c r="L16" s="14">
        <f>IF(F16="", 0,
    IF(H16&lt;=10,
        IFERROR(VLOOKUP(F16, 'Lista Alimenti'!$A$3:$F$32, 6, FALSE),
        IFERROR(VLOOKUP(F16, 'Lista Alimenti'!$G$3:$L$61, 6, FALSE),
        IFERROR(VLOOKUP(F16, 'Lista Alimenti'!$N$3:$S$15, 6, FALSE),
        VLOOKUP(F16, 'Lista Alimenti'!$T$3:$Y$45, 6, FALSE)
        ))) * H16,
    IFERROR(VLOOKUP(F16, 'Lista Alimenti'!$A$3:$F$32, 6, FALSE),
    IFERROR(VLOOKUP(F16, 'Lista Alimenti'!$G$3:$L$61, 6, FALSE),
    IFERROR(VLOOKUP(F16, 'Lista Alimenti'!$N$3:$S$15, 6, FALSE),
    VLOOKUP(F16, 'Lista Alimenti'!$T$3:$Y$45, 6, FALSE)
    ))) * H16 / 100
    )
)</f>
        <v>14.2</v>
      </c>
      <c r="M16" s="67"/>
      <c r="N16" s="68"/>
      <c r="O16" s="46" t="s">
        <v>134</v>
      </c>
      <c r="P16" s="47"/>
      <c r="Q16" s="12">
        <v>2</v>
      </c>
      <c r="R16" s="13">
        <f>IF(O16="", 0,
    IF(Q16&lt;=10,
        IFERROR(VLOOKUP(O16, 'Lista Alimenti'!$A$3:$C$32, 3, FALSE),
        IFERROR(VLOOKUP(O16, 'Lista Alimenti'!$G$3:$I$61, 3, FALSE),
        IFERROR(VLOOKUP(O16, 'Lista Alimenti'!$N$3:$P$15, 3, FALSE),
        VLOOKUP(O16, 'Lista Alimenti'!$T$3:$V$45, 3, FALSE)
        ))) * Q16,
    IFERROR(VLOOKUP(O16, 'Lista Alimenti'!$A$3:$C$32, 3, FALSE),
    IFERROR(VLOOKUP(O16, 'Lista Alimenti'!$G$3:$I$61, 3, FALSE),
    IFERROR(VLOOKUP(O16, 'Lista Alimenti'!$N$3:$P$15, 3, FALSE),
    VLOOKUP(O16, 'Lista Alimenti'!$T$3:$V$45, 3, FALSE)
    ))) * Q16 / 100
    )
)</f>
        <v>576</v>
      </c>
      <c r="S16" s="13">
        <f>IF(O16="", 0,
    IF(Q16&lt;=10,
        IFERROR(VLOOKUP(O16, 'Lista Alimenti'!$A$3:$D$32, 4, FALSE),
        IFERROR(VLOOKUP(O16, 'Lista Alimenti'!$G$3:$J$61, 4, FALSE),
        IFERROR(VLOOKUP(O16, 'Lista Alimenti'!$N$3:$Q$15, 4, FALSE),
        VLOOKUP(O16, 'Lista Alimenti'!$T$3:$W$45, 4, FALSE)
        ))) * Q16,
    IFERROR(VLOOKUP(O16, 'Lista Alimenti'!$A$3:$D$32, 4, FALSE),
    IFERROR(VLOOKUP(O16, 'Lista Alimenti'!$G$3:$J$61, 4, FALSE),
    IFERROR(VLOOKUP(O16, 'Lista Alimenti'!$N$3:$Q$15, 4, FALSE),
    VLOOKUP(O16, 'Lista Alimenti'!$T$3:$W$45, 4, FALSE)
    ))) * Q16 / 100
    )
)</f>
        <v>110</v>
      </c>
      <c r="T16" s="13">
        <f>IF(O16="", 0,
    IF(Q16&lt;=10,
        IFERROR(VLOOKUP(O16, 'Lista Alimenti'!$A$3:$E$32, 5, FALSE),
        IFERROR(VLOOKUP(O16, 'Lista Alimenti'!$G$3:$K$61, 5, FALSE),
        IFERROR(VLOOKUP(O16, 'Lista Alimenti'!$N$3:$R$15, 5, FALSE),
        VLOOKUP(O16, 'Lista Alimenti'!$T$3:$X$45, 5, FALSE)
        ))) * Q16,
    IFERROR(VLOOKUP(O16, 'Lista Alimenti'!$A$3:$E$32, 5, FALSE),
    IFERROR(VLOOKUP(O16, 'Lista Alimenti'!$G$3:$K$61, 5, FALSE),
    IFERROR(VLOOKUP(O16, 'Lista Alimenti'!$N$3:$R$15, 5, FALSE),
    VLOOKUP(O16, 'Lista Alimenti'!$T$3:$X$45, 5, FALSE)
    ))) * Q16 / 100
    )
)</f>
        <v>22.6</v>
      </c>
      <c r="U16" s="14">
        <f>IF(O16="", 0,
    IF(Q16&lt;=10,
        IFERROR(VLOOKUP(O16, 'Lista Alimenti'!$A$3:$F$32, 6, FALSE),
        IFERROR(VLOOKUP(O16, 'Lista Alimenti'!$G$3:$L$61, 6, FALSE),
        IFERROR(VLOOKUP(O16, 'Lista Alimenti'!$N$3:$S$15, 6, FALSE),
        VLOOKUP(O16, 'Lista Alimenti'!$T$3:$Y$45, 6, FALSE)
        ))) * Q16,
    IFERROR(VLOOKUP(O16, 'Lista Alimenti'!$A$3:$F$32, 6, FALSE),
    IFERROR(VLOOKUP(O16, 'Lista Alimenti'!$G$3:$L$61, 6, FALSE),
    IFERROR(VLOOKUP(O16, 'Lista Alimenti'!$N$3:$S$15, 6, FALSE),
    VLOOKUP(O16, 'Lista Alimenti'!$T$3:$Y$45, 6, FALSE)
    ))) * Q16 / 100
    )
)</f>
        <v>4.5999999999999996</v>
      </c>
      <c r="V16" s="67"/>
      <c r="W16" s="68"/>
      <c r="X16" s="46" t="s">
        <v>134</v>
      </c>
      <c r="Y16" s="47"/>
      <c r="Z16" s="12">
        <v>2</v>
      </c>
      <c r="AA16" s="13">
        <f>IF(X16="", 0,
    IF(Z16&lt;=10,
        IFERROR(VLOOKUP(X16, 'Lista Alimenti'!$A$3:$C$32, 3, FALSE),
        IFERROR(VLOOKUP(X16, 'Lista Alimenti'!$G$3:$I$61, 3, FALSE),
        IFERROR(VLOOKUP(X16, 'Lista Alimenti'!$N$3:$P$15, 3, FALSE),
        VLOOKUP(X16, 'Lista Alimenti'!$T$3:$V$45, 3, FALSE)
        ))) * Z16,
    IFERROR(VLOOKUP(X16, 'Lista Alimenti'!$A$3:$C$32, 3, FALSE),
    IFERROR(VLOOKUP(X16, 'Lista Alimenti'!$G$3:$I$61, 3, FALSE),
    IFERROR(VLOOKUP(X16, 'Lista Alimenti'!$N$3:$P$15, 3, FALSE),
    VLOOKUP(X16, 'Lista Alimenti'!$T$3:$V$45, 3, FALSE)
    ))) * Z16 / 100
    )
)</f>
        <v>576</v>
      </c>
      <c r="AB16" s="13">
        <f>IF(X16="", 0,
    IF(Z16&lt;=10,
        IFERROR(VLOOKUP(X16, 'Lista Alimenti'!$A$3:$D$32, 4, FALSE),
        IFERROR(VLOOKUP(X16, 'Lista Alimenti'!$G$3:$J$61, 4, FALSE),
        IFERROR(VLOOKUP(X16, 'Lista Alimenti'!$N$3:$Q$15, 4, FALSE),
        VLOOKUP(X16, 'Lista Alimenti'!$T$3:$W$45, 4, FALSE)
        ))) * Z16,
    IFERROR(VLOOKUP(X16, 'Lista Alimenti'!$A$3:$D$32, 4, FALSE),
    IFERROR(VLOOKUP(X16, 'Lista Alimenti'!$G$3:$J$61, 4, FALSE),
    IFERROR(VLOOKUP(X16, 'Lista Alimenti'!$N$3:$Q$15, 4, FALSE),
    VLOOKUP(X16, 'Lista Alimenti'!$T$3:$W$45, 4, FALSE)
    ))) * Z16 / 100
    )
)</f>
        <v>110</v>
      </c>
      <c r="AC16" s="13">
        <f>IF(X16="", 0,
    IF(Z16&lt;=10,
        IFERROR(VLOOKUP(X16, 'Lista Alimenti'!$A$3:$E$32, 5, FALSE),
        IFERROR(VLOOKUP(X16, 'Lista Alimenti'!$G$3:$K$61, 5, FALSE),
        IFERROR(VLOOKUP(X16, 'Lista Alimenti'!$N$3:$R$15, 5, FALSE),
        VLOOKUP(X16, 'Lista Alimenti'!$T$3:$X$45, 5, FALSE)
        ))) * Z16,
    IFERROR(VLOOKUP(X16, 'Lista Alimenti'!$A$3:$E$32, 5, FALSE),
    IFERROR(VLOOKUP(X16, 'Lista Alimenti'!$G$3:$K$61, 5, FALSE),
    IFERROR(VLOOKUP(X16, 'Lista Alimenti'!$N$3:$R$15, 5, FALSE),
    VLOOKUP(X16, 'Lista Alimenti'!$T$3:$X$45, 5, FALSE)
    ))) * Z16 / 100
    )
)</f>
        <v>22.6</v>
      </c>
      <c r="AD16" s="14">
        <f>IF(X16="", 0,
    IF(Z16&lt;=10,
        IFERROR(VLOOKUP(X16, 'Lista Alimenti'!$A$3:$F$32, 6, FALSE),
        IFERROR(VLOOKUP(X16, 'Lista Alimenti'!$G$3:$L$61, 6, FALSE),
        IFERROR(VLOOKUP(X16, 'Lista Alimenti'!$N$3:$S$15, 6, FALSE),
        VLOOKUP(X16, 'Lista Alimenti'!$T$3:$Y$45, 6, FALSE)
        ))) * Z16,
    IFERROR(VLOOKUP(X16, 'Lista Alimenti'!$A$3:$F$32, 6, FALSE),
    IFERROR(VLOOKUP(X16, 'Lista Alimenti'!$G$3:$L$61, 6, FALSE),
    IFERROR(VLOOKUP(X16, 'Lista Alimenti'!$N$3:$S$15, 6, FALSE),
    VLOOKUP(X16, 'Lista Alimenti'!$T$3:$Y$45, 6, FALSE)
    ))) * Z16 / 100
    )
)</f>
        <v>4.5999999999999996</v>
      </c>
      <c r="AE16" s="67"/>
      <c r="AF16" s="68"/>
      <c r="AG16" s="46" t="s">
        <v>134</v>
      </c>
      <c r="AH16" s="47"/>
      <c r="AI16" s="12">
        <v>2</v>
      </c>
      <c r="AJ16" s="13">
        <f>IF(AG16="", 0,
    IF(AI16&lt;=10,
        IFERROR(VLOOKUP(AG16, 'Lista Alimenti'!$A$3:$C$32, 3, FALSE),
        IFERROR(VLOOKUP(AG16, 'Lista Alimenti'!$G$3:$I$61, 3, FALSE),
        IFERROR(VLOOKUP(AG16, 'Lista Alimenti'!$N$3:$P$15, 3, FALSE),
        VLOOKUP(AG16, 'Lista Alimenti'!$T$3:$V$45, 3, FALSE)
        ))) * AI16,
    IFERROR(VLOOKUP(AG16, 'Lista Alimenti'!$A$3:$C$32, 3, FALSE),
    IFERROR(VLOOKUP(AG16, 'Lista Alimenti'!$G$3:$I$61, 3, FALSE),
    IFERROR(VLOOKUP(AG16, 'Lista Alimenti'!$N$3:$P$15, 3, FALSE),
    VLOOKUP(AG16, 'Lista Alimenti'!$T$3:$V$45, 3, FALSE)
    ))) * AI16 / 100
    )
)</f>
        <v>576</v>
      </c>
      <c r="AK16" s="13">
        <f>IF(AG16="", 0,
    IF(AI16&lt;=10,
        IFERROR(VLOOKUP(AG16, 'Lista Alimenti'!$A$3:$D$32, 4, FALSE),
        IFERROR(VLOOKUP(AG16, 'Lista Alimenti'!$G$3:$J$61, 4, FALSE),
        IFERROR(VLOOKUP(AG16, 'Lista Alimenti'!$N$3:$Q$15, 4, FALSE),
        VLOOKUP(AG16, 'Lista Alimenti'!$T$3:$W$45, 4, FALSE)
        ))) * AI16,
    IFERROR(VLOOKUP(AG16, 'Lista Alimenti'!$A$3:$D$32, 4, FALSE),
    IFERROR(VLOOKUP(AG16, 'Lista Alimenti'!$G$3:$J$61, 4, FALSE),
    IFERROR(VLOOKUP(AG16, 'Lista Alimenti'!$N$3:$Q$15, 4, FALSE),
    VLOOKUP(AG16, 'Lista Alimenti'!$T$3:$W$45, 4, FALSE)
    ))) * AI16 / 100
    )
)</f>
        <v>110</v>
      </c>
      <c r="AL16" s="13">
        <f>IF(AG16="", 0,
    IF(AI16&lt;=10,
        IFERROR(VLOOKUP(AG16, 'Lista Alimenti'!$A$3:$E$32, 5, FALSE),
        IFERROR(VLOOKUP(AG16, 'Lista Alimenti'!$G$3:$K$61, 5, FALSE),
        IFERROR(VLOOKUP(AG16, 'Lista Alimenti'!$N$3:$R$15, 5, FALSE),
        VLOOKUP(AG16, 'Lista Alimenti'!$T$3:$X$45, 5, FALSE)
        ))) * AI16,
    IFERROR(VLOOKUP(AG16, 'Lista Alimenti'!$A$3:$E$32, 5, FALSE),
    IFERROR(VLOOKUP(AG16, 'Lista Alimenti'!$G$3:$K$61, 5, FALSE),
    IFERROR(VLOOKUP(AG16, 'Lista Alimenti'!$N$3:$R$15, 5, FALSE),
    VLOOKUP(AG16, 'Lista Alimenti'!$T$3:$X$45, 5, FALSE)
    ))) * AI16 / 100
    )
)</f>
        <v>22.6</v>
      </c>
      <c r="AM16" s="14">
        <f>IF(AG16="", 0,
    IF(AI16&lt;=10,
        IFERROR(VLOOKUP(AG16, 'Lista Alimenti'!$A$3:$F$32, 6, FALSE),
        IFERROR(VLOOKUP(AG16, 'Lista Alimenti'!$G$3:$L$61, 6, FALSE),
        IFERROR(VLOOKUP(AG16, 'Lista Alimenti'!$N$3:$S$15, 6, FALSE),
        VLOOKUP(AG16, 'Lista Alimenti'!$T$3:$Y$45, 6, FALSE)
        ))) * AI16,
    IFERROR(VLOOKUP(AG16, 'Lista Alimenti'!$A$3:$F$32, 6, FALSE),
    IFERROR(VLOOKUP(AG16, 'Lista Alimenti'!$G$3:$L$61, 6, FALSE),
    IFERROR(VLOOKUP(AG16, 'Lista Alimenti'!$N$3:$S$15, 6, FALSE),
    VLOOKUP(AG16, 'Lista Alimenti'!$T$3:$Y$45, 6, FALSE)
    ))) * AI16 / 100
    )
)</f>
        <v>4.5999999999999996</v>
      </c>
      <c r="AN16" s="67"/>
      <c r="AO16" s="68"/>
      <c r="AP16" s="46" t="s">
        <v>134</v>
      </c>
      <c r="AQ16" s="47"/>
      <c r="AR16" s="12">
        <v>2</v>
      </c>
      <c r="AS16" s="13">
        <f>IF(AP16="", 0,
    IF(AR16&lt;=10,
        IFERROR(VLOOKUP(AP16, 'Lista Alimenti'!$A$3:$C$32, 3, FALSE),
        IFERROR(VLOOKUP(AP16, 'Lista Alimenti'!$G$3:$I$61, 3, FALSE),
        IFERROR(VLOOKUP(AP16, 'Lista Alimenti'!$N$3:$P$15, 3, FALSE),
        VLOOKUP(AP16, 'Lista Alimenti'!$T$3:$V$45, 3, FALSE)
        ))) * AR16,
    IFERROR(VLOOKUP(AP16, 'Lista Alimenti'!$A$3:$C$32, 3, FALSE),
    IFERROR(VLOOKUP(AP16, 'Lista Alimenti'!$G$3:$I$61, 3, FALSE),
    IFERROR(VLOOKUP(AP16, 'Lista Alimenti'!$N$3:$P$15, 3, FALSE),
    VLOOKUP(AP16, 'Lista Alimenti'!$T$3:$V$45, 3, FALSE)
    ))) * AR16 / 100
    )
)</f>
        <v>576</v>
      </c>
      <c r="AT16" s="13">
        <f>IF(AP16="", 0,
    IF(AR16&lt;=10,
        IFERROR(VLOOKUP(AP16, 'Lista Alimenti'!$A$3:$D$32, 4, FALSE),
        IFERROR(VLOOKUP(AP16, 'Lista Alimenti'!$G$3:$J$61, 4, FALSE),
        IFERROR(VLOOKUP(AP16, 'Lista Alimenti'!$N$3:$Q$15, 4, FALSE),
        VLOOKUP(AP16, 'Lista Alimenti'!$T$3:$W$45, 4, FALSE)
        ))) * AR16,
    IFERROR(VLOOKUP(AP16, 'Lista Alimenti'!$A$3:$D$32, 4, FALSE),
    IFERROR(VLOOKUP(AP16, 'Lista Alimenti'!$G$3:$J$61, 4, FALSE),
    IFERROR(VLOOKUP(AP16, 'Lista Alimenti'!$N$3:$Q$15, 4, FALSE),
    VLOOKUP(AP16, 'Lista Alimenti'!$T$3:$W$45, 4, FALSE)
    ))) * AR16 / 100
    )
)</f>
        <v>110</v>
      </c>
      <c r="AU16" s="13">
        <f>IF(AP16="", 0,
    IF(AR16&lt;=10,
        IFERROR(VLOOKUP(AP16, 'Lista Alimenti'!$A$3:$E$32, 5, FALSE),
        IFERROR(VLOOKUP(AP16, 'Lista Alimenti'!$G$3:$K$61, 5, FALSE),
        IFERROR(VLOOKUP(AP16, 'Lista Alimenti'!$N$3:$R$15, 5, FALSE),
        VLOOKUP(AP16, 'Lista Alimenti'!$T$3:$X$45, 5, FALSE)
        ))) * AR16,
    IFERROR(VLOOKUP(AP16, 'Lista Alimenti'!$A$3:$E$32, 5, FALSE),
    IFERROR(VLOOKUP(AP16, 'Lista Alimenti'!$G$3:$K$61, 5, FALSE),
    IFERROR(VLOOKUP(AP16, 'Lista Alimenti'!$N$3:$R$15, 5, FALSE),
    VLOOKUP(AP16, 'Lista Alimenti'!$T$3:$X$45, 5, FALSE)
    ))) * AR16 / 100
    )
)</f>
        <v>22.6</v>
      </c>
      <c r="AV16" s="14">
        <f>IF(AP16="", 0,
    IF(AR16&lt;=10,
        IFERROR(VLOOKUP(AP16, 'Lista Alimenti'!$A$3:$F$32, 6, FALSE),
        IFERROR(VLOOKUP(AP16, 'Lista Alimenti'!$G$3:$L$61, 6, FALSE),
        IFERROR(VLOOKUP(AP16, 'Lista Alimenti'!$N$3:$S$15, 6, FALSE),
        VLOOKUP(AP16, 'Lista Alimenti'!$T$3:$Y$45, 6, FALSE)
        ))) * AR16,
    IFERROR(VLOOKUP(AP16, 'Lista Alimenti'!$A$3:$F$32, 6, FALSE),
    IFERROR(VLOOKUP(AP16, 'Lista Alimenti'!$G$3:$L$61, 6, FALSE),
    IFERROR(VLOOKUP(AP16, 'Lista Alimenti'!$N$3:$S$15, 6, FALSE),
    VLOOKUP(AP16, 'Lista Alimenti'!$T$3:$Y$45, 6, FALSE)
    ))) * AR16 / 100
    )
)</f>
        <v>4.5999999999999996</v>
      </c>
      <c r="AW16" s="67"/>
      <c r="AX16" s="68"/>
      <c r="AY16" s="46" t="s">
        <v>134</v>
      </c>
      <c r="AZ16" s="47"/>
      <c r="BA16" s="12">
        <v>2</v>
      </c>
      <c r="BB16" s="13">
        <f>IF(AY16="", 0,
    IF(BA16&lt;=10,
        IFERROR(VLOOKUP(AY16, 'Lista Alimenti'!$A$3:$C$32, 3, FALSE),
        IFERROR(VLOOKUP(AY16, 'Lista Alimenti'!$G$3:$I$61, 3, FALSE),
        IFERROR(VLOOKUP(AY16, 'Lista Alimenti'!$N$3:$P$15, 3, FALSE),
        VLOOKUP(AY16, 'Lista Alimenti'!$T$3:$V$45, 3, FALSE)
        ))) * BA16,
    IFERROR(VLOOKUP(AY16, 'Lista Alimenti'!$A$3:$C$32, 3, FALSE),
    IFERROR(VLOOKUP(AY16, 'Lista Alimenti'!$G$3:$I$61, 3, FALSE),
    IFERROR(VLOOKUP(AY16, 'Lista Alimenti'!$N$3:$P$15, 3, FALSE),
    VLOOKUP(AY16, 'Lista Alimenti'!$T$3:$V$45, 3, FALSE)
    ))) * BA16 / 100
    )
)</f>
        <v>576</v>
      </c>
      <c r="BC16" s="13">
        <f>IF(AY16="", 0,
    IF(BA16&lt;=10,
        IFERROR(VLOOKUP(AY16, 'Lista Alimenti'!$A$3:$D$32, 4, FALSE),
        IFERROR(VLOOKUP(AY16, 'Lista Alimenti'!$G$3:$J$61, 4, FALSE),
        IFERROR(VLOOKUP(AY16, 'Lista Alimenti'!$N$3:$Q$15, 4, FALSE),
        VLOOKUP(AY16, 'Lista Alimenti'!$T$3:$W$45, 4, FALSE)
        ))) * BA16,
    IFERROR(VLOOKUP(AY16, 'Lista Alimenti'!$A$3:$D$32, 4, FALSE),
    IFERROR(VLOOKUP(AY16, 'Lista Alimenti'!$G$3:$J$61, 4, FALSE),
    IFERROR(VLOOKUP(AY16, 'Lista Alimenti'!$N$3:$Q$15, 4, FALSE),
    VLOOKUP(AY16, 'Lista Alimenti'!$T$3:$W$45, 4, FALSE)
    ))) * BA16 / 100
    )
)</f>
        <v>110</v>
      </c>
      <c r="BD16" s="13">
        <f>IF(AY16="", 0,
    IF(BA16&lt;=10,
        IFERROR(VLOOKUP(AY16, 'Lista Alimenti'!$A$3:$E$32, 5, FALSE),
        IFERROR(VLOOKUP(AY16, 'Lista Alimenti'!$G$3:$K$61, 5, FALSE),
        IFERROR(VLOOKUP(AY16, 'Lista Alimenti'!$N$3:$R$15, 5, FALSE),
        VLOOKUP(AY16, 'Lista Alimenti'!$T$3:$X$45, 5, FALSE)
        ))) * BA16,
    IFERROR(VLOOKUP(AY16, 'Lista Alimenti'!$A$3:$E$32, 5, FALSE),
    IFERROR(VLOOKUP(AY16, 'Lista Alimenti'!$G$3:$K$61, 5, FALSE),
    IFERROR(VLOOKUP(AY16, 'Lista Alimenti'!$N$3:$R$15, 5, FALSE),
    VLOOKUP(AY16, 'Lista Alimenti'!$T$3:$X$45, 5, FALSE)
    ))) * BA16 / 100
    )
)</f>
        <v>22.6</v>
      </c>
      <c r="BE16" s="14">
        <f>IF(AY16="", 0,
    IF(BA16&lt;=10,
        IFERROR(VLOOKUP(AY16, 'Lista Alimenti'!$A$3:$F$32, 6, FALSE),
        IFERROR(VLOOKUP(AY16, 'Lista Alimenti'!$G$3:$L$61, 6, FALSE),
        IFERROR(VLOOKUP(AY16, 'Lista Alimenti'!$N$3:$S$15, 6, FALSE),
        VLOOKUP(AY16, 'Lista Alimenti'!$T$3:$Y$45, 6, FALSE)
        ))) * BA16,
    IFERROR(VLOOKUP(AY16, 'Lista Alimenti'!$A$3:$F$32, 6, FALSE),
    IFERROR(VLOOKUP(AY16, 'Lista Alimenti'!$G$3:$L$61, 6, FALSE),
    IFERROR(VLOOKUP(AY16, 'Lista Alimenti'!$N$3:$S$15, 6, FALSE),
    VLOOKUP(AY16, 'Lista Alimenti'!$T$3:$Y$45, 6, FALSE)
    ))) * BA16 / 100
    )
)</f>
        <v>4.5999999999999996</v>
      </c>
      <c r="BF16" s="67"/>
      <c r="BG16" s="68"/>
      <c r="BH16" s="46" t="s">
        <v>134</v>
      </c>
      <c r="BI16" s="47"/>
      <c r="BJ16" s="12">
        <v>2</v>
      </c>
      <c r="BK16" s="13">
        <f>IF(BH16="", 0,
    IF(BJ16&lt;=10,
        IFERROR(VLOOKUP(BH16, 'Lista Alimenti'!$A$3:$C$32, 3, FALSE),
        IFERROR(VLOOKUP(BH16, 'Lista Alimenti'!$G$3:$I$61, 3, FALSE),
        IFERROR(VLOOKUP(BH16, 'Lista Alimenti'!$N$3:$P$15, 3, FALSE),
        VLOOKUP(BH16, 'Lista Alimenti'!$T$3:$V$45, 3, FALSE)
        ))) * BJ16,
    IFERROR(VLOOKUP(BH16, 'Lista Alimenti'!$A$3:$C$32, 3, FALSE),
    IFERROR(VLOOKUP(BH16, 'Lista Alimenti'!$G$3:$I$61, 3, FALSE),
    IFERROR(VLOOKUP(BH16, 'Lista Alimenti'!$N$3:$P$15, 3, FALSE),
    VLOOKUP(BH16, 'Lista Alimenti'!$T$3:$V$45, 3, FALSE)
    ))) * BJ16 / 100
    )
)</f>
        <v>576</v>
      </c>
      <c r="BL16" s="13">
        <f>IF(BH16="", 0,
    IF(BJ16&lt;=10,
        IFERROR(VLOOKUP(BH16, 'Lista Alimenti'!$A$3:$D$32, 4, FALSE),
        IFERROR(VLOOKUP(BH16, 'Lista Alimenti'!$G$3:$J$61, 4, FALSE),
        IFERROR(VLOOKUP(BH16, 'Lista Alimenti'!$N$3:$Q$15, 4, FALSE),
        VLOOKUP(BH16, 'Lista Alimenti'!$T$3:$W$45, 4, FALSE)
        ))) * BJ16,
    IFERROR(VLOOKUP(BH16, 'Lista Alimenti'!$A$3:$D$32, 4, FALSE),
    IFERROR(VLOOKUP(BH16, 'Lista Alimenti'!$G$3:$J$61, 4, FALSE),
    IFERROR(VLOOKUP(BH16, 'Lista Alimenti'!$N$3:$Q$15, 4, FALSE),
    VLOOKUP(BH16, 'Lista Alimenti'!$T$3:$W$45, 4, FALSE)
    ))) * BJ16 / 100
    )
)</f>
        <v>110</v>
      </c>
      <c r="BM16" s="13">
        <f>IF(BH16="", 0,
    IF(BJ16&lt;=10,
        IFERROR(VLOOKUP(BH16, 'Lista Alimenti'!$A$3:$E$32, 5, FALSE),
        IFERROR(VLOOKUP(BH16, 'Lista Alimenti'!$G$3:$K$61, 5, FALSE),
        IFERROR(VLOOKUP(BH16, 'Lista Alimenti'!$N$3:$R$15, 5, FALSE),
        VLOOKUP(BH16, 'Lista Alimenti'!$T$3:$X$45, 5, FALSE)
        ))) * BJ16,
    IFERROR(VLOOKUP(BH16, 'Lista Alimenti'!$A$3:$E$32, 5, FALSE),
    IFERROR(VLOOKUP(BH16, 'Lista Alimenti'!$G$3:$K$61, 5, FALSE),
    IFERROR(VLOOKUP(BH16, 'Lista Alimenti'!$N$3:$R$15, 5, FALSE),
    VLOOKUP(BH16, 'Lista Alimenti'!$T$3:$X$45, 5, FALSE)
    ))) * BJ16 / 100
    )
)</f>
        <v>22.6</v>
      </c>
      <c r="BN16" s="14">
        <f>IF(BH16="", 0,
    IF(BJ16&lt;=10,
        IFERROR(VLOOKUP(BH16, 'Lista Alimenti'!$A$3:$F$32, 6, FALSE),
        IFERROR(VLOOKUP(BH16, 'Lista Alimenti'!$G$3:$L$61, 6, FALSE),
        IFERROR(VLOOKUP(BH16, 'Lista Alimenti'!$N$3:$S$15, 6, FALSE),
        VLOOKUP(BH16, 'Lista Alimenti'!$T$3:$Y$45, 6, FALSE)
        ))) * BJ16,
    IFERROR(VLOOKUP(BH16, 'Lista Alimenti'!$A$3:$F$32, 6, FALSE),
    IFERROR(VLOOKUP(BH16, 'Lista Alimenti'!$G$3:$L$61, 6, FALSE),
    IFERROR(VLOOKUP(BH16, 'Lista Alimenti'!$N$3:$S$15, 6, FALSE),
    VLOOKUP(BH16, 'Lista Alimenti'!$T$3:$Y$45, 6, FALSE)
    ))) * BJ16 / 100
    )
)</f>
        <v>4.5999999999999996</v>
      </c>
      <c r="BO16" s="67"/>
      <c r="BP16" s="68"/>
      <c r="BQ16" s="9"/>
      <c r="BR16" s="9"/>
      <c r="BS16" s="9"/>
      <c r="BT16" s="9"/>
      <c r="BU16" s="9"/>
      <c r="BV16" s="9"/>
      <c r="BW16" s="9"/>
    </row>
    <row r="17" spans="4:75" ht="14.5" customHeight="1" x14ac:dyDescent="0.35">
      <c r="D17" s="79"/>
      <c r="E17" s="80"/>
      <c r="F17" s="49"/>
      <c r="G17" s="50"/>
      <c r="H17" s="12"/>
      <c r="I17" s="13">
        <f>IF(F17="", 0,
    IF(H17&lt;=10,
        IFERROR(VLOOKUP(F17, 'Lista Alimenti'!$A$3:$C$32, 3, FALSE),
        IFERROR(VLOOKUP(F17, 'Lista Alimenti'!$G$3:$I$61, 3, FALSE),
        IFERROR(VLOOKUP(F17, 'Lista Alimenti'!$N$3:$P$15, 3, FALSE),
        VLOOKUP(F17, 'Lista Alimenti'!$T$3:$V$45, 3, FALSE)
        ))) * H17,
    IFERROR(VLOOKUP(F17, 'Lista Alimenti'!$A$3:$C$32, 3, FALSE),
    IFERROR(VLOOKUP(F17, 'Lista Alimenti'!$G$3:$I$61, 3, FALSE),
    IFERROR(VLOOKUP(F17, 'Lista Alimenti'!$N$3:$P$15, 3, FALSE),
    VLOOKUP(F17, 'Lista Alimenti'!$T$3:$V$45, 3, FALSE)
    ))) * H17 / 100
    )
)</f>
        <v>0</v>
      </c>
      <c r="J17" s="13">
        <f>IF(F17="", 0,
    IF(H17&lt;=10,
        IFERROR(VLOOKUP(F17, 'Lista Alimenti'!$A$3:$D$32, 4, FALSE),
        IFERROR(VLOOKUP(F17, 'Lista Alimenti'!$G$3:$J$61, 4, FALSE),
        IFERROR(VLOOKUP(F17, 'Lista Alimenti'!$N$3:$Q$15, 4, FALSE),
        VLOOKUP(F17, 'Lista Alimenti'!$T$3:$W$45, 4, FALSE)
        ))) * H17,
    IFERROR(VLOOKUP(F17, 'Lista Alimenti'!$A$3:$D$32, 4, FALSE),
    IFERROR(VLOOKUP(F17, 'Lista Alimenti'!$G$3:$J$61, 4, FALSE),
    IFERROR(VLOOKUP(F17, 'Lista Alimenti'!$N$3:$Q$15, 4, FALSE),
    VLOOKUP(F17, 'Lista Alimenti'!$T$3:$W$45, 4, FALSE)
    ))) * H17 / 100
    )
)</f>
        <v>0</v>
      </c>
      <c r="K17" s="13">
        <f>IF(F17="", 0,
    IF(H17&lt;=10,
        IFERROR(VLOOKUP(F17, 'Lista Alimenti'!$A$3:$E$32, 5, FALSE),
        IFERROR(VLOOKUP(F17, 'Lista Alimenti'!$G$3:$K$61, 5, FALSE),
        IFERROR(VLOOKUP(F17, 'Lista Alimenti'!$N$3:$R$15, 5, FALSE),
        VLOOKUP(F17, 'Lista Alimenti'!$T$3:$X$45, 5, FALSE)
        ))) * H17,
    IFERROR(VLOOKUP(F17, 'Lista Alimenti'!$A$3:$E$32, 5, FALSE),
    IFERROR(VLOOKUP(F17, 'Lista Alimenti'!$G$3:$K$61, 5, FALSE),
    IFERROR(VLOOKUP(F17, 'Lista Alimenti'!$N$3:$R$15, 5, FALSE),
    VLOOKUP(F17, 'Lista Alimenti'!$T$3:$X$45, 5, FALSE)
    ))) * H17 / 100
    )
)</f>
        <v>0</v>
      </c>
      <c r="L17" s="14">
        <f>IF(F17="", 0,
    IF(H17&lt;=10,
        IFERROR(VLOOKUP(F17, 'Lista Alimenti'!$A$3:$F$32, 6, FALSE),
        IFERROR(VLOOKUP(F17, 'Lista Alimenti'!$G$3:$L$61, 6, FALSE),
        IFERROR(VLOOKUP(F17, 'Lista Alimenti'!$N$3:$S$15, 6, FALSE),
        VLOOKUP(F17, 'Lista Alimenti'!$T$3:$Y$45, 6, FALSE)
        ))) * H17,
    IFERROR(VLOOKUP(F17, 'Lista Alimenti'!$A$3:$F$32, 6, FALSE),
    IFERROR(VLOOKUP(F17, 'Lista Alimenti'!$G$3:$L$61, 6, FALSE),
    IFERROR(VLOOKUP(F17, 'Lista Alimenti'!$N$3:$S$15, 6, FALSE),
    VLOOKUP(F17, 'Lista Alimenti'!$T$3:$Y$45, 6, FALSE)
    ))) * H17 / 100
    )
)</f>
        <v>0</v>
      </c>
      <c r="M17" s="67"/>
      <c r="N17" s="68"/>
      <c r="O17" s="49"/>
      <c r="P17" s="50"/>
      <c r="Q17" s="12"/>
      <c r="R17" s="13">
        <f>IF(O17="", 0,
    IF(Q17&lt;=10,
        IFERROR(VLOOKUP(O17, 'Lista Alimenti'!$A$3:$C$32, 3, FALSE),
        IFERROR(VLOOKUP(O17, 'Lista Alimenti'!$G$3:$I$61, 3, FALSE),
        IFERROR(VLOOKUP(O17, 'Lista Alimenti'!$N$3:$P$15, 3, FALSE),
        VLOOKUP(O17, 'Lista Alimenti'!$T$3:$V$45, 3, FALSE)
        ))) * Q17,
    IFERROR(VLOOKUP(O17, 'Lista Alimenti'!$A$3:$C$32, 3, FALSE),
    IFERROR(VLOOKUP(O17, 'Lista Alimenti'!$G$3:$I$61, 3, FALSE),
    IFERROR(VLOOKUP(O17, 'Lista Alimenti'!$N$3:$P$15, 3, FALSE),
    VLOOKUP(O17, 'Lista Alimenti'!$T$3:$V$45, 3, FALSE)
    ))) * Q17 / 100
    )
)</f>
        <v>0</v>
      </c>
      <c r="S17" s="13">
        <f>IF(O17="", 0,
    IF(Q17&lt;=10,
        IFERROR(VLOOKUP(O17, 'Lista Alimenti'!$A$3:$D$32, 4, FALSE),
        IFERROR(VLOOKUP(O17, 'Lista Alimenti'!$G$3:$J$61, 4, FALSE),
        IFERROR(VLOOKUP(O17, 'Lista Alimenti'!$N$3:$Q$15, 4, FALSE),
        VLOOKUP(O17, 'Lista Alimenti'!$T$3:$W$45, 4, FALSE)
        ))) * Q17,
    IFERROR(VLOOKUP(O17, 'Lista Alimenti'!$A$3:$D$32, 4, FALSE),
    IFERROR(VLOOKUP(O17, 'Lista Alimenti'!$G$3:$J$61, 4, FALSE),
    IFERROR(VLOOKUP(O17, 'Lista Alimenti'!$N$3:$Q$15, 4, FALSE),
    VLOOKUP(O17, 'Lista Alimenti'!$T$3:$W$45, 4, FALSE)
    ))) * Q17 / 100
    )
)</f>
        <v>0</v>
      </c>
      <c r="T17" s="13">
        <f>IF(O17="", 0,
    IF(Q17&lt;=10,
        IFERROR(VLOOKUP(O17, 'Lista Alimenti'!$A$3:$E$32, 5, FALSE),
        IFERROR(VLOOKUP(O17, 'Lista Alimenti'!$G$3:$K$61, 5, FALSE),
        IFERROR(VLOOKUP(O17, 'Lista Alimenti'!$N$3:$R$15, 5, FALSE),
        VLOOKUP(O17, 'Lista Alimenti'!$T$3:$X$45, 5, FALSE)
        ))) * Q17,
    IFERROR(VLOOKUP(O17, 'Lista Alimenti'!$A$3:$E$32, 5, FALSE),
    IFERROR(VLOOKUP(O17, 'Lista Alimenti'!$G$3:$K$61, 5, FALSE),
    IFERROR(VLOOKUP(O17, 'Lista Alimenti'!$N$3:$R$15, 5, FALSE),
    VLOOKUP(O17, 'Lista Alimenti'!$T$3:$X$45, 5, FALSE)
    ))) * Q17 / 100
    )
)</f>
        <v>0</v>
      </c>
      <c r="U17" s="14">
        <f>IF(O17="", 0,
    IF(Q17&lt;=10,
        IFERROR(VLOOKUP(O17, 'Lista Alimenti'!$A$3:$F$32, 6, FALSE),
        IFERROR(VLOOKUP(O17, 'Lista Alimenti'!$G$3:$L$61, 6, FALSE),
        IFERROR(VLOOKUP(O17, 'Lista Alimenti'!$N$3:$S$15, 6, FALSE),
        VLOOKUP(O17, 'Lista Alimenti'!$T$3:$Y$45, 6, FALSE)
        ))) * Q17,
    IFERROR(VLOOKUP(O17, 'Lista Alimenti'!$A$3:$F$32, 6, FALSE),
    IFERROR(VLOOKUP(O17, 'Lista Alimenti'!$G$3:$L$61, 6, FALSE),
    IFERROR(VLOOKUP(O17, 'Lista Alimenti'!$N$3:$S$15, 6, FALSE),
    VLOOKUP(O17, 'Lista Alimenti'!$T$3:$Y$45, 6, FALSE)
    ))) * Q17 / 100
    )
)</f>
        <v>0</v>
      </c>
      <c r="V17" s="67"/>
      <c r="W17" s="68"/>
      <c r="X17" s="49"/>
      <c r="Y17" s="50"/>
      <c r="Z17" s="12"/>
      <c r="AA17" s="13">
        <f>IF(X17="", 0,
    IF(Z17&lt;=10,
        IFERROR(VLOOKUP(X17, 'Lista Alimenti'!$A$3:$C$32, 3, FALSE),
        IFERROR(VLOOKUP(X17, 'Lista Alimenti'!$G$3:$I$61, 3, FALSE),
        IFERROR(VLOOKUP(X17, 'Lista Alimenti'!$N$3:$P$15, 3, FALSE),
        VLOOKUP(X17, 'Lista Alimenti'!$T$3:$V$45, 3, FALSE)
        ))) * Z17,
    IFERROR(VLOOKUP(X17, 'Lista Alimenti'!$A$3:$C$32, 3, FALSE),
    IFERROR(VLOOKUP(X17, 'Lista Alimenti'!$G$3:$I$61, 3, FALSE),
    IFERROR(VLOOKUP(X17, 'Lista Alimenti'!$N$3:$P$15, 3, FALSE),
    VLOOKUP(X17, 'Lista Alimenti'!$T$3:$V$45, 3, FALSE)
    ))) * Z17 / 100
    )
)</f>
        <v>0</v>
      </c>
      <c r="AB17" s="13">
        <f>IF(X17="", 0,
    IF(Z17&lt;=10,
        IFERROR(VLOOKUP(X17, 'Lista Alimenti'!$A$3:$D$32, 4, FALSE),
        IFERROR(VLOOKUP(X17, 'Lista Alimenti'!$G$3:$J$61, 4, FALSE),
        IFERROR(VLOOKUP(X17, 'Lista Alimenti'!$N$3:$Q$15, 4, FALSE),
        VLOOKUP(X17, 'Lista Alimenti'!$T$3:$W$45, 4, FALSE)
        ))) * Z17,
    IFERROR(VLOOKUP(X17, 'Lista Alimenti'!$A$3:$D$32, 4, FALSE),
    IFERROR(VLOOKUP(X17, 'Lista Alimenti'!$G$3:$J$61, 4, FALSE),
    IFERROR(VLOOKUP(X17, 'Lista Alimenti'!$N$3:$Q$15, 4, FALSE),
    VLOOKUP(X17, 'Lista Alimenti'!$T$3:$W$45, 4, FALSE)
    ))) * Z17 / 100
    )
)</f>
        <v>0</v>
      </c>
      <c r="AC17" s="13">
        <f>IF(X17="", 0,
    IF(Z17&lt;=10,
        IFERROR(VLOOKUP(X17, 'Lista Alimenti'!$A$3:$E$32, 5, FALSE),
        IFERROR(VLOOKUP(X17, 'Lista Alimenti'!$G$3:$K$61, 5, FALSE),
        IFERROR(VLOOKUP(X17, 'Lista Alimenti'!$N$3:$R$15, 5, FALSE),
        VLOOKUP(X17, 'Lista Alimenti'!$T$3:$X$45, 5, FALSE)
        ))) * Z17,
    IFERROR(VLOOKUP(X17, 'Lista Alimenti'!$A$3:$E$32, 5, FALSE),
    IFERROR(VLOOKUP(X17, 'Lista Alimenti'!$G$3:$K$61, 5, FALSE),
    IFERROR(VLOOKUP(X17, 'Lista Alimenti'!$N$3:$R$15, 5, FALSE),
    VLOOKUP(X17, 'Lista Alimenti'!$T$3:$X$45, 5, FALSE)
    ))) * Z17 / 100
    )
)</f>
        <v>0</v>
      </c>
      <c r="AD17" s="14">
        <f>IF(X17="", 0,
    IF(Z17&lt;=10,
        IFERROR(VLOOKUP(X17, 'Lista Alimenti'!$A$3:$F$32, 6, FALSE),
        IFERROR(VLOOKUP(X17, 'Lista Alimenti'!$G$3:$L$61, 6, FALSE),
        IFERROR(VLOOKUP(X17, 'Lista Alimenti'!$N$3:$S$15, 6, FALSE),
        VLOOKUP(X17, 'Lista Alimenti'!$T$3:$Y$45, 6, FALSE)
        ))) * Z17,
    IFERROR(VLOOKUP(X17, 'Lista Alimenti'!$A$3:$F$32, 6, FALSE),
    IFERROR(VLOOKUP(X17, 'Lista Alimenti'!$G$3:$L$61, 6, FALSE),
    IFERROR(VLOOKUP(X17, 'Lista Alimenti'!$N$3:$S$15, 6, FALSE),
    VLOOKUP(X17, 'Lista Alimenti'!$T$3:$Y$45, 6, FALSE)
    ))) * Z17 / 100
    )
)</f>
        <v>0</v>
      </c>
      <c r="AE17" s="67"/>
      <c r="AF17" s="68"/>
      <c r="AG17" s="49"/>
      <c r="AH17" s="50"/>
      <c r="AI17" s="12"/>
      <c r="AJ17" s="13">
        <f>IF(AG17="", 0,
    IF(AI17&lt;=10,
        IFERROR(VLOOKUP(AG17, 'Lista Alimenti'!$A$3:$C$32, 3, FALSE),
        IFERROR(VLOOKUP(AG17, 'Lista Alimenti'!$G$3:$I$61, 3, FALSE),
        IFERROR(VLOOKUP(AG17, 'Lista Alimenti'!$N$3:$P$15, 3, FALSE),
        VLOOKUP(AG17, 'Lista Alimenti'!$T$3:$V$45, 3, FALSE)
        ))) * AI17,
    IFERROR(VLOOKUP(AG17, 'Lista Alimenti'!$A$3:$C$32, 3, FALSE),
    IFERROR(VLOOKUP(AG17, 'Lista Alimenti'!$G$3:$I$61, 3, FALSE),
    IFERROR(VLOOKUP(AG17, 'Lista Alimenti'!$N$3:$P$15, 3, FALSE),
    VLOOKUP(AG17, 'Lista Alimenti'!$T$3:$V$45, 3, FALSE)
    ))) * AI17 / 100
    )
)</f>
        <v>0</v>
      </c>
      <c r="AK17" s="13">
        <f>IF(AG17="", 0,
    IF(AI17&lt;=10,
        IFERROR(VLOOKUP(AG17, 'Lista Alimenti'!$A$3:$D$32, 4, FALSE),
        IFERROR(VLOOKUP(AG17, 'Lista Alimenti'!$G$3:$J$61, 4, FALSE),
        IFERROR(VLOOKUP(AG17, 'Lista Alimenti'!$N$3:$Q$15, 4, FALSE),
        VLOOKUP(AG17, 'Lista Alimenti'!$T$3:$W$45, 4, FALSE)
        ))) * AI17,
    IFERROR(VLOOKUP(AG17, 'Lista Alimenti'!$A$3:$D$32, 4, FALSE),
    IFERROR(VLOOKUP(AG17, 'Lista Alimenti'!$G$3:$J$61, 4, FALSE),
    IFERROR(VLOOKUP(AG17, 'Lista Alimenti'!$N$3:$Q$15, 4, FALSE),
    VLOOKUP(AG17, 'Lista Alimenti'!$T$3:$W$45, 4, FALSE)
    ))) * AI17 / 100
    )
)</f>
        <v>0</v>
      </c>
      <c r="AL17" s="13">
        <f>IF(AG17="", 0,
    IF(AI17&lt;=10,
        IFERROR(VLOOKUP(AG17, 'Lista Alimenti'!$A$3:$E$32, 5, FALSE),
        IFERROR(VLOOKUP(AG17, 'Lista Alimenti'!$G$3:$K$61, 5, FALSE),
        IFERROR(VLOOKUP(AG17, 'Lista Alimenti'!$N$3:$R$15, 5, FALSE),
        VLOOKUP(AG17, 'Lista Alimenti'!$T$3:$X$45, 5, FALSE)
        ))) * AI17,
    IFERROR(VLOOKUP(AG17, 'Lista Alimenti'!$A$3:$E$32, 5, FALSE),
    IFERROR(VLOOKUP(AG17, 'Lista Alimenti'!$G$3:$K$61, 5, FALSE),
    IFERROR(VLOOKUP(AG17, 'Lista Alimenti'!$N$3:$R$15, 5, FALSE),
    VLOOKUP(AG17, 'Lista Alimenti'!$T$3:$X$45, 5, FALSE)
    ))) * AI17 / 100
    )
)</f>
        <v>0</v>
      </c>
      <c r="AM17" s="14">
        <f>IF(AG17="", 0,
    IF(AI17&lt;=10,
        IFERROR(VLOOKUP(AG17, 'Lista Alimenti'!$A$3:$F$32, 6, FALSE),
        IFERROR(VLOOKUP(AG17, 'Lista Alimenti'!$G$3:$L$61, 6, FALSE),
        IFERROR(VLOOKUP(AG17, 'Lista Alimenti'!$N$3:$S$15, 6, FALSE),
        VLOOKUP(AG17, 'Lista Alimenti'!$T$3:$Y$45, 6, FALSE)
        ))) * AI17,
    IFERROR(VLOOKUP(AG17, 'Lista Alimenti'!$A$3:$F$32, 6, FALSE),
    IFERROR(VLOOKUP(AG17, 'Lista Alimenti'!$G$3:$L$61, 6, FALSE),
    IFERROR(VLOOKUP(AG17, 'Lista Alimenti'!$N$3:$S$15, 6, FALSE),
    VLOOKUP(AG17, 'Lista Alimenti'!$T$3:$Y$45, 6, FALSE)
    ))) * AI17 / 100
    )
)</f>
        <v>0</v>
      </c>
      <c r="AN17" s="67"/>
      <c r="AO17" s="68"/>
      <c r="AP17" s="49"/>
      <c r="AQ17" s="50"/>
      <c r="AR17" s="12"/>
      <c r="AS17" s="13">
        <f>IF(AP17="", 0,
    IF(AR17&lt;=10,
        IFERROR(VLOOKUP(AP17, 'Lista Alimenti'!$A$3:$C$32, 3, FALSE),
        IFERROR(VLOOKUP(AP17, 'Lista Alimenti'!$G$3:$I$61, 3, FALSE),
        IFERROR(VLOOKUP(AP17, 'Lista Alimenti'!$N$3:$P$15, 3, FALSE),
        VLOOKUP(AP17, 'Lista Alimenti'!$T$3:$V$45, 3, FALSE)
        ))) * AR17,
    IFERROR(VLOOKUP(AP17, 'Lista Alimenti'!$A$3:$C$32, 3, FALSE),
    IFERROR(VLOOKUP(AP17, 'Lista Alimenti'!$G$3:$I$61, 3, FALSE),
    IFERROR(VLOOKUP(AP17, 'Lista Alimenti'!$N$3:$P$15, 3, FALSE),
    VLOOKUP(AP17, 'Lista Alimenti'!$T$3:$V$45, 3, FALSE)
    ))) * AR17 / 100
    )
)</f>
        <v>0</v>
      </c>
      <c r="AT17" s="13">
        <f>IF(AP17="", 0,
    IF(AR17&lt;=10,
        IFERROR(VLOOKUP(AP17, 'Lista Alimenti'!$A$3:$D$32, 4, FALSE),
        IFERROR(VLOOKUP(AP17, 'Lista Alimenti'!$G$3:$J$61, 4, FALSE),
        IFERROR(VLOOKUP(AP17, 'Lista Alimenti'!$N$3:$Q$15, 4, FALSE),
        VLOOKUP(AP17, 'Lista Alimenti'!$T$3:$W$45, 4, FALSE)
        ))) * AR17,
    IFERROR(VLOOKUP(AP17, 'Lista Alimenti'!$A$3:$D$32, 4, FALSE),
    IFERROR(VLOOKUP(AP17, 'Lista Alimenti'!$G$3:$J$61, 4, FALSE),
    IFERROR(VLOOKUP(AP17, 'Lista Alimenti'!$N$3:$Q$15, 4, FALSE),
    VLOOKUP(AP17, 'Lista Alimenti'!$T$3:$W$45, 4, FALSE)
    ))) * AR17 / 100
    )
)</f>
        <v>0</v>
      </c>
      <c r="AU17" s="13">
        <f>IF(AP17="", 0,
    IF(AR17&lt;=10,
        IFERROR(VLOOKUP(AP17, 'Lista Alimenti'!$A$3:$E$32, 5, FALSE),
        IFERROR(VLOOKUP(AP17, 'Lista Alimenti'!$G$3:$K$61, 5, FALSE),
        IFERROR(VLOOKUP(AP17, 'Lista Alimenti'!$N$3:$R$15, 5, FALSE),
        VLOOKUP(AP17, 'Lista Alimenti'!$T$3:$X$45, 5, FALSE)
        ))) * AR17,
    IFERROR(VLOOKUP(AP17, 'Lista Alimenti'!$A$3:$E$32, 5, FALSE),
    IFERROR(VLOOKUP(AP17, 'Lista Alimenti'!$G$3:$K$61, 5, FALSE),
    IFERROR(VLOOKUP(AP17, 'Lista Alimenti'!$N$3:$R$15, 5, FALSE),
    VLOOKUP(AP17, 'Lista Alimenti'!$T$3:$X$45, 5, FALSE)
    ))) * AR17 / 100
    )
)</f>
        <v>0</v>
      </c>
      <c r="AV17" s="14">
        <f>IF(AP17="", 0,
    IF(AR17&lt;=10,
        IFERROR(VLOOKUP(AP17, 'Lista Alimenti'!$A$3:$F$32, 6, FALSE),
        IFERROR(VLOOKUP(AP17, 'Lista Alimenti'!$G$3:$L$61, 6, FALSE),
        IFERROR(VLOOKUP(AP17, 'Lista Alimenti'!$N$3:$S$15, 6, FALSE),
        VLOOKUP(AP17, 'Lista Alimenti'!$T$3:$Y$45, 6, FALSE)
        ))) * AR17,
    IFERROR(VLOOKUP(AP17, 'Lista Alimenti'!$A$3:$F$32, 6, FALSE),
    IFERROR(VLOOKUP(AP17, 'Lista Alimenti'!$G$3:$L$61, 6, FALSE),
    IFERROR(VLOOKUP(AP17, 'Lista Alimenti'!$N$3:$S$15, 6, FALSE),
    VLOOKUP(AP17, 'Lista Alimenti'!$T$3:$Y$45, 6, FALSE)
    ))) * AR17 / 100
    )
)</f>
        <v>0</v>
      </c>
      <c r="AW17" s="67"/>
      <c r="AX17" s="68"/>
      <c r="AY17" s="49"/>
      <c r="AZ17" s="50"/>
      <c r="BA17" s="12"/>
      <c r="BB17" s="13">
        <f>IF(AY17="", 0,
    IF(BA17&lt;=10,
        IFERROR(VLOOKUP(AY17, 'Lista Alimenti'!$A$3:$C$32, 3, FALSE),
        IFERROR(VLOOKUP(AY17, 'Lista Alimenti'!$G$3:$I$61, 3, FALSE),
        IFERROR(VLOOKUP(AY17, 'Lista Alimenti'!$N$3:$P$15, 3, FALSE),
        VLOOKUP(AY17, 'Lista Alimenti'!$T$3:$V$45, 3, FALSE)
        ))) * BA17,
    IFERROR(VLOOKUP(AY17, 'Lista Alimenti'!$A$3:$C$32, 3, FALSE),
    IFERROR(VLOOKUP(AY17, 'Lista Alimenti'!$G$3:$I$61, 3, FALSE),
    IFERROR(VLOOKUP(AY17, 'Lista Alimenti'!$N$3:$P$15, 3, FALSE),
    VLOOKUP(AY17, 'Lista Alimenti'!$T$3:$V$45, 3, FALSE)
    ))) * BA17 / 100
    )
)</f>
        <v>0</v>
      </c>
      <c r="BC17" s="13">
        <f>IF(AY17="", 0,
    IF(BA17&lt;=10,
        IFERROR(VLOOKUP(AY17, 'Lista Alimenti'!$A$3:$D$32, 4, FALSE),
        IFERROR(VLOOKUP(AY17, 'Lista Alimenti'!$G$3:$J$61, 4, FALSE),
        IFERROR(VLOOKUP(AY17, 'Lista Alimenti'!$N$3:$Q$15, 4, FALSE),
        VLOOKUP(AY17, 'Lista Alimenti'!$T$3:$W$45, 4, FALSE)
        ))) * BA17,
    IFERROR(VLOOKUP(AY17, 'Lista Alimenti'!$A$3:$D$32, 4, FALSE),
    IFERROR(VLOOKUP(AY17, 'Lista Alimenti'!$G$3:$J$61, 4, FALSE),
    IFERROR(VLOOKUP(AY17, 'Lista Alimenti'!$N$3:$Q$15, 4, FALSE),
    VLOOKUP(AY17, 'Lista Alimenti'!$T$3:$W$45, 4, FALSE)
    ))) * BA17 / 100
    )
)</f>
        <v>0</v>
      </c>
      <c r="BD17" s="13">
        <f>IF(AY17="", 0,
    IF(BA17&lt;=10,
        IFERROR(VLOOKUP(AY17, 'Lista Alimenti'!$A$3:$E$32, 5, FALSE),
        IFERROR(VLOOKUP(AY17, 'Lista Alimenti'!$G$3:$K$61, 5, FALSE),
        IFERROR(VLOOKUP(AY17, 'Lista Alimenti'!$N$3:$R$15, 5, FALSE),
        VLOOKUP(AY17, 'Lista Alimenti'!$T$3:$X$45, 5, FALSE)
        ))) * BA17,
    IFERROR(VLOOKUP(AY17, 'Lista Alimenti'!$A$3:$E$32, 5, FALSE),
    IFERROR(VLOOKUP(AY17, 'Lista Alimenti'!$G$3:$K$61, 5, FALSE),
    IFERROR(VLOOKUP(AY17, 'Lista Alimenti'!$N$3:$R$15, 5, FALSE),
    VLOOKUP(AY17, 'Lista Alimenti'!$T$3:$X$45, 5, FALSE)
    ))) * BA17 / 100
    )
)</f>
        <v>0</v>
      </c>
      <c r="BE17" s="14">
        <f>IF(AY17="", 0,
    IF(BA17&lt;=10,
        IFERROR(VLOOKUP(AY17, 'Lista Alimenti'!$A$3:$F$32, 6, FALSE),
        IFERROR(VLOOKUP(AY17, 'Lista Alimenti'!$G$3:$L$61, 6, FALSE),
        IFERROR(VLOOKUP(AY17, 'Lista Alimenti'!$N$3:$S$15, 6, FALSE),
        VLOOKUP(AY17, 'Lista Alimenti'!$T$3:$Y$45, 6, FALSE)
        ))) * BA17,
    IFERROR(VLOOKUP(AY17, 'Lista Alimenti'!$A$3:$F$32, 6, FALSE),
    IFERROR(VLOOKUP(AY17, 'Lista Alimenti'!$G$3:$L$61, 6, FALSE),
    IFERROR(VLOOKUP(AY17, 'Lista Alimenti'!$N$3:$S$15, 6, FALSE),
    VLOOKUP(AY17, 'Lista Alimenti'!$T$3:$Y$45, 6, FALSE)
    ))) * BA17 / 100
    )
)</f>
        <v>0</v>
      </c>
      <c r="BF17" s="67"/>
      <c r="BG17" s="68"/>
      <c r="BH17" s="49"/>
      <c r="BI17" s="50"/>
      <c r="BJ17" s="12"/>
      <c r="BK17" s="13">
        <f>IF(BH17="", 0,
    IF(BJ17&lt;=10,
        IFERROR(VLOOKUP(BH17, 'Lista Alimenti'!$A$3:$C$32, 3, FALSE),
        IFERROR(VLOOKUP(BH17, 'Lista Alimenti'!$G$3:$I$61, 3, FALSE),
        IFERROR(VLOOKUP(BH17, 'Lista Alimenti'!$N$3:$P$15, 3, FALSE),
        VLOOKUP(BH17, 'Lista Alimenti'!$T$3:$V$45, 3, FALSE)
        ))) * BJ17,
    IFERROR(VLOOKUP(BH17, 'Lista Alimenti'!$A$3:$C$32, 3, FALSE),
    IFERROR(VLOOKUP(BH17, 'Lista Alimenti'!$G$3:$I$61, 3, FALSE),
    IFERROR(VLOOKUP(BH17, 'Lista Alimenti'!$N$3:$P$15, 3, FALSE),
    VLOOKUP(BH17, 'Lista Alimenti'!$T$3:$V$45, 3, FALSE)
    ))) * BJ17 / 100
    )
)</f>
        <v>0</v>
      </c>
      <c r="BL17" s="13">
        <f>IF(BH17="", 0,
    IF(BJ17&lt;=10,
        IFERROR(VLOOKUP(BH17, 'Lista Alimenti'!$A$3:$D$32, 4, FALSE),
        IFERROR(VLOOKUP(BH17, 'Lista Alimenti'!$G$3:$J$61, 4, FALSE),
        IFERROR(VLOOKUP(BH17, 'Lista Alimenti'!$N$3:$Q$15, 4, FALSE),
        VLOOKUP(BH17, 'Lista Alimenti'!$T$3:$W$45, 4, FALSE)
        ))) * BJ17,
    IFERROR(VLOOKUP(BH17, 'Lista Alimenti'!$A$3:$D$32, 4, FALSE),
    IFERROR(VLOOKUP(BH17, 'Lista Alimenti'!$G$3:$J$61, 4, FALSE),
    IFERROR(VLOOKUP(BH17, 'Lista Alimenti'!$N$3:$Q$15, 4, FALSE),
    VLOOKUP(BH17, 'Lista Alimenti'!$T$3:$W$45, 4, FALSE)
    ))) * BJ17 / 100
    )
)</f>
        <v>0</v>
      </c>
      <c r="BM17" s="13">
        <f>IF(BH17="", 0,
    IF(BJ17&lt;=10,
        IFERROR(VLOOKUP(BH17, 'Lista Alimenti'!$A$3:$E$32, 5, FALSE),
        IFERROR(VLOOKUP(BH17, 'Lista Alimenti'!$G$3:$K$61, 5, FALSE),
        IFERROR(VLOOKUP(BH17, 'Lista Alimenti'!$N$3:$R$15, 5, FALSE),
        VLOOKUP(BH17, 'Lista Alimenti'!$T$3:$X$45, 5, FALSE)
        ))) * BJ17,
    IFERROR(VLOOKUP(BH17, 'Lista Alimenti'!$A$3:$E$32, 5, FALSE),
    IFERROR(VLOOKUP(BH17, 'Lista Alimenti'!$G$3:$K$61, 5, FALSE),
    IFERROR(VLOOKUP(BH17, 'Lista Alimenti'!$N$3:$R$15, 5, FALSE),
    VLOOKUP(BH17, 'Lista Alimenti'!$T$3:$X$45, 5, FALSE)
    ))) * BJ17 / 100
    )
)</f>
        <v>0</v>
      </c>
      <c r="BN17" s="14">
        <f>IF(BH17="", 0,
    IF(BJ17&lt;=10,
        IFERROR(VLOOKUP(BH17, 'Lista Alimenti'!$A$3:$F$32, 6, FALSE),
        IFERROR(VLOOKUP(BH17, 'Lista Alimenti'!$G$3:$L$61, 6, FALSE),
        IFERROR(VLOOKUP(BH17, 'Lista Alimenti'!$N$3:$S$15, 6, FALSE),
        VLOOKUP(BH17, 'Lista Alimenti'!$T$3:$Y$45, 6, FALSE)
        ))) * BJ17,
    IFERROR(VLOOKUP(BH17, 'Lista Alimenti'!$A$3:$F$32, 6, FALSE),
    IFERROR(VLOOKUP(BH17, 'Lista Alimenti'!$G$3:$L$61, 6, FALSE),
    IFERROR(VLOOKUP(BH17, 'Lista Alimenti'!$N$3:$S$15, 6, FALSE),
    VLOOKUP(BH17, 'Lista Alimenti'!$T$3:$Y$45, 6, FALSE)
    ))) * BJ17 / 100
    )
)</f>
        <v>0</v>
      </c>
      <c r="BO17" s="67"/>
      <c r="BP17" s="68"/>
      <c r="BQ17" s="9"/>
      <c r="BR17" s="9"/>
      <c r="BS17" s="9"/>
      <c r="BT17" s="9"/>
      <c r="BU17" s="9"/>
      <c r="BV17" s="9"/>
      <c r="BW17" s="9"/>
    </row>
    <row r="18" spans="4:75" ht="14.5" customHeight="1" x14ac:dyDescent="0.35">
      <c r="D18" s="79"/>
      <c r="E18" s="80"/>
      <c r="F18" s="49"/>
      <c r="G18" s="50"/>
      <c r="H18" s="12"/>
      <c r="I18" s="13">
        <f>IF(F18="", 0,
    IF(H18&lt;=10,
        IFERROR(VLOOKUP(F18, 'Lista Alimenti'!$A$3:$C$32, 3, FALSE),
        IFERROR(VLOOKUP(F18, 'Lista Alimenti'!$G$3:$I$61, 3, FALSE),
        IFERROR(VLOOKUP(F18, 'Lista Alimenti'!$N$3:$P$15, 3, FALSE),
        VLOOKUP(F18, 'Lista Alimenti'!$T$3:$V$45, 3, FALSE)
        ))) * H18,
    IFERROR(VLOOKUP(F18, 'Lista Alimenti'!$A$3:$C$32, 3, FALSE),
    IFERROR(VLOOKUP(F18, 'Lista Alimenti'!$G$3:$I$61, 3, FALSE),
    IFERROR(VLOOKUP(F18, 'Lista Alimenti'!$N$3:$P$15, 3, FALSE),
    VLOOKUP(F18, 'Lista Alimenti'!$T$3:$V$45, 3, FALSE)
    ))) * H18 / 100
    )
)</f>
        <v>0</v>
      </c>
      <c r="J18" s="13">
        <f>IF(F18="", 0,
    IF(H18&lt;=10,
        IFERROR(VLOOKUP(F18, 'Lista Alimenti'!$A$3:$D$32, 4, FALSE),
        IFERROR(VLOOKUP(F18, 'Lista Alimenti'!$G$3:$J$61, 4, FALSE),
        IFERROR(VLOOKUP(F18, 'Lista Alimenti'!$N$3:$Q$15, 4, FALSE),
        VLOOKUP(F18, 'Lista Alimenti'!$T$3:$W$45, 4, FALSE)
        ))) * H18,
    IFERROR(VLOOKUP(F18, 'Lista Alimenti'!$A$3:$D$32, 4, FALSE),
    IFERROR(VLOOKUP(F18, 'Lista Alimenti'!$G$3:$J$61, 4, FALSE),
    IFERROR(VLOOKUP(F18, 'Lista Alimenti'!$N$3:$Q$15, 4, FALSE),
    VLOOKUP(F18, 'Lista Alimenti'!$T$3:$W$45, 4, FALSE)
    ))) * H18 / 100
    )
)</f>
        <v>0</v>
      </c>
      <c r="K18" s="13">
        <f>IF(F18="", 0,
    IF(H18&lt;=10,
        IFERROR(VLOOKUP(F18, 'Lista Alimenti'!$A$3:$E$32, 5, FALSE),
        IFERROR(VLOOKUP(F18, 'Lista Alimenti'!$G$3:$K$61, 5, FALSE),
        IFERROR(VLOOKUP(F18, 'Lista Alimenti'!$N$3:$R$15, 5, FALSE),
        VLOOKUP(F18, 'Lista Alimenti'!$T$3:$X$45, 5, FALSE)
        ))) * H18,
    IFERROR(VLOOKUP(F18, 'Lista Alimenti'!$A$3:$E$32, 5, FALSE),
    IFERROR(VLOOKUP(F18, 'Lista Alimenti'!$G$3:$K$61, 5, FALSE),
    IFERROR(VLOOKUP(F18, 'Lista Alimenti'!$N$3:$R$15, 5, FALSE),
    VLOOKUP(F18, 'Lista Alimenti'!$T$3:$X$45, 5, FALSE)
    ))) * H18 / 100
    )
)</f>
        <v>0</v>
      </c>
      <c r="L18" s="14">
        <f>IF(F18="", 0,
    IF(H18&lt;=10,
        IFERROR(VLOOKUP(F18, 'Lista Alimenti'!$A$3:$F$32, 6, FALSE),
        IFERROR(VLOOKUP(F18, 'Lista Alimenti'!$G$3:$L$61, 6, FALSE),
        IFERROR(VLOOKUP(F18, 'Lista Alimenti'!$N$3:$S$15, 6, FALSE),
        VLOOKUP(F18, 'Lista Alimenti'!$T$3:$Y$45, 6, FALSE)
        ))) * H18,
    IFERROR(VLOOKUP(F18, 'Lista Alimenti'!$A$3:$F$32, 6, FALSE),
    IFERROR(VLOOKUP(F18, 'Lista Alimenti'!$G$3:$L$61, 6, FALSE),
    IFERROR(VLOOKUP(F18, 'Lista Alimenti'!$N$3:$S$15, 6, FALSE),
    VLOOKUP(F18, 'Lista Alimenti'!$T$3:$Y$45, 6, FALSE)
    ))) * H18 / 100
    )
)</f>
        <v>0</v>
      </c>
      <c r="M18" s="67"/>
      <c r="N18" s="68"/>
      <c r="O18" s="49"/>
      <c r="P18" s="50"/>
      <c r="Q18" s="12"/>
      <c r="R18" s="13">
        <f>IF(O18="", 0,
    IF(Q18&lt;=10,
        IFERROR(VLOOKUP(O18, 'Lista Alimenti'!$A$3:$C$32, 3, FALSE),
        IFERROR(VLOOKUP(O18, 'Lista Alimenti'!$G$3:$I$61, 3, FALSE),
        IFERROR(VLOOKUP(O18, 'Lista Alimenti'!$N$3:$P$15, 3, FALSE),
        VLOOKUP(O18, 'Lista Alimenti'!$T$3:$V$45, 3, FALSE)
        ))) * Q18,
    IFERROR(VLOOKUP(O18, 'Lista Alimenti'!$A$3:$C$32, 3, FALSE),
    IFERROR(VLOOKUP(O18, 'Lista Alimenti'!$G$3:$I$61, 3, FALSE),
    IFERROR(VLOOKUP(O18, 'Lista Alimenti'!$N$3:$P$15, 3, FALSE),
    VLOOKUP(O18, 'Lista Alimenti'!$T$3:$V$45, 3, FALSE)
    ))) * Q18 / 100
    )
)</f>
        <v>0</v>
      </c>
      <c r="S18" s="13">
        <f>IF(O18="", 0,
    IF(Q18&lt;=10,
        IFERROR(VLOOKUP(O18, 'Lista Alimenti'!$A$3:$D$32, 4, FALSE),
        IFERROR(VLOOKUP(O18, 'Lista Alimenti'!$G$3:$J$61, 4, FALSE),
        IFERROR(VLOOKUP(O18, 'Lista Alimenti'!$N$3:$Q$15, 4, FALSE),
        VLOOKUP(O18, 'Lista Alimenti'!$T$3:$W$45, 4, FALSE)
        ))) * Q18,
    IFERROR(VLOOKUP(O18, 'Lista Alimenti'!$A$3:$D$32, 4, FALSE),
    IFERROR(VLOOKUP(O18, 'Lista Alimenti'!$G$3:$J$61, 4, FALSE),
    IFERROR(VLOOKUP(O18, 'Lista Alimenti'!$N$3:$Q$15, 4, FALSE),
    VLOOKUP(O18, 'Lista Alimenti'!$T$3:$W$45, 4, FALSE)
    ))) * Q18 / 100
    )
)</f>
        <v>0</v>
      </c>
      <c r="T18" s="13">
        <f>IF(O18="", 0,
    IF(Q18&lt;=10,
        IFERROR(VLOOKUP(O18, 'Lista Alimenti'!$A$3:$E$32, 5, FALSE),
        IFERROR(VLOOKUP(O18, 'Lista Alimenti'!$G$3:$K$61, 5, FALSE),
        IFERROR(VLOOKUP(O18, 'Lista Alimenti'!$N$3:$R$15, 5, FALSE),
        VLOOKUP(O18, 'Lista Alimenti'!$T$3:$X$45, 5, FALSE)
        ))) * Q18,
    IFERROR(VLOOKUP(O18, 'Lista Alimenti'!$A$3:$E$32, 5, FALSE),
    IFERROR(VLOOKUP(O18, 'Lista Alimenti'!$G$3:$K$61, 5, FALSE),
    IFERROR(VLOOKUP(O18, 'Lista Alimenti'!$N$3:$R$15, 5, FALSE),
    VLOOKUP(O18, 'Lista Alimenti'!$T$3:$X$45, 5, FALSE)
    ))) * Q18 / 100
    )
)</f>
        <v>0</v>
      </c>
      <c r="U18" s="14">
        <f>IF(O18="", 0,
    IF(Q18&lt;=10,
        IFERROR(VLOOKUP(O18, 'Lista Alimenti'!$A$3:$F$32, 6, FALSE),
        IFERROR(VLOOKUP(O18, 'Lista Alimenti'!$G$3:$L$61, 6, FALSE),
        IFERROR(VLOOKUP(O18, 'Lista Alimenti'!$N$3:$S$15, 6, FALSE),
        VLOOKUP(O18, 'Lista Alimenti'!$T$3:$Y$45, 6, FALSE)
        ))) * Q18,
    IFERROR(VLOOKUP(O18, 'Lista Alimenti'!$A$3:$F$32, 6, FALSE),
    IFERROR(VLOOKUP(O18, 'Lista Alimenti'!$G$3:$L$61, 6, FALSE),
    IFERROR(VLOOKUP(O18, 'Lista Alimenti'!$N$3:$S$15, 6, FALSE),
    VLOOKUP(O18, 'Lista Alimenti'!$T$3:$Y$45, 6, FALSE)
    ))) * Q18 / 100
    )
)</f>
        <v>0</v>
      </c>
      <c r="V18" s="67"/>
      <c r="W18" s="68"/>
      <c r="X18" s="49"/>
      <c r="Y18" s="50"/>
      <c r="Z18" s="12"/>
      <c r="AA18" s="13">
        <f>IF(X18="", 0,
    IF(Z18&lt;=10,
        IFERROR(VLOOKUP(X18, 'Lista Alimenti'!$A$3:$C$32, 3, FALSE),
        IFERROR(VLOOKUP(X18, 'Lista Alimenti'!$G$3:$I$61, 3, FALSE),
        IFERROR(VLOOKUP(X18, 'Lista Alimenti'!$N$3:$P$15, 3, FALSE),
        VLOOKUP(X18, 'Lista Alimenti'!$T$3:$V$45, 3, FALSE)
        ))) * Z18,
    IFERROR(VLOOKUP(X18, 'Lista Alimenti'!$A$3:$C$32, 3, FALSE),
    IFERROR(VLOOKUP(X18, 'Lista Alimenti'!$G$3:$I$61, 3, FALSE),
    IFERROR(VLOOKUP(X18, 'Lista Alimenti'!$N$3:$P$15, 3, FALSE),
    VLOOKUP(X18, 'Lista Alimenti'!$T$3:$V$45, 3, FALSE)
    ))) * Z18 / 100
    )
)</f>
        <v>0</v>
      </c>
      <c r="AB18" s="13">
        <f>IF(X18="", 0,
    IF(Z18&lt;=10,
        IFERROR(VLOOKUP(X18, 'Lista Alimenti'!$A$3:$D$32, 4, FALSE),
        IFERROR(VLOOKUP(X18, 'Lista Alimenti'!$G$3:$J$61, 4, FALSE),
        IFERROR(VLOOKUP(X18, 'Lista Alimenti'!$N$3:$Q$15, 4, FALSE),
        VLOOKUP(X18, 'Lista Alimenti'!$T$3:$W$45, 4, FALSE)
        ))) * Z18,
    IFERROR(VLOOKUP(X18, 'Lista Alimenti'!$A$3:$D$32, 4, FALSE),
    IFERROR(VLOOKUP(X18, 'Lista Alimenti'!$G$3:$J$61, 4, FALSE),
    IFERROR(VLOOKUP(X18, 'Lista Alimenti'!$N$3:$Q$15, 4, FALSE),
    VLOOKUP(X18, 'Lista Alimenti'!$T$3:$W$45, 4, FALSE)
    ))) * Z18 / 100
    )
)</f>
        <v>0</v>
      </c>
      <c r="AC18" s="13">
        <f>IF(X18="", 0,
    IF(Z18&lt;=10,
        IFERROR(VLOOKUP(X18, 'Lista Alimenti'!$A$3:$E$32, 5, FALSE),
        IFERROR(VLOOKUP(X18, 'Lista Alimenti'!$G$3:$K$61, 5, FALSE),
        IFERROR(VLOOKUP(X18, 'Lista Alimenti'!$N$3:$R$15, 5, FALSE),
        VLOOKUP(X18, 'Lista Alimenti'!$T$3:$X$45, 5, FALSE)
        ))) * Z18,
    IFERROR(VLOOKUP(X18, 'Lista Alimenti'!$A$3:$E$32, 5, FALSE),
    IFERROR(VLOOKUP(X18, 'Lista Alimenti'!$G$3:$K$61, 5, FALSE),
    IFERROR(VLOOKUP(X18, 'Lista Alimenti'!$N$3:$R$15, 5, FALSE),
    VLOOKUP(X18, 'Lista Alimenti'!$T$3:$X$45, 5, FALSE)
    ))) * Z18 / 100
    )
)</f>
        <v>0</v>
      </c>
      <c r="AD18" s="14">
        <f>IF(X18="", 0,
    IF(Z18&lt;=10,
        IFERROR(VLOOKUP(X18, 'Lista Alimenti'!$A$3:$F$32, 6, FALSE),
        IFERROR(VLOOKUP(X18, 'Lista Alimenti'!$G$3:$L$61, 6, FALSE),
        IFERROR(VLOOKUP(X18, 'Lista Alimenti'!$N$3:$S$15, 6, FALSE),
        VLOOKUP(X18, 'Lista Alimenti'!$T$3:$Y$45, 6, FALSE)
        ))) * Z18,
    IFERROR(VLOOKUP(X18, 'Lista Alimenti'!$A$3:$F$32, 6, FALSE),
    IFERROR(VLOOKUP(X18, 'Lista Alimenti'!$G$3:$L$61, 6, FALSE),
    IFERROR(VLOOKUP(X18, 'Lista Alimenti'!$N$3:$S$15, 6, FALSE),
    VLOOKUP(X18, 'Lista Alimenti'!$T$3:$Y$45, 6, FALSE)
    ))) * Z18 / 100
    )
)</f>
        <v>0</v>
      </c>
      <c r="AE18" s="67"/>
      <c r="AF18" s="68"/>
      <c r="AG18" s="49"/>
      <c r="AH18" s="50"/>
      <c r="AI18" s="12"/>
      <c r="AJ18" s="13">
        <f>IF(AG18="", 0,
    IF(AI18&lt;=10,
        IFERROR(VLOOKUP(AG18, 'Lista Alimenti'!$A$3:$C$32, 3, FALSE),
        IFERROR(VLOOKUP(AG18, 'Lista Alimenti'!$G$3:$I$61, 3, FALSE),
        IFERROR(VLOOKUP(AG18, 'Lista Alimenti'!$N$3:$P$15, 3, FALSE),
        VLOOKUP(AG18, 'Lista Alimenti'!$T$3:$V$45, 3, FALSE)
        ))) * AI18,
    IFERROR(VLOOKUP(AG18, 'Lista Alimenti'!$A$3:$C$32, 3, FALSE),
    IFERROR(VLOOKUP(AG18, 'Lista Alimenti'!$G$3:$I$61, 3, FALSE),
    IFERROR(VLOOKUP(AG18, 'Lista Alimenti'!$N$3:$P$15, 3, FALSE),
    VLOOKUP(AG18, 'Lista Alimenti'!$T$3:$V$45, 3, FALSE)
    ))) * AI18 / 100
    )
)</f>
        <v>0</v>
      </c>
      <c r="AK18" s="13">
        <f>IF(AG18="", 0,
    IF(AI18&lt;=10,
        IFERROR(VLOOKUP(AG18, 'Lista Alimenti'!$A$3:$D$32, 4, FALSE),
        IFERROR(VLOOKUP(AG18, 'Lista Alimenti'!$G$3:$J$61, 4, FALSE),
        IFERROR(VLOOKUP(AG18, 'Lista Alimenti'!$N$3:$Q$15, 4, FALSE),
        VLOOKUP(AG18, 'Lista Alimenti'!$T$3:$W$45, 4, FALSE)
        ))) * AI18,
    IFERROR(VLOOKUP(AG18, 'Lista Alimenti'!$A$3:$D$32, 4, FALSE),
    IFERROR(VLOOKUP(AG18, 'Lista Alimenti'!$G$3:$J$61, 4, FALSE),
    IFERROR(VLOOKUP(AG18, 'Lista Alimenti'!$N$3:$Q$15, 4, FALSE),
    VLOOKUP(AG18, 'Lista Alimenti'!$T$3:$W$45, 4, FALSE)
    ))) * AI18 / 100
    )
)</f>
        <v>0</v>
      </c>
      <c r="AL18" s="13">
        <f>IF(AG18="", 0,
    IF(AI18&lt;=10,
        IFERROR(VLOOKUP(AG18, 'Lista Alimenti'!$A$3:$E$32, 5, FALSE),
        IFERROR(VLOOKUP(AG18, 'Lista Alimenti'!$G$3:$K$61, 5, FALSE),
        IFERROR(VLOOKUP(AG18, 'Lista Alimenti'!$N$3:$R$15, 5, FALSE),
        VLOOKUP(AG18, 'Lista Alimenti'!$T$3:$X$45, 5, FALSE)
        ))) * AI18,
    IFERROR(VLOOKUP(AG18, 'Lista Alimenti'!$A$3:$E$32, 5, FALSE),
    IFERROR(VLOOKUP(AG18, 'Lista Alimenti'!$G$3:$K$61, 5, FALSE),
    IFERROR(VLOOKUP(AG18, 'Lista Alimenti'!$N$3:$R$15, 5, FALSE),
    VLOOKUP(AG18, 'Lista Alimenti'!$T$3:$X$45, 5, FALSE)
    ))) * AI18 / 100
    )
)</f>
        <v>0</v>
      </c>
      <c r="AM18" s="14">
        <f>IF(AG18="", 0,
    IF(AI18&lt;=10,
        IFERROR(VLOOKUP(AG18, 'Lista Alimenti'!$A$3:$F$32, 6, FALSE),
        IFERROR(VLOOKUP(AG18, 'Lista Alimenti'!$G$3:$L$61, 6, FALSE),
        IFERROR(VLOOKUP(AG18, 'Lista Alimenti'!$N$3:$S$15, 6, FALSE),
        VLOOKUP(AG18, 'Lista Alimenti'!$T$3:$Y$45, 6, FALSE)
        ))) * AI18,
    IFERROR(VLOOKUP(AG18, 'Lista Alimenti'!$A$3:$F$32, 6, FALSE),
    IFERROR(VLOOKUP(AG18, 'Lista Alimenti'!$G$3:$L$61, 6, FALSE),
    IFERROR(VLOOKUP(AG18, 'Lista Alimenti'!$N$3:$S$15, 6, FALSE),
    VLOOKUP(AG18, 'Lista Alimenti'!$T$3:$Y$45, 6, FALSE)
    ))) * AI18 / 100
    )
)</f>
        <v>0</v>
      </c>
      <c r="AN18" s="67"/>
      <c r="AO18" s="68"/>
      <c r="AP18" s="49"/>
      <c r="AQ18" s="50"/>
      <c r="AR18" s="12"/>
      <c r="AS18" s="13">
        <f>IF(AP18="", 0,
    IF(AR18&lt;=10,
        IFERROR(VLOOKUP(AP18, 'Lista Alimenti'!$A$3:$C$32, 3, FALSE),
        IFERROR(VLOOKUP(AP18, 'Lista Alimenti'!$G$3:$I$61, 3, FALSE),
        IFERROR(VLOOKUP(AP18, 'Lista Alimenti'!$N$3:$P$15, 3, FALSE),
        VLOOKUP(AP18, 'Lista Alimenti'!$T$3:$V$45, 3, FALSE)
        ))) * AR18,
    IFERROR(VLOOKUP(AP18, 'Lista Alimenti'!$A$3:$C$32, 3, FALSE),
    IFERROR(VLOOKUP(AP18, 'Lista Alimenti'!$G$3:$I$61, 3, FALSE),
    IFERROR(VLOOKUP(AP18, 'Lista Alimenti'!$N$3:$P$15, 3, FALSE),
    VLOOKUP(AP18, 'Lista Alimenti'!$T$3:$V$45, 3, FALSE)
    ))) * AR18 / 100
    )
)</f>
        <v>0</v>
      </c>
      <c r="AT18" s="13">
        <f>IF(AP18="", 0,
    IF(AR18&lt;=10,
        IFERROR(VLOOKUP(AP18, 'Lista Alimenti'!$A$3:$D$32, 4, FALSE),
        IFERROR(VLOOKUP(AP18, 'Lista Alimenti'!$G$3:$J$61, 4, FALSE),
        IFERROR(VLOOKUP(AP18, 'Lista Alimenti'!$N$3:$Q$15, 4, FALSE),
        VLOOKUP(AP18, 'Lista Alimenti'!$T$3:$W$45, 4, FALSE)
        ))) * AR18,
    IFERROR(VLOOKUP(AP18, 'Lista Alimenti'!$A$3:$D$32, 4, FALSE),
    IFERROR(VLOOKUP(AP18, 'Lista Alimenti'!$G$3:$J$61, 4, FALSE),
    IFERROR(VLOOKUP(AP18, 'Lista Alimenti'!$N$3:$Q$15, 4, FALSE),
    VLOOKUP(AP18, 'Lista Alimenti'!$T$3:$W$45, 4, FALSE)
    ))) * AR18 / 100
    )
)</f>
        <v>0</v>
      </c>
      <c r="AU18" s="13">
        <f>IF(AP18="", 0,
    IF(AR18&lt;=10,
        IFERROR(VLOOKUP(AP18, 'Lista Alimenti'!$A$3:$E$32, 5, FALSE),
        IFERROR(VLOOKUP(AP18, 'Lista Alimenti'!$G$3:$K$61, 5, FALSE),
        IFERROR(VLOOKUP(AP18, 'Lista Alimenti'!$N$3:$R$15, 5, FALSE),
        VLOOKUP(AP18, 'Lista Alimenti'!$T$3:$X$45, 5, FALSE)
        ))) * AR18,
    IFERROR(VLOOKUP(AP18, 'Lista Alimenti'!$A$3:$E$32, 5, FALSE),
    IFERROR(VLOOKUP(AP18, 'Lista Alimenti'!$G$3:$K$61, 5, FALSE),
    IFERROR(VLOOKUP(AP18, 'Lista Alimenti'!$N$3:$R$15, 5, FALSE),
    VLOOKUP(AP18, 'Lista Alimenti'!$T$3:$X$45, 5, FALSE)
    ))) * AR18 / 100
    )
)</f>
        <v>0</v>
      </c>
      <c r="AV18" s="14">
        <f>IF(AP18="", 0,
    IF(AR18&lt;=10,
        IFERROR(VLOOKUP(AP18, 'Lista Alimenti'!$A$3:$F$32, 6, FALSE),
        IFERROR(VLOOKUP(AP18, 'Lista Alimenti'!$G$3:$L$61, 6, FALSE),
        IFERROR(VLOOKUP(AP18, 'Lista Alimenti'!$N$3:$S$15, 6, FALSE),
        VLOOKUP(AP18, 'Lista Alimenti'!$T$3:$Y$45, 6, FALSE)
        ))) * AR18,
    IFERROR(VLOOKUP(AP18, 'Lista Alimenti'!$A$3:$F$32, 6, FALSE),
    IFERROR(VLOOKUP(AP18, 'Lista Alimenti'!$G$3:$L$61, 6, FALSE),
    IFERROR(VLOOKUP(AP18, 'Lista Alimenti'!$N$3:$S$15, 6, FALSE),
    VLOOKUP(AP18, 'Lista Alimenti'!$T$3:$Y$45, 6, FALSE)
    ))) * AR18 / 100
    )
)</f>
        <v>0</v>
      </c>
      <c r="AW18" s="67"/>
      <c r="AX18" s="68"/>
      <c r="AY18" s="49"/>
      <c r="AZ18" s="50"/>
      <c r="BA18" s="12"/>
      <c r="BB18" s="13">
        <f>IF(AY18="", 0,
    IF(BA18&lt;=10,
        IFERROR(VLOOKUP(AY18, 'Lista Alimenti'!$A$3:$C$32, 3, FALSE),
        IFERROR(VLOOKUP(AY18, 'Lista Alimenti'!$G$3:$I$61, 3, FALSE),
        IFERROR(VLOOKUP(AY18, 'Lista Alimenti'!$N$3:$P$15, 3, FALSE),
        VLOOKUP(AY18, 'Lista Alimenti'!$T$3:$V$45, 3, FALSE)
        ))) * BA18,
    IFERROR(VLOOKUP(AY18, 'Lista Alimenti'!$A$3:$C$32, 3, FALSE),
    IFERROR(VLOOKUP(AY18, 'Lista Alimenti'!$G$3:$I$61, 3, FALSE),
    IFERROR(VLOOKUP(AY18, 'Lista Alimenti'!$N$3:$P$15, 3, FALSE),
    VLOOKUP(AY18, 'Lista Alimenti'!$T$3:$V$45, 3, FALSE)
    ))) * BA18 / 100
    )
)</f>
        <v>0</v>
      </c>
      <c r="BC18" s="13">
        <f>IF(AY18="", 0,
    IF(BA18&lt;=10,
        IFERROR(VLOOKUP(AY18, 'Lista Alimenti'!$A$3:$D$32, 4, FALSE),
        IFERROR(VLOOKUP(AY18, 'Lista Alimenti'!$G$3:$J$61, 4, FALSE),
        IFERROR(VLOOKUP(AY18, 'Lista Alimenti'!$N$3:$Q$15, 4, FALSE),
        VLOOKUP(AY18, 'Lista Alimenti'!$T$3:$W$45, 4, FALSE)
        ))) * BA18,
    IFERROR(VLOOKUP(AY18, 'Lista Alimenti'!$A$3:$D$32, 4, FALSE),
    IFERROR(VLOOKUP(AY18, 'Lista Alimenti'!$G$3:$J$61, 4, FALSE),
    IFERROR(VLOOKUP(AY18, 'Lista Alimenti'!$N$3:$Q$15, 4, FALSE),
    VLOOKUP(AY18, 'Lista Alimenti'!$T$3:$W$45, 4, FALSE)
    ))) * BA18 / 100
    )
)</f>
        <v>0</v>
      </c>
      <c r="BD18" s="13">
        <f>IF(AY18="", 0,
    IF(BA18&lt;=10,
        IFERROR(VLOOKUP(AY18, 'Lista Alimenti'!$A$3:$E$32, 5, FALSE),
        IFERROR(VLOOKUP(AY18, 'Lista Alimenti'!$G$3:$K$61, 5, FALSE),
        IFERROR(VLOOKUP(AY18, 'Lista Alimenti'!$N$3:$R$15, 5, FALSE),
        VLOOKUP(AY18, 'Lista Alimenti'!$T$3:$X$45, 5, FALSE)
        ))) * BA18,
    IFERROR(VLOOKUP(AY18, 'Lista Alimenti'!$A$3:$E$32, 5, FALSE),
    IFERROR(VLOOKUP(AY18, 'Lista Alimenti'!$G$3:$K$61, 5, FALSE),
    IFERROR(VLOOKUP(AY18, 'Lista Alimenti'!$N$3:$R$15, 5, FALSE),
    VLOOKUP(AY18, 'Lista Alimenti'!$T$3:$X$45, 5, FALSE)
    ))) * BA18 / 100
    )
)</f>
        <v>0</v>
      </c>
      <c r="BE18" s="14">
        <f>IF(AY18="", 0,
    IF(BA18&lt;=10,
        IFERROR(VLOOKUP(AY18, 'Lista Alimenti'!$A$3:$F$32, 6, FALSE),
        IFERROR(VLOOKUP(AY18, 'Lista Alimenti'!$G$3:$L$61, 6, FALSE),
        IFERROR(VLOOKUP(AY18, 'Lista Alimenti'!$N$3:$S$15, 6, FALSE),
        VLOOKUP(AY18, 'Lista Alimenti'!$T$3:$Y$45, 6, FALSE)
        ))) * BA18,
    IFERROR(VLOOKUP(AY18, 'Lista Alimenti'!$A$3:$F$32, 6, FALSE),
    IFERROR(VLOOKUP(AY18, 'Lista Alimenti'!$G$3:$L$61, 6, FALSE),
    IFERROR(VLOOKUP(AY18, 'Lista Alimenti'!$N$3:$S$15, 6, FALSE),
    VLOOKUP(AY18, 'Lista Alimenti'!$T$3:$Y$45, 6, FALSE)
    ))) * BA18 / 100
    )
)</f>
        <v>0</v>
      </c>
      <c r="BF18" s="67"/>
      <c r="BG18" s="68"/>
      <c r="BH18" s="49"/>
      <c r="BI18" s="50"/>
      <c r="BJ18" s="12"/>
      <c r="BK18" s="13">
        <f>IF(BH18="", 0,
    IF(BJ18&lt;=10,
        IFERROR(VLOOKUP(BH18, 'Lista Alimenti'!$A$3:$C$32, 3, FALSE),
        IFERROR(VLOOKUP(BH18, 'Lista Alimenti'!$G$3:$I$61, 3, FALSE),
        IFERROR(VLOOKUP(BH18, 'Lista Alimenti'!$N$3:$P$15, 3, FALSE),
        VLOOKUP(BH18, 'Lista Alimenti'!$T$3:$V$45, 3, FALSE)
        ))) * BJ18,
    IFERROR(VLOOKUP(BH18, 'Lista Alimenti'!$A$3:$C$32, 3, FALSE),
    IFERROR(VLOOKUP(BH18, 'Lista Alimenti'!$G$3:$I$61, 3, FALSE),
    IFERROR(VLOOKUP(BH18, 'Lista Alimenti'!$N$3:$P$15, 3, FALSE),
    VLOOKUP(BH18, 'Lista Alimenti'!$T$3:$V$45, 3, FALSE)
    ))) * BJ18 / 100
    )
)</f>
        <v>0</v>
      </c>
      <c r="BL18" s="13">
        <f>IF(BH18="", 0,
    IF(BJ18&lt;=10,
        IFERROR(VLOOKUP(BH18, 'Lista Alimenti'!$A$3:$D$32, 4, FALSE),
        IFERROR(VLOOKUP(BH18, 'Lista Alimenti'!$G$3:$J$61, 4, FALSE),
        IFERROR(VLOOKUP(BH18, 'Lista Alimenti'!$N$3:$Q$15, 4, FALSE),
        VLOOKUP(BH18, 'Lista Alimenti'!$T$3:$W$45, 4, FALSE)
        ))) * BJ18,
    IFERROR(VLOOKUP(BH18, 'Lista Alimenti'!$A$3:$D$32, 4, FALSE),
    IFERROR(VLOOKUP(BH18, 'Lista Alimenti'!$G$3:$J$61, 4, FALSE),
    IFERROR(VLOOKUP(BH18, 'Lista Alimenti'!$N$3:$Q$15, 4, FALSE),
    VLOOKUP(BH18, 'Lista Alimenti'!$T$3:$W$45, 4, FALSE)
    ))) * BJ18 / 100
    )
)</f>
        <v>0</v>
      </c>
      <c r="BM18" s="13">
        <f>IF(BH18="", 0,
    IF(BJ18&lt;=10,
        IFERROR(VLOOKUP(BH18, 'Lista Alimenti'!$A$3:$E$32, 5, FALSE),
        IFERROR(VLOOKUP(BH18, 'Lista Alimenti'!$G$3:$K$61, 5, FALSE),
        IFERROR(VLOOKUP(BH18, 'Lista Alimenti'!$N$3:$R$15, 5, FALSE),
        VLOOKUP(BH18, 'Lista Alimenti'!$T$3:$X$45, 5, FALSE)
        ))) * BJ18,
    IFERROR(VLOOKUP(BH18, 'Lista Alimenti'!$A$3:$E$32, 5, FALSE),
    IFERROR(VLOOKUP(BH18, 'Lista Alimenti'!$G$3:$K$61, 5, FALSE),
    IFERROR(VLOOKUP(BH18, 'Lista Alimenti'!$N$3:$R$15, 5, FALSE),
    VLOOKUP(BH18, 'Lista Alimenti'!$T$3:$X$45, 5, FALSE)
    ))) * BJ18 / 100
    )
)</f>
        <v>0</v>
      </c>
      <c r="BN18" s="14">
        <f>IF(BH18="", 0,
    IF(BJ18&lt;=10,
        IFERROR(VLOOKUP(BH18, 'Lista Alimenti'!$A$3:$F$32, 6, FALSE),
        IFERROR(VLOOKUP(BH18, 'Lista Alimenti'!$G$3:$L$61, 6, FALSE),
        IFERROR(VLOOKUP(BH18, 'Lista Alimenti'!$N$3:$S$15, 6, FALSE),
        VLOOKUP(BH18, 'Lista Alimenti'!$T$3:$Y$45, 6, FALSE)
        ))) * BJ18,
    IFERROR(VLOOKUP(BH18, 'Lista Alimenti'!$A$3:$F$32, 6, FALSE),
    IFERROR(VLOOKUP(BH18, 'Lista Alimenti'!$G$3:$L$61, 6, FALSE),
    IFERROR(VLOOKUP(BH18, 'Lista Alimenti'!$N$3:$S$15, 6, FALSE),
    VLOOKUP(BH18, 'Lista Alimenti'!$T$3:$Y$45, 6, FALSE)
    ))) * BJ18 / 100
    )
)</f>
        <v>0</v>
      </c>
      <c r="BO18" s="67"/>
      <c r="BP18" s="68"/>
    </row>
    <row r="19" spans="4:75" ht="14.5" customHeight="1" x14ac:dyDescent="0.35">
      <c r="D19" s="79"/>
      <c r="E19" s="80"/>
      <c r="F19" s="49"/>
      <c r="G19" s="50"/>
      <c r="H19" s="12"/>
      <c r="I19" s="13">
        <f>IF(F19="", 0,
    IF(H19&lt;=10,
        IFERROR(VLOOKUP(F19, 'Lista Alimenti'!$A$3:$C$32, 3, FALSE),
        IFERROR(VLOOKUP(F19, 'Lista Alimenti'!$G$3:$I$61, 3, FALSE),
        IFERROR(VLOOKUP(F19, 'Lista Alimenti'!$N$3:$P$15, 3, FALSE),
        VLOOKUP(F19, 'Lista Alimenti'!$T$3:$V$45, 3, FALSE)
        ))) * H19,
    IFERROR(VLOOKUP(F19, 'Lista Alimenti'!$A$3:$C$32, 3, FALSE),
    IFERROR(VLOOKUP(F19, 'Lista Alimenti'!$G$3:$I$61, 3, FALSE),
    IFERROR(VLOOKUP(F19, 'Lista Alimenti'!$N$3:$P$15, 3, FALSE),
    VLOOKUP(F19, 'Lista Alimenti'!$T$3:$V$45, 3, FALSE)
    ))) * H19 / 100
    )
)</f>
        <v>0</v>
      </c>
      <c r="J19" s="13">
        <f>IF(F19="", 0,
    IF(H19&lt;=10,
        IFERROR(VLOOKUP(F19, 'Lista Alimenti'!$A$3:$D$32, 4, FALSE),
        IFERROR(VLOOKUP(F19, 'Lista Alimenti'!$G$3:$J$61, 4, FALSE),
        IFERROR(VLOOKUP(F19, 'Lista Alimenti'!$N$3:$Q$15, 4, FALSE),
        VLOOKUP(F19, 'Lista Alimenti'!$T$3:$W$45, 4, FALSE)
        ))) * H19,
    IFERROR(VLOOKUP(F19, 'Lista Alimenti'!$A$3:$D$32, 4, FALSE),
    IFERROR(VLOOKUP(F19, 'Lista Alimenti'!$G$3:$J$61, 4, FALSE),
    IFERROR(VLOOKUP(F19, 'Lista Alimenti'!$N$3:$Q$15, 4, FALSE),
    VLOOKUP(F19, 'Lista Alimenti'!$T$3:$W$45, 4, FALSE)
    ))) * H19 / 100
    )
)</f>
        <v>0</v>
      </c>
      <c r="K19" s="13">
        <f>IF(F19="", 0,
    IF(H19&lt;=10,
        IFERROR(VLOOKUP(F19, 'Lista Alimenti'!$A$3:$E$32, 5, FALSE),
        IFERROR(VLOOKUP(F19, 'Lista Alimenti'!$G$3:$K$61, 5, FALSE),
        IFERROR(VLOOKUP(F19, 'Lista Alimenti'!$N$3:$R$15, 5, FALSE),
        VLOOKUP(F19, 'Lista Alimenti'!$T$3:$X$45, 5, FALSE)
        ))) * H19,
    IFERROR(VLOOKUP(F19, 'Lista Alimenti'!$A$3:$E$32, 5, FALSE),
    IFERROR(VLOOKUP(F19, 'Lista Alimenti'!$G$3:$K$61, 5, FALSE),
    IFERROR(VLOOKUP(F19, 'Lista Alimenti'!$N$3:$R$15, 5, FALSE),
    VLOOKUP(F19, 'Lista Alimenti'!$T$3:$X$45, 5, FALSE)
    ))) * H19 / 100
    )
)</f>
        <v>0</v>
      </c>
      <c r="L19" s="14">
        <f>IF(F19="", 0,
    IF(H19&lt;=10,
        IFERROR(VLOOKUP(F19, 'Lista Alimenti'!$A$3:$F$32, 6, FALSE),
        IFERROR(VLOOKUP(F19, 'Lista Alimenti'!$G$3:$L$61, 6, FALSE),
        IFERROR(VLOOKUP(F19, 'Lista Alimenti'!$N$3:$S$15, 6, FALSE),
        VLOOKUP(F19, 'Lista Alimenti'!$T$3:$Y$45, 6, FALSE)
        ))) * H19,
    IFERROR(VLOOKUP(F19, 'Lista Alimenti'!$A$3:$F$32, 6, FALSE),
    IFERROR(VLOOKUP(F19, 'Lista Alimenti'!$G$3:$L$61, 6, FALSE),
    IFERROR(VLOOKUP(F19, 'Lista Alimenti'!$N$3:$S$15, 6, FALSE),
    VLOOKUP(F19, 'Lista Alimenti'!$T$3:$Y$45, 6, FALSE)
    ))) * H19 / 100
    )
)</f>
        <v>0</v>
      </c>
      <c r="M19" s="67"/>
      <c r="N19" s="68"/>
      <c r="O19" s="49"/>
      <c r="P19" s="50"/>
      <c r="Q19" s="12"/>
      <c r="R19" s="13">
        <f>IF(O19="", 0,
    IF(Q19&lt;=10,
        IFERROR(VLOOKUP(O19, 'Lista Alimenti'!$A$3:$C$32, 3, FALSE),
        IFERROR(VLOOKUP(O19, 'Lista Alimenti'!$G$3:$I$61, 3, FALSE),
        IFERROR(VLOOKUP(O19, 'Lista Alimenti'!$N$3:$P$15, 3, FALSE),
        VLOOKUP(O19, 'Lista Alimenti'!$T$3:$V$45, 3, FALSE)
        ))) * Q19,
    IFERROR(VLOOKUP(O19, 'Lista Alimenti'!$A$3:$C$32, 3, FALSE),
    IFERROR(VLOOKUP(O19, 'Lista Alimenti'!$G$3:$I$61, 3, FALSE),
    IFERROR(VLOOKUP(O19, 'Lista Alimenti'!$N$3:$P$15, 3, FALSE),
    VLOOKUP(O19, 'Lista Alimenti'!$T$3:$V$45, 3, FALSE)
    ))) * Q19 / 100
    )
)</f>
        <v>0</v>
      </c>
      <c r="S19" s="13">
        <f>IF(O19="", 0,
    IF(Q19&lt;=10,
        IFERROR(VLOOKUP(O19, 'Lista Alimenti'!$A$3:$D$32, 4, FALSE),
        IFERROR(VLOOKUP(O19, 'Lista Alimenti'!$G$3:$J$61, 4, FALSE),
        IFERROR(VLOOKUP(O19, 'Lista Alimenti'!$N$3:$Q$15, 4, FALSE),
        VLOOKUP(O19, 'Lista Alimenti'!$T$3:$W$45, 4, FALSE)
        ))) * Q19,
    IFERROR(VLOOKUP(O19, 'Lista Alimenti'!$A$3:$D$32, 4, FALSE),
    IFERROR(VLOOKUP(O19, 'Lista Alimenti'!$G$3:$J$61, 4, FALSE),
    IFERROR(VLOOKUP(O19, 'Lista Alimenti'!$N$3:$Q$15, 4, FALSE),
    VLOOKUP(O19, 'Lista Alimenti'!$T$3:$W$45, 4, FALSE)
    ))) * Q19 / 100
    )
)</f>
        <v>0</v>
      </c>
      <c r="T19" s="13">
        <f>IF(O19="", 0,
    IF(Q19&lt;=10,
        IFERROR(VLOOKUP(O19, 'Lista Alimenti'!$A$3:$E$32, 5, FALSE),
        IFERROR(VLOOKUP(O19, 'Lista Alimenti'!$G$3:$K$61, 5, FALSE),
        IFERROR(VLOOKUP(O19, 'Lista Alimenti'!$N$3:$R$15, 5, FALSE),
        VLOOKUP(O19, 'Lista Alimenti'!$T$3:$X$45, 5, FALSE)
        ))) * Q19,
    IFERROR(VLOOKUP(O19, 'Lista Alimenti'!$A$3:$E$32, 5, FALSE),
    IFERROR(VLOOKUP(O19, 'Lista Alimenti'!$G$3:$K$61, 5, FALSE),
    IFERROR(VLOOKUP(O19, 'Lista Alimenti'!$N$3:$R$15, 5, FALSE),
    VLOOKUP(O19, 'Lista Alimenti'!$T$3:$X$45, 5, FALSE)
    ))) * Q19 / 100
    )
)</f>
        <v>0</v>
      </c>
      <c r="U19" s="14">
        <f>IF(O19="", 0,
    IF(Q19&lt;=10,
        IFERROR(VLOOKUP(O19, 'Lista Alimenti'!$A$3:$F$32, 6, FALSE),
        IFERROR(VLOOKUP(O19, 'Lista Alimenti'!$G$3:$L$61, 6, FALSE),
        IFERROR(VLOOKUP(O19, 'Lista Alimenti'!$N$3:$S$15, 6, FALSE),
        VLOOKUP(O19, 'Lista Alimenti'!$T$3:$Y$45, 6, FALSE)
        ))) * Q19,
    IFERROR(VLOOKUP(O19, 'Lista Alimenti'!$A$3:$F$32, 6, FALSE),
    IFERROR(VLOOKUP(O19, 'Lista Alimenti'!$G$3:$L$61, 6, FALSE),
    IFERROR(VLOOKUP(O19, 'Lista Alimenti'!$N$3:$S$15, 6, FALSE),
    VLOOKUP(O19, 'Lista Alimenti'!$T$3:$Y$45, 6, FALSE)
    ))) * Q19 / 100
    )
)</f>
        <v>0</v>
      </c>
      <c r="V19" s="67"/>
      <c r="W19" s="68"/>
      <c r="X19" s="49"/>
      <c r="Y19" s="50"/>
      <c r="Z19" s="12"/>
      <c r="AA19" s="13">
        <f>IF(X19="", 0,
    IF(Z19&lt;=10,
        IFERROR(VLOOKUP(X19, 'Lista Alimenti'!$A$3:$C$32, 3, FALSE),
        IFERROR(VLOOKUP(X19, 'Lista Alimenti'!$G$3:$I$61, 3, FALSE),
        IFERROR(VLOOKUP(X19, 'Lista Alimenti'!$N$3:$P$15, 3, FALSE),
        VLOOKUP(X19, 'Lista Alimenti'!$T$3:$V$45, 3, FALSE)
        ))) * Z19,
    IFERROR(VLOOKUP(X19, 'Lista Alimenti'!$A$3:$C$32, 3, FALSE),
    IFERROR(VLOOKUP(X19, 'Lista Alimenti'!$G$3:$I$61, 3, FALSE),
    IFERROR(VLOOKUP(X19, 'Lista Alimenti'!$N$3:$P$15, 3, FALSE),
    VLOOKUP(X19, 'Lista Alimenti'!$T$3:$V$45, 3, FALSE)
    ))) * Z19 / 100
    )
)</f>
        <v>0</v>
      </c>
      <c r="AB19" s="13">
        <f>IF(X19="", 0,
    IF(Z19&lt;=10,
        IFERROR(VLOOKUP(X19, 'Lista Alimenti'!$A$3:$D$32, 4, FALSE),
        IFERROR(VLOOKUP(X19, 'Lista Alimenti'!$G$3:$J$61, 4, FALSE),
        IFERROR(VLOOKUP(X19, 'Lista Alimenti'!$N$3:$Q$15, 4, FALSE),
        VLOOKUP(X19, 'Lista Alimenti'!$T$3:$W$45, 4, FALSE)
        ))) * Z19,
    IFERROR(VLOOKUP(X19, 'Lista Alimenti'!$A$3:$D$32, 4, FALSE),
    IFERROR(VLOOKUP(X19, 'Lista Alimenti'!$G$3:$J$61, 4, FALSE),
    IFERROR(VLOOKUP(X19, 'Lista Alimenti'!$N$3:$Q$15, 4, FALSE),
    VLOOKUP(X19, 'Lista Alimenti'!$T$3:$W$45, 4, FALSE)
    ))) * Z19 / 100
    )
)</f>
        <v>0</v>
      </c>
      <c r="AC19" s="13">
        <f>IF(X19="", 0,
    IF(Z19&lt;=10,
        IFERROR(VLOOKUP(X19, 'Lista Alimenti'!$A$3:$E$32, 5, FALSE),
        IFERROR(VLOOKUP(X19, 'Lista Alimenti'!$G$3:$K$61, 5, FALSE),
        IFERROR(VLOOKUP(X19, 'Lista Alimenti'!$N$3:$R$15, 5, FALSE),
        VLOOKUP(X19, 'Lista Alimenti'!$T$3:$X$45, 5, FALSE)
        ))) * Z19,
    IFERROR(VLOOKUP(X19, 'Lista Alimenti'!$A$3:$E$32, 5, FALSE),
    IFERROR(VLOOKUP(X19, 'Lista Alimenti'!$G$3:$K$61, 5, FALSE),
    IFERROR(VLOOKUP(X19, 'Lista Alimenti'!$N$3:$R$15, 5, FALSE),
    VLOOKUP(X19, 'Lista Alimenti'!$T$3:$X$45, 5, FALSE)
    ))) * Z19 / 100
    )
)</f>
        <v>0</v>
      </c>
      <c r="AD19" s="14">
        <f>IF(X19="", 0,
    IF(Z19&lt;=10,
        IFERROR(VLOOKUP(X19, 'Lista Alimenti'!$A$3:$F$32, 6, FALSE),
        IFERROR(VLOOKUP(X19, 'Lista Alimenti'!$G$3:$L$61, 6, FALSE),
        IFERROR(VLOOKUP(X19, 'Lista Alimenti'!$N$3:$S$15, 6, FALSE),
        VLOOKUP(X19, 'Lista Alimenti'!$T$3:$Y$45, 6, FALSE)
        ))) * Z19,
    IFERROR(VLOOKUP(X19, 'Lista Alimenti'!$A$3:$F$32, 6, FALSE),
    IFERROR(VLOOKUP(X19, 'Lista Alimenti'!$G$3:$L$61, 6, FALSE),
    IFERROR(VLOOKUP(X19, 'Lista Alimenti'!$N$3:$S$15, 6, FALSE),
    VLOOKUP(X19, 'Lista Alimenti'!$T$3:$Y$45, 6, FALSE)
    ))) * Z19 / 100
    )
)</f>
        <v>0</v>
      </c>
      <c r="AE19" s="67"/>
      <c r="AF19" s="68"/>
      <c r="AG19" s="49"/>
      <c r="AH19" s="50"/>
      <c r="AI19" s="12"/>
      <c r="AJ19" s="13">
        <f>IF(AG19="", 0,
    IF(AI19&lt;=10,
        IFERROR(VLOOKUP(AG19, 'Lista Alimenti'!$A$3:$C$32, 3, FALSE),
        IFERROR(VLOOKUP(AG19, 'Lista Alimenti'!$G$3:$I$61, 3, FALSE),
        IFERROR(VLOOKUP(AG19, 'Lista Alimenti'!$N$3:$P$15, 3, FALSE),
        VLOOKUP(AG19, 'Lista Alimenti'!$T$3:$V$45, 3, FALSE)
        ))) * AI19,
    IFERROR(VLOOKUP(AG19, 'Lista Alimenti'!$A$3:$C$32, 3, FALSE),
    IFERROR(VLOOKUP(AG19, 'Lista Alimenti'!$G$3:$I$61, 3, FALSE),
    IFERROR(VLOOKUP(AG19, 'Lista Alimenti'!$N$3:$P$15, 3, FALSE),
    VLOOKUP(AG19, 'Lista Alimenti'!$T$3:$V$45, 3, FALSE)
    ))) * AI19 / 100
    )
)</f>
        <v>0</v>
      </c>
      <c r="AK19" s="13">
        <f>IF(AG19="", 0,
    IF(AI19&lt;=10,
        IFERROR(VLOOKUP(AG19, 'Lista Alimenti'!$A$3:$D$32, 4, FALSE),
        IFERROR(VLOOKUP(AG19, 'Lista Alimenti'!$G$3:$J$61, 4, FALSE),
        IFERROR(VLOOKUP(AG19, 'Lista Alimenti'!$N$3:$Q$15, 4, FALSE),
        VLOOKUP(AG19, 'Lista Alimenti'!$T$3:$W$45, 4, FALSE)
        ))) * AI19,
    IFERROR(VLOOKUP(AG19, 'Lista Alimenti'!$A$3:$D$32, 4, FALSE),
    IFERROR(VLOOKUP(AG19, 'Lista Alimenti'!$G$3:$J$61, 4, FALSE),
    IFERROR(VLOOKUP(AG19, 'Lista Alimenti'!$N$3:$Q$15, 4, FALSE),
    VLOOKUP(AG19, 'Lista Alimenti'!$T$3:$W$45, 4, FALSE)
    ))) * AI19 / 100
    )
)</f>
        <v>0</v>
      </c>
      <c r="AL19" s="13">
        <f>IF(AG19="", 0,
    IF(AI19&lt;=10,
        IFERROR(VLOOKUP(AG19, 'Lista Alimenti'!$A$3:$E$32, 5, FALSE),
        IFERROR(VLOOKUP(AG19, 'Lista Alimenti'!$G$3:$K$61, 5, FALSE),
        IFERROR(VLOOKUP(AG19, 'Lista Alimenti'!$N$3:$R$15, 5, FALSE),
        VLOOKUP(AG19, 'Lista Alimenti'!$T$3:$X$45, 5, FALSE)
        ))) * AI19,
    IFERROR(VLOOKUP(AG19, 'Lista Alimenti'!$A$3:$E$32, 5, FALSE),
    IFERROR(VLOOKUP(AG19, 'Lista Alimenti'!$G$3:$K$61, 5, FALSE),
    IFERROR(VLOOKUP(AG19, 'Lista Alimenti'!$N$3:$R$15, 5, FALSE),
    VLOOKUP(AG19, 'Lista Alimenti'!$T$3:$X$45, 5, FALSE)
    ))) * AI19 / 100
    )
)</f>
        <v>0</v>
      </c>
      <c r="AM19" s="14">
        <f>IF(AG19="", 0,
    IF(AI19&lt;=10,
        IFERROR(VLOOKUP(AG19, 'Lista Alimenti'!$A$3:$F$32, 6, FALSE),
        IFERROR(VLOOKUP(AG19, 'Lista Alimenti'!$G$3:$L$61, 6, FALSE),
        IFERROR(VLOOKUP(AG19, 'Lista Alimenti'!$N$3:$S$15, 6, FALSE),
        VLOOKUP(AG19, 'Lista Alimenti'!$T$3:$Y$45, 6, FALSE)
        ))) * AI19,
    IFERROR(VLOOKUP(AG19, 'Lista Alimenti'!$A$3:$F$32, 6, FALSE),
    IFERROR(VLOOKUP(AG19, 'Lista Alimenti'!$G$3:$L$61, 6, FALSE),
    IFERROR(VLOOKUP(AG19, 'Lista Alimenti'!$N$3:$S$15, 6, FALSE),
    VLOOKUP(AG19, 'Lista Alimenti'!$T$3:$Y$45, 6, FALSE)
    ))) * AI19 / 100
    )
)</f>
        <v>0</v>
      </c>
      <c r="AN19" s="67"/>
      <c r="AO19" s="68"/>
      <c r="AP19" s="49"/>
      <c r="AQ19" s="50"/>
      <c r="AR19" s="12"/>
      <c r="AS19" s="13">
        <f>IF(AP19="", 0,
    IF(AR19&lt;=10,
        IFERROR(VLOOKUP(AP19, 'Lista Alimenti'!$A$3:$C$32, 3, FALSE),
        IFERROR(VLOOKUP(AP19, 'Lista Alimenti'!$G$3:$I$61, 3, FALSE),
        IFERROR(VLOOKUP(AP19, 'Lista Alimenti'!$N$3:$P$15, 3, FALSE),
        VLOOKUP(AP19, 'Lista Alimenti'!$T$3:$V$45, 3, FALSE)
        ))) * AR19,
    IFERROR(VLOOKUP(AP19, 'Lista Alimenti'!$A$3:$C$32, 3, FALSE),
    IFERROR(VLOOKUP(AP19, 'Lista Alimenti'!$G$3:$I$61, 3, FALSE),
    IFERROR(VLOOKUP(AP19, 'Lista Alimenti'!$N$3:$P$15, 3, FALSE),
    VLOOKUP(AP19, 'Lista Alimenti'!$T$3:$V$45, 3, FALSE)
    ))) * AR19 / 100
    )
)</f>
        <v>0</v>
      </c>
      <c r="AT19" s="13">
        <f>IF(AP19="", 0,
    IF(AR19&lt;=10,
        IFERROR(VLOOKUP(AP19, 'Lista Alimenti'!$A$3:$D$32, 4, FALSE),
        IFERROR(VLOOKUP(AP19, 'Lista Alimenti'!$G$3:$J$61, 4, FALSE),
        IFERROR(VLOOKUP(AP19, 'Lista Alimenti'!$N$3:$Q$15, 4, FALSE),
        VLOOKUP(AP19, 'Lista Alimenti'!$T$3:$W$45, 4, FALSE)
        ))) * AR19,
    IFERROR(VLOOKUP(AP19, 'Lista Alimenti'!$A$3:$D$32, 4, FALSE),
    IFERROR(VLOOKUP(AP19, 'Lista Alimenti'!$G$3:$J$61, 4, FALSE),
    IFERROR(VLOOKUP(AP19, 'Lista Alimenti'!$N$3:$Q$15, 4, FALSE),
    VLOOKUP(AP19, 'Lista Alimenti'!$T$3:$W$45, 4, FALSE)
    ))) * AR19 / 100
    )
)</f>
        <v>0</v>
      </c>
      <c r="AU19" s="13">
        <f>IF(AP19="", 0,
    IF(AR19&lt;=10,
        IFERROR(VLOOKUP(AP19, 'Lista Alimenti'!$A$3:$E$32, 5, FALSE),
        IFERROR(VLOOKUP(AP19, 'Lista Alimenti'!$G$3:$K$61, 5, FALSE),
        IFERROR(VLOOKUP(AP19, 'Lista Alimenti'!$N$3:$R$15, 5, FALSE),
        VLOOKUP(AP19, 'Lista Alimenti'!$T$3:$X$45, 5, FALSE)
        ))) * AR19,
    IFERROR(VLOOKUP(AP19, 'Lista Alimenti'!$A$3:$E$32, 5, FALSE),
    IFERROR(VLOOKUP(AP19, 'Lista Alimenti'!$G$3:$K$61, 5, FALSE),
    IFERROR(VLOOKUP(AP19, 'Lista Alimenti'!$N$3:$R$15, 5, FALSE),
    VLOOKUP(AP19, 'Lista Alimenti'!$T$3:$X$45, 5, FALSE)
    ))) * AR19 / 100
    )
)</f>
        <v>0</v>
      </c>
      <c r="AV19" s="14">
        <f>IF(AP19="", 0,
    IF(AR19&lt;=10,
        IFERROR(VLOOKUP(AP19, 'Lista Alimenti'!$A$3:$F$32, 6, FALSE),
        IFERROR(VLOOKUP(AP19, 'Lista Alimenti'!$G$3:$L$61, 6, FALSE),
        IFERROR(VLOOKUP(AP19, 'Lista Alimenti'!$N$3:$S$15, 6, FALSE),
        VLOOKUP(AP19, 'Lista Alimenti'!$T$3:$Y$45, 6, FALSE)
        ))) * AR19,
    IFERROR(VLOOKUP(AP19, 'Lista Alimenti'!$A$3:$F$32, 6, FALSE),
    IFERROR(VLOOKUP(AP19, 'Lista Alimenti'!$G$3:$L$61, 6, FALSE),
    IFERROR(VLOOKUP(AP19, 'Lista Alimenti'!$N$3:$S$15, 6, FALSE),
    VLOOKUP(AP19, 'Lista Alimenti'!$T$3:$Y$45, 6, FALSE)
    ))) * AR19 / 100
    )
)</f>
        <v>0</v>
      </c>
      <c r="AW19" s="67"/>
      <c r="AX19" s="68"/>
      <c r="AY19" s="49"/>
      <c r="AZ19" s="50"/>
      <c r="BA19" s="12"/>
      <c r="BB19" s="13">
        <f>IF(AY19="", 0,
    IF(BA19&lt;=10,
        IFERROR(VLOOKUP(AY19, 'Lista Alimenti'!$A$3:$C$32, 3, FALSE),
        IFERROR(VLOOKUP(AY19, 'Lista Alimenti'!$G$3:$I$61, 3, FALSE),
        IFERROR(VLOOKUP(AY19, 'Lista Alimenti'!$N$3:$P$15, 3, FALSE),
        VLOOKUP(AY19, 'Lista Alimenti'!$T$3:$V$45, 3, FALSE)
        ))) * BA19,
    IFERROR(VLOOKUP(AY19, 'Lista Alimenti'!$A$3:$C$32, 3, FALSE),
    IFERROR(VLOOKUP(AY19, 'Lista Alimenti'!$G$3:$I$61, 3, FALSE),
    IFERROR(VLOOKUP(AY19, 'Lista Alimenti'!$N$3:$P$15, 3, FALSE),
    VLOOKUP(AY19, 'Lista Alimenti'!$T$3:$V$45, 3, FALSE)
    ))) * BA19 / 100
    )
)</f>
        <v>0</v>
      </c>
      <c r="BC19" s="13">
        <f>IF(AY19="", 0,
    IF(BA19&lt;=10,
        IFERROR(VLOOKUP(AY19, 'Lista Alimenti'!$A$3:$D$32, 4, FALSE),
        IFERROR(VLOOKUP(AY19, 'Lista Alimenti'!$G$3:$J$61, 4, FALSE),
        IFERROR(VLOOKUP(AY19, 'Lista Alimenti'!$N$3:$Q$15, 4, FALSE),
        VLOOKUP(AY19, 'Lista Alimenti'!$T$3:$W$45, 4, FALSE)
        ))) * BA19,
    IFERROR(VLOOKUP(AY19, 'Lista Alimenti'!$A$3:$D$32, 4, FALSE),
    IFERROR(VLOOKUP(AY19, 'Lista Alimenti'!$G$3:$J$61, 4, FALSE),
    IFERROR(VLOOKUP(AY19, 'Lista Alimenti'!$N$3:$Q$15, 4, FALSE),
    VLOOKUP(AY19, 'Lista Alimenti'!$T$3:$W$45, 4, FALSE)
    ))) * BA19 / 100
    )
)</f>
        <v>0</v>
      </c>
      <c r="BD19" s="13">
        <f>IF(AY19="", 0,
    IF(BA19&lt;=10,
        IFERROR(VLOOKUP(AY19, 'Lista Alimenti'!$A$3:$E$32, 5, FALSE),
        IFERROR(VLOOKUP(AY19, 'Lista Alimenti'!$G$3:$K$61, 5, FALSE),
        IFERROR(VLOOKUP(AY19, 'Lista Alimenti'!$N$3:$R$15, 5, FALSE),
        VLOOKUP(AY19, 'Lista Alimenti'!$T$3:$X$45, 5, FALSE)
        ))) * BA19,
    IFERROR(VLOOKUP(AY19, 'Lista Alimenti'!$A$3:$E$32, 5, FALSE),
    IFERROR(VLOOKUP(AY19, 'Lista Alimenti'!$G$3:$K$61, 5, FALSE),
    IFERROR(VLOOKUP(AY19, 'Lista Alimenti'!$N$3:$R$15, 5, FALSE),
    VLOOKUP(AY19, 'Lista Alimenti'!$T$3:$X$45, 5, FALSE)
    ))) * BA19 / 100
    )
)</f>
        <v>0</v>
      </c>
      <c r="BE19" s="14">
        <f>IF(AY19="", 0,
    IF(BA19&lt;=10,
        IFERROR(VLOOKUP(AY19, 'Lista Alimenti'!$A$3:$F$32, 6, FALSE),
        IFERROR(VLOOKUP(AY19, 'Lista Alimenti'!$G$3:$L$61, 6, FALSE),
        IFERROR(VLOOKUP(AY19, 'Lista Alimenti'!$N$3:$S$15, 6, FALSE),
        VLOOKUP(AY19, 'Lista Alimenti'!$T$3:$Y$45, 6, FALSE)
        ))) * BA19,
    IFERROR(VLOOKUP(AY19, 'Lista Alimenti'!$A$3:$F$32, 6, FALSE),
    IFERROR(VLOOKUP(AY19, 'Lista Alimenti'!$G$3:$L$61, 6, FALSE),
    IFERROR(VLOOKUP(AY19, 'Lista Alimenti'!$N$3:$S$15, 6, FALSE),
    VLOOKUP(AY19, 'Lista Alimenti'!$T$3:$Y$45, 6, FALSE)
    ))) * BA19 / 100
    )
)</f>
        <v>0</v>
      </c>
      <c r="BF19" s="67"/>
      <c r="BG19" s="68"/>
      <c r="BH19" s="49"/>
      <c r="BI19" s="50"/>
      <c r="BJ19" s="12"/>
      <c r="BK19" s="13">
        <f>IF(BH19="", 0,
    IF(BJ19&lt;=10,
        IFERROR(VLOOKUP(BH19, 'Lista Alimenti'!$A$3:$C$32, 3, FALSE),
        IFERROR(VLOOKUP(BH19, 'Lista Alimenti'!$G$3:$I$61, 3, FALSE),
        IFERROR(VLOOKUP(BH19, 'Lista Alimenti'!$N$3:$P$15, 3, FALSE),
        VLOOKUP(BH19, 'Lista Alimenti'!$T$3:$V$45, 3, FALSE)
        ))) * BJ19,
    IFERROR(VLOOKUP(BH19, 'Lista Alimenti'!$A$3:$C$32, 3, FALSE),
    IFERROR(VLOOKUP(BH19, 'Lista Alimenti'!$G$3:$I$61, 3, FALSE),
    IFERROR(VLOOKUP(BH19, 'Lista Alimenti'!$N$3:$P$15, 3, FALSE),
    VLOOKUP(BH19, 'Lista Alimenti'!$T$3:$V$45, 3, FALSE)
    ))) * BJ19 / 100
    )
)</f>
        <v>0</v>
      </c>
      <c r="BL19" s="13">
        <f>IF(BH19="", 0,
    IF(BJ19&lt;=10,
        IFERROR(VLOOKUP(BH19, 'Lista Alimenti'!$A$3:$D$32, 4, FALSE),
        IFERROR(VLOOKUP(BH19, 'Lista Alimenti'!$G$3:$J$61, 4, FALSE),
        IFERROR(VLOOKUP(BH19, 'Lista Alimenti'!$N$3:$Q$15, 4, FALSE),
        VLOOKUP(BH19, 'Lista Alimenti'!$T$3:$W$45, 4, FALSE)
        ))) * BJ19,
    IFERROR(VLOOKUP(BH19, 'Lista Alimenti'!$A$3:$D$32, 4, FALSE),
    IFERROR(VLOOKUP(BH19, 'Lista Alimenti'!$G$3:$J$61, 4, FALSE),
    IFERROR(VLOOKUP(BH19, 'Lista Alimenti'!$N$3:$Q$15, 4, FALSE),
    VLOOKUP(BH19, 'Lista Alimenti'!$T$3:$W$45, 4, FALSE)
    ))) * BJ19 / 100
    )
)</f>
        <v>0</v>
      </c>
      <c r="BM19" s="13">
        <f>IF(BH19="", 0,
    IF(BJ19&lt;=10,
        IFERROR(VLOOKUP(BH19, 'Lista Alimenti'!$A$3:$E$32, 5, FALSE),
        IFERROR(VLOOKUP(BH19, 'Lista Alimenti'!$G$3:$K$61, 5, FALSE),
        IFERROR(VLOOKUP(BH19, 'Lista Alimenti'!$N$3:$R$15, 5, FALSE),
        VLOOKUP(BH19, 'Lista Alimenti'!$T$3:$X$45, 5, FALSE)
        ))) * BJ19,
    IFERROR(VLOOKUP(BH19, 'Lista Alimenti'!$A$3:$E$32, 5, FALSE),
    IFERROR(VLOOKUP(BH19, 'Lista Alimenti'!$G$3:$K$61, 5, FALSE),
    IFERROR(VLOOKUP(BH19, 'Lista Alimenti'!$N$3:$R$15, 5, FALSE),
    VLOOKUP(BH19, 'Lista Alimenti'!$T$3:$X$45, 5, FALSE)
    ))) * BJ19 / 100
    )
)</f>
        <v>0</v>
      </c>
      <c r="BN19" s="14">
        <f>IF(BH19="", 0,
    IF(BJ19&lt;=10,
        IFERROR(VLOOKUP(BH19, 'Lista Alimenti'!$A$3:$F$32, 6, FALSE),
        IFERROR(VLOOKUP(BH19, 'Lista Alimenti'!$G$3:$L$61, 6, FALSE),
        IFERROR(VLOOKUP(BH19, 'Lista Alimenti'!$N$3:$S$15, 6, FALSE),
        VLOOKUP(BH19, 'Lista Alimenti'!$T$3:$Y$45, 6, FALSE)
        ))) * BJ19,
    IFERROR(VLOOKUP(BH19, 'Lista Alimenti'!$A$3:$F$32, 6, FALSE),
    IFERROR(VLOOKUP(BH19, 'Lista Alimenti'!$G$3:$L$61, 6, FALSE),
    IFERROR(VLOOKUP(BH19, 'Lista Alimenti'!$N$3:$S$15, 6, FALSE),
    VLOOKUP(BH19, 'Lista Alimenti'!$T$3:$Y$45, 6, FALSE)
    ))) * BJ19 / 100
    )
)</f>
        <v>0</v>
      </c>
      <c r="BO19" s="67"/>
      <c r="BP19" s="68"/>
    </row>
    <row r="20" spans="4:75" ht="14.5" customHeight="1" x14ac:dyDescent="0.35">
      <c r="D20" s="79"/>
      <c r="E20" s="80"/>
      <c r="F20" s="49"/>
      <c r="G20" s="50"/>
      <c r="H20" s="12"/>
      <c r="I20" s="13">
        <f>IF(F20="", 0,
    IF(H20&lt;=10,
        IFERROR(VLOOKUP(F20, 'Lista Alimenti'!$A$3:$C$32, 3, FALSE),
        IFERROR(VLOOKUP(F20, 'Lista Alimenti'!$G$3:$I$61, 3, FALSE),
        IFERROR(VLOOKUP(F20, 'Lista Alimenti'!$N$3:$P$15, 3, FALSE),
        VLOOKUP(F20, 'Lista Alimenti'!$T$3:$V$45, 3, FALSE)
        ))) * H20,
    IFERROR(VLOOKUP(F20, 'Lista Alimenti'!$A$3:$C$32, 3, FALSE),
    IFERROR(VLOOKUP(F20, 'Lista Alimenti'!$G$3:$I$61, 3, FALSE),
    IFERROR(VLOOKUP(F20, 'Lista Alimenti'!$N$3:$P$15, 3, FALSE),
    VLOOKUP(F20, 'Lista Alimenti'!$T$3:$V$45, 3, FALSE)
    ))) * H20 / 100
    )
)</f>
        <v>0</v>
      </c>
      <c r="J20" s="13">
        <f>IF(F20="", 0,
    IF(H20&lt;=10,
        IFERROR(VLOOKUP(F20, 'Lista Alimenti'!$A$3:$D$32, 4, FALSE),
        IFERROR(VLOOKUP(F20, 'Lista Alimenti'!$G$3:$J$61, 4, FALSE),
        IFERROR(VLOOKUP(F20, 'Lista Alimenti'!$N$3:$Q$15, 4, FALSE),
        VLOOKUP(F20, 'Lista Alimenti'!$T$3:$W$45, 4, FALSE)
        ))) * H20,
    IFERROR(VLOOKUP(F20, 'Lista Alimenti'!$A$3:$D$32, 4, FALSE),
    IFERROR(VLOOKUP(F20, 'Lista Alimenti'!$G$3:$J$61, 4, FALSE),
    IFERROR(VLOOKUP(F20, 'Lista Alimenti'!$N$3:$Q$15, 4, FALSE),
    VLOOKUP(F20, 'Lista Alimenti'!$T$3:$W$45, 4, FALSE)
    ))) * H20 / 100
    )
)</f>
        <v>0</v>
      </c>
      <c r="K20" s="13">
        <f>IF(F20="", 0,
    IF(H20&lt;=10,
        IFERROR(VLOOKUP(F20, 'Lista Alimenti'!$A$3:$E$32, 5, FALSE),
        IFERROR(VLOOKUP(F20, 'Lista Alimenti'!$G$3:$K$61, 5, FALSE),
        IFERROR(VLOOKUP(F20, 'Lista Alimenti'!$N$3:$R$15, 5, FALSE),
        VLOOKUP(F20, 'Lista Alimenti'!$T$3:$X$45, 5, FALSE)
        ))) * H20,
    IFERROR(VLOOKUP(F20, 'Lista Alimenti'!$A$3:$E$32, 5, FALSE),
    IFERROR(VLOOKUP(F20, 'Lista Alimenti'!$G$3:$K$61, 5, FALSE),
    IFERROR(VLOOKUP(F20, 'Lista Alimenti'!$N$3:$R$15, 5, FALSE),
    VLOOKUP(F20, 'Lista Alimenti'!$T$3:$X$45, 5, FALSE)
    ))) * H20 / 100
    )
)</f>
        <v>0</v>
      </c>
      <c r="L20" s="14">
        <f>IF(F20="", 0,
    IF(H20&lt;=10,
        IFERROR(VLOOKUP(F20, 'Lista Alimenti'!$A$3:$F$32, 6, FALSE),
        IFERROR(VLOOKUP(F20, 'Lista Alimenti'!$G$3:$L$61, 6, FALSE),
        IFERROR(VLOOKUP(F20, 'Lista Alimenti'!$N$3:$S$15, 6, FALSE),
        VLOOKUP(F20, 'Lista Alimenti'!$T$3:$Y$45, 6, FALSE)
        ))) * H20,
    IFERROR(VLOOKUP(F20, 'Lista Alimenti'!$A$3:$F$32, 6, FALSE),
    IFERROR(VLOOKUP(F20, 'Lista Alimenti'!$G$3:$L$61, 6, FALSE),
    IFERROR(VLOOKUP(F20, 'Lista Alimenti'!$N$3:$S$15, 6, FALSE),
    VLOOKUP(F20, 'Lista Alimenti'!$T$3:$Y$45, 6, FALSE)
    ))) * H20 / 100
    )
)</f>
        <v>0</v>
      </c>
      <c r="M20" s="67"/>
      <c r="N20" s="68"/>
      <c r="O20" s="49"/>
      <c r="P20" s="50"/>
      <c r="Q20" s="12"/>
      <c r="R20" s="13">
        <f>IF(O20="", 0,
    IF(Q20&lt;=10,
        IFERROR(VLOOKUP(O20, 'Lista Alimenti'!$A$3:$C$32, 3, FALSE),
        IFERROR(VLOOKUP(O20, 'Lista Alimenti'!$G$3:$I$61, 3, FALSE),
        IFERROR(VLOOKUP(O20, 'Lista Alimenti'!$N$3:$P$15, 3, FALSE),
        VLOOKUP(O20, 'Lista Alimenti'!$T$3:$V$45, 3, FALSE)
        ))) * Q20,
    IFERROR(VLOOKUP(O20, 'Lista Alimenti'!$A$3:$C$32, 3, FALSE),
    IFERROR(VLOOKUP(O20, 'Lista Alimenti'!$G$3:$I$61, 3, FALSE),
    IFERROR(VLOOKUP(O20, 'Lista Alimenti'!$N$3:$P$15, 3, FALSE),
    VLOOKUP(O20, 'Lista Alimenti'!$T$3:$V$45, 3, FALSE)
    ))) * Q20 / 100
    )
)</f>
        <v>0</v>
      </c>
      <c r="S20" s="13">
        <f>IF(O20="", 0,
    IF(Q20&lt;=10,
        IFERROR(VLOOKUP(O20, 'Lista Alimenti'!$A$3:$D$32, 4, FALSE),
        IFERROR(VLOOKUP(O20, 'Lista Alimenti'!$G$3:$J$61, 4, FALSE),
        IFERROR(VLOOKUP(O20, 'Lista Alimenti'!$N$3:$Q$15, 4, FALSE),
        VLOOKUP(O20, 'Lista Alimenti'!$T$3:$W$45, 4, FALSE)
        ))) * Q20,
    IFERROR(VLOOKUP(O20, 'Lista Alimenti'!$A$3:$D$32, 4, FALSE),
    IFERROR(VLOOKUP(O20, 'Lista Alimenti'!$G$3:$J$61, 4, FALSE),
    IFERROR(VLOOKUP(O20, 'Lista Alimenti'!$N$3:$Q$15, 4, FALSE),
    VLOOKUP(O20, 'Lista Alimenti'!$T$3:$W$45, 4, FALSE)
    ))) * Q20 / 100
    )
)</f>
        <v>0</v>
      </c>
      <c r="T20" s="13">
        <f>IF(O20="", 0,
    IF(Q20&lt;=10,
        IFERROR(VLOOKUP(O20, 'Lista Alimenti'!$A$3:$E$32, 5, FALSE),
        IFERROR(VLOOKUP(O20, 'Lista Alimenti'!$G$3:$K$61, 5, FALSE),
        IFERROR(VLOOKUP(O20, 'Lista Alimenti'!$N$3:$R$15, 5, FALSE),
        VLOOKUP(O20, 'Lista Alimenti'!$T$3:$X$45, 5, FALSE)
        ))) * Q20,
    IFERROR(VLOOKUP(O20, 'Lista Alimenti'!$A$3:$E$32, 5, FALSE),
    IFERROR(VLOOKUP(O20, 'Lista Alimenti'!$G$3:$K$61, 5, FALSE),
    IFERROR(VLOOKUP(O20, 'Lista Alimenti'!$N$3:$R$15, 5, FALSE),
    VLOOKUP(O20, 'Lista Alimenti'!$T$3:$X$45, 5, FALSE)
    ))) * Q20 / 100
    )
)</f>
        <v>0</v>
      </c>
      <c r="U20" s="14">
        <f>IF(O20="", 0,
    IF(Q20&lt;=10,
        IFERROR(VLOOKUP(O20, 'Lista Alimenti'!$A$3:$F$32, 6, FALSE),
        IFERROR(VLOOKUP(O20, 'Lista Alimenti'!$G$3:$L$61, 6, FALSE),
        IFERROR(VLOOKUP(O20, 'Lista Alimenti'!$N$3:$S$15, 6, FALSE),
        VLOOKUP(O20, 'Lista Alimenti'!$T$3:$Y$45, 6, FALSE)
        ))) * Q20,
    IFERROR(VLOOKUP(O20, 'Lista Alimenti'!$A$3:$F$32, 6, FALSE),
    IFERROR(VLOOKUP(O20, 'Lista Alimenti'!$G$3:$L$61, 6, FALSE),
    IFERROR(VLOOKUP(O20, 'Lista Alimenti'!$N$3:$S$15, 6, FALSE),
    VLOOKUP(O20, 'Lista Alimenti'!$T$3:$Y$45, 6, FALSE)
    ))) * Q20 / 100
    )
)</f>
        <v>0</v>
      </c>
      <c r="V20" s="67"/>
      <c r="W20" s="68"/>
      <c r="X20" s="49"/>
      <c r="Y20" s="50"/>
      <c r="Z20" s="12"/>
      <c r="AA20" s="13">
        <f>IF(X20="", 0,
    IF(Z20&lt;=10,
        IFERROR(VLOOKUP(X20, 'Lista Alimenti'!$A$3:$C$32, 3, FALSE),
        IFERROR(VLOOKUP(X20, 'Lista Alimenti'!$G$3:$I$61, 3, FALSE),
        IFERROR(VLOOKUP(X20, 'Lista Alimenti'!$N$3:$P$15, 3, FALSE),
        VLOOKUP(X20, 'Lista Alimenti'!$T$3:$V$45, 3, FALSE)
        ))) * Z20,
    IFERROR(VLOOKUP(X20, 'Lista Alimenti'!$A$3:$C$32, 3, FALSE),
    IFERROR(VLOOKUP(X20, 'Lista Alimenti'!$G$3:$I$61, 3, FALSE),
    IFERROR(VLOOKUP(X20, 'Lista Alimenti'!$N$3:$P$15, 3, FALSE),
    VLOOKUP(X20, 'Lista Alimenti'!$T$3:$V$45, 3, FALSE)
    ))) * Z20 / 100
    )
)</f>
        <v>0</v>
      </c>
      <c r="AB20" s="13">
        <f>IF(X20="", 0,
    IF(Z20&lt;=10,
        IFERROR(VLOOKUP(X20, 'Lista Alimenti'!$A$3:$D$32, 4, FALSE),
        IFERROR(VLOOKUP(X20, 'Lista Alimenti'!$G$3:$J$61, 4, FALSE),
        IFERROR(VLOOKUP(X20, 'Lista Alimenti'!$N$3:$Q$15, 4, FALSE),
        VLOOKUP(X20, 'Lista Alimenti'!$T$3:$W$45, 4, FALSE)
        ))) * Z20,
    IFERROR(VLOOKUP(X20, 'Lista Alimenti'!$A$3:$D$32, 4, FALSE),
    IFERROR(VLOOKUP(X20, 'Lista Alimenti'!$G$3:$J$61, 4, FALSE),
    IFERROR(VLOOKUP(X20, 'Lista Alimenti'!$N$3:$Q$15, 4, FALSE),
    VLOOKUP(X20, 'Lista Alimenti'!$T$3:$W$45, 4, FALSE)
    ))) * Z20 / 100
    )
)</f>
        <v>0</v>
      </c>
      <c r="AC20" s="13">
        <f>IF(X20="", 0,
    IF(Z20&lt;=10,
        IFERROR(VLOOKUP(X20, 'Lista Alimenti'!$A$3:$E$32, 5, FALSE),
        IFERROR(VLOOKUP(X20, 'Lista Alimenti'!$G$3:$K$61, 5, FALSE),
        IFERROR(VLOOKUP(X20, 'Lista Alimenti'!$N$3:$R$15, 5, FALSE),
        VLOOKUP(X20, 'Lista Alimenti'!$T$3:$X$45, 5, FALSE)
        ))) * Z20,
    IFERROR(VLOOKUP(X20, 'Lista Alimenti'!$A$3:$E$32, 5, FALSE),
    IFERROR(VLOOKUP(X20, 'Lista Alimenti'!$G$3:$K$61, 5, FALSE),
    IFERROR(VLOOKUP(X20, 'Lista Alimenti'!$N$3:$R$15, 5, FALSE),
    VLOOKUP(X20, 'Lista Alimenti'!$T$3:$X$45, 5, FALSE)
    ))) * Z20 / 100
    )
)</f>
        <v>0</v>
      </c>
      <c r="AD20" s="14">
        <f>IF(X20="", 0,
    IF(Z20&lt;=10,
        IFERROR(VLOOKUP(X20, 'Lista Alimenti'!$A$3:$F$32, 6, FALSE),
        IFERROR(VLOOKUP(X20, 'Lista Alimenti'!$G$3:$L$61, 6, FALSE),
        IFERROR(VLOOKUP(X20, 'Lista Alimenti'!$N$3:$S$15, 6, FALSE),
        VLOOKUP(X20, 'Lista Alimenti'!$T$3:$Y$45, 6, FALSE)
        ))) * Z20,
    IFERROR(VLOOKUP(X20, 'Lista Alimenti'!$A$3:$F$32, 6, FALSE),
    IFERROR(VLOOKUP(X20, 'Lista Alimenti'!$G$3:$L$61, 6, FALSE),
    IFERROR(VLOOKUP(X20, 'Lista Alimenti'!$N$3:$S$15, 6, FALSE),
    VLOOKUP(X20, 'Lista Alimenti'!$T$3:$Y$45, 6, FALSE)
    ))) * Z20 / 100
    )
)</f>
        <v>0</v>
      </c>
      <c r="AE20" s="67"/>
      <c r="AF20" s="68"/>
      <c r="AG20" s="49"/>
      <c r="AH20" s="50"/>
      <c r="AI20" s="12"/>
      <c r="AJ20" s="13">
        <f>IF(AG20="", 0,
    IF(AI20&lt;=10,
        IFERROR(VLOOKUP(AG20, 'Lista Alimenti'!$A$3:$C$32, 3, FALSE),
        IFERROR(VLOOKUP(AG20, 'Lista Alimenti'!$G$3:$I$61, 3, FALSE),
        IFERROR(VLOOKUP(AG20, 'Lista Alimenti'!$N$3:$P$15, 3, FALSE),
        VLOOKUP(AG20, 'Lista Alimenti'!$T$3:$V$45, 3, FALSE)
        ))) * AI20,
    IFERROR(VLOOKUP(AG20, 'Lista Alimenti'!$A$3:$C$32, 3, FALSE),
    IFERROR(VLOOKUP(AG20, 'Lista Alimenti'!$G$3:$I$61, 3, FALSE),
    IFERROR(VLOOKUP(AG20, 'Lista Alimenti'!$N$3:$P$15, 3, FALSE),
    VLOOKUP(AG20, 'Lista Alimenti'!$T$3:$V$45, 3, FALSE)
    ))) * AI20 / 100
    )
)</f>
        <v>0</v>
      </c>
      <c r="AK20" s="13">
        <f>IF(AG20="", 0,
    IF(AI20&lt;=10,
        IFERROR(VLOOKUP(AG20, 'Lista Alimenti'!$A$3:$D$32, 4, FALSE),
        IFERROR(VLOOKUP(AG20, 'Lista Alimenti'!$G$3:$J$61, 4, FALSE),
        IFERROR(VLOOKUP(AG20, 'Lista Alimenti'!$N$3:$Q$15, 4, FALSE),
        VLOOKUP(AG20, 'Lista Alimenti'!$T$3:$W$45, 4, FALSE)
        ))) * AI20,
    IFERROR(VLOOKUP(AG20, 'Lista Alimenti'!$A$3:$D$32, 4, FALSE),
    IFERROR(VLOOKUP(AG20, 'Lista Alimenti'!$G$3:$J$61, 4, FALSE),
    IFERROR(VLOOKUP(AG20, 'Lista Alimenti'!$N$3:$Q$15, 4, FALSE),
    VLOOKUP(AG20, 'Lista Alimenti'!$T$3:$W$45, 4, FALSE)
    ))) * AI20 / 100
    )
)</f>
        <v>0</v>
      </c>
      <c r="AL20" s="13">
        <f>IF(AG20="", 0,
    IF(AI20&lt;=10,
        IFERROR(VLOOKUP(AG20, 'Lista Alimenti'!$A$3:$E$32, 5, FALSE),
        IFERROR(VLOOKUP(AG20, 'Lista Alimenti'!$G$3:$K$61, 5, FALSE),
        IFERROR(VLOOKUP(AG20, 'Lista Alimenti'!$N$3:$R$15, 5, FALSE),
        VLOOKUP(AG20, 'Lista Alimenti'!$T$3:$X$45, 5, FALSE)
        ))) * AI20,
    IFERROR(VLOOKUP(AG20, 'Lista Alimenti'!$A$3:$E$32, 5, FALSE),
    IFERROR(VLOOKUP(AG20, 'Lista Alimenti'!$G$3:$K$61, 5, FALSE),
    IFERROR(VLOOKUP(AG20, 'Lista Alimenti'!$N$3:$R$15, 5, FALSE),
    VLOOKUP(AG20, 'Lista Alimenti'!$T$3:$X$45, 5, FALSE)
    ))) * AI20 / 100
    )
)</f>
        <v>0</v>
      </c>
      <c r="AM20" s="14">
        <f>IF(AG20="", 0,
    IF(AI20&lt;=10,
        IFERROR(VLOOKUP(AG20, 'Lista Alimenti'!$A$3:$F$32, 6, FALSE),
        IFERROR(VLOOKUP(AG20, 'Lista Alimenti'!$G$3:$L$61, 6, FALSE),
        IFERROR(VLOOKUP(AG20, 'Lista Alimenti'!$N$3:$S$15, 6, FALSE),
        VLOOKUP(AG20, 'Lista Alimenti'!$T$3:$Y$45, 6, FALSE)
        ))) * AI20,
    IFERROR(VLOOKUP(AG20, 'Lista Alimenti'!$A$3:$F$32, 6, FALSE),
    IFERROR(VLOOKUP(AG20, 'Lista Alimenti'!$G$3:$L$61, 6, FALSE),
    IFERROR(VLOOKUP(AG20, 'Lista Alimenti'!$N$3:$S$15, 6, FALSE),
    VLOOKUP(AG20, 'Lista Alimenti'!$T$3:$Y$45, 6, FALSE)
    ))) * AI20 / 100
    )
)</f>
        <v>0</v>
      </c>
      <c r="AN20" s="67"/>
      <c r="AO20" s="68"/>
      <c r="AP20" s="49"/>
      <c r="AQ20" s="50"/>
      <c r="AR20" s="12"/>
      <c r="AS20" s="13">
        <f>IF(AP20="", 0,
    IF(AR20&lt;=10,
        IFERROR(VLOOKUP(AP20, 'Lista Alimenti'!$A$3:$C$32, 3, FALSE),
        IFERROR(VLOOKUP(AP20, 'Lista Alimenti'!$G$3:$I$61, 3, FALSE),
        IFERROR(VLOOKUP(AP20, 'Lista Alimenti'!$N$3:$P$15, 3, FALSE),
        VLOOKUP(AP20, 'Lista Alimenti'!$T$3:$V$45, 3, FALSE)
        ))) * AR20,
    IFERROR(VLOOKUP(AP20, 'Lista Alimenti'!$A$3:$C$32, 3, FALSE),
    IFERROR(VLOOKUP(AP20, 'Lista Alimenti'!$G$3:$I$61, 3, FALSE),
    IFERROR(VLOOKUP(AP20, 'Lista Alimenti'!$N$3:$P$15, 3, FALSE),
    VLOOKUP(AP20, 'Lista Alimenti'!$T$3:$V$45, 3, FALSE)
    ))) * AR20 / 100
    )
)</f>
        <v>0</v>
      </c>
      <c r="AT20" s="13">
        <f>IF(AP20="", 0,
    IF(AR20&lt;=10,
        IFERROR(VLOOKUP(AP20, 'Lista Alimenti'!$A$3:$D$32, 4, FALSE),
        IFERROR(VLOOKUP(AP20, 'Lista Alimenti'!$G$3:$J$61, 4, FALSE),
        IFERROR(VLOOKUP(AP20, 'Lista Alimenti'!$N$3:$Q$15, 4, FALSE),
        VLOOKUP(AP20, 'Lista Alimenti'!$T$3:$W$45, 4, FALSE)
        ))) * AR20,
    IFERROR(VLOOKUP(AP20, 'Lista Alimenti'!$A$3:$D$32, 4, FALSE),
    IFERROR(VLOOKUP(AP20, 'Lista Alimenti'!$G$3:$J$61, 4, FALSE),
    IFERROR(VLOOKUP(AP20, 'Lista Alimenti'!$N$3:$Q$15, 4, FALSE),
    VLOOKUP(AP20, 'Lista Alimenti'!$T$3:$W$45, 4, FALSE)
    ))) * AR20 / 100
    )
)</f>
        <v>0</v>
      </c>
      <c r="AU20" s="13">
        <f>IF(AP20="", 0,
    IF(AR20&lt;=10,
        IFERROR(VLOOKUP(AP20, 'Lista Alimenti'!$A$3:$E$32, 5, FALSE),
        IFERROR(VLOOKUP(AP20, 'Lista Alimenti'!$G$3:$K$61, 5, FALSE),
        IFERROR(VLOOKUP(AP20, 'Lista Alimenti'!$N$3:$R$15, 5, FALSE),
        VLOOKUP(AP20, 'Lista Alimenti'!$T$3:$X$45, 5, FALSE)
        ))) * AR20,
    IFERROR(VLOOKUP(AP20, 'Lista Alimenti'!$A$3:$E$32, 5, FALSE),
    IFERROR(VLOOKUP(AP20, 'Lista Alimenti'!$G$3:$K$61, 5, FALSE),
    IFERROR(VLOOKUP(AP20, 'Lista Alimenti'!$N$3:$R$15, 5, FALSE),
    VLOOKUP(AP20, 'Lista Alimenti'!$T$3:$X$45, 5, FALSE)
    ))) * AR20 / 100
    )
)</f>
        <v>0</v>
      </c>
      <c r="AV20" s="14">
        <f>IF(AP20="", 0,
    IF(AR20&lt;=10,
        IFERROR(VLOOKUP(AP20, 'Lista Alimenti'!$A$3:$F$32, 6, FALSE),
        IFERROR(VLOOKUP(AP20, 'Lista Alimenti'!$G$3:$L$61, 6, FALSE),
        IFERROR(VLOOKUP(AP20, 'Lista Alimenti'!$N$3:$S$15, 6, FALSE),
        VLOOKUP(AP20, 'Lista Alimenti'!$T$3:$Y$45, 6, FALSE)
        ))) * AR20,
    IFERROR(VLOOKUP(AP20, 'Lista Alimenti'!$A$3:$F$32, 6, FALSE),
    IFERROR(VLOOKUP(AP20, 'Lista Alimenti'!$G$3:$L$61, 6, FALSE),
    IFERROR(VLOOKUP(AP20, 'Lista Alimenti'!$N$3:$S$15, 6, FALSE),
    VLOOKUP(AP20, 'Lista Alimenti'!$T$3:$Y$45, 6, FALSE)
    ))) * AR20 / 100
    )
)</f>
        <v>0</v>
      </c>
      <c r="AW20" s="67"/>
      <c r="AX20" s="68"/>
      <c r="AY20" s="49"/>
      <c r="AZ20" s="50"/>
      <c r="BA20" s="12"/>
      <c r="BB20" s="13">
        <f>IF(AY20="", 0,
    IF(BA20&lt;=10,
        IFERROR(VLOOKUP(AY20, 'Lista Alimenti'!$A$3:$C$32, 3, FALSE),
        IFERROR(VLOOKUP(AY20, 'Lista Alimenti'!$G$3:$I$61, 3, FALSE),
        IFERROR(VLOOKUP(AY20, 'Lista Alimenti'!$N$3:$P$15, 3, FALSE),
        VLOOKUP(AY20, 'Lista Alimenti'!$T$3:$V$45, 3, FALSE)
        ))) * BA20,
    IFERROR(VLOOKUP(AY20, 'Lista Alimenti'!$A$3:$C$32, 3, FALSE),
    IFERROR(VLOOKUP(AY20, 'Lista Alimenti'!$G$3:$I$61, 3, FALSE),
    IFERROR(VLOOKUP(AY20, 'Lista Alimenti'!$N$3:$P$15, 3, FALSE),
    VLOOKUP(AY20, 'Lista Alimenti'!$T$3:$V$45, 3, FALSE)
    ))) * BA20 / 100
    )
)</f>
        <v>0</v>
      </c>
      <c r="BC20" s="13">
        <f>IF(AY20="", 0,
    IF(BA20&lt;=10,
        IFERROR(VLOOKUP(AY20, 'Lista Alimenti'!$A$3:$D$32, 4, FALSE),
        IFERROR(VLOOKUP(AY20, 'Lista Alimenti'!$G$3:$J$61, 4, FALSE),
        IFERROR(VLOOKUP(AY20, 'Lista Alimenti'!$N$3:$Q$15, 4, FALSE),
        VLOOKUP(AY20, 'Lista Alimenti'!$T$3:$W$45, 4, FALSE)
        ))) * BA20,
    IFERROR(VLOOKUP(AY20, 'Lista Alimenti'!$A$3:$D$32, 4, FALSE),
    IFERROR(VLOOKUP(AY20, 'Lista Alimenti'!$G$3:$J$61, 4, FALSE),
    IFERROR(VLOOKUP(AY20, 'Lista Alimenti'!$N$3:$Q$15, 4, FALSE),
    VLOOKUP(AY20, 'Lista Alimenti'!$T$3:$W$45, 4, FALSE)
    ))) * BA20 / 100
    )
)</f>
        <v>0</v>
      </c>
      <c r="BD20" s="13">
        <f>IF(AY20="", 0,
    IF(BA20&lt;=10,
        IFERROR(VLOOKUP(AY20, 'Lista Alimenti'!$A$3:$E$32, 5, FALSE),
        IFERROR(VLOOKUP(AY20, 'Lista Alimenti'!$G$3:$K$61, 5, FALSE),
        IFERROR(VLOOKUP(AY20, 'Lista Alimenti'!$N$3:$R$15, 5, FALSE),
        VLOOKUP(AY20, 'Lista Alimenti'!$T$3:$X$45, 5, FALSE)
        ))) * BA20,
    IFERROR(VLOOKUP(AY20, 'Lista Alimenti'!$A$3:$E$32, 5, FALSE),
    IFERROR(VLOOKUP(AY20, 'Lista Alimenti'!$G$3:$K$61, 5, FALSE),
    IFERROR(VLOOKUP(AY20, 'Lista Alimenti'!$N$3:$R$15, 5, FALSE),
    VLOOKUP(AY20, 'Lista Alimenti'!$T$3:$X$45, 5, FALSE)
    ))) * BA20 / 100
    )
)</f>
        <v>0</v>
      </c>
      <c r="BE20" s="14">
        <f>IF(AY20="", 0,
    IF(BA20&lt;=10,
        IFERROR(VLOOKUP(AY20, 'Lista Alimenti'!$A$3:$F$32, 6, FALSE),
        IFERROR(VLOOKUP(AY20, 'Lista Alimenti'!$G$3:$L$61, 6, FALSE),
        IFERROR(VLOOKUP(AY20, 'Lista Alimenti'!$N$3:$S$15, 6, FALSE),
        VLOOKUP(AY20, 'Lista Alimenti'!$T$3:$Y$45, 6, FALSE)
        ))) * BA20,
    IFERROR(VLOOKUP(AY20, 'Lista Alimenti'!$A$3:$F$32, 6, FALSE),
    IFERROR(VLOOKUP(AY20, 'Lista Alimenti'!$G$3:$L$61, 6, FALSE),
    IFERROR(VLOOKUP(AY20, 'Lista Alimenti'!$N$3:$S$15, 6, FALSE),
    VLOOKUP(AY20, 'Lista Alimenti'!$T$3:$Y$45, 6, FALSE)
    ))) * BA20 / 100
    )
)</f>
        <v>0</v>
      </c>
      <c r="BF20" s="67"/>
      <c r="BG20" s="68"/>
      <c r="BH20" s="49"/>
      <c r="BI20" s="50"/>
      <c r="BJ20" s="12"/>
      <c r="BK20" s="13">
        <f>IF(BH20="", 0,
    IF(BJ20&lt;=10,
        IFERROR(VLOOKUP(BH20, 'Lista Alimenti'!$A$3:$C$32, 3, FALSE),
        IFERROR(VLOOKUP(BH20, 'Lista Alimenti'!$G$3:$I$61, 3, FALSE),
        IFERROR(VLOOKUP(BH20, 'Lista Alimenti'!$N$3:$P$15, 3, FALSE),
        VLOOKUP(BH20, 'Lista Alimenti'!$T$3:$V$45, 3, FALSE)
        ))) * BJ20,
    IFERROR(VLOOKUP(BH20, 'Lista Alimenti'!$A$3:$C$32, 3, FALSE),
    IFERROR(VLOOKUP(BH20, 'Lista Alimenti'!$G$3:$I$61, 3, FALSE),
    IFERROR(VLOOKUP(BH20, 'Lista Alimenti'!$N$3:$P$15, 3, FALSE),
    VLOOKUP(BH20, 'Lista Alimenti'!$T$3:$V$45, 3, FALSE)
    ))) * BJ20 / 100
    )
)</f>
        <v>0</v>
      </c>
      <c r="BL20" s="13">
        <f>IF(BH20="", 0,
    IF(BJ20&lt;=10,
        IFERROR(VLOOKUP(BH20, 'Lista Alimenti'!$A$3:$D$32, 4, FALSE),
        IFERROR(VLOOKUP(BH20, 'Lista Alimenti'!$G$3:$J$61, 4, FALSE),
        IFERROR(VLOOKUP(BH20, 'Lista Alimenti'!$N$3:$Q$15, 4, FALSE),
        VLOOKUP(BH20, 'Lista Alimenti'!$T$3:$W$45, 4, FALSE)
        ))) * BJ20,
    IFERROR(VLOOKUP(BH20, 'Lista Alimenti'!$A$3:$D$32, 4, FALSE),
    IFERROR(VLOOKUP(BH20, 'Lista Alimenti'!$G$3:$J$61, 4, FALSE),
    IFERROR(VLOOKUP(BH20, 'Lista Alimenti'!$N$3:$Q$15, 4, FALSE),
    VLOOKUP(BH20, 'Lista Alimenti'!$T$3:$W$45, 4, FALSE)
    ))) * BJ20 / 100
    )
)</f>
        <v>0</v>
      </c>
      <c r="BM20" s="13">
        <f>IF(BH20="", 0,
    IF(BJ20&lt;=10,
        IFERROR(VLOOKUP(BH20, 'Lista Alimenti'!$A$3:$E$32, 5, FALSE),
        IFERROR(VLOOKUP(BH20, 'Lista Alimenti'!$G$3:$K$61, 5, FALSE),
        IFERROR(VLOOKUP(BH20, 'Lista Alimenti'!$N$3:$R$15, 5, FALSE),
        VLOOKUP(BH20, 'Lista Alimenti'!$T$3:$X$45, 5, FALSE)
        ))) * BJ20,
    IFERROR(VLOOKUP(BH20, 'Lista Alimenti'!$A$3:$E$32, 5, FALSE),
    IFERROR(VLOOKUP(BH20, 'Lista Alimenti'!$G$3:$K$61, 5, FALSE),
    IFERROR(VLOOKUP(BH20, 'Lista Alimenti'!$N$3:$R$15, 5, FALSE),
    VLOOKUP(BH20, 'Lista Alimenti'!$T$3:$X$45, 5, FALSE)
    ))) * BJ20 / 100
    )
)</f>
        <v>0</v>
      </c>
      <c r="BN20" s="14">
        <f>IF(BH20="", 0,
    IF(BJ20&lt;=10,
        IFERROR(VLOOKUP(BH20, 'Lista Alimenti'!$A$3:$F$32, 6, FALSE),
        IFERROR(VLOOKUP(BH20, 'Lista Alimenti'!$G$3:$L$61, 6, FALSE),
        IFERROR(VLOOKUP(BH20, 'Lista Alimenti'!$N$3:$S$15, 6, FALSE),
        VLOOKUP(BH20, 'Lista Alimenti'!$T$3:$Y$45, 6, FALSE)
        ))) * BJ20,
    IFERROR(VLOOKUP(BH20, 'Lista Alimenti'!$A$3:$F$32, 6, FALSE),
    IFERROR(VLOOKUP(BH20, 'Lista Alimenti'!$G$3:$L$61, 6, FALSE),
    IFERROR(VLOOKUP(BH20, 'Lista Alimenti'!$N$3:$S$15, 6, FALSE),
    VLOOKUP(BH20, 'Lista Alimenti'!$T$3:$Y$45, 6, FALSE)
    ))) * BJ20 / 100
    )
)</f>
        <v>0</v>
      </c>
      <c r="BO20" s="67"/>
      <c r="BP20" s="68"/>
    </row>
    <row r="21" spans="4:75" ht="14.5" customHeight="1" x14ac:dyDescent="0.35">
      <c r="D21" s="79"/>
      <c r="E21" s="80"/>
      <c r="F21" s="49"/>
      <c r="G21" s="50"/>
      <c r="H21" s="12"/>
      <c r="I21" s="13">
        <f>IF(F21="", 0,
    IF(H21&lt;=10,
        IFERROR(VLOOKUP(F21, 'Lista Alimenti'!$A$3:$C$32, 3, FALSE),
        IFERROR(VLOOKUP(F21, 'Lista Alimenti'!$G$3:$I$61, 3, FALSE),
        IFERROR(VLOOKUP(F21, 'Lista Alimenti'!$N$3:$P$15, 3, FALSE),
        VLOOKUP(F21, 'Lista Alimenti'!$T$3:$V$45, 3, FALSE)
        ))) * H21,
    IFERROR(VLOOKUP(F21, 'Lista Alimenti'!$A$3:$C$32, 3, FALSE),
    IFERROR(VLOOKUP(F21, 'Lista Alimenti'!$G$3:$I$61, 3, FALSE),
    IFERROR(VLOOKUP(F21, 'Lista Alimenti'!$N$3:$P$15, 3, FALSE),
    VLOOKUP(F21, 'Lista Alimenti'!$T$3:$V$45, 3, FALSE)
    ))) * H21 / 100
    )
)</f>
        <v>0</v>
      </c>
      <c r="J21" s="13">
        <f>IF(F21="", 0,
    IF(H21&lt;=10,
        IFERROR(VLOOKUP(F21, 'Lista Alimenti'!$A$3:$D$32, 4, FALSE),
        IFERROR(VLOOKUP(F21, 'Lista Alimenti'!$G$3:$J$61, 4, FALSE),
        IFERROR(VLOOKUP(F21, 'Lista Alimenti'!$N$3:$Q$15, 4, FALSE),
        VLOOKUP(F21, 'Lista Alimenti'!$T$3:$W$45, 4, FALSE)
        ))) * H21,
    IFERROR(VLOOKUP(F21, 'Lista Alimenti'!$A$3:$D$32, 4, FALSE),
    IFERROR(VLOOKUP(F21, 'Lista Alimenti'!$G$3:$J$61, 4, FALSE),
    IFERROR(VLOOKUP(F21, 'Lista Alimenti'!$N$3:$Q$15, 4, FALSE),
    VLOOKUP(F21, 'Lista Alimenti'!$T$3:$W$45, 4, FALSE)
    ))) * H21 / 100
    )
)</f>
        <v>0</v>
      </c>
      <c r="K21" s="13">
        <f>IF(F21="", 0,
    IF(H21&lt;=10,
        IFERROR(VLOOKUP(F21, 'Lista Alimenti'!$A$3:$E$32, 5, FALSE),
        IFERROR(VLOOKUP(F21, 'Lista Alimenti'!$G$3:$K$61, 5, FALSE),
        IFERROR(VLOOKUP(F21, 'Lista Alimenti'!$N$3:$R$15, 5, FALSE),
        VLOOKUP(F21, 'Lista Alimenti'!$T$3:$X$45, 5, FALSE)
        ))) * H21,
    IFERROR(VLOOKUP(F21, 'Lista Alimenti'!$A$3:$E$32, 5, FALSE),
    IFERROR(VLOOKUP(F21, 'Lista Alimenti'!$G$3:$K$61, 5, FALSE),
    IFERROR(VLOOKUP(F21, 'Lista Alimenti'!$N$3:$R$15, 5, FALSE),
    VLOOKUP(F21, 'Lista Alimenti'!$T$3:$X$45, 5, FALSE)
    ))) * H21 / 100
    )
)</f>
        <v>0</v>
      </c>
      <c r="L21" s="14">
        <f>IF(F21="", 0,
    IF(H21&lt;=10,
        IFERROR(VLOOKUP(F21, 'Lista Alimenti'!$A$3:$F$32, 6, FALSE),
        IFERROR(VLOOKUP(F21, 'Lista Alimenti'!$G$3:$L$61, 6, FALSE),
        IFERROR(VLOOKUP(F21, 'Lista Alimenti'!$N$3:$S$15, 6, FALSE),
        VLOOKUP(F21, 'Lista Alimenti'!$T$3:$Y$45, 6, FALSE)
        ))) * H21,
    IFERROR(VLOOKUP(F21, 'Lista Alimenti'!$A$3:$F$32, 6, FALSE),
    IFERROR(VLOOKUP(F21, 'Lista Alimenti'!$G$3:$L$61, 6, FALSE),
    IFERROR(VLOOKUP(F21, 'Lista Alimenti'!$N$3:$S$15, 6, FALSE),
    VLOOKUP(F21, 'Lista Alimenti'!$T$3:$Y$45, 6, FALSE)
    ))) * H21 / 100
    )
)</f>
        <v>0</v>
      </c>
      <c r="M21" s="67"/>
      <c r="N21" s="68"/>
      <c r="O21" s="49"/>
      <c r="P21" s="50"/>
      <c r="Q21" s="12"/>
      <c r="R21" s="13">
        <f>IF(O21="", 0,
    IF(Q21&lt;=10,
        IFERROR(VLOOKUP(O21, 'Lista Alimenti'!$A$3:$C$32, 3, FALSE),
        IFERROR(VLOOKUP(O21, 'Lista Alimenti'!$G$3:$I$61, 3, FALSE),
        IFERROR(VLOOKUP(O21, 'Lista Alimenti'!$N$3:$P$15, 3, FALSE),
        VLOOKUP(O21, 'Lista Alimenti'!$T$3:$V$45, 3, FALSE)
        ))) * Q21,
    IFERROR(VLOOKUP(O21, 'Lista Alimenti'!$A$3:$C$32, 3, FALSE),
    IFERROR(VLOOKUP(O21, 'Lista Alimenti'!$G$3:$I$61, 3, FALSE),
    IFERROR(VLOOKUP(O21, 'Lista Alimenti'!$N$3:$P$15, 3, FALSE),
    VLOOKUP(O21, 'Lista Alimenti'!$T$3:$V$45, 3, FALSE)
    ))) * Q21 / 100
    )
)</f>
        <v>0</v>
      </c>
      <c r="S21" s="13">
        <f>IF(O21="", 0,
    IF(Q21&lt;=10,
        IFERROR(VLOOKUP(O21, 'Lista Alimenti'!$A$3:$D$32, 4, FALSE),
        IFERROR(VLOOKUP(O21, 'Lista Alimenti'!$G$3:$J$61, 4, FALSE),
        IFERROR(VLOOKUP(O21, 'Lista Alimenti'!$N$3:$Q$15, 4, FALSE),
        VLOOKUP(O21, 'Lista Alimenti'!$T$3:$W$45, 4, FALSE)
        ))) * Q21,
    IFERROR(VLOOKUP(O21, 'Lista Alimenti'!$A$3:$D$32, 4, FALSE),
    IFERROR(VLOOKUP(O21, 'Lista Alimenti'!$G$3:$J$61, 4, FALSE),
    IFERROR(VLOOKUP(O21, 'Lista Alimenti'!$N$3:$Q$15, 4, FALSE),
    VLOOKUP(O21, 'Lista Alimenti'!$T$3:$W$45, 4, FALSE)
    ))) * Q21 / 100
    )
)</f>
        <v>0</v>
      </c>
      <c r="T21" s="13">
        <f>IF(O21="", 0,
    IF(Q21&lt;=10,
        IFERROR(VLOOKUP(O21, 'Lista Alimenti'!$A$3:$E$32, 5, FALSE),
        IFERROR(VLOOKUP(O21, 'Lista Alimenti'!$G$3:$K$61, 5, FALSE),
        IFERROR(VLOOKUP(O21, 'Lista Alimenti'!$N$3:$R$15, 5, FALSE),
        VLOOKUP(O21, 'Lista Alimenti'!$T$3:$X$45, 5, FALSE)
        ))) * Q21,
    IFERROR(VLOOKUP(O21, 'Lista Alimenti'!$A$3:$E$32, 5, FALSE),
    IFERROR(VLOOKUP(O21, 'Lista Alimenti'!$G$3:$K$61, 5, FALSE),
    IFERROR(VLOOKUP(O21, 'Lista Alimenti'!$N$3:$R$15, 5, FALSE),
    VLOOKUP(O21, 'Lista Alimenti'!$T$3:$X$45, 5, FALSE)
    ))) * Q21 / 100
    )
)</f>
        <v>0</v>
      </c>
      <c r="U21" s="14">
        <f>IF(O21="", 0,
    IF(Q21&lt;=10,
        IFERROR(VLOOKUP(O21, 'Lista Alimenti'!$A$3:$F$32, 6, FALSE),
        IFERROR(VLOOKUP(O21, 'Lista Alimenti'!$G$3:$L$61, 6, FALSE),
        IFERROR(VLOOKUP(O21, 'Lista Alimenti'!$N$3:$S$15, 6, FALSE),
        VLOOKUP(O21, 'Lista Alimenti'!$T$3:$Y$45, 6, FALSE)
        ))) * Q21,
    IFERROR(VLOOKUP(O21, 'Lista Alimenti'!$A$3:$F$32, 6, FALSE),
    IFERROR(VLOOKUP(O21, 'Lista Alimenti'!$G$3:$L$61, 6, FALSE),
    IFERROR(VLOOKUP(O21, 'Lista Alimenti'!$N$3:$S$15, 6, FALSE),
    VLOOKUP(O21, 'Lista Alimenti'!$T$3:$Y$45, 6, FALSE)
    ))) * Q21 / 100
    )
)</f>
        <v>0</v>
      </c>
      <c r="V21" s="67"/>
      <c r="W21" s="68"/>
      <c r="X21" s="49"/>
      <c r="Y21" s="50"/>
      <c r="Z21" s="12"/>
      <c r="AA21" s="13">
        <f>IF(X21="", 0,
    IF(Z21&lt;=10,
        IFERROR(VLOOKUP(X21, 'Lista Alimenti'!$A$3:$C$32, 3, FALSE),
        IFERROR(VLOOKUP(X21, 'Lista Alimenti'!$G$3:$I$61, 3, FALSE),
        IFERROR(VLOOKUP(X21, 'Lista Alimenti'!$N$3:$P$15, 3, FALSE),
        VLOOKUP(X21, 'Lista Alimenti'!$T$3:$V$45, 3, FALSE)
        ))) * Z21,
    IFERROR(VLOOKUP(X21, 'Lista Alimenti'!$A$3:$C$32, 3, FALSE),
    IFERROR(VLOOKUP(X21, 'Lista Alimenti'!$G$3:$I$61, 3, FALSE),
    IFERROR(VLOOKUP(X21, 'Lista Alimenti'!$N$3:$P$15, 3, FALSE),
    VLOOKUP(X21, 'Lista Alimenti'!$T$3:$V$45, 3, FALSE)
    ))) * Z21 / 100
    )
)</f>
        <v>0</v>
      </c>
      <c r="AB21" s="13">
        <f>IF(X21="", 0,
    IF(Z21&lt;=10,
        IFERROR(VLOOKUP(X21, 'Lista Alimenti'!$A$3:$D$32, 4, FALSE),
        IFERROR(VLOOKUP(X21, 'Lista Alimenti'!$G$3:$J$61, 4, FALSE),
        IFERROR(VLOOKUP(X21, 'Lista Alimenti'!$N$3:$Q$15, 4, FALSE),
        VLOOKUP(X21, 'Lista Alimenti'!$T$3:$W$45, 4, FALSE)
        ))) * Z21,
    IFERROR(VLOOKUP(X21, 'Lista Alimenti'!$A$3:$D$32, 4, FALSE),
    IFERROR(VLOOKUP(X21, 'Lista Alimenti'!$G$3:$J$61, 4, FALSE),
    IFERROR(VLOOKUP(X21, 'Lista Alimenti'!$N$3:$Q$15, 4, FALSE),
    VLOOKUP(X21, 'Lista Alimenti'!$T$3:$W$45, 4, FALSE)
    ))) * Z21 / 100
    )
)</f>
        <v>0</v>
      </c>
      <c r="AC21" s="13">
        <f>IF(X21="", 0,
    IF(Z21&lt;=10,
        IFERROR(VLOOKUP(X21, 'Lista Alimenti'!$A$3:$E$32, 5, FALSE),
        IFERROR(VLOOKUP(X21, 'Lista Alimenti'!$G$3:$K$61, 5, FALSE),
        IFERROR(VLOOKUP(X21, 'Lista Alimenti'!$N$3:$R$15, 5, FALSE),
        VLOOKUP(X21, 'Lista Alimenti'!$T$3:$X$45, 5, FALSE)
        ))) * Z21,
    IFERROR(VLOOKUP(X21, 'Lista Alimenti'!$A$3:$E$32, 5, FALSE),
    IFERROR(VLOOKUP(X21, 'Lista Alimenti'!$G$3:$K$61, 5, FALSE),
    IFERROR(VLOOKUP(X21, 'Lista Alimenti'!$N$3:$R$15, 5, FALSE),
    VLOOKUP(X21, 'Lista Alimenti'!$T$3:$X$45, 5, FALSE)
    ))) * Z21 / 100
    )
)</f>
        <v>0</v>
      </c>
      <c r="AD21" s="14">
        <f>IF(X21="", 0,
    IF(Z21&lt;=10,
        IFERROR(VLOOKUP(X21, 'Lista Alimenti'!$A$3:$F$32, 6, FALSE),
        IFERROR(VLOOKUP(X21, 'Lista Alimenti'!$G$3:$L$61, 6, FALSE),
        IFERROR(VLOOKUP(X21, 'Lista Alimenti'!$N$3:$S$15, 6, FALSE),
        VLOOKUP(X21, 'Lista Alimenti'!$T$3:$Y$45, 6, FALSE)
        ))) * Z21,
    IFERROR(VLOOKUP(X21, 'Lista Alimenti'!$A$3:$F$32, 6, FALSE),
    IFERROR(VLOOKUP(X21, 'Lista Alimenti'!$G$3:$L$61, 6, FALSE),
    IFERROR(VLOOKUP(X21, 'Lista Alimenti'!$N$3:$S$15, 6, FALSE),
    VLOOKUP(X21, 'Lista Alimenti'!$T$3:$Y$45, 6, FALSE)
    ))) * Z21 / 100
    )
)</f>
        <v>0</v>
      </c>
      <c r="AE21" s="67"/>
      <c r="AF21" s="68"/>
      <c r="AG21" s="49"/>
      <c r="AH21" s="50"/>
      <c r="AI21" s="12"/>
      <c r="AJ21" s="13">
        <f>IF(AG21="", 0,
    IF(AI21&lt;=10,
        IFERROR(VLOOKUP(AG21, 'Lista Alimenti'!$A$3:$C$32, 3, FALSE),
        IFERROR(VLOOKUP(AG21, 'Lista Alimenti'!$G$3:$I$61, 3, FALSE),
        IFERROR(VLOOKUP(AG21, 'Lista Alimenti'!$N$3:$P$15, 3, FALSE),
        VLOOKUP(AG21, 'Lista Alimenti'!$T$3:$V$45, 3, FALSE)
        ))) * AI21,
    IFERROR(VLOOKUP(AG21, 'Lista Alimenti'!$A$3:$C$32, 3, FALSE),
    IFERROR(VLOOKUP(AG21, 'Lista Alimenti'!$G$3:$I$61, 3, FALSE),
    IFERROR(VLOOKUP(AG21, 'Lista Alimenti'!$N$3:$P$15, 3, FALSE),
    VLOOKUP(AG21, 'Lista Alimenti'!$T$3:$V$45, 3, FALSE)
    ))) * AI21 / 100
    )
)</f>
        <v>0</v>
      </c>
      <c r="AK21" s="13">
        <f>IF(AG21="", 0,
    IF(AI21&lt;=10,
        IFERROR(VLOOKUP(AG21, 'Lista Alimenti'!$A$3:$D$32, 4, FALSE),
        IFERROR(VLOOKUP(AG21, 'Lista Alimenti'!$G$3:$J$61, 4, FALSE),
        IFERROR(VLOOKUP(AG21, 'Lista Alimenti'!$N$3:$Q$15, 4, FALSE),
        VLOOKUP(AG21, 'Lista Alimenti'!$T$3:$W$45, 4, FALSE)
        ))) * AI21,
    IFERROR(VLOOKUP(AG21, 'Lista Alimenti'!$A$3:$D$32, 4, FALSE),
    IFERROR(VLOOKUP(AG21, 'Lista Alimenti'!$G$3:$J$61, 4, FALSE),
    IFERROR(VLOOKUP(AG21, 'Lista Alimenti'!$N$3:$Q$15, 4, FALSE),
    VLOOKUP(AG21, 'Lista Alimenti'!$T$3:$W$45, 4, FALSE)
    ))) * AI21 / 100
    )
)</f>
        <v>0</v>
      </c>
      <c r="AL21" s="13">
        <f>IF(AG21="", 0,
    IF(AI21&lt;=10,
        IFERROR(VLOOKUP(AG21, 'Lista Alimenti'!$A$3:$E$32, 5, FALSE),
        IFERROR(VLOOKUP(AG21, 'Lista Alimenti'!$G$3:$K$61, 5, FALSE),
        IFERROR(VLOOKUP(AG21, 'Lista Alimenti'!$N$3:$R$15, 5, FALSE),
        VLOOKUP(AG21, 'Lista Alimenti'!$T$3:$X$45, 5, FALSE)
        ))) * AI21,
    IFERROR(VLOOKUP(AG21, 'Lista Alimenti'!$A$3:$E$32, 5, FALSE),
    IFERROR(VLOOKUP(AG21, 'Lista Alimenti'!$G$3:$K$61, 5, FALSE),
    IFERROR(VLOOKUP(AG21, 'Lista Alimenti'!$N$3:$R$15, 5, FALSE),
    VLOOKUP(AG21, 'Lista Alimenti'!$T$3:$X$45, 5, FALSE)
    ))) * AI21 / 100
    )
)</f>
        <v>0</v>
      </c>
      <c r="AM21" s="14">
        <f>IF(AG21="", 0,
    IF(AI21&lt;=10,
        IFERROR(VLOOKUP(AG21, 'Lista Alimenti'!$A$3:$F$32, 6, FALSE),
        IFERROR(VLOOKUP(AG21, 'Lista Alimenti'!$G$3:$L$61, 6, FALSE),
        IFERROR(VLOOKUP(AG21, 'Lista Alimenti'!$N$3:$S$15, 6, FALSE),
        VLOOKUP(AG21, 'Lista Alimenti'!$T$3:$Y$45, 6, FALSE)
        ))) * AI21,
    IFERROR(VLOOKUP(AG21, 'Lista Alimenti'!$A$3:$F$32, 6, FALSE),
    IFERROR(VLOOKUP(AG21, 'Lista Alimenti'!$G$3:$L$61, 6, FALSE),
    IFERROR(VLOOKUP(AG21, 'Lista Alimenti'!$N$3:$S$15, 6, FALSE),
    VLOOKUP(AG21, 'Lista Alimenti'!$T$3:$Y$45, 6, FALSE)
    ))) * AI21 / 100
    )
)</f>
        <v>0</v>
      </c>
      <c r="AN21" s="67"/>
      <c r="AO21" s="68"/>
      <c r="AP21" s="49"/>
      <c r="AQ21" s="50"/>
      <c r="AR21" s="12"/>
      <c r="AS21" s="13">
        <f>IF(AP21="", 0,
    IF(AR21&lt;=10,
        IFERROR(VLOOKUP(AP21, 'Lista Alimenti'!$A$3:$C$32, 3, FALSE),
        IFERROR(VLOOKUP(AP21, 'Lista Alimenti'!$G$3:$I$61, 3, FALSE),
        IFERROR(VLOOKUP(AP21, 'Lista Alimenti'!$N$3:$P$15, 3, FALSE),
        VLOOKUP(AP21, 'Lista Alimenti'!$T$3:$V$45, 3, FALSE)
        ))) * AR21,
    IFERROR(VLOOKUP(AP21, 'Lista Alimenti'!$A$3:$C$32, 3, FALSE),
    IFERROR(VLOOKUP(AP21, 'Lista Alimenti'!$G$3:$I$61, 3, FALSE),
    IFERROR(VLOOKUP(AP21, 'Lista Alimenti'!$N$3:$P$15, 3, FALSE),
    VLOOKUP(AP21, 'Lista Alimenti'!$T$3:$V$45, 3, FALSE)
    ))) * AR21 / 100
    )
)</f>
        <v>0</v>
      </c>
      <c r="AT21" s="13">
        <f>IF(AP21="", 0,
    IF(AR21&lt;=10,
        IFERROR(VLOOKUP(AP21, 'Lista Alimenti'!$A$3:$D$32, 4, FALSE),
        IFERROR(VLOOKUP(AP21, 'Lista Alimenti'!$G$3:$J$61, 4, FALSE),
        IFERROR(VLOOKUP(AP21, 'Lista Alimenti'!$N$3:$Q$15, 4, FALSE),
        VLOOKUP(AP21, 'Lista Alimenti'!$T$3:$W$45, 4, FALSE)
        ))) * AR21,
    IFERROR(VLOOKUP(AP21, 'Lista Alimenti'!$A$3:$D$32, 4, FALSE),
    IFERROR(VLOOKUP(AP21, 'Lista Alimenti'!$G$3:$J$61, 4, FALSE),
    IFERROR(VLOOKUP(AP21, 'Lista Alimenti'!$N$3:$Q$15, 4, FALSE),
    VLOOKUP(AP21, 'Lista Alimenti'!$T$3:$W$45, 4, FALSE)
    ))) * AR21 / 100
    )
)</f>
        <v>0</v>
      </c>
      <c r="AU21" s="13">
        <f>IF(AP21="", 0,
    IF(AR21&lt;=10,
        IFERROR(VLOOKUP(AP21, 'Lista Alimenti'!$A$3:$E$32, 5, FALSE),
        IFERROR(VLOOKUP(AP21, 'Lista Alimenti'!$G$3:$K$61, 5, FALSE),
        IFERROR(VLOOKUP(AP21, 'Lista Alimenti'!$N$3:$R$15, 5, FALSE),
        VLOOKUP(AP21, 'Lista Alimenti'!$T$3:$X$45, 5, FALSE)
        ))) * AR21,
    IFERROR(VLOOKUP(AP21, 'Lista Alimenti'!$A$3:$E$32, 5, FALSE),
    IFERROR(VLOOKUP(AP21, 'Lista Alimenti'!$G$3:$K$61, 5, FALSE),
    IFERROR(VLOOKUP(AP21, 'Lista Alimenti'!$N$3:$R$15, 5, FALSE),
    VLOOKUP(AP21, 'Lista Alimenti'!$T$3:$X$45, 5, FALSE)
    ))) * AR21 / 100
    )
)</f>
        <v>0</v>
      </c>
      <c r="AV21" s="14">
        <f>IF(AP21="", 0,
    IF(AR21&lt;=10,
        IFERROR(VLOOKUP(AP21, 'Lista Alimenti'!$A$3:$F$32, 6, FALSE),
        IFERROR(VLOOKUP(AP21, 'Lista Alimenti'!$G$3:$L$61, 6, FALSE),
        IFERROR(VLOOKUP(AP21, 'Lista Alimenti'!$N$3:$S$15, 6, FALSE),
        VLOOKUP(AP21, 'Lista Alimenti'!$T$3:$Y$45, 6, FALSE)
        ))) * AR21,
    IFERROR(VLOOKUP(AP21, 'Lista Alimenti'!$A$3:$F$32, 6, FALSE),
    IFERROR(VLOOKUP(AP21, 'Lista Alimenti'!$G$3:$L$61, 6, FALSE),
    IFERROR(VLOOKUP(AP21, 'Lista Alimenti'!$N$3:$S$15, 6, FALSE),
    VLOOKUP(AP21, 'Lista Alimenti'!$T$3:$Y$45, 6, FALSE)
    ))) * AR21 / 100
    )
)</f>
        <v>0</v>
      </c>
      <c r="AW21" s="67"/>
      <c r="AX21" s="68"/>
      <c r="AY21" s="49"/>
      <c r="AZ21" s="50"/>
      <c r="BA21" s="12"/>
      <c r="BB21" s="13">
        <f>IF(AY21="", 0,
    IF(BA21&lt;=10,
        IFERROR(VLOOKUP(AY21, 'Lista Alimenti'!$A$3:$C$32, 3, FALSE),
        IFERROR(VLOOKUP(AY21, 'Lista Alimenti'!$G$3:$I$61, 3, FALSE),
        IFERROR(VLOOKUP(AY21, 'Lista Alimenti'!$N$3:$P$15, 3, FALSE),
        VLOOKUP(AY21, 'Lista Alimenti'!$T$3:$V$45, 3, FALSE)
        ))) * BA21,
    IFERROR(VLOOKUP(AY21, 'Lista Alimenti'!$A$3:$C$32, 3, FALSE),
    IFERROR(VLOOKUP(AY21, 'Lista Alimenti'!$G$3:$I$61, 3, FALSE),
    IFERROR(VLOOKUP(AY21, 'Lista Alimenti'!$N$3:$P$15, 3, FALSE),
    VLOOKUP(AY21, 'Lista Alimenti'!$T$3:$V$45, 3, FALSE)
    ))) * BA21 / 100
    )
)</f>
        <v>0</v>
      </c>
      <c r="BC21" s="13">
        <f>IF(AY21="", 0,
    IF(BA21&lt;=10,
        IFERROR(VLOOKUP(AY21, 'Lista Alimenti'!$A$3:$D$32, 4, FALSE),
        IFERROR(VLOOKUP(AY21, 'Lista Alimenti'!$G$3:$J$61, 4, FALSE),
        IFERROR(VLOOKUP(AY21, 'Lista Alimenti'!$N$3:$Q$15, 4, FALSE),
        VLOOKUP(AY21, 'Lista Alimenti'!$T$3:$W$45, 4, FALSE)
        ))) * BA21,
    IFERROR(VLOOKUP(AY21, 'Lista Alimenti'!$A$3:$D$32, 4, FALSE),
    IFERROR(VLOOKUP(AY21, 'Lista Alimenti'!$G$3:$J$61, 4, FALSE),
    IFERROR(VLOOKUP(AY21, 'Lista Alimenti'!$N$3:$Q$15, 4, FALSE),
    VLOOKUP(AY21, 'Lista Alimenti'!$T$3:$W$45, 4, FALSE)
    ))) * BA21 / 100
    )
)</f>
        <v>0</v>
      </c>
      <c r="BD21" s="13">
        <f>IF(AY21="", 0,
    IF(BA21&lt;=10,
        IFERROR(VLOOKUP(AY21, 'Lista Alimenti'!$A$3:$E$32, 5, FALSE),
        IFERROR(VLOOKUP(AY21, 'Lista Alimenti'!$G$3:$K$61, 5, FALSE),
        IFERROR(VLOOKUP(AY21, 'Lista Alimenti'!$N$3:$R$15, 5, FALSE),
        VLOOKUP(AY21, 'Lista Alimenti'!$T$3:$X$45, 5, FALSE)
        ))) * BA21,
    IFERROR(VLOOKUP(AY21, 'Lista Alimenti'!$A$3:$E$32, 5, FALSE),
    IFERROR(VLOOKUP(AY21, 'Lista Alimenti'!$G$3:$K$61, 5, FALSE),
    IFERROR(VLOOKUP(AY21, 'Lista Alimenti'!$N$3:$R$15, 5, FALSE),
    VLOOKUP(AY21, 'Lista Alimenti'!$T$3:$X$45, 5, FALSE)
    ))) * BA21 / 100
    )
)</f>
        <v>0</v>
      </c>
      <c r="BE21" s="14">
        <f>IF(AY21="", 0,
    IF(BA21&lt;=10,
        IFERROR(VLOOKUP(AY21, 'Lista Alimenti'!$A$3:$F$32, 6, FALSE),
        IFERROR(VLOOKUP(AY21, 'Lista Alimenti'!$G$3:$L$61, 6, FALSE),
        IFERROR(VLOOKUP(AY21, 'Lista Alimenti'!$N$3:$S$15, 6, FALSE),
        VLOOKUP(AY21, 'Lista Alimenti'!$T$3:$Y$45, 6, FALSE)
        ))) * BA21,
    IFERROR(VLOOKUP(AY21, 'Lista Alimenti'!$A$3:$F$32, 6, FALSE),
    IFERROR(VLOOKUP(AY21, 'Lista Alimenti'!$G$3:$L$61, 6, FALSE),
    IFERROR(VLOOKUP(AY21, 'Lista Alimenti'!$N$3:$S$15, 6, FALSE),
    VLOOKUP(AY21, 'Lista Alimenti'!$T$3:$Y$45, 6, FALSE)
    ))) * BA21 / 100
    )
)</f>
        <v>0</v>
      </c>
      <c r="BF21" s="67"/>
      <c r="BG21" s="68"/>
      <c r="BH21" s="49"/>
      <c r="BI21" s="50"/>
      <c r="BJ21" s="12"/>
      <c r="BK21" s="13">
        <f>IF(BH21="", 0,
    IF(BJ21&lt;=10,
        IFERROR(VLOOKUP(BH21, 'Lista Alimenti'!$A$3:$C$32, 3, FALSE),
        IFERROR(VLOOKUP(BH21, 'Lista Alimenti'!$G$3:$I$61, 3, FALSE),
        IFERROR(VLOOKUP(BH21, 'Lista Alimenti'!$N$3:$P$15, 3, FALSE),
        VLOOKUP(BH21, 'Lista Alimenti'!$T$3:$V$45, 3, FALSE)
        ))) * BJ21,
    IFERROR(VLOOKUP(BH21, 'Lista Alimenti'!$A$3:$C$32, 3, FALSE),
    IFERROR(VLOOKUP(BH21, 'Lista Alimenti'!$G$3:$I$61, 3, FALSE),
    IFERROR(VLOOKUP(BH21, 'Lista Alimenti'!$N$3:$P$15, 3, FALSE),
    VLOOKUP(BH21, 'Lista Alimenti'!$T$3:$V$45, 3, FALSE)
    ))) * BJ21 / 100
    )
)</f>
        <v>0</v>
      </c>
      <c r="BL21" s="13">
        <f>IF(BH21="", 0,
    IF(BJ21&lt;=10,
        IFERROR(VLOOKUP(BH21, 'Lista Alimenti'!$A$3:$D$32, 4, FALSE),
        IFERROR(VLOOKUP(BH21, 'Lista Alimenti'!$G$3:$J$61, 4, FALSE),
        IFERROR(VLOOKUP(BH21, 'Lista Alimenti'!$N$3:$Q$15, 4, FALSE),
        VLOOKUP(BH21, 'Lista Alimenti'!$T$3:$W$45, 4, FALSE)
        ))) * BJ21,
    IFERROR(VLOOKUP(BH21, 'Lista Alimenti'!$A$3:$D$32, 4, FALSE),
    IFERROR(VLOOKUP(BH21, 'Lista Alimenti'!$G$3:$J$61, 4, FALSE),
    IFERROR(VLOOKUP(BH21, 'Lista Alimenti'!$N$3:$Q$15, 4, FALSE),
    VLOOKUP(BH21, 'Lista Alimenti'!$T$3:$W$45, 4, FALSE)
    ))) * BJ21 / 100
    )
)</f>
        <v>0</v>
      </c>
      <c r="BM21" s="13">
        <f>IF(BH21="", 0,
    IF(BJ21&lt;=10,
        IFERROR(VLOOKUP(BH21, 'Lista Alimenti'!$A$3:$E$32, 5, FALSE),
        IFERROR(VLOOKUP(BH21, 'Lista Alimenti'!$G$3:$K$61, 5, FALSE),
        IFERROR(VLOOKUP(BH21, 'Lista Alimenti'!$N$3:$R$15, 5, FALSE),
        VLOOKUP(BH21, 'Lista Alimenti'!$T$3:$X$45, 5, FALSE)
        ))) * BJ21,
    IFERROR(VLOOKUP(BH21, 'Lista Alimenti'!$A$3:$E$32, 5, FALSE),
    IFERROR(VLOOKUP(BH21, 'Lista Alimenti'!$G$3:$K$61, 5, FALSE),
    IFERROR(VLOOKUP(BH21, 'Lista Alimenti'!$N$3:$R$15, 5, FALSE),
    VLOOKUP(BH21, 'Lista Alimenti'!$T$3:$X$45, 5, FALSE)
    ))) * BJ21 / 100
    )
)</f>
        <v>0</v>
      </c>
      <c r="BN21" s="14">
        <f>IF(BH21="", 0,
    IF(BJ21&lt;=10,
        IFERROR(VLOOKUP(BH21, 'Lista Alimenti'!$A$3:$F$32, 6, FALSE),
        IFERROR(VLOOKUP(BH21, 'Lista Alimenti'!$G$3:$L$61, 6, FALSE),
        IFERROR(VLOOKUP(BH21, 'Lista Alimenti'!$N$3:$S$15, 6, FALSE),
        VLOOKUP(BH21, 'Lista Alimenti'!$T$3:$Y$45, 6, FALSE)
        ))) * BJ21,
    IFERROR(VLOOKUP(BH21, 'Lista Alimenti'!$A$3:$F$32, 6, FALSE),
    IFERROR(VLOOKUP(BH21, 'Lista Alimenti'!$G$3:$L$61, 6, FALSE),
    IFERROR(VLOOKUP(BH21, 'Lista Alimenti'!$N$3:$S$15, 6, FALSE),
    VLOOKUP(BH21, 'Lista Alimenti'!$T$3:$Y$45, 6, FALSE)
    ))) * BJ21 / 100
    )
)</f>
        <v>0</v>
      </c>
      <c r="BO21" s="67"/>
      <c r="BP21" s="68"/>
    </row>
    <row r="22" spans="4:75" ht="14.5" customHeight="1" x14ac:dyDescent="0.35">
      <c r="D22" s="79"/>
      <c r="E22" s="80"/>
      <c r="F22" s="59"/>
      <c r="G22" s="60"/>
      <c r="H22" s="15"/>
      <c r="I22" s="13">
        <f>IF(F22="", 0,
    IF(H22&lt;=10,
        IFERROR(VLOOKUP(F22, 'Lista Alimenti'!$A$3:$C$32, 3, FALSE),
        IFERROR(VLOOKUP(F22, 'Lista Alimenti'!$G$3:$I$61, 3, FALSE),
        IFERROR(VLOOKUP(F22, 'Lista Alimenti'!$N$3:$P$15, 3, FALSE),
        VLOOKUP(F22, 'Lista Alimenti'!$T$3:$V$45, 3, FALSE)
        ))) * H22,
    IFERROR(VLOOKUP(F22, 'Lista Alimenti'!$A$3:$C$32, 3, FALSE),
    IFERROR(VLOOKUP(F22, 'Lista Alimenti'!$G$3:$I$61, 3, FALSE),
    IFERROR(VLOOKUP(F22, 'Lista Alimenti'!$N$3:$P$15, 3, FALSE),
    VLOOKUP(F22, 'Lista Alimenti'!$T$3:$V$45, 3, FALSE)
    ))) * H22 / 100
    )
)</f>
        <v>0</v>
      </c>
      <c r="J22" s="13">
        <f>IF(F22="", 0,
    IF(H22&lt;=10,
        IFERROR(VLOOKUP(F22, 'Lista Alimenti'!$A$3:$D$32, 4, FALSE),
        IFERROR(VLOOKUP(F22, 'Lista Alimenti'!$G$3:$J$61, 4, FALSE),
        IFERROR(VLOOKUP(F22, 'Lista Alimenti'!$N$3:$Q$15, 4, FALSE),
        VLOOKUP(F22, 'Lista Alimenti'!$T$3:$W$45, 4, FALSE)
        ))) * H22,
    IFERROR(VLOOKUP(F22, 'Lista Alimenti'!$A$3:$D$32, 4, FALSE),
    IFERROR(VLOOKUP(F22, 'Lista Alimenti'!$G$3:$J$61, 4, FALSE),
    IFERROR(VLOOKUP(F22, 'Lista Alimenti'!$N$3:$Q$15, 4, FALSE),
    VLOOKUP(F22, 'Lista Alimenti'!$T$3:$W$45, 4, FALSE)
    ))) * H22 / 100
    )
)</f>
        <v>0</v>
      </c>
      <c r="K22" s="13">
        <f>IF(F22="", 0,
    IF(H22&lt;=10,
        IFERROR(VLOOKUP(F22, 'Lista Alimenti'!$A$3:$E$32, 5, FALSE),
        IFERROR(VLOOKUP(F22, 'Lista Alimenti'!$G$3:$K$61, 5, FALSE),
        IFERROR(VLOOKUP(F22, 'Lista Alimenti'!$N$3:$R$15, 5, FALSE),
        VLOOKUP(F22, 'Lista Alimenti'!$T$3:$X$45, 5, FALSE)
        ))) * H22,
    IFERROR(VLOOKUP(F22, 'Lista Alimenti'!$A$3:$E$32, 5, FALSE),
    IFERROR(VLOOKUP(F22, 'Lista Alimenti'!$G$3:$K$61, 5, FALSE),
    IFERROR(VLOOKUP(F22, 'Lista Alimenti'!$N$3:$R$15, 5, FALSE),
    VLOOKUP(F22, 'Lista Alimenti'!$T$3:$X$45, 5, FALSE)
    ))) * H22 / 100
    )
)</f>
        <v>0</v>
      </c>
      <c r="L22" s="14">
        <f>IF(F22="", 0,
    IF(H22&lt;=10,
        IFERROR(VLOOKUP(F22, 'Lista Alimenti'!$A$3:$F$32, 6, FALSE),
        IFERROR(VLOOKUP(F22, 'Lista Alimenti'!$G$3:$L$61, 6, FALSE),
        IFERROR(VLOOKUP(F22, 'Lista Alimenti'!$N$3:$S$15, 6, FALSE),
        VLOOKUP(F22, 'Lista Alimenti'!$T$3:$Y$45, 6, FALSE)
        ))) * H22,
    IFERROR(VLOOKUP(F22, 'Lista Alimenti'!$A$3:$F$32, 6, FALSE),
    IFERROR(VLOOKUP(F22, 'Lista Alimenti'!$G$3:$L$61, 6, FALSE),
    IFERROR(VLOOKUP(F22, 'Lista Alimenti'!$N$3:$S$15, 6, FALSE),
    VLOOKUP(F22, 'Lista Alimenti'!$T$3:$Y$45, 6, FALSE)
    ))) * H22 / 100
    )
)</f>
        <v>0</v>
      </c>
      <c r="M22" s="69"/>
      <c r="N22" s="70"/>
      <c r="O22" s="59"/>
      <c r="P22" s="60"/>
      <c r="Q22" s="15"/>
      <c r="R22" s="13">
        <f>IF(O22="", 0,
    IF(Q22&lt;=10,
        IFERROR(VLOOKUP(O22, 'Lista Alimenti'!$A$3:$C$32, 3, FALSE),
        IFERROR(VLOOKUP(O22, 'Lista Alimenti'!$G$3:$I$61, 3, FALSE),
        IFERROR(VLOOKUP(O22, 'Lista Alimenti'!$N$3:$P$15, 3, FALSE),
        VLOOKUP(O22, 'Lista Alimenti'!$T$3:$V$45, 3, FALSE)
        ))) * Q22,
    IFERROR(VLOOKUP(O22, 'Lista Alimenti'!$A$3:$C$32, 3, FALSE),
    IFERROR(VLOOKUP(O22, 'Lista Alimenti'!$G$3:$I$61, 3, FALSE),
    IFERROR(VLOOKUP(O22, 'Lista Alimenti'!$N$3:$P$15, 3, FALSE),
    VLOOKUP(O22, 'Lista Alimenti'!$T$3:$V$45, 3, FALSE)
    ))) * Q22 / 100
    )
)</f>
        <v>0</v>
      </c>
      <c r="S22" s="13">
        <f>IF(O22="", 0,
    IF(Q22&lt;=10,
        IFERROR(VLOOKUP(O22, 'Lista Alimenti'!$A$3:$D$32, 4, FALSE),
        IFERROR(VLOOKUP(O22, 'Lista Alimenti'!$G$3:$J$61, 4, FALSE),
        IFERROR(VLOOKUP(O22, 'Lista Alimenti'!$N$3:$Q$15, 4, FALSE),
        VLOOKUP(O22, 'Lista Alimenti'!$T$3:$W$45, 4, FALSE)
        ))) * Q22,
    IFERROR(VLOOKUP(O22, 'Lista Alimenti'!$A$3:$D$32, 4, FALSE),
    IFERROR(VLOOKUP(O22, 'Lista Alimenti'!$G$3:$J$61, 4, FALSE),
    IFERROR(VLOOKUP(O22, 'Lista Alimenti'!$N$3:$Q$15, 4, FALSE),
    VLOOKUP(O22, 'Lista Alimenti'!$T$3:$W$45, 4, FALSE)
    ))) * Q22 / 100
    )
)</f>
        <v>0</v>
      </c>
      <c r="T22" s="13">
        <f>IF(O22="", 0,
    IF(Q22&lt;=10,
        IFERROR(VLOOKUP(O22, 'Lista Alimenti'!$A$3:$E$32, 5, FALSE),
        IFERROR(VLOOKUP(O22, 'Lista Alimenti'!$G$3:$K$61, 5, FALSE),
        IFERROR(VLOOKUP(O22, 'Lista Alimenti'!$N$3:$R$15, 5, FALSE),
        VLOOKUP(O22, 'Lista Alimenti'!$T$3:$X$45, 5, FALSE)
        ))) * Q22,
    IFERROR(VLOOKUP(O22, 'Lista Alimenti'!$A$3:$E$32, 5, FALSE),
    IFERROR(VLOOKUP(O22, 'Lista Alimenti'!$G$3:$K$61, 5, FALSE),
    IFERROR(VLOOKUP(O22, 'Lista Alimenti'!$N$3:$R$15, 5, FALSE),
    VLOOKUP(O22, 'Lista Alimenti'!$T$3:$X$45, 5, FALSE)
    ))) * Q22 / 100
    )
)</f>
        <v>0</v>
      </c>
      <c r="U22" s="14">
        <f>IF(O22="", 0,
    IF(Q22&lt;=10,
        IFERROR(VLOOKUP(O22, 'Lista Alimenti'!$A$3:$F$32, 6, FALSE),
        IFERROR(VLOOKUP(O22, 'Lista Alimenti'!$G$3:$L$61, 6, FALSE),
        IFERROR(VLOOKUP(O22, 'Lista Alimenti'!$N$3:$S$15, 6, FALSE),
        VLOOKUP(O22, 'Lista Alimenti'!$T$3:$Y$45, 6, FALSE)
        ))) * Q22,
    IFERROR(VLOOKUP(O22, 'Lista Alimenti'!$A$3:$F$32, 6, FALSE),
    IFERROR(VLOOKUP(O22, 'Lista Alimenti'!$G$3:$L$61, 6, FALSE),
    IFERROR(VLOOKUP(O22, 'Lista Alimenti'!$N$3:$S$15, 6, FALSE),
    VLOOKUP(O22, 'Lista Alimenti'!$T$3:$Y$45, 6, FALSE)
    ))) * Q22 / 100
    )
)</f>
        <v>0</v>
      </c>
      <c r="V22" s="69"/>
      <c r="W22" s="70"/>
      <c r="X22" s="59"/>
      <c r="Y22" s="60"/>
      <c r="Z22" s="15"/>
      <c r="AA22" s="13">
        <f>IF(X22="", 0,
    IF(Z22&lt;=10,
        IFERROR(VLOOKUP(X22, 'Lista Alimenti'!$A$3:$C$32, 3, FALSE),
        IFERROR(VLOOKUP(X22, 'Lista Alimenti'!$G$3:$I$61, 3, FALSE),
        IFERROR(VLOOKUP(X22, 'Lista Alimenti'!$N$3:$P$15, 3, FALSE),
        VLOOKUP(X22, 'Lista Alimenti'!$T$3:$V$45, 3, FALSE)
        ))) * Z22,
    IFERROR(VLOOKUP(X22, 'Lista Alimenti'!$A$3:$C$32, 3, FALSE),
    IFERROR(VLOOKUP(X22, 'Lista Alimenti'!$G$3:$I$61, 3, FALSE),
    IFERROR(VLOOKUP(X22, 'Lista Alimenti'!$N$3:$P$15, 3, FALSE),
    VLOOKUP(X22, 'Lista Alimenti'!$T$3:$V$45, 3, FALSE)
    ))) * Z22 / 100
    )
)</f>
        <v>0</v>
      </c>
      <c r="AB22" s="13">
        <f>IF(X22="", 0,
    IF(Z22&lt;=10,
        IFERROR(VLOOKUP(X22, 'Lista Alimenti'!$A$3:$D$32, 4, FALSE),
        IFERROR(VLOOKUP(X22, 'Lista Alimenti'!$G$3:$J$61, 4, FALSE),
        IFERROR(VLOOKUP(X22, 'Lista Alimenti'!$N$3:$Q$15, 4, FALSE),
        VLOOKUP(X22, 'Lista Alimenti'!$T$3:$W$45, 4, FALSE)
        ))) * Z22,
    IFERROR(VLOOKUP(X22, 'Lista Alimenti'!$A$3:$D$32, 4, FALSE),
    IFERROR(VLOOKUP(X22, 'Lista Alimenti'!$G$3:$J$61, 4, FALSE),
    IFERROR(VLOOKUP(X22, 'Lista Alimenti'!$N$3:$Q$15, 4, FALSE),
    VLOOKUP(X22, 'Lista Alimenti'!$T$3:$W$45, 4, FALSE)
    ))) * Z22 / 100
    )
)</f>
        <v>0</v>
      </c>
      <c r="AC22" s="13">
        <f>IF(X22="", 0,
    IF(Z22&lt;=10,
        IFERROR(VLOOKUP(X22, 'Lista Alimenti'!$A$3:$E$32, 5, FALSE),
        IFERROR(VLOOKUP(X22, 'Lista Alimenti'!$G$3:$K$61, 5, FALSE),
        IFERROR(VLOOKUP(X22, 'Lista Alimenti'!$N$3:$R$15, 5, FALSE),
        VLOOKUP(X22, 'Lista Alimenti'!$T$3:$X$45, 5, FALSE)
        ))) * Z22,
    IFERROR(VLOOKUP(X22, 'Lista Alimenti'!$A$3:$E$32, 5, FALSE),
    IFERROR(VLOOKUP(X22, 'Lista Alimenti'!$G$3:$K$61, 5, FALSE),
    IFERROR(VLOOKUP(X22, 'Lista Alimenti'!$N$3:$R$15, 5, FALSE),
    VLOOKUP(X22, 'Lista Alimenti'!$T$3:$X$45, 5, FALSE)
    ))) * Z22 / 100
    )
)</f>
        <v>0</v>
      </c>
      <c r="AD22" s="14">
        <f>IF(X22="", 0,
    IF(Z22&lt;=10,
        IFERROR(VLOOKUP(X22, 'Lista Alimenti'!$A$3:$F$32, 6, FALSE),
        IFERROR(VLOOKUP(X22, 'Lista Alimenti'!$G$3:$L$61, 6, FALSE),
        IFERROR(VLOOKUP(X22, 'Lista Alimenti'!$N$3:$S$15, 6, FALSE),
        VLOOKUP(X22, 'Lista Alimenti'!$T$3:$Y$45, 6, FALSE)
        ))) * Z22,
    IFERROR(VLOOKUP(X22, 'Lista Alimenti'!$A$3:$F$32, 6, FALSE),
    IFERROR(VLOOKUP(X22, 'Lista Alimenti'!$G$3:$L$61, 6, FALSE),
    IFERROR(VLOOKUP(X22, 'Lista Alimenti'!$N$3:$S$15, 6, FALSE),
    VLOOKUP(X22, 'Lista Alimenti'!$T$3:$Y$45, 6, FALSE)
    ))) * Z22 / 100
    )
)</f>
        <v>0</v>
      </c>
      <c r="AE22" s="69"/>
      <c r="AF22" s="70"/>
      <c r="AG22" s="59"/>
      <c r="AH22" s="60"/>
      <c r="AI22" s="15"/>
      <c r="AJ22" s="13">
        <f>IF(AG22="", 0,
    IF(AI22&lt;=10,
        IFERROR(VLOOKUP(AG22, 'Lista Alimenti'!$A$3:$C$32, 3, FALSE),
        IFERROR(VLOOKUP(AG22, 'Lista Alimenti'!$G$3:$I$61, 3, FALSE),
        IFERROR(VLOOKUP(AG22, 'Lista Alimenti'!$N$3:$P$15, 3, FALSE),
        VLOOKUP(AG22, 'Lista Alimenti'!$T$3:$V$45, 3, FALSE)
        ))) * AI22,
    IFERROR(VLOOKUP(AG22, 'Lista Alimenti'!$A$3:$C$32, 3, FALSE),
    IFERROR(VLOOKUP(AG22, 'Lista Alimenti'!$G$3:$I$61, 3, FALSE),
    IFERROR(VLOOKUP(AG22, 'Lista Alimenti'!$N$3:$P$15, 3, FALSE),
    VLOOKUP(AG22, 'Lista Alimenti'!$T$3:$V$45, 3, FALSE)
    ))) * AI22 / 100
    )
)</f>
        <v>0</v>
      </c>
      <c r="AK22" s="13">
        <f>IF(AG22="", 0,
    IF(AI22&lt;=10,
        IFERROR(VLOOKUP(AG22, 'Lista Alimenti'!$A$3:$D$32, 4, FALSE),
        IFERROR(VLOOKUP(AG22, 'Lista Alimenti'!$G$3:$J$61, 4, FALSE),
        IFERROR(VLOOKUP(AG22, 'Lista Alimenti'!$N$3:$Q$15, 4, FALSE),
        VLOOKUP(AG22, 'Lista Alimenti'!$T$3:$W$45, 4, FALSE)
        ))) * AI22,
    IFERROR(VLOOKUP(AG22, 'Lista Alimenti'!$A$3:$D$32, 4, FALSE),
    IFERROR(VLOOKUP(AG22, 'Lista Alimenti'!$G$3:$J$61, 4, FALSE),
    IFERROR(VLOOKUP(AG22, 'Lista Alimenti'!$N$3:$Q$15, 4, FALSE),
    VLOOKUP(AG22, 'Lista Alimenti'!$T$3:$W$45, 4, FALSE)
    ))) * AI22 / 100
    )
)</f>
        <v>0</v>
      </c>
      <c r="AL22" s="13">
        <f>IF(AG22="", 0,
    IF(AI22&lt;=10,
        IFERROR(VLOOKUP(AG22, 'Lista Alimenti'!$A$3:$E$32, 5, FALSE),
        IFERROR(VLOOKUP(AG22, 'Lista Alimenti'!$G$3:$K$61, 5, FALSE),
        IFERROR(VLOOKUP(AG22, 'Lista Alimenti'!$N$3:$R$15, 5, FALSE),
        VLOOKUP(AG22, 'Lista Alimenti'!$T$3:$X$45, 5, FALSE)
        ))) * AI22,
    IFERROR(VLOOKUP(AG22, 'Lista Alimenti'!$A$3:$E$32, 5, FALSE),
    IFERROR(VLOOKUP(AG22, 'Lista Alimenti'!$G$3:$K$61, 5, FALSE),
    IFERROR(VLOOKUP(AG22, 'Lista Alimenti'!$N$3:$R$15, 5, FALSE),
    VLOOKUP(AG22, 'Lista Alimenti'!$T$3:$X$45, 5, FALSE)
    ))) * AI22 / 100
    )
)</f>
        <v>0</v>
      </c>
      <c r="AM22" s="14">
        <f>IF(AG22="", 0,
    IF(AI22&lt;=10,
        IFERROR(VLOOKUP(AG22, 'Lista Alimenti'!$A$3:$F$32, 6, FALSE),
        IFERROR(VLOOKUP(AG22, 'Lista Alimenti'!$G$3:$L$61, 6, FALSE),
        IFERROR(VLOOKUP(AG22, 'Lista Alimenti'!$N$3:$S$15, 6, FALSE),
        VLOOKUP(AG22, 'Lista Alimenti'!$T$3:$Y$45, 6, FALSE)
        ))) * AI22,
    IFERROR(VLOOKUP(AG22, 'Lista Alimenti'!$A$3:$F$32, 6, FALSE),
    IFERROR(VLOOKUP(AG22, 'Lista Alimenti'!$G$3:$L$61, 6, FALSE),
    IFERROR(VLOOKUP(AG22, 'Lista Alimenti'!$N$3:$S$15, 6, FALSE),
    VLOOKUP(AG22, 'Lista Alimenti'!$T$3:$Y$45, 6, FALSE)
    ))) * AI22 / 100
    )
)</f>
        <v>0</v>
      </c>
      <c r="AN22" s="69"/>
      <c r="AO22" s="70"/>
      <c r="AP22" s="59"/>
      <c r="AQ22" s="60"/>
      <c r="AR22" s="15"/>
      <c r="AS22" s="13">
        <f>IF(AP22="", 0,
    IF(AR22&lt;=10,
        IFERROR(VLOOKUP(AP22, 'Lista Alimenti'!$A$3:$C$32, 3, FALSE),
        IFERROR(VLOOKUP(AP22, 'Lista Alimenti'!$G$3:$I$61, 3, FALSE),
        IFERROR(VLOOKUP(AP22, 'Lista Alimenti'!$N$3:$P$15, 3, FALSE),
        VLOOKUP(AP22, 'Lista Alimenti'!$T$3:$V$45, 3, FALSE)
        ))) * AR22,
    IFERROR(VLOOKUP(AP22, 'Lista Alimenti'!$A$3:$C$32, 3, FALSE),
    IFERROR(VLOOKUP(AP22, 'Lista Alimenti'!$G$3:$I$61, 3, FALSE),
    IFERROR(VLOOKUP(AP22, 'Lista Alimenti'!$N$3:$P$15, 3, FALSE),
    VLOOKUP(AP22, 'Lista Alimenti'!$T$3:$V$45, 3, FALSE)
    ))) * AR22 / 100
    )
)</f>
        <v>0</v>
      </c>
      <c r="AT22" s="13">
        <f>IF(AP22="", 0,
    IF(AR22&lt;=10,
        IFERROR(VLOOKUP(AP22, 'Lista Alimenti'!$A$3:$D$32, 4, FALSE),
        IFERROR(VLOOKUP(AP22, 'Lista Alimenti'!$G$3:$J$61, 4, FALSE),
        IFERROR(VLOOKUP(AP22, 'Lista Alimenti'!$N$3:$Q$15, 4, FALSE),
        VLOOKUP(AP22, 'Lista Alimenti'!$T$3:$W$45, 4, FALSE)
        ))) * AR22,
    IFERROR(VLOOKUP(AP22, 'Lista Alimenti'!$A$3:$D$32, 4, FALSE),
    IFERROR(VLOOKUP(AP22, 'Lista Alimenti'!$G$3:$J$61, 4, FALSE),
    IFERROR(VLOOKUP(AP22, 'Lista Alimenti'!$N$3:$Q$15, 4, FALSE),
    VLOOKUP(AP22, 'Lista Alimenti'!$T$3:$W$45, 4, FALSE)
    ))) * AR22 / 100
    )
)</f>
        <v>0</v>
      </c>
      <c r="AU22" s="13">
        <f>IF(AP22="", 0,
    IF(AR22&lt;=10,
        IFERROR(VLOOKUP(AP22, 'Lista Alimenti'!$A$3:$E$32, 5, FALSE),
        IFERROR(VLOOKUP(AP22, 'Lista Alimenti'!$G$3:$K$61, 5, FALSE),
        IFERROR(VLOOKUP(AP22, 'Lista Alimenti'!$N$3:$R$15, 5, FALSE),
        VLOOKUP(AP22, 'Lista Alimenti'!$T$3:$X$45, 5, FALSE)
        ))) * AR22,
    IFERROR(VLOOKUP(AP22, 'Lista Alimenti'!$A$3:$E$32, 5, FALSE),
    IFERROR(VLOOKUP(AP22, 'Lista Alimenti'!$G$3:$K$61, 5, FALSE),
    IFERROR(VLOOKUP(AP22, 'Lista Alimenti'!$N$3:$R$15, 5, FALSE),
    VLOOKUP(AP22, 'Lista Alimenti'!$T$3:$X$45, 5, FALSE)
    ))) * AR22 / 100
    )
)</f>
        <v>0</v>
      </c>
      <c r="AV22" s="14">
        <f>IF(AP22="", 0,
    IF(AR22&lt;=10,
        IFERROR(VLOOKUP(AP22, 'Lista Alimenti'!$A$3:$F$32, 6, FALSE),
        IFERROR(VLOOKUP(AP22, 'Lista Alimenti'!$G$3:$L$61, 6, FALSE),
        IFERROR(VLOOKUP(AP22, 'Lista Alimenti'!$N$3:$S$15, 6, FALSE),
        VLOOKUP(AP22, 'Lista Alimenti'!$T$3:$Y$45, 6, FALSE)
        ))) * AR22,
    IFERROR(VLOOKUP(AP22, 'Lista Alimenti'!$A$3:$F$32, 6, FALSE),
    IFERROR(VLOOKUP(AP22, 'Lista Alimenti'!$G$3:$L$61, 6, FALSE),
    IFERROR(VLOOKUP(AP22, 'Lista Alimenti'!$N$3:$S$15, 6, FALSE),
    VLOOKUP(AP22, 'Lista Alimenti'!$T$3:$Y$45, 6, FALSE)
    ))) * AR22 / 100
    )
)</f>
        <v>0</v>
      </c>
      <c r="AW22" s="69"/>
      <c r="AX22" s="70"/>
      <c r="AY22" s="59"/>
      <c r="AZ22" s="60"/>
      <c r="BA22" s="15"/>
      <c r="BB22" s="13">
        <f>IF(AY22="", 0,
    IF(BA22&lt;=10,
        IFERROR(VLOOKUP(AY22, 'Lista Alimenti'!$A$3:$C$32, 3, FALSE),
        IFERROR(VLOOKUP(AY22, 'Lista Alimenti'!$G$3:$I$61, 3, FALSE),
        IFERROR(VLOOKUP(AY22, 'Lista Alimenti'!$N$3:$P$15, 3, FALSE),
        VLOOKUP(AY22, 'Lista Alimenti'!$T$3:$V$45, 3, FALSE)
        ))) * BA22,
    IFERROR(VLOOKUP(AY22, 'Lista Alimenti'!$A$3:$C$32, 3, FALSE),
    IFERROR(VLOOKUP(AY22, 'Lista Alimenti'!$G$3:$I$61, 3, FALSE),
    IFERROR(VLOOKUP(AY22, 'Lista Alimenti'!$N$3:$P$15, 3, FALSE),
    VLOOKUP(AY22, 'Lista Alimenti'!$T$3:$V$45, 3, FALSE)
    ))) * BA22 / 100
    )
)</f>
        <v>0</v>
      </c>
      <c r="BC22" s="13">
        <f>IF(AY22="", 0,
    IF(BA22&lt;=10,
        IFERROR(VLOOKUP(AY22, 'Lista Alimenti'!$A$3:$D$32, 4, FALSE),
        IFERROR(VLOOKUP(AY22, 'Lista Alimenti'!$G$3:$J$61, 4, FALSE),
        IFERROR(VLOOKUP(AY22, 'Lista Alimenti'!$N$3:$Q$15, 4, FALSE),
        VLOOKUP(AY22, 'Lista Alimenti'!$T$3:$W$45, 4, FALSE)
        ))) * BA22,
    IFERROR(VLOOKUP(AY22, 'Lista Alimenti'!$A$3:$D$32, 4, FALSE),
    IFERROR(VLOOKUP(AY22, 'Lista Alimenti'!$G$3:$J$61, 4, FALSE),
    IFERROR(VLOOKUP(AY22, 'Lista Alimenti'!$N$3:$Q$15, 4, FALSE),
    VLOOKUP(AY22, 'Lista Alimenti'!$T$3:$W$45, 4, FALSE)
    ))) * BA22 / 100
    )
)</f>
        <v>0</v>
      </c>
      <c r="BD22" s="13">
        <f>IF(AY22="", 0,
    IF(BA22&lt;=10,
        IFERROR(VLOOKUP(AY22, 'Lista Alimenti'!$A$3:$E$32, 5, FALSE),
        IFERROR(VLOOKUP(AY22, 'Lista Alimenti'!$G$3:$K$61, 5, FALSE),
        IFERROR(VLOOKUP(AY22, 'Lista Alimenti'!$N$3:$R$15, 5, FALSE),
        VLOOKUP(AY22, 'Lista Alimenti'!$T$3:$X$45, 5, FALSE)
        ))) * BA22,
    IFERROR(VLOOKUP(AY22, 'Lista Alimenti'!$A$3:$E$32, 5, FALSE),
    IFERROR(VLOOKUP(AY22, 'Lista Alimenti'!$G$3:$K$61, 5, FALSE),
    IFERROR(VLOOKUP(AY22, 'Lista Alimenti'!$N$3:$R$15, 5, FALSE),
    VLOOKUP(AY22, 'Lista Alimenti'!$T$3:$X$45, 5, FALSE)
    ))) * BA22 / 100
    )
)</f>
        <v>0</v>
      </c>
      <c r="BE22" s="14">
        <f>IF(AY22="", 0,
    IF(BA22&lt;=10,
        IFERROR(VLOOKUP(AY22, 'Lista Alimenti'!$A$3:$F$32, 6, FALSE),
        IFERROR(VLOOKUP(AY22, 'Lista Alimenti'!$G$3:$L$61, 6, FALSE),
        IFERROR(VLOOKUP(AY22, 'Lista Alimenti'!$N$3:$S$15, 6, FALSE),
        VLOOKUP(AY22, 'Lista Alimenti'!$T$3:$Y$45, 6, FALSE)
        ))) * BA22,
    IFERROR(VLOOKUP(AY22, 'Lista Alimenti'!$A$3:$F$32, 6, FALSE),
    IFERROR(VLOOKUP(AY22, 'Lista Alimenti'!$G$3:$L$61, 6, FALSE),
    IFERROR(VLOOKUP(AY22, 'Lista Alimenti'!$N$3:$S$15, 6, FALSE),
    VLOOKUP(AY22, 'Lista Alimenti'!$T$3:$Y$45, 6, FALSE)
    ))) * BA22 / 100
    )
)</f>
        <v>0</v>
      </c>
      <c r="BF22" s="69"/>
      <c r="BG22" s="70"/>
      <c r="BH22" s="59"/>
      <c r="BI22" s="60"/>
      <c r="BJ22" s="15"/>
      <c r="BK22" s="13">
        <f>IF(BH22="", 0,
    IF(BJ22&lt;=10,
        IFERROR(VLOOKUP(BH22, 'Lista Alimenti'!$A$3:$C$32, 3, FALSE),
        IFERROR(VLOOKUP(BH22, 'Lista Alimenti'!$G$3:$I$61, 3, FALSE),
        IFERROR(VLOOKUP(BH22, 'Lista Alimenti'!$N$3:$P$15, 3, FALSE),
        VLOOKUP(BH22, 'Lista Alimenti'!$T$3:$V$45, 3, FALSE)
        ))) * BJ22,
    IFERROR(VLOOKUP(BH22, 'Lista Alimenti'!$A$3:$C$32, 3, FALSE),
    IFERROR(VLOOKUP(BH22, 'Lista Alimenti'!$G$3:$I$61, 3, FALSE),
    IFERROR(VLOOKUP(BH22, 'Lista Alimenti'!$N$3:$P$15, 3, FALSE),
    VLOOKUP(BH22, 'Lista Alimenti'!$T$3:$V$45, 3, FALSE)
    ))) * BJ22 / 100
    )
)</f>
        <v>0</v>
      </c>
      <c r="BL22" s="13">
        <f>IF(BH22="", 0,
    IF(BJ22&lt;=10,
        IFERROR(VLOOKUP(BH22, 'Lista Alimenti'!$A$3:$D$32, 4, FALSE),
        IFERROR(VLOOKUP(BH22, 'Lista Alimenti'!$G$3:$J$61, 4, FALSE),
        IFERROR(VLOOKUP(BH22, 'Lista Alimenti'!$N$3:$Q$15, 4, FALSE),
        VLOOKUP(BH22, 'Lista Alimenti'!$T$3:$W$45, 4, FALSE)
        ))) * BJ22,
    IFERROR(VLOOKUP(BH22, 'Lista Alimenti'!$A$3:$D$32, 4, FALSE),
    IFERROR(VLOOKUP(BH22, 'Lista Alimenti'!$G$3:$J$61, 4, FALSE),
    IFERROR(VLOOKUP(BH22, 'Lista Alimenti'!$N$3:$Q$15, 4, FALSE),
    VLOOKUP(BH22, 'Lista Alimenti'!$T$3:$W$45, 4, FALSE)
    ))) * BJ22 / 100
    )
)</f>
        <v>0</v>
      </c>
      <c r="BM22" s="13">
        <f>IF(BH22="", 0,
    IF(BJ22&lt;=10,
        IFERROR(VLOOKUP(BH22, 'Lista Alimenti'!$A$3:$E$32, 5, FALSE),
        IFERROR(VLOOKUP(BH22, 'Lista Alimenti'!$G$3:$K$61, 5, FALSE),
        IFERROR(VLOOKUP(BH22, 'Lista Alimenti'!$N$3:$R$15, 5, FALSE),
        VLOOKUP(BH22, 'Lista Alimenti'!$T$3:$X$45, 5, FALSE)
        ))) * BJ22,
    IFERROR(VLOOKUP(BH22, 'Lista Alimenti'!$A$3:$E$32, 5, FALSE),
    IFERROR(VLOOKUP(BH22, 'Lista Alimenti'!$G$3:$K$61, 5, FALSE),
    IFERROR(VLOOKUP(BH22, 'Lista Alimenti'!$N$3:$R$15, 5, FALSE),
    VLOOKUP(BH22, 'Lista Alimenti'!$T$3:$X$45, 5, FALSE)
    ))) * BJ22 / 100
    )
)</f>
        <v>0</v>
      </c>
      <c r="BN22" s="14">
        <f>IF(BH22="", 0,
    IF(BJ22&lt;=10,
        IFERROR(VLOOKUP(BH22, 'Lista Alimenti'!$A$3:$F$32, 6, FALSE),
        IFERROR(VLOOKUP(BH22, 'Lista Alimenti'!$G$3:$L$61, 6, FALSE),
        IFERROR(VLOOKUP(BH22, 'Lista Alimenti'!$N$3:$S$15, 6, FALSE),
        VLOOKUP(BH22, 'Lista Alimenti'!$T$3:$Y$45, 6, FALSE)
        ))) * BJ22,
    IFERROR(VLOOKUP(BH22, 'Lista Alimenti'!$A$3:$F$32, 6, FALSE),
    IFERROR(VLOOKUP(BH22, 'Lista Alimenti'!$G$3:$L$61, 6, FALSE),
    IFERROR(VLOOKUP(BH22, 'Lista Alimenti'!$N$3:$S$15, 6, FALSE),
    VLOOKUP(BH22, 'Lista Alimenti'!$T$3:$Y$45, 6, FALSE)
    ))) * BJ22 / 100
    )
)</f>
        <v>0</v>
      </c>
      <c r="BO22" s="69"/>
      <c r="BP22" s="70"/>
    </row>
    <row r="23" spans="4:75" ht="14.5" customHeight="1" x14ac:dyDescent="0.35">
      <c r="D23" s="81"/>
      <c r="E23" s="82"/>
      <c r="F23" s="48" t="s">
        <v>171</v>
      </c>
      <c r="G23" s="48"/>
      <c r="H23" s="16"/>
      <c r="I23" s="17">
        <f>SUM(I12:I22)</f>
        <v>770</v>
      </c>
      <c r="J23" s="17">
        <f>SUM(J12:J22)</f>
        <v>144.6</v>
      </c>
      <c r="K23" s="17">
        <f>SUM(K12:K22)</f>
        <v>25.2</v>
      </c>
      <c r="L23" s="17">
        <f>SUM(L12:L22)</f>
        <v>14.2</v>
      </c>
      <c r="M23" s="18"/>
      <c r="N23" s="19"/>
      <c r="O23" s="48" t="s">
        <v>171</v>
      </c>
      <c r="P23" s="48"/>
      <c r="Q23" s="16"/>
      <c r="R23" s="17">
        <f>SUM(R12:R22)</f>
        <v>576</v>
      </c>
      <c r="S23" s="17">
        <f>SUM(S12:S22)</f>
        <v>110</v>
      </c>
      <c r="T23" s="17">
        <f>SUM(T12:T22)</f>
        <v>22.6</v>
      </c>
      <c r="U23" s="17">
        <f>SUM(U12:U22)</f>
        <v>4.5999999999999996</v>
      </c>
      <c r="V23" s="18"/>
      <c r="W23" s="19"/>
      <c r="X23" s="48" t="s">
        <v>171</v>
      </c>
      <c r="Y23" s="48"/>
      <c r="Z23" s="16"/>
      <c r="AA23" s="17">
        <f>SUM(AA12:AA22)</f>
        <v>576</v>
      </c>
      <c r="AB23" s="17">
        <f>SUM(AB12:AB22)</f>
        <v>110</v>
      </c>
      <c r="AC23" s="17">
        <f>SUM(AC12:AC22)</f>
        <v>22.6</v>
      </c>
      <c r="AD23" s="17">
        <f>SUM(AD12:AD22)</f>
        <v>4.5999999999999996</v>
      </c>
      <c r="AE23" s="18"/>
      <c r="AF23" s="19"/>
      <c r="AG23" s="48" t="s">
        <v>171</v>
      </c>
      <c r="AH23" s="48"/>
      <c r="AI23" s="16"/>
      <c r="AJ23" s="17">
        <f>SUM(AJ12:AJ22)</f>
        <v>576</v>
      </c>
      <c r="AK23" s="17">
        <f>SUM(AK12:AK22)</f>
        <v>110</v>
      </c>
      <c r="AL23" s="17">
        <f>SUM(AL12:AL22)</f>
        <v>22.6</v>
      </c>
      <c r="AM23" s="17">
        <f>SUM(AM12:AM22)</f>
        <v>4.5999999999999996</v>
      </c>
      <c r="AN23" s="18"/>
      <c r="AO23" s="19"/>
      <c r="AP23" s="48" t="s">
        <v>171</v>
      </c>
      <c r="AQ23" s="48"/>
      <c r="AR23" s="16"/>
      <c r="AS23" s="17">
        <f>SUM(AS12:AS22)</f>
        <v>576</v>
      </c>
      <c r="AT23" s="17">
        <f>SUM(AT12:AT22)</f>
        <v>110</v>
      </c>
      <c r="AU23" s="17">
        <f>SUM(AU12:AU22)</f>
        <v>22.6</v>
      </c>
      <c r="AV23" s="17">
        <f>SUM(AV12:AV22)</f>
        <v>4.5999999999999996</v>
      </c>
      <c r="AW23" s="18"/>
      <c r="AX23" s="19"/>
      <c r="AY23" s="48" t="s">
        <v>171</v>
      </c>
      <c r="AZ23" s="48"/>
      <c r="BA23" s="16"/>
      <c r="BB23" s="17">
        <f>SUM(BB12:BB22)</f>
        <v>576</v>
      </c>
      <c r="BC23" s="17">
        <f>SUM(BC12:BC22)</f>
        <v>110</v>
      </c>
      <c r="BD23" s="17">
        <f>SUM(BD12:BD22)</f>
        <v>22.6</v>
      </c>
      <c r="BE23" s="17">
        <f>SUM(BE12:BE22)</f>
        <v>4.5999999999999996</v>
      </c>
      <c r="BF23" s="18"/>
      <c r="BG23" s="19"/>
      <c r="BH23" s="48" t="s">
        <v>171</v>
      </c>
      <c r="BI23" s="48"/>
      <c r="BJ23" s="16"/>
      <c r="BK23" s="17">
        <f>SUM(BK12:BK22)</f>
        <v>576</v>
      </c>
      <c r="BL23" s="17">
        <f>SUM(BL12:BL22)</f>
        <v>110</v>
      </c>
      <c r="BM23" s="17">
        <f>SUM(BM12:BM22)</f>
        <v>22.6</v>
      </c>
      <c r="BN23" s="17">
        <f>SUM(BN12:BN22)</f>
        <v>4.5999999999999996</v>
      </c>
      <c r="BO23" s="18"/>
      <c r="BP23" s="19"/>
    </row>
    <row r="24" spans="4:75" ht="14.5" customHeight="1" x14ac:dyDescent="0.35">
      <c r="D24" s="71" t="s">
        <v>1</v>
      </c>
      <c r="E24" s="72"/>
      <c r="F24" s="46" t="s">
        <v>134</v>
      </c>
      <c r="G24" s="47"/>
      <c r="H24" s="12">
        <v>2</v>
      </c>
      <c r="I24" s="13">
        <f>IF(F24="", 0,
    IF(H24&lt;=10,
        IFERROR(VLOOKUP(F24, 'Lista Alimenti'!$A$3:$C$32, 3, FALSE),
        IFERROR(VLOOKUP(F24, 'Lista Alimenti'!$G$3:$I$61, 3, FALSE),
        IFERROR(VLOOKUP(F24, 'Lista Alimenti'!$N$3:$P$15, 3, FALSE),
        VLOOKUP(F24, 'Lista Alimenti'!$T$3:$V$45, 3, FALSE)
        ))) * H24,
    IFERROR(VLOOKUP(F24, 'Lista Alimenti'!$A$3:$C$32, 3, FALSE),
    IFERROR(VLOOKUP(F24, 'Lista Alimenti'!$G$3:$I$61, 3, FALSE),
    IFERROR(VLOOKUP(F24, 'Lista Alimenti'!$N$3:$P$15, 3, FALSE),
    VLOOKUP(F24, 'Lista Alimenti'!$T$3:$V$45, 3, FALSE)
    ))) * H24 / 100
    )
)</f>
        <v>576</v>
      </c>
      <c r="J24" s="13">
        <f>IF(F24="", 0,
    IF(H24&lt;=10,
        IFERROR(VLOOKUP(F24, 'Lista Alimenti'!$A$3:$D$32, 4, FALSE),
        IFERROR(VLOOKUP(F24, 'Lista Alimenti'!$G$3:$J$61, 4, FALSE),
        IFERROR(VLOOKUP(F24, 'Lista Alimenti'!$N$3:$Q$15, 4, FALSE),
        VLOOKUP(F24, 'Lista Alimenti'!$T$3:$W$45, 4, FALSE)
        ))) * H24,
    IFERROR(VLOOKUP(F24, 'Lista Alimenti'!$A$3:$D$32, 4, FALSE),
    IFERROR(VLOOKUP(F24, 'Lista Alimenti'!$G$3:$J$61, 4, FALSE),
    IFERROR(VLOOKUP(F24, 'Lista Alimenti'!$N$3:$Q$15, 4, FALSE),
    VLOOKUP(F24, 'Lista Alimenti'!$T$3:$W$45, 4, FALSE)
    ))) * H24 / 100
    )
)</f>
        <v>110</v>
      </c>
      <c r="K24" s="13">
        <f>IF(F24="", 0,
    IF(H24&lt;=10,
        IFERROR(VLOOKUP(F24, 'Lista Alimenti'!$A$3:$E$32, 5, FALSE),
        IFERROR(VLOOKUP(F24, 'Lista Alimenti'!$G$3:$K$61, 5, FALSE),
        IFERROR(VLOOKUP(F24, 'Lista Alimenti'!$N$3:$R$15, 5, FALSE),
        VLOOKUP(F24, 'Lista Alimenti'!$T$3:$X$45, 5, FALSE)
        ))) * H24,
    IFERROR(VLOOKUP(F24, 'Lista Alimenti'!$A$3:$E$32, 5, FALSE),
    IFERROR(VLOOKUP(F24, 'Lista Alimenti'!$G$3:$K$61, 5, FALSE),
    IFERROR(VLOOKUP(F24, 'Lista Alimenti'!$N$3:$R$15, 5, FALSE),
    VLOOKUP(F24, 'Lista Alimenti'!$T$3:$X$45, 5, FALSE)
    ))) * H24 / 100
    )
)</f>
        <v>22.6</v>
      </c>
      <c r="L24" s="14">
        <f>IF(F24="", 0,
    IF(H24&lt;=10,
        IFERROR(VLOOKUP(F24, 'Lista Alimenti'!$A$3:$F$32, 6, FALSE),
        IFERROR(VLOOKUP(F24, 'Lista Alimenti'!$G$3:$L$61, 6, FALSE),
        IFERROR(VLOOKUP(F24, 'Lista Alimenti'!$N$3:$S$15, 6, FALSE),
        VLOOKUP(F24, 'Lista Alimenti'!$T$3:$Y$45, 6, FALSE)
        ))) * H24,
    IFERROR(VLOOKUP(F24, 'Lista Alimenti'!$A$3:$F$32, 6, FALSE),
    IFERROR(VLOOKUP(F24, 'Lista Alimenti'!$G$3:$L$61, 6, FALSE),
    IFERROR(VLOOKUP(F24, 'Lista Alimenti'!$N$3:$S$15, 6, FALSE),
    VLOOKUP(F24, 'Lista Alimenti'!$T$3:$Y$45, 6, FALSE)
    ))) * H24 / 100
    )
)</f>
        <v>4.5999999999999996</v>
      </c>
      <c r="M24" s="61" t="s">
        <v>162</v>
      </c>
      <c r="N24" s="62"/>
      <c r="O24" s="46" t="s">
        <v>134</v>
      </c>
      <c r="P24" s="47"/>
      <c r="Q24" s="12">
        <v>2</v>
      </c>
      <c r="R24" s="13">
        <f>IF(O24="", 0,
    IF(Q24&lt;=10,
        IFERROR(VLOOKUP(O24, 'Lista Alimenti'!$A$3:$C$32, 3, FALSE),
        IFERROR(VLOOKUP(O24, 'Lista Alimenti'!$G$3:$I$61, 3, FALSE),
        IFERROR(VLOOKUP(O24, 'Lista Alimenti'!$N$3:$P$15, 3, FALSE),
        VLOOKUP(O24, 'Lista Alimenti'!$T$3:$V$45, 3, FALSE)
        ))) * Q24,
    IFERROR(VLOOKUP(O24, 'Lista Alimenti'!$A$3:$C$32, 3, FALSE),
    IFERROR(VLOOKUP(O24, 'Lista Alimenti'!$G$3:$I$61, 3, FALSE),
    IFERROR(VLOOKUP(O24, 'Lista Alimenti'!$N$3:$P$15, 3, FALSE),
    VLOOKUP(O24, 'Lista Alimenti'!$T$3:$V$45, 3, FALSE)
    ))) * Q24 / 100
    )
)</f>
        <v>576</v>
      </c>
      <c r="S24" s="13">
        <f>IF(O24="", 0,
    IF(Q24&lt;=10,
        IFERROR(VLOOKUP(O24, 'Lista Alimenti'!$A$3:$D$32, 4, FALSE),
        IFERROR(VLOOKUP(O24, 'Lista Alimenti'!$G$3:$J$61, 4, FALSE),
        IFERROR(VLOOKUP(O24, 'Lista Alimenti'!$N$3:$Q$15, 4, FALSE),
        VLOOKUP(O24, 'Lista Alimenti'!$T$3:$W$45, 4, FALSE)
        ))) * Q24,
    IFERROR(VLOOKUP(O24, 'Lista Alimenti'!$A$3:$D$32, 4, FALSE),
    IFERROR(VLOOKUP(O24, 'Lista Alimenti'!$G$3:$J$61, 4, FALSE),
    IFERROR(VLOOKUP(O24, 'Lista Alimenti'!$N$3:$Q$15, 4, FALSE),
    VLOOKUP(O24, 'Lista Alimenti'!$T$3:$W$45, 4, FALSE)
    ))) * Q24 / 100
    )
)</f>
        <v>110</v>
      </c>
      <c r="T24" s="13">
        <f>IF(O24="", 0,
    IF(Q24&lt;=10,
        IFERROR(VLOOKUP(O24, 'Lista Alimenti'!$A$3:$E$32, 5, FALSE),
        IFERROR(VLOOKUP(O24, 'Lista Alimenti'!$G$3:$K$61, 5, FALSE),
        IFERROR(VLOOKUP(O24, 'Lista Alimenti'!$N$3:$R$15, 5, FALSE),
        VLOOKUP(O24, 'Lista Alimenti'!$T$3:$X$45, 5, FALSE)
        ))) * Q24,
    IFERROR(VLOOKUP(O24, 'Lista Alimenti'!$A$3:$E$32, 5, FALSE),
    IFERROR(VLOOKUP(O24, 'Lista Alimenti'!$G$3:$K$61, 5, FALSE),
    IFERROR(VLOOKUP(O24, 'Lista Alimenti'!$N$3:$R$15, 5, FALSE),
    VLOOKUP(O24, 'Lista Alimenti'!$T$3:$X$45, 5, FALSE)
    ))) * Q24 / 100
    )
)</f>
        <v>22.6</v>
      </c>
      <c r="U24" s="14">
        <f>IF(O24="", 0,
    IF(Q24&lt;=10,
        IFERROR(VLOOKUP(O24, 'Lista Alimenti'!$A$3:$F$32, 6, FALSE),
        IFERROR(VLOOKUP(O24, 'Lista Alimenti'!$G$3:$L$61, 6, FALSE),
        IFERROR(VLOOKUP(O24, 'Lista Alimenti'!$N$3:$S$15, 6, FALSE),
        VLOOKUP(O24, 'Lista Alimenti'!$T$3:$Y$45, 6, FALSE)
        ))) * Q24,
    IFERROR(VLOOKUP(O24, 'Lista Alimenti'!$A$3:$F$32, 6, FALSE),
    IFERROR(VLOOKUP(O24, 'Lista Alimenti'!$G$3:$L$61, 6, FALSE),
    IFERROR(VLOOKUP(O24, 'Lista Alimenti'!$N$3:$S$15, 6, FALSE),
    VLOOKUP(O24, 'Lista Alimenti'!$T$3:$Y$45, 6, FALSE)
    ))) * Q24 / 100
    )
)</f>
        <v>4.5999999999999996</v>
      </c>
      <c r="V24" s="61" t="s">
        <v>162</v>
      </c>
      <c r="W24" s="62"/>
      <c r="X24" s="46" t="s">
        <v>134</v>
      </c>
      <c r="Y24" s="47"/>
      <c r="Z24" s="12">
        <v>2</v>
      </c>
      <c r="AA24" s="13">
        <f>IF(X24="", 0,
    IF(Z24&lt;=10,
        IFERROR(VLOOKUP(X24, 'Lista Alimenti'!$A$3:$C$32, 3, FALSE),
        IFERROR(VLOOKUP(X24, 'Lista Alimenti'!$G$3:$I$61, 3, FALSE),
        IFERROR(VLOOKUP(X24, 'Lista Alimenti'!$N$3:$P$15, 3, FALSE),
        VLOOKUP(X24, 'Lista Alimenti'!$T$3:$V$45, 3, FALSE)
        ))) * Z24,
    IFERROR(VLOOKUP(X24, 'Lista Alimenti'!$A$3:$C$32, 3, FALSE),
    IFERROR(VLOOKUP(X24, 'Lista Alimenti'!$G$3:$I$61, 3, FALSE),
    IFERROR(VLOOKUP(X24, 'Lista Alimenti'!$N$3:$P$15, 3, FALSE),
    VLOOKUP(X24, 'Lista Alimenti'!$T$3:$V$45, 3, FALSE)
    ))) * Z24 / 100
    )
)</f>
        <v>576</v>
      </c>
      <c r="AB24" s="13">
        <f>IF(X24="", 0,
    IF(Z24&lt;=10,
        IFERROR(VLOOKUP(X24, 'Lista Alimenti'!$A$3:$D$32, 4, FALSE),
        IFERROR(VLOOKUP(X24, 'Lista Alimenti'!$G$3:$J$61, 4, FALSE),
        IFERROR(VLOOKUP(X24, 'Lista Alimenti'!$N$3:$Q$15, 4, FALSE),
        VLOOKUP(X24, 'Lista Alimenti'!$T$3:$W$45, 4, FALSE)
        ))) * Z24,
    IFERROR(VLOOKUP(X24, 'Lista Alimenti'!$A$3:$D$32, 4, FALSE),
    IFERROR(VLOOKUP(X24, 'Lista Alimenti'!$G$3:$J$61, 4, FALSE),
    IFERROR(VLOOKUP(X24, 'Lista Alimenti'!$N$3:$Q$15, 4, FALSE),
    VLOOKUP(X24, 'Lista Alimenti'!$T$3:$W$45, 4, FALSE)
    ))) * Z24 / 100
    )
)</f>
        <v>110</v>
      </c>
      <c r="AC24" s="13">
        <f>IF(X24="", 0,
    IF(Z24&lt;=10,
        IFERROR(VLOOKUP(X24, 'Lista Alimenti'!$A$3:$E$32, 5, FALSE),
        IFERROR(VLOOKUP(X24, 'Lista Alimenti'!$G$3:$K$61, 5, FALSE),
        IFERROR(VLOOKUP(X24, 'Lista Alimenti'!$N$3:$R$15, 5, FALSE),
        VLOOKUP(X24, 'Lista Alimenti'!$T$3:$X$45, 5, FALSE)
        ))) * Z24,
    IFERROR(VLOOKUP(X24, 'Lista Alimenti'!$A$3:$E$32, 5, FALSE),
    IFERROR(VLOOKUP(X24, 'Lista Alimenti'!$G$3:$K$61, 5, FALSE),
    IFERROR(VLOOKUP(X24, 'Lista Alimenti'!$N$3:$R$15, 5, FALSE),
    VLOOKUP(X24, 'Lista Alimenti'!$T$3:$X$45, 5, FALSE)
    ))) * Z24 / 100
    )
)</f>
        <v>22.6</v>
      </c>
      <c r="AD24" s="14">
        <f>IF(X24="", 0,
    IF(Z24&lt;=10,
        IFERROR(VLOOKUP(X24, 'Lista Alimenti'!$A$3:$F$32, 6, FALSE),
        IFERROR(VLOOKUP(X24, 'Lista Alimenti'!$G$3:$L$61, 6, FALSE),
        IFERROR(VLOOKUP(X24, 'Lista Alimenti'!$N$3:$S$15, 6, FALSE),
        VLOOKUP(X24, 'Lista Alimenti'!$T$3:$Y$45, 6, FALSE)
        ))) * Z24,
    IFERROR(VLOOKUP(X24, 'Lista Alimenti'!$A$3:$F$32, 6, FALSE),
    IFERROR(VLOOKUP(X24, 'Lista Alimenti'!$G$3:$L$61, 6, FALSE),
    IFERROR(VLOOKUP(X24, 'Lista Alimenti'!$N$3:$S$15, 6, FALSE),
    VLOOKUP(X24, 'Lista Alimenti'!$T$3:$Y$45, 6, FALSE)
    ))) * Z24 / 100
    )
)</f>
        <v>4.5999999999999996</v>
      </c>
      <c r="AE24" s="61" t="s">
        <v>162</v>
      </c>
      <c r="AF24" s="62"/>
      <c r="AG24" s="46" t="s">
        <v>134</v>
      </c>
      <c r="AH24" s="47"/>
      <c r="AI24" s="12">
        <v>2</v>
      </c>
      <c r="AJ24" s="13">
        <f>IF(AG24="", 0,
    IF(AI24&lt;=10,
        IFERROR(VLOOKUP(AG24, 'Lista Alimenti'!$A$3:$C$32, 3, FALSE),
        IFERROR(VLOOKUP(AG24, 'Lista Alimenti'!$G$3:$I$61, 3, FALSE),
        IFERROR(VLOOKUP(AG24, 'Lista Alimenti'!$N$3:$P$15, 3, FALSE),
        VLOOKUP(AG24, 'Lista Alimenti'!$T$3:$V$45, 3, FALSE)
        ))) * AI24,
    IFERROR(VLOOKUP(AG24, 'Lista Alimenti'!$A$3:$C$32, 3, FALSE),
    IFERROR(VLOOKUP(AG24, 'Lista Alimenti'!$G$3:$I$61, 3, FALSE),
    IFERROR(VLOOKUP(AG24, 'Lista Alimenti'!$N$3:$P$15, 3, FALSE),
    VLOOKUP(AG24, 'Lista Alimenti'!$T$3:$V$45, 3, FALSE)
    ))) * AI24 / 100
    )
)</f>
        <v>576</v>
      </c>
      <c r="AK24" s="13">
        <f>IF(AG24="", 0,
    IF(AI24&lt;=10,
        IFERROR(VLOOKUP(AG24, 'Lista Alimenti'!$A$3:$D$32, 4, FALSE),
        IFERROR(VLOOKUP(AG24, 'Lista Alimenti'!$G$3:$J$61, 4, FALSE),
        IFERROR(VLOOKUP(AG24, 'Lista Alimenti'!$N$3:$Q$15, 4, FALSE),
        VLOOKUP(AG24, 'Lista Alimenti'!$T$3:$W$45, 4, FALSE)
        ))) * AI24,
    IFERROR(VLOOKUP(AG24, 'Lista Alimenti'!$A$3:$D$32, 4, FALSE),
    IFERROR(VLOOKUP(AG24, 'Lista Alimenti'!$G$3:$J$61, 4, FALSE),
    IFERROR(VLOOKUP(AG24, 'Lista Alimenti'!$N$3:$Q$15, 4, FALSE),
    VLOOKUP(AG24, 'Lista Alimenti'!$T$3:$W$45, 4, FALSE)
    ))) * AI24 / 100
    )
)</f>
        <v>110</v>
      </c>
      <c r="AL24" s="13">
        <f>IF(AG24="", 0,
    IF(AI24&lt;=10,
        IFERROR(VLOOKUP(AG24, 'Lista Alimenti'!$A$3:$E$32, 5, FALSE),
        IFERROR(VLOOKUP(AG24, 'Lista Alimenti'!$G$3:$K$61, 5, FALSE),
        IFERROR(VLOOKUP(AG24, 'Lista Alimenti'!$N$3:$R$15, 5, FALSE),
        VLOOKUP(AG24, 'Lista Alimenti'!$T$3:$X$45, 5, FALSE)
        ))) * AI24,
    IFERROR(VLOOKUP(AG24, 'Lista Alimenti'!$A$3:$E$32, 5, FALSE),
    IFERROR(VLOOKUP(AG24, 'Lista Alimenti'!$G$3:$K$61, 5, FALSE),
    IFERROR(VLOOKUP(AG24, 'Lista Alimenti'!$N$3:$R$15, 5, FALSE),
    VLOOKUP(AG24, 'Lista Alimenti'!$T$3:$X$45, 5, FALSE)
    ))) * AI24 / 100
    )
)</f>
        <v>22.6</v>
      </c>
      <c r="AM24" s="14">
        <f>IF(AG24="", 0,
    IF(AI24&lt;=10,
        IFERROR(VLOOKUP(AG24, 'Lista Alimenti'!$A$3:$F$32, 6, FALSE),
        IFERROR(VLOOKUP(AG24, 'Lista Alimenti'!$G$3:$L$61, 6, FALSE),
        IFERROR(VLOOKUP(AG24, 'Lista Alimenti'!$N$3:$S$15, 6, FALSE),
        VLOOKUP(AG24, 'Lista Alimenti'!$T$3:$Y$45, 6, FALSE)
        ))) * AI24,
    IFERROR(VLOOKUP(AG24, 'Lista Alimenti'!$A$3:$F$32, 6, FALSE),
    IFERROR(VLOOKUP(AG24, 'Lista Alimenti'!$G$3:$L$61, 6, FALSE),
    IFERROR(VLOOKUP(AG24, 'Lista Alimenti'!$N$3:$S$15, 6, FALSE),
    VLOOKUP(AG24, 'Lista Alimenti'!$T$3:$Y$45, 6, FALSE)
    ))) * AI24 / 100
    )
)</f>
        <v>4.5999999999999996</v>
      </c>
      <c r="AN24" s="61" t="s">
        <v>162</v>
      </c>
      <c r="AO24" s="62"/>
      <c r="AP24" s="46" t="s">
        <v>134</v>
      </c>
      <c r="AQ24" s="47"/>
      <c r="AR24" s="12">
        <v>2</v>
      </c>
      <c r="AS24" s="13">
        <f>IF(AP24="", 0,
    IF(AR24&lt;=10,
        IFERROR(VLOOKUP(AP24, 'Lista Alimenti'!$A$3:$C$32, 3, FALSE),
        IFERROR(VLOOKUP(AP24, 'Lista Alimenti'!$G$3:$I$61, 3, FALSE),
        IFERROR(VLOOKUP(AP24, 'Lista Alimenti'!$N$3:$P$15, 3, FALSE),
        VLOOKUP(AP24, 'Lista Alimenti'!$T$3:$V$45, 3, FALSE)
        ))) * AR24,
    IFERROR(VLOOKUP(AP24, 'Lista Alimenti'!$A$3:$C$32, 3, FALSE),
    IFERROR(VLOOKUP(AP24, 'Lista Alimenti'!$G$3:$I$61, 3, FALSE),
    IFERROR(VLOOKUP(AP24, 'Lista Alimenti'!$N$3:$P$15, 3, FALSE),
    VLOOKUP(AP24, 'Lista Alimenti'!$T$3:$V$45, 3, FALSE)
    ))) * AR24 / 100
    )
)</f>
        <v>576</v>
      </c>
      <c r="AT24" s="13">
        <f>IF(AP24="", 0,
    IF(AR24&lt;=10,
        IFERROR(VLOOKUP(AP24, 'Lista Alimenti'!$A$3:$D$32, 4, FALSE),
        IFERROR(VLOOKUP(AP24, 'Lista Alimenti'!$G$3:$J$61, 4, FALSE),
        IFERROR(VLOOKUP(AP24, 'Lista Alimenti'!$N$3:$Q$15, 4, FALSE),
        VLOOKUP(AP24, 'Lista Alimenti'!$T$3:$W$45, 4, FALSE)
        ))) * AR24,
    IFERROR(VLOOKUP(AP24, 'Lista Alimenti'!$A$3:$D$32, 4, FALSE),
    IFERROR(VLOOKUP(AP24, 'Lista Alimenti'!$G$3:$J$61, 4, FALSE),
    IFERROR(VLOOKUP(AP24, 'Lista Alimenti'!$N$3:$Q$15, 4, FALSE),
    VLOOKUP(AP24, 'Lista Alimenti'!$T$3:$W$45, 4, FALSE)
    ))) * AR24 / 100
    )
)</f>
        <v>110</v>
      </c>
      <c r="AU24" s="13">
        <f>IF(AP24="", 0,
    IF(AR24&lt;=10,
        IFERROR(VLOOKUP(AP24, 'Lista Alimenti'!$A$3:$E$32, 5, FALSE),
        IFERROR(VLOOKUP(AP24, 'Lista Alimenti'!$G$3:$K$61, 5, FALSE),
        IFERROR(VLOOKUP(AP24, 'Lista Alimenti'!$N$3:$R$15, 5, FALSE),
        VLOOKUP(AP24, 'Lista Alimenti'!$T$3:$X$45, 5, FALSE)
        ))) * AR24,
    IFERROR(VLOOKUP(AP24, 'Lista Alimenti'!$A$3:$E$32, 5, FALSE),
    IFERROR(VLOOKUP(AP24, 'Lista Alimenti'!$G$3:$K$61, 5, FALSE),
    IFERROR(VLOOKUP(AP24, 'Lista Alimenti'!$N$3:$R$15, 5, FALSE),
    VLOOKUP(AP24, 'Lista Alimenti'!$T$3:$X$45, 5, FALSE)
    ))) * AR24 / 100
    )
)</f>
        <v>22.6</v>
      </c>
      <c r="AV24" s="14">
        <f>IF(AP24="", 0,
    IF(AR24&lt;=10,
        IFERROR(VLOOKUP(AP24, 'Lista Alimenti'!$A$3:$F$32, 6, FALSE),
        IFERROR(VLOOKUP(AP24, 'Lista Alimenti'!$G$3:$L$61, 6, FALSE),
        IFERROR(VLOOKUP(AP24, 'Lista Alimenti'!$N$3:$S$15, 6, FALSE),
        VLOOKUP(AP24, 'Lista Alimenti'!$T$3:$Y$45, 6, FALSE)
        ))) * AR24,
    IFERROR(VLOOKUP(AP24, 'Lista Alimenti'!$A$3:$F$32, 6, FALSE),
    IFERROR(VLOOKUP(AP24, 'Lista Alimenti'!$G$3:$L$61, 6, FALSE),
    IFERROR(VLOOKUP(AP24, 'Lista Alimenti'!$N$3:$S$15, 6, FALSE),
    VLOOKUP(AP24, 'Lista Alimenti'!$T$3:$Y$45, 6, FALSE)
    ))) * AR24 / 100
    )
)</f>
        <v>4.5999999999999996</v>
      </c>
      <c r="AW24" s="61" t="s">
        <v>162</v>
      </c>
      <c r="AX24" s="62"/>
      <c r="AY24" s="46" t="s">
        <v>134</v>
      </c>
      <c r="AZ24" s="47"/>
      <c r="BA24" s="12">
        <v>2</v>
      </c>
      <c r="BB24" s="13">
        <f>IF(AY24="", 0,
    IF(BA24&lt;=10,
        IFERROR(VLOOKUP(AY24, 'Lista Alimenti'!$A$3:$C$32, 3, FALSE),
        IFERROR(VLOOKUP(AY24, 'Lista Alimenti'!$G$3:$I$61, 3, FALSE),
        IFERROR(VLOOKUP(AY24, 'Lista Alimenti'!$N$3:$P$15, 3, FALSE),
        VLOOKUP(AY24, 'Lista Alimenti'!$T$3:$V$45, 3, FALSE)
        ))) * BA24,
    IFERROR(VLOOKUP(AY24, 'Lista Alimenti'!$A$3:$C$32, 3, FALSE),
    IFERROR(VLOOKUP(AY24, 'Lista Alimenti'!$G$3:$I$61, 3, FALSE),
    IFERROR(VLOOKUP(AY24, 'Lista Alimenti'!$N$3:$P$15, 3, FALSE),
    VLOOKUP(AY24, 'Lista Alimenti'!$T$3:$V$45, 3, FALSE)
    ))) * BA24 / 100
    )
)</f>
        <v>576</v>
      </c>
      <c r="BC24" s="13">
        <f>IF(AY24="", 0,
    IF(BA24&lt;=10,
        IFERROR(VLOOKUP(AY24, 'Lista Alimenti'!$A$3:$D$32, 4, FALSE),
        IFERROR(VLOOKUP(AY24, 'Lista Alimenti'!$G$3:$J$61, 4, FALSE),
        IFERROR(VLOOKUP(AY24, 'Lista Alimenti'!$N$3:$Q$15, 4, FALSE),
        VLOOKUP(AY24, 'Lista Alimenti'!$T$3:$W$45, 4, FALSE)
        ))) * BA24,
    IFERROR(VLOOKUP(AY24, 'Lista Alimenti'!$A$3:$D$32, 4, FALSE),
    IFERROR(VLOOKUP(AY24, 'Lista Alimenti'!$G$3:$J$61, 4, FALSE),
    IFERROR(VLOOKUP(AY24, 'Lista Alimenti'!$N$3:$Q$15, 4, FALSE),
    VLOOKUP(AY24, 'Lista Alimenti'!$T$3:$W$45, 4, FALSE)
    ))) * BA24 / 100
    )
)</f>
        <v>110</v>
      </c>
      <c r="BD24" s="13">
        <f>IF(AY24="", 0,
    IF(BA24&lt;=10,
        IFERROR(VLOOKUP(AY24, 'Lista Alimenti'!$A$3:$E$32, 5, FALSE),
        IFERROR(VLOOKUP(AY24, 'Lista Alimenti'!$G$3:$K$61, 5, FALSE),
        IFERROR(VLOOKUP(AY24, 'Lista Alimenti'!$N$3:$R$15, 5, FALSE),
        VLOOKUP(AY24, 'Lista Alimenti'!$T$3:$X$45, 5, FALSE)
        ))) * BA24,
    IFERROR(VLOOKUP(AY24, 'Lista Alimenti'!$A$3:$E$32, 5, FALSE),
    IFERROR(VLOOKUP(AY24, 'Lista Alimenti'!$G$3:$K$61, 5, FALSE),
    IFERROR(VLOOKUP(AY24, 'Lista Alimenti'!$N$3:$R$15, 5, FALSE),
    VLOOKUP(AY24, 'Lista Alimenti'!$T$3:$X$45, 5, FALSE)
    ))) * BA24 / 100
    )
)</f>
        <v>22.6</v>
      </c>
      <c r="BE24" s="14">
        <f>IF(AY24="", 0,
    IF(BA24&lt;=10,
        IFERROR(VLOOKUP(AY24, 'Lista Alimenti'!$A$3:$F$32, 6, FALSE),
        IFERROR(VLOOKUP(AY24, 'Lista Alimenti'!$G$3:$L$61, 6, FALSE),
        IFERROR(VLOOKUP(AY24, 'Lista Alimenti'!$N$3:$S$15, 6, FALSE),
        VLOOKUP(AY24, 'Lista Alimenti'!$T$3:$Y$45, 6, FALSE)
        ))) * BA24,
    IFERROR(VLOOKUP(AY24, 'Lista Alimenti'!$A$3:$F$32, 6, FALSE),
    IFERROR(VLOOKUP(AY24, 'Lista Alimenti'!$G$3:$L$61, 6, FALSE),
    IFERROR(VLOOKUP(AY24, 'Lista Alimenti'!$N$3:$S$15, 6, FALSE),
    VLOOKUP(AY24, 'Lista Alimenti'!$T$3:$Y$45, 6, FALSE)
    ))) * BA24 / 100
    )
)</f>
        <v>4.5999999999999996</v>
      </c>
      <c r="BF24" s="61" t="s">
        <v>162</v>
      </c>
      <c r="BG24" s="62"/>
      <c r="BH24" s="46" t="s">
        <v>134</v>
      </c>
      <c r="BI24" s="47"/>
      <c r="BJ24" s="12">
        <v>2</v>
      </c>
      <c r="BK24" s="13">
        <f>IF(BH24="", 0,
    IF(BJ24&lt;=10,
        IFERROR(VLOOKUP(BH24, 'Lista Alimenti'!$A$3:$C$32, 3, FALSE),
        IFERROR(VLOOKUP(BH24, 'Lista Alimenti'!$G$3:$I$61, 3, FALSE),
        IFERROR(VLOOKUP(BH24, 'Lista Alimenti'!$N$3:$P$15, 3, FALSE),
        VLOOKUP(BH24, 'Lista Alimenti'!$T$3:$V$45, 3, FALSE)
        ))) * BJ24,
    IFERROR(VLOOKUP(BH24, 'Lista Alimenti'!$A$3:$C$32, 3, FALSE),
    IFERROR(VLOOKUP(BH24, 'Lista Alimenti'!$G$3:$I$61, 3, FALSE),
    IFERROR(VLOOKUP(BH24, 'Lista Alimenti'!$N$3:$P$15, 3, FALSE),
    VLOOKUP(BH24, 'Lista Alimenti'!$T$3:$V$45, 3, FALSE)
    ))) * BJ24 / 100
    )
)</f>
        <v>576</v>
      </c>
      <c r="BL24" s="13">
        <f>IF(BH24="", 0,
    IF(BJ24&lt;=10,
        IFERROR(VLOOKUP(BH24, 'Lista Alimenti'!$A$3:$D$32, 4, FALSE),
        IFERROR(VLOOKUP(BH24, 'Lista Alimenti'!$G$3:$J$61, 4, FALSE),
        IFERROR(VLOOKUP(BH24, 'Lista Alimenti'!$N$3:$Q$15, 4, FALSE),
        VLOOKUP(BH24, 'Lista Alimenti'!$T$3:$W$45, 4, FALSE)
        ))) * BJ24,
    IFERROR(VLOOKUP(BH24, 'Lista Alimenti'!$A$3:$D$32, 4, FALSE),
    IFERROR(VLOOKUP(BH24, 'Lista Alimenti'!$G$3:$J$61, 4, FALSE),
    IFERROR(VLOOKUP(BH24, 'Lista Alimenti'!$N$3:$Q$15, 4, FALSE),
    VLOOKUP(BH24, 'Lista Alimenti'!$T$3:$W$45, 4, FALSE)
    ))) * BJ24 / 100
    )
)</f>
        <v>110</v>
      </c>
      <c r="BM24" s="13">
        <f>IF(BH24="", 0,
    IF(BJ24&lt;=10,
        IFERROR(VLOOKUP(BH24, 'Lista Alimenti'!$A$3:$E$32, 5, FALSE),
        IFERROR(VLOOKUP(BH24, 'Lista Alimenti'!$G$3:$K$61, 5, FALSE),
        IFERROR(VLOOKUP(BH24, 'Lista Alimenti'!$N$3:$R$15, 5, FALSE),
        VLOOKUP(BH24, 'Lista Alimenti'!$T$3:$X$45, 5, FALSE)
        ))) * BJ24,
    IFERROR(VLOOKUP(BH24, 'Lista Alimenti'!$A$3:$E$32, 5, FALSE),
    IFERROR(VLOOKUP(BH24, 'Lista Alimenti'!$G$3:$K$61, 5, FALSE),
    IFERROR(VLOOKUP(BH24, 'Lista Alimenti'!$N$3:$R$15, 5, FALSE),
    VLOOKUP(BH24, 'Lista Alimenti'!$T$3:$X$45, 5, FALSE)
    ))) * BJ24 / 100
    )
)</f>
        <v>22.6</v>
      </c>
      <c r="BN24" s="14">
        <f>IF(BH24="", 0,
    IF(BJ24&lt;=10,
        IFERROR(VLOOKUP(BH24, 'Lista Alimenti'!$A$3:$F$32, 6, FALSE),
        IFERROR(VLOOKUP(BH24, 'Lista Alimenti'!$G$3:$L$61, 6, FALSE),
        IFERROR(VLOOKUP(BH24, 'Lista Alimenti'!$N$3:$S$15, 6, FALSE),
        VLOOKUP(BH24, 'Lista Alimenti'!$T$3:$Y$45, 6, FALSE)
        ))) * BJ24,
    IFERROR(VLOOKUP(BH24, 'Lista Alimenti'!$A$3:$F$32, 6, FALSE),
    IFERROR(VLOOKUP(BH24, 'Lista Alimenti'!$G$3:$L$61, 6, FALSE),
    IFERROR(VLOOKUP(BH24, 'Lista Alimenti'!$N$3:$S$15, 6, FALSE),
    VLOOKUP(BH24, 'Lista Alimenti'!$T$3:$Y$45, 6, FALSE)
    ))) * BJ24 / 100
    )
)</f>
        <v>4.5999999999999996</v>
      </c>
      <c r="BO24" s="61" t="s">
        <v>162</v>
      </c>
      <c r="BP24" s="62"/>
    </row>
    <row r="25" spans="4:75" ht="14.5" customHeight="1" x14ac:dyDescent="0.35">
      <c r="D25" s="73"/>
      <c r="E25" s="74"/>
      <c r="F25" s="46"/>
      <c r="G25" s="47"/>
      <c r="H25" s="12"/>
      <c r="I25" s="13">
        <f>IF(F25="", 0,
    IF(H25&lt;=10,
        IFERROR(VLOOKUP(F25, 'Lista Alimenti'!$A$3:$C$32, 3, FALSE),
        IFERROR(VLOOKUP(F25, 'Lista Alimenti'!$G$3:$I$61, 3, FALSE),
        IFERROR(VLOOKUP(F25, 'Lista Alimenti'!$N$3:$P$15, 3, FALSE),
        VLOOKUP(F25, 'Lista Alimenti'!$T$3:$V$45, 3, FALSE)
        ))) * H25,
    IFERROR(VLOOKUP(F25, 'Lista Alimenti'!$A$3:$C$32, 3, FALSE),
    IFERROR(VLOOKUP(F25, 'Lista Alimenti'!$G$3:$I$61, 3, FALSE),
    IFERROR(VLOOKUP(F25, 'Lista Alimenti'!$N$3:$P$15, 3, FALSE),
    VLOOKUP(F25, 'Lista Alimenti'!$T$3:$V$45, 3, FALSE)
    ))) * H25 / 100
    )
)</f>
        <v>0</v>
      </c>
      <c r="J25" s="13">
        <f>IF(F25="", 0,
    IF(H25&lt;=10,
        IFERROR(VLOOKUP(F25, 'Lista Alimenti'!$A$3:$D$32, 4, FALSE),
        IFERROR(VLOOKUP(F25, 'Lista Alimenti'!$G$3:$J$61, 4, FALSE),
        IFERROR(VLOOKUP(F25, 'Lista Alimenti'!$N$3:$Q$15, 4, FALSE),
        VLOOKUP(F25, 'Lista Alimenti'!$T$3:$W$45, 4, FALSE)
        ))) * H25,
    IFERROR(VLOOKUP(F25, 'Lista Alimenti'!$A$3:$D$32, 4, FALSE),
    IFERROR(VLOOKUP(F25, 'Lista Alimenti'!$G$3:$J$61, 4, FALSE),
    IFERROR(VLOOKUP(F25, 'Lista Alimenti'!$N$3:$Q$15, 4, FALSE),
    VLOOKUP(F25, 'Lista Alimenti'!$T$3:$W$45, 4, FALSE)
    ))) * H25 / 100
    )
)</f>
        <v>0</v>
      </c>
      <c r="K25" s="13">
        <f>IF(F25="", 0,
    IF(H25&lt;=10,
        IFERROR(VLOOKUP(F25, 'Lista Alimenti'!$A$3:$E$32, 5, FALSE),
        IFERROR(VLOOKUP(F25, 'Lista Alimenti'!$G$3:$K$61, 5, FALSE),
        IFERROR(VLOOKUP(F25, 'Lista Alimenti'!$N$3:$R$15, 5, FALSE),
        VLOOKUP(F25, 'Lista Alimenti'!$T$3:$X$45, 5, FALSE)
        ))) * H25,
    IFERROR(VLOOKUP(F25, 'Lista Alimenti'!$A$3:$E$32, 5, FALSE),
    IFERROR(VLOOKUP(F25, 'Lista Alimenti'!$G$3:$K$61, 5, FALSE),
    IFERROR(VLOOKUP(F25, 'Lista Alimenti'!$N$3:$R$15, 5, FALSE),
    VLOOKUP(F25, 'Lista Alimenti'!$T$3:$X$45, 5, FALSE)
    ))) * H25 / 100
    )
)</f>
        <v>0</v>
      </c>
      <c r="L25" s="14">
        <f>IF(F25="", 0,
    IF(H25&lt;=10,
        IFERROR(VLOOKUP(F25, 'Lista Alimenti'!$A$3:$F$32, 6, FALSE),
        IFERROR(VLOOKUP(F25, 'Lista Alimenti'!$G$3:$L$61, 6, FALSE),
        IFERROR(VLOOKUP(F25, 'Lista Alimenti'!$N$3:$S$15, 6, FALSE),
        VLOOKUP(F25, 'Lista Alimenti'!$T$3:$Y$45, 6, FALSE)
        ))) * H25,
    IFERROR(VLOOKUP(F25, 'Lista Alimenti'!$A$3:$F$32, 6, FALSE),
    IFERROR(VLOOKUP(F25, 'Lista Alimenti'!$G$3:$L$61, 6, FALSE),
    IFERROR(VLOOKUP(F25, 'Lista Alimenti'!$N$3:$S$15, 6, FALSE),
    VLOOKUP(F25, 'Lista Alimenti'!$T$3:$Y$45, 6, FALSE)
    ))) * H25 / 100
    )
)</f>
        <v>0</v>
      </c>
      <c r="M25" s="40"/>
      <c r="N25" s="41"/>
      <c r="O25" s="46"/>
      <c r="P25" s="47"/>
      <c r="Q25" s="12"/>
      <c r="R25" s="13">
        <f>IF(O25="", 0,
    IF(Q25&lt;=10,
        IFERROR(VLOOKUP(O25, 'Lista Alimenti'!$A$3:$C$32, 3, FALSE),
        IFERROR(VLOOKUP(O25, 'Lista Alimenti'!$G$3:$I$61, 3, FALSE),
        IFERROR(VLOOKUP(O25, 'Lista Alimenti'!$N$3:$P$15, 3, FALSE),
        VLOOKUP(O25, 'Lista Alimenti'!$T$3:$V$45, 3, FALSE)
        ))) * Q25,
    IFERROR(VLOOKUP(O25, 'Lista Alimenti'!$A$3:$C$32, 3, FALSE),
    IFERROR(VLOOKUP(O25, 'Lista Alimenti'!$G$3:$I$61, 3, FALSE),
    IFERROR(VLOOKUP(O25, 'Lista Alimenti'!$N$3:$P$15, 3, FALSE),
    VLOOKUP(O25, 'Lista Alimenti'!$T$3:$V$45, 3, FALSE)
    ))) * Q25 / 100
    )
)</f>
        <v>0</v>
      </c>
      <c r="S25" s="13">
        <f>IF(O25="", 0,
    IF(Q25&lt;=10,
        IFERROR(VLOOKUP(O25, 'Lista Alimenti'!$A$3:$D$32, 4, FALSE),
        IFERROR(VLOOKUP(O25, 'Lista Alimenti'!$G$3:$J$61, 4, FALSE),
        IFERROR(VLOOKUP(O25, 'Lista Alimenti'!$N$3:$Q$15, 4, FALSE),
        VLOOKUP(O25, 'Lista Alimenti'!$T$3:$W$45, 4, FALSE)
        ))) * Q25,
    IFERROR(VLOOKUP(O25, 'Lista Alimenti'!$A$3:$D$32, 4, FALSE),
    IFERROR(VLOOKUP(O25, 'Lista Alimenti'!$G$3:$J$61, 4, FALSE),
    IFERROR(VLOOKUP(O25, 'Lista Alimenti'!$N$3:$Q$15, 4, FALSE),
    VLOOKUP(O25, 'Lista Alimenti'!$T$3:$W$45, 4, FALSE)
    ))) * Q25 / 100
    )
)</f>
        <v>0</v>
      </c>
      <c r="T25" s="13">
        <f>IF(O25="", 0,
    IF(Q25&lt;=10,
        IFERROR(VLOOKUP(O25, 'Lista Alimenti'!$A$3:$E$32, 5, FALSE),
        IFERROR(VLOOKUP(O25, 'Lista Alimenti'!$G$3:$K$61, 5, FALSE),
        IFERROR(VLOOKUP(O25, 'Lista Alimenti'!$N$3:$R$15, 5, FALSE),
        VLOOKUP(O25, 'Lista Alimenti'!$T$3:$X$45, 5, FALSE)
        ))) * Q25,
    IFERROR(VLOOKUP(O25, 'Lista Alimenti'!$A$3:$E$32, 5, FALSE),
    IFERROR(VLOOKUP(O25, 'Lista Alimenti'!$G$3:$K$61, 5, FALSE),
    IFERROR(VLOOKUP(O25, 'Lista Alimenti'!$N$3:$R$15, 5, FALSE),
    VLOOKUP(O25, 'Lista Alimenti'!$T$3:$X$45, 5, FALSE)
    ))) * Q25 / 100
    )
)</f>
        <v>0</v>
      </c>
      <c r="U25" s="14">
        <f>IF(O25="", 0,
    IF(Q25&lt;=10,
        IFERROR(VLOOKUP(O25, 'Lista Alimenti'!$A$3:$F$32, 6, FALSE),
        IFERROR(VLOOKUP(O25, 'Lista Alimenti'!$G$3:$L$61, 6, FALSE),
        IFERROR(VLOOKUP(O25, 'Lista Alimenti'!$N$3:$S$15, 6, FALSE),
        VLOOKUP(O25, 'Lista Alimenti'!$T$3:$Y$45, 6, FALSE)
        ))) * Q25,
    IFERROR(VLOOKUP(O25, 'Lista Alimenti'!$A$3:$F$32, 6, FALSE),
    IFERROR(VLOOKUP(O25, 'Lista Alimenti'!$G$3:$L$61, 6, FALSE),
    IFERROR(VLOOKUP(O25, 'Lista Alimenti'!$N$3:$S$15, 6, FALSE),
    VLOOKUP(O25, 'Lista Alimenti'!$T$3:$Y$45, 6, FALSE)
    ))) * Q25 / 100
    )
)</f>
        <v>0</v>
      </c>
      <c r="V25" s="40"/>
      <c r="W25" s="41"/>
      <c r="X25" s="46"/>
      <c r="Y25" s="47"/>
      <c r="Z25" s="12"/>
      <c r="AA25" s="13">
        <f>IF(X25="", 0,
    IF(Z25&lt;=10,
        IFERROR(VLOOKUP(X25, 'Lista Alimenti'!$A$3:$C$32, 3, FALSE),
        IFERROR(VLOOKUP(X25, 'Lista Alimenti'!$G$3:$I$61, 3, FALSE),
        IFERROR(VLOOKUP(X25, 'Lista Alimenti'!$N$3:$P$15, 3, FALSE),
        VLOOKUP(X25, 'Lista Alimenti'!$T$3:$V$45, 3, FALSE)
        ))) * Z25,
    IFERROR(VLOOKUP(X25, 'Lista Alimenti'!$A$3:$C$32, 3, FALSE),
    IFERROR(VLOOKUP(X25, 'Lista Alimenti'!$G$3:$I$61, 3, FALSE),
    IFERROR(VLOOKUP(X25, 'Lista Alimenti'!$N$3:$P$15, 3, FALSE),
    VLOOKUP(X25, 'Lista Alimenti'!$T$3:$V$45, 3, FALSE)
    ))) * Z25 / 100
    )
)</f>
        <v>0</v>
      </c>
      <c r="AB25" s="13">
        <f>IF(X25="", 0,
    IF(Z25&lt;=10,
        IFERROR(VLOOKUP(X25, 'Lista Alimenti'!$A$3:$D$32, 4, FALSE),
        IFERROR(VLOOKUP(X25, 'Lista Alimenti'!$G$3:$J$61, 4, FALSE),
        IFERROR(VLOOKUP(X25, 'Lista Alimenti'!$N$3:$Q$15, 4, FALSE),
        VLOOKUP(X25, 'Lista Alimenti'!$T$3:$W$45, 4, FALSE)
        ))) * Z25,
    IFERROR(VLOOKUP(X25, 'Lista Alimenti'!$A$3:$D$32, 4, FALSE),
    IFERROR(VLOOKUP(X25, 'Lista Alimenti'!$G$3:$J$61, 4, FALSE),
    IFERROR(VLOOKUP(X25, 'Lista Alimenti'!$N$3:$Q$15, 4, FALSE),
    VLOOKUP(X25, 'Lista Alimenti'!$T$3:$W$45, 4, FALSE)
    ))) * Z25 / 100
    )
)</f>
        <v>0</v>
      </c>
      <c r="AC25" s="13">
        <f>IF(X25="", 0,
    IF(Z25&lt;=10,
        IFERROR(VLOOKUP(X25, 'Lista Alimenti'!$A$3:$E$32, 5, FALSE),
        IFERROR(VLOOKUP(X25, 'Lista Alimenti'!$G$3:$K$61, 5, FALSE),
        IFERROR(VLOOKUP(X25, 'Lista Alimenti'!$N$3:$R$15, 5, FALSE),
        VLOOKUP(X25, 'Lista Alimenti'!$T$3:$X$45, 5, FALSE)
        ))) * Z25,
    IFERROR(VLOOKUP(X25, 'Lista Alimenti'!$A$3:$E$32, 5, FALSE),
    IFERROR(VLOOKUP(X25, 'Lista Alimenti'!$G$3:$K$61, 5, FALSE),
    IFERROR(VLOOKUP(X25, 'Lista Alimenti'!$N$3:$R$15, 5, FALSE),
    VLOOKUP(X25, 'Lista Alimenti'!$T$3:$X$45, 5, FALSE)
    ))) * Z25 / 100
    )
)</f>
        <v>0</v>
      </c>
      <c r="AD25" s="14">
        <f>IF(X25="", 0,
    IF(Z25&lt;=10,
        IFERROR(VLOOKUP(X25, 'Lista Alimenti'!$A$3:$F$32, 6, FALSE),
        IFERROR(VLOOKUP(X25, 'Lista Alimenti'!$G$3:$L$61, 6, FALSE),
        IFERROR(VLOOKUP(X25, 'Lista Alimenti'!$N$3:$S$15, 6, FALSE),
        VLOOKUP(X25, 'Lista Alimenti'!$T$3:$Y$45, 6, FALSE)
        ))) * Z25,
    IFERROR(VLOOKUP(X25, 'Lista Alimenti'!$A$3:$F$32, 6, FALSE),
    IFERROR(VLOOKUP(X25, 'Lista Alimenti'!$G$3:$L$61, 6, FALSE),
    IFERROR(VLOOKUP(X25, 'Lista Alimenti'!$N$3:$S$15, 6, FALSE),
    VLOOKUP(X25, 'Lista Alimenti'!$T$3:$Y$45, 6, FALSE)
    ))) * Z25 / 100
    )
)</f>
        <v>0</v>
      </c>
      <c r="AE25" s="40"/>
      <c r="AF25" s="41"/>
      <c r="AG25" s="46"/>
      <c r="AH25" s="47"/>
      <c r="AI25" s="12"/>
      <c r="AJ25" s="13">
        <f>IF(AG25="", 0,
    IF(AI25&lt;=10,
        IFERROR(VLOOKUP(AG25, 'Lista Alimenti'!$A$3:$C$32, 3, FALSE),
        IFERROR(VLOOKUP(AG25, 'Lista Alimenti'!$G$3:$I$61, 3, FALSE),
        IFERROR(VLOOKUP(AG25, 'Lista Alimenti'!$N$3:$P$15, 3, FALSE),
        VLOOKUP(AG25, 'Lista Alimenti'!$T$3:$V$45, 3, FALSE)
        ))) * AI25,
    IFERROR(VLOOKUP(AG25, 'Lista Alimenti'!$A$3:$C$32, 3, FALSE),
    IFERROR(VLOOKUP(AG25, 'Lista Alimenti'!$G$3:$I$61, 3, FALSE),
    IFERROR(VLOOKUP(AG25, 'Lista Alimenti'!$N$3:$P$15, 3, FALSE),
    VLOOKUP(AG25, 'Lista Alimenti'!$T$3:$V$45, 3, FALSE)
    ))) * AI25 / 100
    )
)</f>
        <v>0</v>
      </c>
      <c r="AK25" s="13">
        <f>IF(AG25="", 0,
    IF(AI25&lt;=10,
        IFERROR(VLOOKUP(AG25, 'Lista Alimenti'!$A$3:$D$32, 4, FALSE),
        IFERROR(VLOOKUP(AG25, 'Lista Alimenti'!$G$3:$J$61, 4, FALSE),
        IFERROR(VLOOKUP(AG25, 'Lista Alimenti'!$N$3:$Q$15, 4, FALSE),
        VLOOKUP(AG25, 'Lista Alimenti'!$T$3:$W$45, 4, FALSE)
        ))) * AI25,
    IFERROR(VLOOKUP(AG25, 'Lista Alimenti'!$A$3:$D$32, 4, FALSE),
    IFERROR(VLOOKUP(AG25, 'Lista Alimenti'!$G$3:$J$61, 4, FALSE),
    IFERROR(VLOOKUP(AG25, 'Lista Alimenti'!$N$3:$Q$15, 4, FALSE),
    VLOOKUP(AG25, 'Lista Alimenti'!$T$3:$W$45, 4, FALSE)
    ))) * AI25 / 100
    )
)</f>
        <v>0</v>
      </c>
      <c r="AL25" s="13">
        <f>IF(AG25="", 0,
    IF(AI25&lt;=10,
        IFERROR(VLOOKUP(AG25, 'Lista Alimenti'!$A$3:$E$32, 5, FALSE),
        IFERROR(VLOOKUP(AG25, 'Lista Alimenti'!$G$3:$K$61, 5, FALSE),
        IFERROR(VLOOKUP(AG25, 'Lista Alimenti'!$N$3:$R$15, 5, FALSE),
        VLOOKUP(AG25, 'Lista Alimenti'!$T$3:$X$45, 5, FALSE)
        ))) * AI25,
    IFERROR(VLOOKUP(AG25, 'Lista Alimenti'!$A$3:$E$32, 5, FALSE),
    IFERROR(VLOOKUP(AG25, 'Lista Alimenti'!$G$3:$K$61, 5, FALSE),
    IFERROR(VLOOKUP(AG25, 'Lista Alimenti'!$N$3:$R$15, 5, FALSE),
    VLOOKUP(AG25, 'Lista Alimenti'!$T$3:$X$45, 5, FALSE)
    ))) * AI25 / 100
    )
)</f>
        <v>0</v>
      </c>
      <c r="AM25" s="14">
        <f>IF(AG25="", 0,
    IF(AI25&lt;=10,
        IFERROR(VLOOKUP(AG25, 'Lista Alimenti'!$A$3:$F$32, 6, FALSE),
        IFERROR(VLOOKUP(AG25, 'Lista Alimenti'!$G$3:$L$61, 6, FALSE),
        IFERROR(VLOOKUP(AG25, 'Lista Alimenti'!$N$3:$S$15, 6, FALSE),
        VLOOKUP(AG25, 'Lista Alimenti'!$T$3:$Y$45, 6, FALSE)
        ))) * AI25,
    IFERROR(VLOOKUP(AG25, 'Lista Alimenti'!$A$3:$F$32, 6, FALSE),
    IFERROR(VLOOKUP(AG25, 'Lista Alimenti'!$G$3:$L$61, 6, FALSE),
    IFERROR(VLOOKUP(AG25, 'Lista Alimenti'!$N$3:$S$15, 6, FALSE),
    VLOOKUP(AG25, 'Lista Alimenti'!$T$3:$Y$45, 6, FALSE)
    ))) * AI25 / 100
    )
)</f>
        <v>0</v>
      </c>
      <c r="AN25" s="40"/>
      <c r="AO25" s="41"/>
      <c r="AP25" s="46"/>
      <c r="AQ25" s="47"/>
      <c r="AR25" s="12"/>
      <c r="AS25" s="13">
        <f>IF(AP25="", 0,
    IF(AR25&lt;=10,
        IFERROR(VLOOKUP(AP25, 'Lista Alimenti'!$A$3:$C$32, 3, FALSE),
        IFERROR(VLOOKUP(AP25, 'Lista Alimenti'!$G$3:$I$61, 3, FALSE),
        IFERROR(VLOOKUP(AP25, 'Lista Alimenti'!$N$3:$P$15, 3, FALSE),
        VLOOKUP(AP25, 'Lista Alimenti'!$T$3:$V$45, 3, FALSE)
        ))) * AR25,
    IFERROR(VLOOKUP(AP25, 'Lista Alimenti'!$A$3:$C$32, 3, FALSE),
    IFERROR(VLOOKUP(AP25, 'Lista Alimenti'!$G$3:$I$61, 3, FALSE),
    IFERROR(VLOOKUP(AP25, 'Lista Alimenti'!$N$3:$P$15, 3, FALSE),
    VLOOKUP(AP25, 'Lista Alimenti'!$T$3:$V$45, 3, FALSE)
    ))) * AR25 / 100
    )
)</f>
        <v>0</v>
      </c>
      <c r="AT25" s="13">
        <f>IF(AP25="", 0,
    IF(AR25&lt;=10,
        IFERROR(VLOOKUP(AP25, 'Lista Alimenti'!$A$3:$D$32, 4, FALSE),
        IFERROR(VLOOKUP(AP25, 'Lista Alimenti'!$G$3:$J$61, 4, FALSE),
        IFERROR(VLOOKUP(AP25, 'Lista Alimenti'!$N$3:$Q$15, 4, FALSE),
        VLOOKUP(AP25, 'Lista Alimenti'!$T$3:$W$45, 4, FALSE)
        ))) * AR25,
    IFERROR(VLOOKUP(AP25, 'Lista Alimenti'!$A$3:$D$32, 4, FALSE),
    IFERROR(VLOOKUP(AP25, 'Lista Alimenti'!$G$3:$J$61, 4, FALSE),
    IFERROR(VLOOKUP(AP25, 'Lista Alimenti'!$N$3:$Q$15, 4, FALSE),
    VLOOKUP(AP25, 'Lista Alimenti'!$T$3:$W$45, 4, FALSE)
    ))) * AR25 / 100
    )
)</f>
        <v>0</v>
      </c>
      <c r="AU25" s="13">
        <f>IF(AP25="", 0,
    IF(AR25&lt;=10,
        IFERROR(VLOOKUP(AP25, 'Lista Alimenti'!$A$3:$E$32, 5, FALSE),
        IFERROR(VLOOKUP(AP25, 'Lista Alimenti'!$G$3:$K$61, 5, FALSE),
        IFERROR(VLOOKUP(AP25, 'Lista Alimenti'!$N$3:$R$15, 5, FALSE),
        VLOOKUP(AP25, 'Lista Alimenti'!$T$3:$X$45, 5, FALSE)
        ))) * AR25,
    IFERROR(VLOOKUP(AP25, 'Lista Alimenti'!$A$3:$E$32, 5, FALSE),
    IFERROR(VLOOKUP(AP25, 'Lista Alimenti'!$G$3:$K$61, 5, FALSE),
    IFERROR(VLOOKUP(AP25, 'Lista Alimenti'!$N$3:$R$15, 5, FALSE),
    VLOOKUP(AP25, 'Lista Alimenti'!$T$3:$X$45, 5, FALSE)
    ))) * AR25 / 100
    )
)</f>
        <v>0</v>
      </c>
      <c r="AV25" s="14">
        <f>IF(AP25="", 0,
    IF(AR25&lt;=10,
        IFERROR(VLOOKUP(AP25, 'Lista Alimenti'!$A$3:$F$32, 6, FALSE),
        IFERROR(VLOOKUP(AP25, 'Lista Alimenti'!$G$3:$L$61, 6, FALSE),
        IFERROR(VLOOKUP(AP25, 'Lista Alimenti'!$N$3:$S$15, 6, FALSE),
        VLOOKUP(AP25, 'Lista Alimenti'!$T$3:$Y$45, 6, FALSE)
        ))) * AR25,
    IFERROR(VLOOKUP(AP25, 'Lista Alimenti'!$A$3:$F$32, 6, FALSE),
    IFERROR(VLOOKUP(AP25, 'Lista Alimenti'!$G$3:$L$61, 6, FALSE),
    IFERROR(VLOOKUP(AP25, 'Lista Alimenti'!$N$3:$S$15, 6, FALSE),
    VLOOKUP(AP25, 'Lista Alimenti'!$T$3:$Y$45, 6, FALSE)
    ))) * AR25 / 100
    )
)</f>
        <v>0</v>
      </c>
      <c r="AW25" s="40"/>
      <c r="AX25" s="41"/>
      <c r="AY25" s="46"/>
      <c r="AZ25" s="47"/>
      <c r="BA25" s="12"/>
      <c r="BB25" s="13">
        <f>IF(AY25="", 0,
    IF(BA25&lt;=10,
        IFERROR(VLOOKUP(AY25, 'Lista Alimenti'!$A$3:$C$32, 3, FALSE),
        IFERROR(VLOOKUP(AY25, 'Lista Alimenti'!$G$3:$I$61, 3, FALSE),
        IFERROR(VLOOKUP(AY25, 'Lista Alimenti'!$N$3:$P$15, 3, FALSE),
        VLOOKUP(AY25, 'Lista Alimenti'!$T$3:$V$45, 3, FALSE)
        ))) * BA25,
    IFERROR(VLOOKUP(AY25, 'Lista Alimenti'!$A$3:$C$32, 3, FALSE),
    IFERROR(VLOOKUP(AY25, 'Lista Alimenti'!$G$3:$I$61, 3, FALSE),
    IFERROR(VLOOKUP(AY25, 'Lista Alimenti'!$N$3:$P$15, 3, FALSE),
    VLOOKUP(AY25, 'Lista Alimenti'!$T$3:$V$45, 3, FALSE)
    ))) * BA25 / 100
    )
)</f>
        <v>0</v>
      </c>
      <c r="BC25" s="13">
        <f>IF(AY25="", 0,
    IF(BA25&lt;=10,
        IFERROR(VLOOKUP(AY25, 'Lista Alimenti'!$A$3:$D$32, 4, FALSE),
        IFERROR(VLOOKUP(AY25, 'Lista Alimenti'!$G$3:$J$61, 4, FALSE),
        IFERROR(VLOOKUP(AY25, 'Lista Alimenti'!$N$3:$Q$15, 4, FALSE),
        VLOOKUP(AY25, 'Lista Alimenti'!$T$3:$W$45, 4, FALSE)
        ))) * BA25,
    IFERROR(VLOOKUP(AY25, 'Lista Alimenti'!$A$3:$D$32, 4, FALSE),
    IFERROR(VLOOKUP(AY25, 'Lista Alimenti'!$G$3:$J$61, 4, FALSE),
    IFERROR(VLOOKUP(AY25, 'Lista Alimenti'!$N$3:$Q$15, 4, FALSE),
    VLOOKUP(AY25, 'Lista Alimenti'!$T$3:$W$45, 4, FALSE)
    ))) * BA25 / 100
    )
)</f>
        <v>0</v>
      </c>
      <c r="BD25" s="13">
        <f>IF(AY25="", 0,
    IF(BA25&lt;=10,
        IFERROR(VLOOKUP(AY25, 'Lista Alimenti'!$A$3:$E$32, 5, FALSE),
        IFERROR(VLOOKUP(AY25, 'Lista Alimenti'!$G$3:$K$61, 5, FALSE),
        IFERROR(VLOOKUP(AY25, 'Lista Alimenti'!$N$3:$R$15, 5, FALSE),
        VLOOKUP(AY25, 'Lista Alimenti'!$T$3:$X$45, 5, FALSE)
        ))) * BA25,
    IFERROR(VLOOKUP(AY25, 'Lista Alimenti'!$A$3:$E$32, 5, FALSE),
    IFERROR(VLOOKUP(AY25, 'Lista Alimenti'!$G$3:$K$61, 5, FALSE),
    IFERROR(VLOOKUP(AY25, 'Lista Alimenti'!$N$3:$R$15, 5, FALSE),
    VLOOKUP(AY25, 'Lista Alimenti'!$T$3:$X$45, 5, FALSE)
    ))) * BA25 / 100
    )
)</f>
        <v>0</v>
      </c>
      <c r="BE25" s="14">
        <f>IF(AY25="", 0,
    IF(BA25&lt;=10,
        IFERROR(VLOOKUP(AY25, 'Lista Alimenti'!$A$3:$F$32, 6, FALSE),
        IFERROR(VLOOKUP(AY25, 'Lista Alimenti'!$G$3:$L$61, 6, FALSE),
        IFERROR(VLOOKUP(AY25, 'Lista Alimenti'!$N$3:$S$15, 6, FALSE),
        VLOOKUP(AY25, 'Lista Alimenti'!$T$3:$Y$45, 6, FALSE)
        ))) * BA25,
    IFERROR(VLOOKUP(AY25, 'Lista Alimenti'!$A$3:$F$32, 6, FALSE),
    IFERROR(VLOOKUP(AY25, 'Lista Alimenti'!$G$3:$L$61, 6, FALSE),
    IFERROR(VLOOKUP(AY25, 'Lista Alimenti'!$N$3:$S$15, 6, FALSE),
    VLOOKUP(AY25, 'Lista Alimenti'!$T$3:$Y$45, 6, FALSE)
    ))) * BA25 / 100
    )
)</f>
        <v>0</v>
      </c>
      <c r="BF25" s="40"/>
      <c r="BG25" s="41"/>
      <c r="BH25" s="46"/>
      <c r="BI25" s="47"/>
      <c r="BJ25" s="12"/>
      <c r="BK25" s="13">
        <f>IF(BH25="", 0,
    IF(BJ25&lt;=10,
        IFERROR(VLOOKUP(BH25, 'Lista Alimenti'!$A$3:$C$32, 3, FALSE),
        IFERROR(VLOOKUP(BH25, 'Lista Alimenti'!$G$3:$I$61, 3, FALSE),
        IFERROR(VLOOKUP(BH25, 'Lista Alimenti'!$N$3:$P$15, 3, FALSE),
        VLOOKUP(BH25, 'Lista Alimenti'!$T$3:$V$45, 3, FALSE)
        ))) * BJ25,
    IFERROR(VLOOKUP(BH25, 'Lista Alimenti'!$A$3:$C$32, 3, FALSE),
    IFERROR(VLOOKUP(BH25, 'Lista Alimenti'!$G$3:$I$61, 3, FALSE),
    IFERROR(VLOOKUP(BH25, 'Lista Alimenti'!$N$3:$P$15, 3, FALSE),
    VLOOKUP(BH25, 'Lista Alimenti'!$T$3:$V$45, 3, FALSE)
    ))) * BJ25 / 100
    )
)</f>
        <v>0</v>
      </c>
      <c r="BL25" s="13">
        <f>IF(BH25="", 0,
    IF(BJ25&lt;=10,
        IFERROR(VLOOKUP(BH25, 'Lista Alimenti'!$A$3:$D$32, 4, FALSE),
        IFERROR(VLOOKUP(BH25, 'Lista Alimenti'!$G$3:$J$61, 4, FALSE),
        IFERROR(VLOOKUP(BH25, 'Lista Alimenti'!$N$3:$Q$15, 4, FALSE),
        VLOOKUP(BH25, 'Lista Alimenti'!$T$3:$W$45, 4, FALSE)
        ))) * BJ25,
    IFERROR(VLOOKUP(BH25, 'Lista Alimenti'!$A$3:$D$32, 4, FALSE),
    IFERROR(VLOOKUP(BH25, 'Lista Alimenti'!$G$3:$J$61, 4, FALSE),
    IFERROR(VLOOKUP(BH25, 'Lista Alimenti'!$N$3:$Q$15, 4, FALSE),
    VLOOKUP(BH25, 'Lista Alimenti'!$T$3:$W$45, 4, FALSE)
    ))) * BJ25 / 100
    )
)</f>
        <v>0</v>
      </c>
      <c r="BM25" s="13">
        <f>IF(BH25="", 0,
    IF(BJ25&lt;=10,
        IFERROR(VLOOKUP(BH25, 'Lista Alimenti'!$A$3:$E$32, 5, FALSE),
        IFERROR(VLOOKUP(BH25, 'Lista Alimenti'!$G$3:$K$61, 5, FALSE),
        IFERROR(VLOOKUP(BH25, 'Lista Alimenti'!$N$3:$R$15, 5, FALSE),
        VLOOKUP(BH25, 'Lista Alimenti'!$T$3:$X$45, 5, FALSE)
        ))) * BJ25,
    IFERROR(VLOOKUP(BH25, 'Lista Alimenti'!$A$3:$E$32, 5, FALSE),
    IFERROR(VLOOKUP(BH25, 'Lista Alimenti'!$G$3:$K$61, 5, FALSE),
    IFERROR(VLOOKUP(BH25, 'Lista Alimenti'!$N$3:$R$15, 5, FALSE),
    VLOOKUP(BH25, 'Lista Alimenti'!$T$3:$X$45, 5, FALSE)
    ))) * BJ25 / 100
    )
)</f>
        <v>0</v>
      </c>
      <c r="BN25" s="14">
        <f>IF(BH25="", 0,
    IF(BJ25&lt;=10,
        IFERROR(VLOOKUP(BH25, 'Lista Alimenti'!$A$3:$F$32, 6, FALSE),
        IFERROR(VLOOKUP(BH25, 'Lista Alimenti'!$G$3:$L$61, 6, FALSE),
        IFERROR(VLOOKUP(BH25, 'Lista Alimenti'!$N$3:$S$15, 6, FALSE),
        VLOOKUP(BH25, 'Lista Alimenti'!$T$3:$Y$45, 6, FALSE)
        ))) * BJ25,
    IFERROR(VLOOKUP(BH25, 'Lista Alimenti'!$A$3:$F$32, 6, FALSE),
    IFERROR(VLOOKUP(BH25, 'Lista Alimenti'!$G$3:$L$61, 6, FALSE),
    IFERROR(VLOOKUP(BH25, 'Lista Alimenti'!$N$3:$S$15, 6, FALSE),
    VLOOKUP(BH25, 'Lista Alimenti'!$T$3:$Y$45, 6, FALSE)
    ))) * BJ25 / 100
    )
)</f>
        <v>0</v>
      </c>
      <c r="BO25" s="40"/>
      <c r="BP25" s="41"/>
    </row>
    <row r="26" spans="4:75" ht="14.5" customHeight="1" x14ac:dyDescent="0.35">
      <c r="D26" s="73"/>
      <c r="E26" s="74"/>
      <c r="F26" s="46"/>
      <c r="G26" s="47"/>
      <c r="H26" s="15"/>
      <c r="I26" s="13">
        <f>IF(F26="", 0,
    IF(H26&lt;=10,
        IFERROR(VLOOKUP(F26, 'Lista Alimenti'!$A$3:$C$32, 3, FALSE),
        IFERROR(VLOOKUP(F26, 'Lista Alimenti'!$G$3:$I$61, 3, FALSE),
        IFERROR(VLOOKUP(F26, 'Lista Alimenti'!$N$3:$P$15, 3, FALSE),
        VLOOKUP(F26, 'Lista Alimenti'!$T$3:$V$45, 3, FALSE)
        ))) * H26,
    IFERROR(VLOOKUP(F26, 'Lista Alimenti'!$A$3:$C$32, 3, FALSE),
    IFERROR(VLOOKUP(F26, 'Lista Alimenti'!$G$3:$I$61, 3, FALSE),
    IFERROR(VLOOKUP(F26, 'Lista Alimenti'!$N$3:$P$15, 3, FALSE),
    VLOOKUP(F26, 'Lista Alimenti'!$T$3:$V$45, 3, FALSE)
    ))) * H26 / 100
    )
)</f>
        <v>0</v>
      </c>
      <c r="J26" s="13"/>
      <c r="K26" s="13">
        <f>IF(F26="", 0,
    IF(H26&lt;=10,
        IFERROR(VLOOKUP(F26, 'Lista Alimenti'!$A$3:$E$32, 5, FALSE),
        IFERROR(VLOOKUP(F26, 'Lista Alimenti'!$G$3:$K$61, 5, FALSE),
        IFERROR(VLOOKUP(F26, 'Lista Alimenti'!$N$3:$R$15, 5, FALSE),
        VLOOKUP(F26, 'Lista Alimenti'!$T$3:$X$45, 5, FALSE)
        ))) * H26,
    IFERROR(VLOOKUP(F26, 'Lista Alimenti'!$A$3:$E$32, 5, FALSE),
    IFERROR(VLOOKUP(F26, 'Lista Alimenti'!$G$3:$K$61, 5, FALSE),
    IFERROR(VLOOKUP(F26, 'Lista Alimenti'!$N$3:$R$15, 5, FALSE),
    VLOOKUP(F26, 'Lista Alimenti'!$T$3:$X$45, 5, FALSE)
    ))) * H26 / 100
    )
)</f>
        <v>0</v>
      </c>
      <c r="L26" s="14">
        <f>IF(F26="", 0,
    IF(H26&lt;=10,
        IFERROR(VLOOKUP(F26, 'Lista Alimenti'!$A$3:$F$32, 6, FALSE),
        IFERROR(VLOOKUP(F26, 'Lista Alimenti'!$G$3:$L$61, 6, FALSE),
        IFERROR(VLOOKUP(F26, 'Lista Alimenti'!$N$3:$S$15, 6, FALSE),
        VLOOKUP(F26, 'Lista Alimenti'!$T$3:$Y$45, 6, FALSE)
        ))) * H26,
    IFERROR(VLOOKUP(F26, 'Lista Alimenti'!$A$3:$F$32, 6, FALSE),
    IFERROR(VLOOKUP(F26, 'Lista Alimenti'!$G$3:$L$61, 6, FALSE),
    IFERROR(VLOOKUP(F26, 'Lista Alimenti'!$N$3:$S$15, 6, FALSE),
    VLOOKUP(F26, 'Lista Alimenti'!$T$3:$Y$45, 6, FALSE)
    ))) * H26 / 100
    )
)</f>
        <v>0</v>
      </c>
      <c r="M26" s="42"/>
      <c r="N26" s="43"/>
      <c r="O26" s="46"/>
      <c r="P26" s="47"/>
      <c r="Q26" s="15"/>
      <c r="R26" s="13">
        <f>IF(O26="", 0,
    IF(Q26&lt;=10,
        IFERROR(VLOOKUP(O26, 'Lista Alimenti'!$A$3:$C$32, 3, FALSE),
        IFERROR(VLOOKUP(O26, 'Lista Alimenti'!$G$3:$I$61, 3, FALSE),
        IFERROR(VLOOKUP(O26, 'Lista Alimenti'!$N$3:$P$15, 3, FALSE),
        VLOOKUP(O26, 'Lista Alimenti'!$T$3:$V$45, 3, FALSE)
        ))) * Q26,
    IFERROR(VLOOKUP(O26, 'Lista Alimenti'!$A$3:$C$32, 3, FALSE),
    IFERROR(VLOOKUP(O26, 'Lista Alimenti'!$G$3:$I$61, 3, FALSE),
    IFERROR(VLOOKUP(O26, 'Lista Alimenti'!$N$3:$P$15, 3, FALSE),
    VLOOKUP(O26, 'Lista Alimenti'!$T$3:$V$45, 3, FALSE)
    ))) * Q26 / 100
    )
)</f>
        <v>0</v>
      </c>
      <c r="S26" s="13">
        <f>IF(O26="", 0,
    IF(Q26&lt;=10,
        IFERROR(VLOOKUP(O26, 'Lista Alimenti'!$A$3:$D$32, 4, FALSE),
        IFERROR(VLOOKUP(O26, 'Lista Alimenti'!$G$3:$J$61, 4, FALSE),
        IFERROR(VLOOKUP(O26, 'Lista Alimenti'!$N$3:$Q$15, 4, FALSE),
        VLOOKUP(O26, 'Lista Alimenti'!$T$3:$W$45, 4, FALSE)
        ))) * Q26,
    IFERROR(VLOOKUP(O26, 'Lista Alimenti'!$A$3:$D$32, 4, FALSE),
    IFERROR(VLOOKUP(O26, 'Lista Alimenti'!$G$3:$J$61, 4, FALSE),
    IFERROR(VLOOKUP(O26, 'Lista Alimenti'!$N$3:$Q$15, 4, FALSE),
    VLOOKUP(O26, 'Lista Alimenti'!$T$3:$W$45, 4, FALSE)
    ))) * Q26 / 100
    )
)</f>
        <v>0</v>
      </c>
      <c r="T26" s="13">
        <f>IF(O26="", 0,
    IF(Q26&lt;=10,
        IFERROR(VLOOKUP(O26, 'Lista Alimenti'!$A$3:$E$32, 5, FALSE),
        IFERROR(VLOOKUP(O26, 'Lista Alimenti'!$G$3:$K$61, 5, FALSE),
        IFERROR(VLOOKUP(O26, 'Lista Alimenti'!$N$3:$R$15, 5, FALSE),
        VLOOKUP(O26, 'Lista Alimenti'!$T$3:$X$45, 5, FALSE)
        ))) * Q26,
    IFERROR(VLOOKUP(O26, 'Lista Alimenti'!$A$3:$E$32, 5, FALSE),
    IFERROR(VLOOKUP(O26, 'Lista Alimenti'!$G$3:$K$61, 5, FALSE),
    IFERROR(VLOOKUP(O26, 'Lista Alimenti'!$N$3:$R$15, 5, FALSE),
    VLOOKUP(O26, 'Lista Alimenti'!$T$3:$X$45, 5, FALSE)
    ))) * Q26 / 100
    )
)</f>
        <v>0</v>
      </c>
      <c r="U26" s="14">
        <f>IF(O26="", 0,
    IF(Q26&lt;=10,
        IFERROR(VLOOKUP(O26, 'Lista Alimenti'!$A$3:$F$32, 6, FALSE),
        IFERROR(VLOOKUP(O26, 'Lista Alimenti'!$G$3:$L$61, 6, FALSE),
        IFERROR(VLOOKUP(O26, 'Lista Alimenti'!$N$3:$S$15, 6, FALSE),
        VLOOKUP(O26, 'Lista Alimenti'!$T$3:$Y$45, 6, FALSE)
        ))) * Q26,
    IFERROR(VLOOKUP(O26, 'Lista Alimenti'!$A$3:$F$32, 6, FALSE),
    IFERROR(VLOOKUP(O26, 'Lista Alimenti'!$G$3:$L$61, 6, FALSE),
    IFERROR(VLOOKUP(O26, 'Lista Alimenti'!$N$3:$S$15, 6, FALSE),
    VLOOKUP(O26, 'Lista Alimenti'!$T$3:$Y$45, 6, FALSE)
    ))) * Q26 / 100
    )
)</f>
        <v>0</v>
      </c>
      <c r="V26" s="42"/>
      <c r="W26" s="43"/>
      <c r="X26" s="46"/>
      <c r="Y26" s="47"/>
      <c r="Z26" s="15"/>
      <c r="AA26" s="13">
        <f>IF(X26="", 0,
    IF(Z26&lt;=10,
        IFERROR(VLOOKUP(X26, 'Lista Alimenti'!$A$3:$C$32, 3, FALSE),
        IFERROR(VLOOKUP(X26, 'Lista Alimenti'!$G$3:$I$61, 3, FALSE),
        IFERROR(VLOOKUP(X26, 'Lista Alimenti'!$N$3:$P$15, 3, FALSE),
        VLOOKUP(X26, 'Lista Alimenti'!$T$3:$V$45, 3, FALSE)
        ))) * Z26,
    IFERROR(VLOOKUP(X26, 'Lista Alimenti'!$A$3:$C$32, 3, FALSE),
    IFERROR(VLOOKUP(X26, 'Lista Alimenti'!$G$3:$I$61, 3, FALSE),
    IFERROR(VLOOKUP(X26, 'Lista Alimenti'!$N$3:$P$15, 3, FALSE),
    VLOOKUP(X26, 'Lista Alimenti'!$T$3:$V$45, 3, FALSE)
    ))) * Z26 / 100
    )
)</f>
        <v>0</v>
      </c>
      <c r="AB26" s="13">
        <f>IF(X26="", 0,
    IF(Z26&lt;=10,
        IFERROR(VLOOKUP(X26, 'Lista Alimenti'!$A$3:$D$32, 4, FALSE),
        IFERROR(VLOOKUP(X26, 'Lista Alimenti'!$G$3:$J$61, 4, FALSE),
        IFERROR(VLOOKUP(X26, 'Lista Alimenti'!$N$3:$Q$15, 4, FALSE),
        VLOOKUP(X26, 'Lista Alimenti'!$T$3:$W$45, 4, FALSE)
        ))) * Z26,
    IFERROR(VLOOKUP(X26, 'Lista Alimenti'!$A$3:$D$32, 4, FALSE),
    IFERROR(VLOOKUP(X26, 'Lista Alimenti'!$G$3:$J$61, 4, FALSE),
    IFERROR(VLOOKUP(X26, 'Lista Alimenti'!$N$3:$Q$15, 4, FALSE),
    VLOOKUP(X26, 'Lista Alimenti'!$T$3:$W$45, 4, FALSE)
    ))) * Z26 / 100
    )
)</f>
        <v>0</v>
      </c>
      <c r="AC26" s="13">
        <f>IF(X26="", 0,
    IF(Z26&lt;=10,
        IFERROR(VLOOKUP(X26, 'Lista Alimenti'!$A$3:$E$32, 5, FALSE),
        IFERROR(VLOOKUP(X26, 'Lista Alimenti'!$G$3:$K$61, 5, FALSE),
        IFERROR(VLOOKUP(X26, 'Lista Alimenti'!$N$3:$R$15, 5, FALSE),
        VLOOKUP(X26, 'Lista Alimenti'!$T$3:$X$45, 5, FALSE)
        ))) * Z26,
    IFERROR(VLOOKUP(X26, 'Lista Alimenti'!$A$3:$E$32, 5, FALSE),
    IFERROR(VLOOKUP(X26, 'Lista Alimenti'!$G$3:$K$61, 5, FALSE),
    IFERROR(VLOOKUP(X26, 'Lista Alimenti'!$N$3:$R$15, 5, FALSE),
    VLOOKUP(X26, 'Lista Alimenti'!$T$3:$X$45, 5, FALSE)
    ))) * Z26 / 100
    )
)</f>
        <v>0</v>
      </c>
      <c r="AD26" s="14">
        <f>IF(X26="", 0,
    IF(Z26&lt;=10,
        IFERROR(VLOOKUP(X26, 'Lista Alimenti'!$A$3:$F$32, 6, FALSE),
        IFERROR(VLOOKUP(X26, 'Lista Alimenti'!$G$3:$L$61, 6, FALSE),
        IFERROR(VLOOKUP(X26, 'Lista Alimenti'!$N$3:$S$15, 6, FALSE),
        VLOOKUP(X26, 'Lista Alimenti'!$T$3:$Y$45, 6, FALSE)
        ))) * Z26,
    IFERROR(VLOOKUP(X26, 'Lista Alimenti'!$A$3:$F$32, 6, FALSE),
    IFERROR(VLOOKUP(X26, 'Lista Alimenti'!$G$3:$L$61, 6, FALSE),
    IFERROR(VLOOKUP(X26, 'Lista Alimenti'!$N$3:$S$15, 6, FALSE),
    VLOOKUP(X26, 'Lista Alimenti'!$T$3:$Y$45, 6, FALSE)
    ))) * Z26 / 100
    )
)</f>
        <v>0</v>
      </c>
      <c r="AE26" s="42"/>
      <c r="AF26" s="43"/>
      <c r="AG26" s="46"/>
      <c r="AH26" s="47"/>
      <c r="AI26" s="15"/>
      <c r="AJ26" s="13">
        <f>IF(AG26="", 0,
    IF(AI26&lt;=10,
        IFERROR(VLOOKUP(AG26, 'Lista Alimenti'!$A$3:$C$32, 3, FALSE),
        IFERROR(VLOOKUP(AG26, 'Lista Alimenti'!$G$3:$I$61, 3, FALSE),
        IFERROR(VLOOKUP(AG26, 'Lista Alimenti'!$N$3:$P$15, 3, FALSE),
        VLOOKUP(AG26, 'Lista Alimenti'!$T$3:$V$45, 3, FALSE)
        ))) * AI26,
    IFERROR(VLOOKUP(AG26, 'Lista Alimenti'!$A$3:$C$32, 3, FALSE),
    IFERROR(VLOOKUP(AG26, 'Lista Alimenti'!$G$3:$I$61, 3, FALSE),
    IFERROR(VLOOKUP(AG26, 'Lista Alimenti'!$N$3:$P$15, 3, FALSE),
    VLOOKUP(AG26, 'Lista Alimenti'!$T$3:$V$45, 3, FALSE)
    ))) * AI26 / 100
    )
)</f>
        <v>0</v>
      </c>
      <c r="AK26" s="13">
        <f>IF(AG26="", 0,
    IF(AI26&lt;=10,
        IFERROR(VLOOKUP(AG26, 'Lista Alimenti'!$A$3:$D$32, 4, FALSE),
        IFERROR(VLOOKUP(AG26, 'Lista Alimenti'!$G$3:$J$61, 4, FALSE),
        IFERROR(VLOOKUP(AG26, 'Lista Alimenti'!$N$3:$Q$15, 4, FALSE),
        VLOOKUP(AG26, 'Lista Alimenti'!$T$3:$W$45, 4, FALSE)
        ))) * AI26,
    IFERROR(VLOOKUP(AG26, 'Lista Alimenti'!$A$3:$D$32, 4, FALSE),
    IFERROR(VLOOKUP(AG26, 'Lista Alimenti'!$G$3:$J$61, 4, FALSE),
    IFERROR(VLOOKUP(AG26, 'Lista Alimenti'!$N$3:$Q$15, 4, FALSE),
    VLOOKUP(AG26, 'Lista Alimenti'!$T$3:$W$45, 4, FALSE)
    ))) * AI26 / 100
    )
)</f>
        <v>0</v>
      </c>
      <c r="AL26" s="13">
        <f>IF(AG26="", 0,
    IF(AI26&lt;=10,
        IFERROR(VLOOKUP(AG26, 'Lista Alimenti'!$A$3:$E$32, 5, FALSE),
        IFERROR(VLOOKUP(AG26, 'Lista Alimenti'!$G$3:$K$61, 5, FALSE),
        IFERROR(VLOOKUP(AG26, 'Lista Alimenti'!$N$3:$R$15, 5, FALSE),
        VLOOKUP(AG26, 'Lista Alimenti'!$T$3:$X$45, 5, FALSE)
        ))) * AI26,
    IFERROR(VLOOKUP(AG26, 'Lista Alimenti'!$A$3:$E$32, 5, FALSE),
    IFERROR(VLOOKUP(AG26, 'Lista Alimenti'!$G$3:$K$61, 5, FALSE),
    IFERROR(VLOOKUP(AG26, 'Lista Alimenti'!$N$3:$R$15, 5, FALSE),
    VLOOKUP(AG26, 'Lista Alimenti'!$T$3:$X$45, 5, FALSE)
    ))) * AI26 / 100
    )
)</f>
        <v>0</v>
      </c>
      <c r="AM26" s="14">
        <f>IF(AG26="", 0,
    IF(AI26&lt;=10,
        IFERROR(VLOOKUP(AG26, 'Lista Alimenti'!$A$3:$F$32, 6, FALSE),
        IFERROR(VLOOKUP(AG26, 'Lista Alimenti'!$G$3:$L$61, 6, FALSE),
        IFERROR(VLOOKUP(AG26, 'Lista Alimenti'!$N$3:$S$15, 6, FALSE),
        VLOOKUP(AG26, 'Lista Alimenti'!$T$3:$Y$45, 6, FALSE)
        ))) * AI26,
    IFERROR(VLOOKUP(AG26, 'Lista Alimenti'!$A$3:$F$32, 6, FALSE),
    IFERROR(VLOOKUP(AG26, 'Lista Alimenti'!$G$3:$L$61, 6, FALSE),
    IFERROR(VLOOKUP(AG26, 'Lista Alimenti'!$N$3:$S$15, 6, FALSE),
    VLOOKUP(AG26, 'Lista Alimenti'!$T$3:$Y$45, 6, FALSE)
    ))) * AI26 / 100
    )
)</f>
        <v>0</v>
      </c>
      <c r="AN26" s="42"/>
      <c r="AO26" s="43"/>
      <c r="AP26" s="46"/>
      <c r="AQ26" s="47"/>
      <c r="AR26" s="15"/>
      <c r="AS26" s="13">
        <f>IF(AP26="", 0,
    IF(AR26&lt;=10,
        IFERROR(VLOOKUP(AP26, 'Lista Alimenti'!$A$3:$C$32, 3, FALSE),
        IFERROR(VLOOKUP(AP26, 'Lista Alimenti'!$G$3:$I$61, 3, FALSE),
        IFERROR(VLOOKUP(AP26, 'Lista Alimenti'!$N$3:$P$15, 3, FALSE),
        VLOOKUP(AP26, 'Lista Alimenti'!$T$3:$V$45, 3, FALSE)
        ))) * AR26,
    IFERROR(VLOOKUP(AP26, 'Lista Alimenti'!$A$3:$C$32, 3, FALSE),
    IFERROR(VLOOKUP(AP26, 'Lista Alimenti'!$G$3:$I$61, 3, FALSE),
    IFERROR(VLOOKUP(AP26, 'Lista Alimenti'!$N$3:$P$15, 3, FALSE),
    VLOOKUP(AP26, 'Lista Alimenti'!$T$3:$V$45, 3, FALSE)
    ))) * AR26 / 100
    )
)</f>
        <v>0</v>
      </c>
      <c r="AT26" s="13">
        <f>IF(AP26="", 0,
    IF(AR26&lt;=10,
        IFERROR(VLOOKUP(AP26, 'Lista Alimenti'!$A$3:$D$32, 4, FALSE),
        IFERROR(VLOOKUP(AP26, 'Lista Alimenti'!$G$3:$J$61, 4, FALSE),
        IFERROR(VLOOKUP(AP26, 'Lista Alimenti'!$N$3:$Q$15, 4, FALSE),
        VLOOKUP(AP26, 'Lista Alimenti'!$T$3:$W$45, 4, FALSE)
        ))) * AR26,
    IFERROR(VLOOKUP(AP26, 'Lista Alimenti'!$A$3:$D$32, 4, FALSE),
    IFERROR(VLOOKUP(AP26, 'Lista Alimenti'!$G$3:$J$61, 4, FALSE),
    IFERROR(VLOOKUP(AP26, 'Lista Alimenti'!$N$3:$Q$15, 4, FALSE),
    VLOOKUP(AP26, 'Lista Alimenti'!$T$3:$W$45, 4, FALSE)
    ))) * AR26 / 100
    )
)</f>
        <v>0</v>
      </c>
      <c r="AU26" s="13">
        <f>IF(AP26="", 0,
    IF(AR26&lt;=10,
        IFERROR(VLOOKUP(AP26, 'Lista Alimenti'!$A$3:$E$32, 5, FALSE),
        IFERROR(VLOOKUP(AP26, 'Lista Alimenti'!$G$3:$K$61, 5, FALSE),
        IFERROR(VLOOKUP(AP26, 'Lista Alimenti'!$N$3:$R$15, 5, FALSE),
        VLOOKUP(AP26, 'Lista Alimenti'!$T$3:$X$45, 5, FALSE)
        ))) * AR26,
    IFERROR(VLOOKUP(AP26, 'Lista Alimenti'!$A$3:$E$32, 5, FALSE),
    IFERROR(VLOOKUP(AP26, 'Lista Alimenti'!$G$3:$K$61, 5, FALSE),
    IFERROR(VLOOKUP(AP26, 'Lista Alimenti'!$N$3:$R$15, 5, FALSE),
    VLOOKUP(AP26, 'Lista Alimenti'!$T$3:$X$45, 5, FALSE)
    ))) * AR26 / 100
    )
)</f>
        <v>0</v>
      </c>
      <c r="AV26" s="14">
        <f>IF(AP26="", 0,
    IF(AR26&lt;=10,
        IFERROR(VLOOKUP(AP26, 'Lista Alimenti'!$A$3:$F$32, 6, FALSE),
        IFERROR(VLOOKUP(AP26, 'Lista Alimenti'!$G$3:$L$61, 6, FALSE),
        IFERROR(VLOOKUP(AP26, 'Lista Alimenti'!$N$3:$S$15, 6, FALSE),
        VLOOKUP(AP26, 'Lista Alimenti'!$T$3:$Y$45, 6, FALSE)
        ))) * AR26,
    IFERROR(VLOOKUP(AP26, 'Lista Alimenti'!$A$3:$F$32, 6, FALSE),
    IFERROR(VLOOKUP(AP26, 'Lista Alimenti'!$G$3:$L$61, 6, FALSE),
    IFERROR(VLOOKUP(AP26, 'Lista Alimenti'!$N$3:$S$15, 6, FALSE),
    VLOOKUP(AP26, 'Lista Alimenti'!$T$3:$Y$45, 6, FALSE)
    ))) * AR26 / 100
    )
)</f>
        <v>0</v>
      </c>
      <c r="AW26" s="42"/>
      <c r="AX26" s="43"/>
      <c r="AY26" s="46"/>
      <c r="AZ26" s="47"/>
      <c r="BA26" s="15"/>
      <c r="BB26" s="13">
        <f>IF(AY26="", 0,
    IF(BA26&lt;=10,
        IFERROR(VLOOKUP(AY26, 'Lista Alimenti'!$A$3:$C$32, 3, FALSE),
        IFERROR(VLOOKUP(AY26, 'Lista Alimenti'!$G$3:$I$61, 3, FALSE),
        IFERROR(VLOOKUP(AY26, 'Lista Alimenti'!$N$3:$P$15, 3, FALSE),
        VLOOKUP(AY26, 'Lista Alimenti'!$T$3:$V$45, 3, FALSE)
        ))) * BA26,
    IFERROR(VLOOKUP(AY26, 'Lista Alimenti'!$A$3:$C$32, 3, FALSE),
    IFERROR(VLOOKUP(AY26, 'Lista Alimenti'!$G$3:$I$61, 3, FALSE),
    IFERROR(VLOOKUP(AY26, 'Lista Alimenti'!$N$3:$P$15, 3, FALSE),
    VLOOKUP(AY26, 'Lista Alimenti'!$T$3:$V$45, 3, FALSE)
    ))) * BA26 / 100
    )
)</f>
        <v>0</v>
      </c>
      <c r="BC26" s="13">
        <f>IF(AY26="", 0,
    IF(BA26&lt;=10,
        IFERROR(VLOOKUP(AY26, 'Lista Alimenti'!$A$3:$D$32, 4, FALSE),
        IFERROR(VLOOKUP(AY26, 'Lista Alimenti'!$G$3:$J$61, 4, FALSE),
        IFERROR(VLOOKUP(AY26, 'Lista Alimenti'!$N$3:$Q$15, 4, FALSE),
        VLOOKUP(AY26, 'Lista Alimenti'!$T$3:$W$45, 4, FALSE)
        ))) * BA26,
    IFERROR(VLOOKUP(AY26, 'Lista Alimenti'!$A$3:$D$32, 4, FALSE),
    IFERROR(VLOOKUP(AY26, 'Lista Alimenti'!$G$3:$J$61, 4, FALSE),
    IFERROR(VLOOKUP(AY26, 'Lista Alimenti'!$N$3:$Q$15, 4, FALSE),
    VLOOKUP(AY26, 'Lista Alimenti'!$T$3:$W$45, 4, FALSE)
    ))) * BA26 / 100
    )
)</f>
        <v>0</v>
      </c>
      <c r="BD26" s="13">
        <f>IF(AY26="", 0,
    IF(BA26&lt;=10,
        IFERROR(VLOOKUP(AY26, 'Lista Alimenti'!$A$3:$E$32, 5, FALSE),
        IFERROR(VLOOKUP(AY26, 'Lista Alimenti'!$G$3:$K$61, 5, FALSE),
        IFERROR(VLOOKUP(AY26, 'Lista Alimenti'!$N$3:$R$15, 5, FALSE),
        VLOOKUP(AY26, 'Lista Alimenti'!$T$3:$X$45, 5, FALSE)
        ))) * BA26,
    IFERROR(VLOOKUP(AY26, 'Lista Alimenti'!$A$3:$E$32, 5, FALSE),
    IFERROR(VLOOKUP(AY26, 'Lista Alimenti'!$G$3:$K$61, 5, FALSE),
    IFERROR(VLOOKUP(AY26, 'Lista Alimenti'!$N$3:$R$15, 5, FALSE),
    VLOOKUP(AY26, 'Lista Alimenti'!$T$3:$X$45, 5, FALSE)
    ))) * BA26 / 100
    )
)</f>
        <v>0</v>
      </c>
      <c r="BE26" s="14">
        <f>IF(AY26="", 0,
    IF(BA26&lt;=10,
        IFERROR(VLOOKUP(AY26, 'Lista Alimenti'!$A$3:$F$32, 6, FALSE),
        IFERROR(VLOOKUP(AY26, 'Lista Alimenti'!$G$3:$L$61, 6, FALSE),
        IFERROR(VLOOKUP(AY26, 'Lista Alimenti'!$N$3:$S$15, 6, FALSE),
        VLOOKUP(AY26, 'Lista Alimenti'!$T$3:$Y$45, 6, FALSE)
        ))) * BA26,
    IFERROR(VLOOKUP(AY26, 'Lista Alimenti'!$A$3:$F$32, 6, FALSE),
    IFERROR(VLOOKUP(AY26, 'Lista Alimenti'!$G$3:$L$61, 6, FALSE),
    IFERROR(VLOOKUP(AY26, 'Lista Alimenti'!$N$3:$S$15, 6, FALSE),
    VLOOKUP(AY26, 'Lista Alimenti'!$T$3:$Y$45, 6, FALSE)
    ))) * BA26 / 100
    )
)</f>
        <v>0</v>
      </c>
      <c r="BF26" s="42"/>
      <c r="BG26" s="43"/>
      <c r="BH26" s="46"/>
      <c r="BI26" s="47"/>
      <c r="BJ26" s="15"/>
      <c r="BK26" s="13">
        <f>IF(BH26="", 0,
    IF(BJ26&lt;=10,
        IFERROR(VLOOKUP(BH26, 'Lista Alimenti'!$A$3:$C$32, 3, FALSE),
        IFERROR(VLOOKUP(BH26, 'Lista Alimenti'!$G$3:$I$61, 3, FALSE),
        IFERROR(VLOOKUP(BH26, 'Lista Alimenti'!$N$3:$P$15, 3, FALSE),
        VLOOKUP(BH26, 'Lista Alimenti'!$T$3:$V$45, 3, FALSE)
        ))) * BJ26,
    IFERROR(VLOOKUP(BH26, 'Lista Alimenti'!$A$3:$C$32, 3, FALSE),
    IFERROR(VLOOKUP(BH26, 'Lista Alimenti'!$G$3:$I$61, 3, FALSE),
    IFERROR(VLOOKUP(BH26, 'Lista Alimenti'!$N$3:$P$15, 3, FALSE),
    VLOOKUP(BH26, 'Lista Alimenti'!$T$3:$V$45, 3, FALSE)
    ))) * BJ26 / 100
    )
)</f>
        <v>0</v>
      </c>
      <c r="BL26" s="13">
        <f>IF(BH26="", 0,
    IF(BJ26&lt;=10,
        IFERROR(VLOOKUP(BH26, 'Lista Alimenti'!$A$3:$D$32, 4, FALSE),
        IFERROR(VLOOKUP(BH26, 'Lista Alimenti'!$G$3:$J$61, 4, FALSE),
        IFERROR(VLOOKUP(BH26, 'Lista Alimenti'!$N$3:$Q$15, 4, FALSE),
        VLOOKUP(BH26, 'Lista Alimenti'!$T$3:$W$45, 4, FALSE)
        ))) * BJ26,
    IFERROR(VLOOKUP(BH26, 'Lista Alimenti'!$A$3:$D$32, 4, FALSE),
    IFERROR(VLOOKUP(BH26, 'Lista Alimenti'!$G$3:$J$61, 4, FALSE),
    IFERROR(VLOOKUP(BH26, 'Lista Alimenti'!$N$3:$Q$15, 4, FALSE),
    VLOOKUP(BH26, 'Lista Alimenti'!$T$3:$W$45, 4, FALSE)
    ))) * BJ26 / 100
    )
)</f>
        <v>0</v>
      </c>
      <c r="BM26" s="13">
        <f>IF(BH26="", 0,
    IF(BJ26&lt;=10,
        IFERROR(VLOOKUP(BH26, 'Lista Alimenti'!$A$3:$E$32, 5, FALSE),
        IFERROR(VLOOKUP(BH26, 'Lista Alimenti'!$G$3:$K$61, 5, FALSE),
        IFERROR(VLOOKUP(BH26, 'Lista Alimenti'!$N$3:$R$15, 5, FALSE),
        VLOOKUP(BH26, 'Lista Alimenti'!$T$3:$X$45, 5, FALSE)
        ))) * BJ26,
    IFERROR(VLOOKUP(BH26, 'Lista Alimenti'!$A$3:$E$32, 5, FALSE),
    IFERROR(VLOOKUP(BH26, 'Lista Alimenti'!$G$3:$K$61, 5, FALSE),
    IFERROR(VLOOKUP(BH26, 'Lista Alimenti'!$N$3:$R$15, 5, FALSE),
    VLOOKUP(BH26, 'Lista Alimenti'!$T$3:$X$45, 5, FALSE)
    ))) * BJ26 / 100
    )
)</f>
        <v>0</v>
      </c>
      <c r="BN26" s="14">
        <f>IF(BH26="", 0,
    IF(BJ26&lt;=10,
        IFERROR(VLOOKUP(BH26, 'Lista Alimenti'!$A$3:$F$32, 6, FALSE),
        IFERROR(VLOOKUP(BH26, 'Lista Alimenti'!$G$3:$L$61, 6, FALSE),
        IFERROR(VLOOKUP(BH26, 'Lista Alimenti'!$N$3:$S$15, 6, FALSE),
        VLOOKUP(BH26, 'Lista Alimenti'!$T$3:$Y$45, 6, FALSE)
        ))) * BJ26,
    IFERROR(VLOOKUP(BH26, 'Lista Alimenti'!$A$3:$F$32, 6, FALSE),
    IFERROR(VLOOKUP(BH26, 'Lista Alimenti'!$G$3:$L$61, 6, FALSE),
    IFERROR(VLOOKUP(BH26, 'Lista Alimenti'!$N$3:$S$15, 6, FALSE),
    VLOOKUP(BH26, 'Lista Alimenti'!$T$3:$Y$45, 6, FALSE)
    ))) * BJ26 / 100
    )
)</f>
        <v>0</v>
      </c>
      <c r="BO26" s="42"/>
      <c r="BP26" s="43"/>
    </row>
    <row r="27" spans="4:75" ht="14.5" customHeight="1" x14ac:dyDescent="0.35">
      <c r="D27" s="75"/>
      <c r="E27" s="76"/>
      <c r="F27" s="48" t="s">
        <v>171</v>
      </c>
      <c r="G27" s="48"/>
      <c r="H27" s="16"/>
      <c r="I27" s="17">
        <f>SUM(I24:I26)</f>
        <v>576</v>
      </c>
      <c r="J27" s="17">
        <f t="shared" ref="J27:L27" si="0">SUM(J24:J26)</f>
        <v>110</v>
      </c>
      <c r="K27" s="17">
        <f t="shared" si="0"/>
        <v>22.6</v>
      </c>
      <c r="L27" s="17">
        <f t="shared" si="0"/>
        <v>4.5999999999999996</v>
      </c>
      <c r="M27" s="44"/>
      <c r="N27" s="45"/>
      <c r="O27" s="48" t="s">
        <v>171</v>
      </c>
      <c r="P27" s="48"/>
      <c r="Q27" s="16"/>
      <c r="R27" s="17">
        <f>SUM(R24:R26)</f>
        <v>576</v>
      </c>
      <c r="S27" s="17">
        <f t="shared" ref="S27:U27" si="1">SUM(S24:S26)</f>
        <v>110</v>
      </c>
      <c r="T27" s="17">
        <f t="shared" si="1"/>
        <v>22.6</v>
      </c>
      <c r="U27" s="17">
        <f t="shared" si="1"/>
        <v>4.5999999999999996</v>
      </c>
      <c r="V27" s="44"/>
      <c r="W27" s="45"/>
      <c r="X27" s="48" t="s">
        <v>171</v>
      </c>
      <c r="Y27" s="48"/>
      <c r="Z27" s="16"/>
      <c r="AA27" s="17">
        <f>SUM(AA24:AA26)</f>
        <v>576</v>
      </c>
      <c r="AB27" s="17">
        <f t="shared" ref="AB27:AD27" si="2">SUM(AB24:AB26)</f>
        <v>110</v>
      </c>
      <c r="AC27" s="17">
        <f t="shared" si="2"/>
        <v>22.6</v>
      </c>
      <c r="AD27" s="17">
        <f t="shared" si="2"/>
        <v>4.5999999999999996</v>
      </c>
      <c r="AE27" s="44"/>
      <c r="AF27" s="45"/>
      <c r="AG27" s="48" t="s">
        <v>171</v>
      </c>
      <c r="AH27" s="48"/>
      <c r="AI27" s="16"/>
      <c r="AJ27" s="17">
        <f>SUM(AJ24:AJ26)</f>
        <v>576</v>
      </c>
      <c r="AK27" s="17">
        <f t="shared" ref="AK27:AM27" si="3">SUM(AK24:AK26)</f>
        <v>110</v>
      </c>
      <c r="AL27" s="17">
        <f t="shared" si="3"/>
        <v>22.6</v>
      </c>
      <c r="AM27" s="17">
        <f t="shared" si="3"/>
        <v>4.5999999999999996</v>
      </c>
      <c r="AN27" s="44"/>
      <c r="AO27" s="45"/>
      <c r="AP27" s="48" t="s">
        <v>171</v>
      </c>
      <c r="AQ27" s="48"/>
      <c r="AR27" s="16"/>
      <c r="AS27" s="17">
        <f>SUM(AS24:AS26)</f>
        <v>576</v>
      </c>
      <c r="AT27" s="17">
        <f t="shared" ref="AT27:AV27" si="4">SUM(AT24:AT26)</f>
        <v>110</v>
      </c>
      <c r="AU27" s="17">
        <f t="shared" si="4"/>
        <v>22.6</v>
      </c>
      <c r="AV27" s="17">
        <f t="shared" si="4"/>
        <v>4.5999999999999996</v>
      </c>
      <c r="AW27" s="44"/>
      <c r="AX27" s="45"/>
      <c r="AY27" s="48" t="s">
        <v>171</v>
      </c>
      <c r="AZ27" s="48"/>
      <c r="BA27" s="16"/>
      <c r="BB27" s="17">
        <f>SUM(BB24:BB26)</f>
        <v>576</v>
      </c>
      <c r="BC27" s="17">
        <f t="shared" ref="BC27:BE27" si="5">SUM(BC24:BC26)</f>
        <v>110</v>
      </c>
      <c r="BD27" s="17">
        <f t="shared" si="5"/>
        <v>22.6</v>
      </c>
      <c r="BE27" s="17">
        <f t="shared" si="5"/>
        <v>4.5999999999999996</v>
      </c>
      <c r="BF27" s="44"/>
      <c r="BG27" s="45"/>
      <c r="BH27" s="48" t="s">
        <v>171</v>
      </c>
      <c r="BI27" s="48"/>
      <c r="BJ27" s="16"/>
      <c r="BK27" s="17">
        <f>SUM(BK24:BK26)</f>
        <v>576</v>
      </c>
      <c r="BL27" s="17">
        <f t="shared" ref="BL27:BN27" si="6">SUM(BL24:BL26)</f>
        <v>110</v>
      </c>
      <c r="BM27" s="17">
        <f t="shared" si="6"/>
        <v>22.6</v>
      </c>
      <c r="BN27" s="17">
        <f t="shared" si="6"/>
        <v>4.5999999999999996</v>
      </c>
      <c r="BO27" s="44"/>
      <c r="BP27" s="45"/>
    </row>
    <row r="28" spans="4:75" ht="14.5" customHeight="1" x14ac:dyDescent="0.35">
      <c r="D28" s="71" t="s">
        <v>2</v>
      </c>
      <c r="E28" s="72"/>
      <c r="F28" s="51" t="s">
        <v>166</v>
      </c>
      <c r="G28" s="51"/>
      <c r="H28" s="52"/>
      <c r="I28" s="52"/>
      <c r="J28" s="52"/>
      <c r="K28" s="52"/>
      <c r="L28" s="52"/>
      <c r="M28" s="61" t="s">
        <v>162</v>
      </c>
      <c r="N28" s="62"/>
      <c r="O28" s="51" t="s">
        <v>166</v>
      </c>
      <c r="P28" s="51"/>
      <c r="Q28" s="52"/>
      <c r="R28" s="52"/>
      <c r="S28" s="52"/>
      <c r="T28" s="52"/>
      <c r="U28" s="52"/>
      <c r="V28" s="61" t="s">
        <v>162</v>
      </c>
      <c r="W28" s="62"/>
      <c r="X28" s="51" t="s">
        <v>166</v>
      </c>
      <c r="Y28" s="51"/>
      <c r="Z28" s="52"/>
      <c r="AA28" s="52"/>
      <c r="AB28" s="52"/>
      <c r="AC28" s="52"/>
      <c r="AD28" s="52"/>
      <c r="AE28" s="61" t="s">
        <v>162</v>
      </c>
      <c r="AF28" s="62"/>
      <c r="AG28" s="51" t="s">
        <v>166</v>
      </c>
      <c r="AH28" s="51"/>
      <c r="AI28" s="52"/>
      <c r="AJ28" s="52"/>
      <c r="AK28" s="52"/>
      <c r="AL28" s="52"/>
      <c r="AM28" s="52"/>
      <c r="AN28" s="61" t="s">
        <v>162</v>
      </c>
      <c r="AO28" s="62"/>
      <c r="AP28" s="51" t="s">
        <v>166</v>
      </c>
      <c r="AQ28" s="51"/>
      <c r="AR28" s="52"/>
      <c r="AS28" s="52"/>
      <c r="AT28" s="52"/>
      <c r="AU28" s="52"/>
      <c r="AV28" s="52"/>
      <c r="AW28" s="61" t="s">
        <v>162</v>
      </c>
      <c r="AX28" s="62"/>
      <c r="AY28" s="51" t="s">
        <v>166</v>
      </c>
      <c r="AZ28" s="51"/>
      <c r="BA28" s="52"/>
      <c r="BB28" s="52"/>
      <c r="BC28" s="52"/>
      <c r="BD28" s="52"/>
      <c r="BE28" s="52"/>
      <c r="BF28" s="61" t="s">
        <v>162</v>
      </c>
      <c r="BG28" s="62"/>
      <c r="BH28" s="51" t="s">
        <v>166</v>
      </c>
      <c r="BI28" s="51"/>
      <c r="BJ28" s="52"/>
      <c r="BK28" s="52"/>
      <c r="BL28" s="52"/>
      <c r="BM28" s="52"/>
      <c r="BN28" s="52"/>
      <c r="BO28" s="61" t="s">
        <v>162</v>
      </c>
      <c r="BP28" s="62"/>
    </row>
    <row r="29" spans="4:75" ht="14.5" customHeight="1" x14ac:dyDescent="0.35">
      <c r="D29" s="73"/>
      <c r="E29" s="74"/>
      <c r="F29" s="51"/>
      <c r="G29" s="51"/>
      <c r="H29" s="52"/>
      <c r="I29" s="52"/>
      <c r="J29" s="52"/>
      <c r="K29" s="52"/>
      <c r="L29" s="52"/>
      <c r="M29" s="65"/>
      <c r="N29" s="66"/>
      <c r="O29" s="51"/>
      <c r="P29" s="51"/>
      <c r="Q29" s="52"/>
      <c r="R29" s="52"/>
      <c r="S29" s="52"/>
      <c r="T29" s="52"/>
      <c r="U29" s="52"/>
      <c r="V29" s="65"/>
      <c r="W29" s="66"/>
      <c r="X29" s="51"/>
      <c r="Y29" s="51"/>
      <c r="Z29" s="52"/>
      <c r="AA29" s="52"/>
      <c r="AB29" s="52"/>
      <c r="AC29" s="52"/>
      <c r="AD29" s="52"/>
      <c r="AE29" s="65"/>
      <c r="AF29" s="66"/>
      <c r="AG29" s="51"/>
      <c r="AH29" s="51"/>
      <c r="AI29" s="52"/>
      <c r="AJ29" s="52"/>
      <c r="AK29" s="52"/>
      <c r="AL29" s="52"/>
      <c r="AM29" s="52"/>
      <c r="AN29" s="65"/>
      <c r="AO29" s="66"/>
      <c r="AP29" s="51"/>
      <c r="AQ29" s="51"/>
      <c r="AR29" s="52"/>
      <c r="AS29" s="52"/>
      <c r="AT29" s="52"/>
      <c r="AU29" s="52"/>
      <c r="AV29" s="52"/>
      <c r="AW29" s="65"/>
      <c r="AX29" s="66"/>
      <c r="AY29" s="51"/>
      <c r="AZ29" s="51"/>
      <c r="BA29" s="52"/>
      <c r="BB29" s="52"/>
      <c r="BC29" s="52"/>
      <c r="BD29" s="52"/>
      <c r="BE29" s="52"/>
      <c r="BF29" s="65"/>
      <c r="BG29" s="66"/>
      <c r="BH29" s="51"/>
      <c r="BI29" s="51"/>
      <c r="BJ29" s="52"/>
      <c r="BK29" s="52"/>
      <c r="BL29" s="52"/>
      <c r="BM29" s="52"/>
      <c r="BN29" s="52"/>
      <c r="BO29" s="65"/>
      <c r="BP29" s="66"/>
    </row>
    <row r="30" spans="4:75" ht="14.5" customHeight="1" x14ac:dyDescent="0.35">
      <c r="D30" s="73"/>
      <c r="E30" s="74"/>
      <c r="F30" s="51" t="s">
        <v>165</v>
      </c>
      <c r="G30" s="51"/>
      <c r="H30" s="53"/>
      <c r="I30" s="54"/>
      <c r="J30" s="54"/>
      <c r="K30" s="54"/>
      <c r="L30" s="55"/>
      <c r="M30" s="67"/>
      <c r="N30" s="68"/>
      <c r="O30" s="51" t="s">
        <v>165</v>
      </c>
      <c r="P30" s="51"/>
      <c r="Q30" s="53"/>
      <c r="R30" s="54"/>
      <c r="S30" s="54"/>
      <c r="T30" s="54"/>
      <c r="U30" s="55"/>
      <c r="V30" s="67"/>
      <c r="W30" s="68"/>
      <c r="X30" s="51" t="s">
        <v>165</v>
      </c>
      <c r="Y30" s="51"/>
      <c r="Z30" s="53"/>
      <c r="AA30" s="54"/>
      <c r="AB30" s="54"/>
      <c r="AC30" s="54"/>
      <c r="AD30" s="55"/>
      <c r="AE30" s="67"/>
      <c r="AF30" s="68"/>
      <c r="AG30" s="51" t="s">
        <v>165</v>
      </c>
      <c r="AH30" s="51"/>
      <c r="AI30" s="53"/>
      <c r="AJ30" s="54"/>
      <c r="AK30" s="54"/>
      <c r="AL30" s="54"/>
      <c r="AM30" s="55"/>
      <c r="AN30" s="67"/>
      <c r="AO30" s="68"/>
      <c r="AP30" s="51" t="s">
        <v>165</v>
      </c>
      <c r="AQ30" s="51"/>
      <c r="AR30" s="53"/>
      <c r="AS30" s="54"/>
      <c r="AT30" s="54"/>
      <c r="AU30" s="54"/>
      <c r="AV30" s="55"/>
      <c r="AW30" s="67"/>
      <c r="AX30" s="68"/>
      <c r="AY30" s="51" t="s">
        <v>165</v>
      </c>
      <c r="AZ30" s="51"/>
      <c r="BA30" s="53"/>
      <c r="BB30" s="54"/>
      <c r="BC30" s="54"/>
      <c r="BD30" s="54"/>
      <c r="BE30" s="55"/>
      <c r="BF30" s="67"/>
      <c r="BG30" s="68"/>
      <c r="BH30" s="51" t="s">
        <v>165</v>
      </c>
      <c r="BI30" s="51"/>
      <c r="BJ30" s="53"/>
      <c r="BK30" s="54"/>
      <c r="BL30" s="54"/>
      <c r="BM30" s="54"/>
      <c r="BN30" s="55"/>
      <c r="BO30" s="67"/>
      <c r="BP30" s="68"/>
    </row>
    <row r="31" spans="4:75" ht="14.5" customHeight="1" x14ac:dyDescent="0.35">
      <c r="D31" s="73"/>
      <c r="E31" s="74"/>
      <c r="F31" s="51"/>
      <c r="G31" s="51"/>
      <c r="H31" s="56"/>
      <c r="I31" s="57"/>
      <c r="J31" s="57"/>
      <c r="K31" s="57"/>
      <c r="L31" s="58"/>
      <c r="M31" s="67"/>
      <c r="N31" s="68"/>
      <c r="O31" s="51"/>
      <c r="P31" s="51"/>
      <c r="Q31" s="56"/>
      <c r="R31" s="57"/>
      <c r="S31" s="57"/>
      <c r="T31" s="57"/>
      <c r="U31" s="58"/>
      <c r="V31" s="67"/>
      <c r="W31" s="68"/>
      <c r="X31" s="51"/>
      <c r="Y31" s="51"/>
      <c r="Z31" s="56"/>
      <c r="AA31" s="57"/>
      <c r="AB31" s="57"/>
      <c r="AC31" s="57"/>
      <c r="AD31" s="58"/>
      <c r="AE31" s="67"/>
      <c r="AF31" s="68"/>
      <c r="AG31" s="51"/>
      <c r="AH31" s="51"/>
      <c r="AI31" s="56"/>
      <c r="AJ31" s="57"/>
      <c r="AK31" s="57"/>
      <c r="AL31" s="57"/>
      <c r="AM31" s="58"/>
      <c r="AN31" s="67"/>
      <c r="AO31" s="68"/>
      <c r="AP31" s="51"/>
      <c r="AQ31" s="51"/>
      <c r="AR31" s="56"/>
      <c r="AS31" s="57"/>
      <c r="AT31" s="57"/>
      <c r="AU31" s="57"/>
      <c r="AV31" s="58"/>
      <c r="AW31" s="67"/>
      <c r="AX31" s="68"/>
      <c r="AY31" s="51"/>
      <c r="AZ31" s="51"/>
      <c r="BA31" s="56"/>
      <c r="BB31" s="57"/>
      <c r="BC31" s="57"/>
      <c r="BD31" s="57"/>
      <c r="BE31" s="58"/>
      <c r="BF31" s="67"/>
      <c r="BG31" s="68"/>
      <c r="BH31" s="51"/>
      <c r="BI31" s="51"/>
      <c r="BJ31" s="56"/>
      <c r="BK31" s="57"/>
      <c r="BL31" s="57"/>
      <c r="BM31" s="57"/>
      <c r="BN31" s="58"/>
      <c r="BO31" s="67"/>
      <c r="BP31" s="68"/>
    </row>
    <row r="32" spans="4:75" ht="14.5" customHeight="1" x14ac:dyDescent="0.35">
      <c r="D32" s="73"/>
      <c r="E32" s="74"/>
      <c r="F32" s="46" t="s">
        <v>134</v>
      </c>
      <c r="G32" s="47"/>
      <c r="H32" s="12">
        <v>2</v>
      </c>
      <c r="I32" s="13">
        <f>IF(F32="", 0,
    IF(H32&lt;=10,
        IFERROR(VLOOKUP(F32, 'Lista Alimenti'!$A$3:$C$32, 3, FALSE),
        IFERROR(VLOOKUP(F32, 'Lista Alimenti'!$G$3:$I$61, 3, FALSE),
        IFERROR(VLOOKUP(F32, 'Lista Alimenti'!$N$3:$P$15, 3, FALSE),
        VLOOKUP(F32, 'Lista Alimenti'!$T$3:$V$45, 3, FALSE)
        ))) * H32,
    IFERROR(VLOOKUP(F32, 'Lista Alimenti'!$A$3:$C$32, 3, FALSE),
    IFERROR(VLOOKUP(F32, 'Lista Alimenti'!$G$3:$I$61, 3, FALSE),
    IFERROR(VLOOKUP(F32, 'Lista Alimenti'!$N$3:$P$15, 3, FALSE),
    VLOOKUP(F32, 'Lista Alimenti'!$T$3:$V$45, 3, FALSE)
    ))) * H32 / 100
    )
)</f>
        <v>576</v>
      </c>
      <c r="J32" s="13">
        <f>IF(F32="", 0,
    IF(H32&lt;=10,
        IFERROR(VLOOKUP(F32, 'Lista Alimenti'!$A$3:$D$32, 4, FALSE),
        IFERROR(VLOOKUP(F32, 'Lista Alimenti'!$G$3:$J$61, 4, FALSE),
        IFERROR(VLOOKUP(F32, 'Lista Alimenti'!$N$3:$Q$15, 4, FALSE),
        VLOOKUP(F32, 'Lista Alimenti'!$T$3:$W$45, 4, FALSE)
        ))) * H32,
    IFERROR(VLOOKUP(F32, 'Lista Alimenti'!$A$3:$D$32, 4, FALSE),
    IFERROR(VLOOKUP(F32, 'Lista Alimenti'!$G$3:$J$61, 4, FALSE),
    IFERROR(VLOOKUP(F32, 'Lista Alimenti'!$N$3:$Q$15, 4, FALSE),
    VLOOKUP(F32, 'Lista Alimenti'!$T$3:$W$45, 4, FALSE)
    ))) * H32 / 100
    )
)</f>
        <v>110</v>
      </c>
      <c r="K32" s="13">
        <f>IF(F32="", 0,
    IF(H32&lt;=10,
        IFERROR(VLOOKUP(F32, 'Lista Alimenti'!$A$3:$E$32, 5, FALSE),
        IFERROR(VLOOKUP(F32, 'Lista Alimenti'!$G$3:$K$61, 5, FALSE),
        IFERROR(VLOOKUP(F32, 'Lista Alimenti'!$N$3:$R$15, 5, FALSE),
        VLOOKUP(F32, 'Lista Alimenti'!$T$3:$X$45, 5, FALSE)
        ))) * H32,
    IFERROR(VLOOKUP(F32, 'Lista Alimenti'!$A$3:$E$32, 5, FALSE),
    IFERROR(VLOOKUP(F32, 'Lista Alimenti'!$G$3:$K$61, 5, FALSE),
    IFERROR(VLOOKUP(F32, 'Lista Alimenti'!$N$3:$R$15, 5, FALSE),
    VLOOKUP(F32, 'Lista Alimenti'!$T$3:$X$45, 5, FALSE)
    ))) * H32 / 100
    )
)</f>
        <v>22.6</v>
      </c>
      <c r="L32" s="14">
        <f>IF(F32="", 0,
    IF(H32&lt;=10,
        IFERROR(VLOOKUP(F32, 'Lista Alimenti'!$A$3:$F$32, 6, FALSE),
        IFERROR(VLOOKUP(F32, 'Lista Alimenti'!$G$3:$L$61, 6, FALSE),
        IFERROR(VLOOKUP(F32, 'Lista Alimenti'!$N$3:$S$15, 6, FALSE),
        VLOOKUP(F32, 'Lista Alimenti'!$T$3:$Y$45, 6, FALSE)
        ))) * H32,
    IFERROR(VLOOKUP(F32, 'Lista Alimenti'!$A$3:$F$32, 6, FALSE),
    IFERROR(VLOOKUP(F32, 'Lista Alimenti'!$G$3:$L$61, 6, FALSE),
    IFERROR(VLOOKUP(F32, 'Lista Alimenti'!$N$3:$S$15, 6, FALSE),
    VLOOKUP(F32, 'Lista Alimenti'!$T$3:$Y$45, 6, FALSE)
    ))) * H32 / 100
    )
)</f>
        <v>4.5999999999999996</v>
      </c>
      <c r="M32" s="67"/>
      <c r="N32" s="68"/>
      <c r="O32" s="46" t="s">
        <v>134</v>
      </c>
      <c r="P32" s="47"/>
      <c r="Q32" s="12">
        <v>2</v>
      </c>
      <c r="R32" s="13">
        <f>IF(O32="", 0,
    IF(Q32&lt;=10,
        IFERROR(VLOOKUP(O32, 'Lista Alimenti'!$A$3:$C$32, 3, FALSE),
        IFERROR(VLOOKUP(O32, 'Lista Alimenti'!$G$3:$I$61, 3, FALSE),
        IFERROR(VLOOKUP(O32, 'Lista Alimenti'!$N$3:$P$15, 3, FALSE),
        VLOOKUP(O32, 'Lista Alimenti'!$T$3:$V$45, 3, FALSE)
        ))) * Q32,
    IFERROR(VLOOKUP(O32, 'Lista Alimenti'!$A$3:$C$32, 3, FALSE),
    IFERROR(VLOOKUP(O32, 'Lista Alimenti'!$G$3:$I$61, 3, FALSE),
    IFERROR(VLOOKUP(O32, 'Lista Alimenti'!$N$3:$P$15, 3, FALSE),
    VLOOKUP(O32, 'Lista Alimenti'!$T$3:$V$45, 3, FALSE)
    ))) * Q32 / 100
    )
)</f>
        <v>576</v>
      </c>
      <c r="S32" s="13">
        <f>IF(O32="", 0,
    IF(Q32&lt;=10,
        IFERROR(VLOOKUP(O32, 'Lista Alimenti'!$A$3:$D$32, 4, FALSE),
        IFERROR(VLOOKUP(O32, 'Lista Alimenti'!$G$3:$J$61, 4, FALSE),
        IFERROR(VLOOKUP(O32, 'Lista Alimenti'!$N$3:$Q$15, 4, FALSE),
        VLOOKUP(O32, 'Lista Alimenti'!$T$3:$W$45, 4, FALSE)
        ))) * Q32,
    IFERROR(VLOOKUP(O32, 'Lista Alimenti'!$A$3:$D$32, 4, FALSE),
    IFERROR(VLOOKUP(O32, 'Lista Alimenti'!$G$3:$J$61, 4, FALSE),
    IFERROR(VLOOKUP(O32, 'Lista Alimenti'!$N$3:$Q$15, 4, FALSE),
    VLOOKUP(O32, 'Lista Alimenti'!$T$3:$W$45, 4, FALSE)
    ))) * Q32 / 100
    )
)</f>
        <v>110</v>
      </c>
      <c r="T32" s="13">
        <f>IF(O32="", 0,
    IF(Q32&lt;=10,
        IFERROR(VLOOKUP(O32, 'Lista Alimenti'!$A$3:$E$32, 5, FALSE),
        IFERROR(VLOOKUP(O32, 'Lista Alimenti'!$G$3:$K$61, 5, FALSE),
        IFERROR(VLOOKUP(O32, 'Lista Alimenti'!$N$3:$R$15, 5, FALSE),
        VLOOKUP(O32, 'Lista Alimenti'!$T$3:$X$45, 5, FALSE)
        ))) * Q32,
    IFERROR(VLOOKUP(O32, 'Lista Alimenti'!$A$3:$E$32, 5, FALSE),
    IFERROR(VLOOKUP(O32, 'Lista Alimenti'!$G$3:$K$61, 5, FALSE),
    IFERROR(VLOOKUP(O32, 'Lista Alimenti'!$N$3:$R$15, 5, FALSE),
    VLOOKUP(O32, 'Lista Alimenti'!$T$3:$X$45, 5, FALSE)
    ))) * Q32 / 100
    )
)</f>
        <v>22.6</v>
      </c>
      <c r="U32" s="14">
        <f>IF(O32="", 0,
    IF(Q32&lt;=10,
        IFERROR(VLOOKUP(O32, 'Lista Alimenti'!$A$3:$F$32, 6, FALSE),
        IFERROR(VLOOKUP(O32, 'Lista Alimenti'!$G$3:$L$61, 6, FALSE),
        IFERROR(VLOOKUP(O32, 'Lista Alimenti'!$N$3:$S$15, 6, FALSE),
        VLOOKUP(O32, 'Lista Alimenti'!$T$3:$Y$45, 6, FALSE)
        ))) * Q32,
    IFERROR(VLOOKUP(O32, 'Lista Alimenti'!$A$3:$F$32, 6, FALSE),
    IFERROR(VLOOKUP(O32, 'Lista Alimenti'!$G$3:$L$61, 6, FALSE),
    IFERROR(VLOOKUP(O32, 'Lista Alimenti'!$N$3:$S$15, 6, FALSE),
    VLOOKUP(O32, 'Lista Alimenti'!$T$3:$Y$45, 6, FALSE)
    ))) * Q32 / 100
    )
)</f>
        <v>4.5999999999999996</v>
      </c>
      <c r="V32" s="67"/>
      <c r="W32" s="68"/>
      <c r="X32" s="46" t="s">
        <v>134</v>
      </c>
      <c r="Y32" s="47"/>
      <c r="Z32" s="12">
        <v>2</v>
      </c>
      <c r="AA32" s="13">
        <f>IF(X32="", 0,
    IF(Z32&lt;=10,
        IFERROR(VLOOKUP(X32, 'Lista Alimenti'!$A$3:$C$32, 3, FALSE),
        IFERROR(VLOOKUP(X32, 'Lista Alimenti'!$G$3:$I$61, 3, FALSE),
        IFERROR(VLOOKUP(X32, 'Lista Alimenti'!$N$3:$P$15, 3, FALSE),
        VLOOKUP(X32, 'Lista Alimenti'!$T$3:$V$45, 3, FALSE)
        ))) * Z32,
    IFERROR(VLOOKUP(X32, 'Lista Alimenti'!$A$3:$C$32, 3, FALSE),
    IFERROR(VLOOKUP(X32, 'Lista Alimenti'!$G$3:$I$61, 3, FALSE),
    IFERROR(VLOOKUP(X32, 'Lista Alimenti'!$N$3:$P$15, 3, FALSE),
    VLOOKUP(X32, 'Lista Alimenti'!$T$3:$V$45, 3, FALSE)
    ))) * Z32 / 100
    )
)</f>
        <v>576</v>
      </c>
      <c r="AB32" s="13">
        <f>IF(X32="", 0,
    IF(Z32&lt;=10,
        IFERROR(VLOOKUP(X32, 'Lista Alimenti'!$A$3:$D$32, 4, FALSE),
        IFERROR(VLOOKUP(X32, 'Lista Alimenti'!$G$3:$J$61, 4, FALSE),
        IFERROR(VLOOKUP(X32, 'Lista Alimenti'!$N$3:$Q$15, 4, FALSE),
        VLOOKUP(X32, 'Lista Alimenti'!$T$3:$W$45, 4, FALSE)
        ))) * Z32,
    IFERROR(VLOOKUP(X32, 'Lista Alimenti'!$A$3:$D$32, 4, FALSE),
    IFERROR(VLOOKUP(X32, 'Lista Alimenti'!$G$3:$J$61, 4, FALSE),
    IFERROR(VLOOKUP(X32, 'Lista Alimenti'!$N$3:$Q$15, 4, FALSE),
    VLOOKUP(X32, 'Lista Alimenti'!$T$3:$W$45, 4, FALSE)
    ))) * Z32 / 100
    )
)</f>
        <v>110</v>
      </c>
      <c r="AC32" s="13">
        <f>IF(X32="", 0,
    IF(Z32&lt;=10,
        IFERROR(VLOOKUP(X32, 'Lista Alimenti'!$A$3:$E$32, 5, FALSE),
        IFERROR(VLOOKUP(X32, 'Lista Alimenti'!$G$3:$K$61, 5, FALSE),
        IFERROR(VLOOKUP(X32, 'Lista Alimenti'!$N$3:$R$15, 5, FALSE),
        VLOOKUP(X32, 'Lista Alimenti'!$T$3:$X$45, 5, FALSE)
        ))) * Z32,
    IFERROR(VLOOKUP(X32, 'Lista Alimenti'!$A$3:$E$32, 5, FALSE),
    IFERROR(VLOOKUP(X32, 'Lista Alimenti'!$G$3:$K$61, 5, FALSE),
    IFERROR(VLOOKUP(X32, 'Lista Alimenti'!$N$3:$R$15, 5, FALSE),
    VLOOKUP(X32, 'Lista Alimenti'!$T$3:$X$45, 5, FALSE)
    ))) * Z32 / 100
    )
)</f>
        <v>22.6</v>
      </c>
      <c r="AD32" s="14">
        <f>IF(X32="", 0,
    IF(Z32&lt;=10,
        IFERROR(VLOOKUP(X32, 'Lista Alimenti'!$A$3:$F$32, 6, FALSE),
        IFERROR(VLOOKUP(X32, 'Lista Alimenti'!$G$3:$L$61, 6, FALSE),
        IFERROR(VLOOKUP(X32, 'Lista Alimenti'!$N$3:$S$15, 6, FALSE),
        VLOOKUP(X32, 'Lista Alimenti'!$T$3:$Y$45, 6, FALSE)
        ))) * Z32,
    IFERROR(VLOOKUP(X32, 'Lista Alimenti'!$A$3:$F$32, 6, FALSE),
    IFERROR(VLOOKUP(X32, 'Lista Alimenti'!$G$3:$L$61, 6, FALSE),
    IFERROR(VLOOKUP(X32, 'Lista Alimenti'!$N$3:$S$15, 6, FALSE),
    VLOOKUP(X32, 'Lista Alimenti'!$T$3:$Y$45, 6, FALSE)
    ))) * Z32 / 100
    )
)</f>
        <v>4.5999999999999996</v>
      </c>
      <c r="AE32" s="67"/>
      <c r="AF32" s="68"/>
      <c r="AG32" s="46" t="s">
        <v>134</v>
      </c>
      <c r="AH32" s="47"/>
      <c r="AI32" s="12">
        <v>2</v>
      </c>
      <c r="AJ32" s="13">
        <f>IF(AG32="", 0,
    IF(AI32&lt;=10,
        IFERROR(VLOOKUP(AG32, 'Lista Alimenti'!$A$3:$C$32, 3, FALSE),
        IFERROR(VLOOKUP(AG32, 'Lista Alimenti'!$G$3:$I$61, 3, FALSE),
        IFERROR(VLOOKUP(AG32, 'Lista Alimenti'!$N$3:$P$15, 3, FALSE),
        VLOOKUP(AG32, 'Lista Alimenti'!$T$3:$V$45, 3, FALSE)
        ))) * AI32,
    IFERROR(VLOOKUP(AG32, 'Lista Alimenti'!$A$3:$C$32, 3, FALSE),
    IFERROR(VLOOKUP(AG32, 'Lista Alimenti'!$G$3:$I$61, 3, FALSE),
    IFERROR(VLOOKUP(AG32, 'Lista Alimenti'!$N$3:$P$15, 3, FALSE),
    VLOOKUP(AG32, 'Lista Alimenti'!$T$3:$V$45, 3, FALSE)
    ))) * AI32 / 100
    )
)</f>
        <v>576</v>
      </c>
      <c r="AK32" s="13">
        <f>IF(AG32="", 0,
    IF(AI32&lt;=10,
        IFERROR(VLOOKUP(AG32, 'Lista Alimenti'!$A$3:$D$32, 4, FALSE),
        IFERROR(VLOOKUP(AG32, 'Lista Alimenti'!$G$3:$J$61, 4, FALSE),
        IFERROR(VLOOKUP(AG32, 'Lista Alimenti'!$N$3:$Q$15, 4, FALSE),
        VLOOKUP(AG32, 'Lista Alimenti'!$T$3:$W$45, 4, FALSE)
        ))) * AI32,
    IFERROR(VLOOKUP(AG32, 'Lista Alimenti'!$A$3:$D$32, 4, FALSE),
    IFERROR(VLOOKUP(AG32, 'Lista Alimenti'!$G$3:$J$61, 4, FALSE),
    IFERROR(VLOOKUP(AG32, 'Lista Alimenti'!$N$3:$Q$15, 4, FALSE),
    VLOOKUP(AG32, 'Lista Alimenti'!$T$3:$W$45, 4, FALSE)
    ))) * AI32 / 100
    )
)</f>
        <v>110</v>
      </c>
      <c r="AL32" s="13">
        <f>IF(AG32="", 0,
    IF(AI32&lt;=10,
        IFERROR(VLOOKUP(AG32, 'Lista Alimenti'!$A$3:$E$32, 5, FALSE),
        IFERROR(VLOOKUP(AG32, 'Lista Alimenti'!$G$3:$K$61, 5, FALSE),
        IFERROR(VLOOKUP(AG32, 'Lista Alimenti'!$N$3:$R$15, 5, FALSE),
        VLOOKUP(AG32, 'Lista Alimenti'!$T$3:$X$45, 5, FALSE)
        ))) * AI32,
    IFERROR(VLOOKUP(AG32, 'Lista Alimenti'!$A$3:$E$32, 5, FALSE),
    IFERROR(VLOOKUP(AG32, 'Lista Alimenti'!$G$3:$K$61, 5, FALSE),
    IFERROR(VLOOKUP(AG32, 'Lista Alimenti'!$N$3:$R$15, 5, FALSE),
    VLOOKUP(AG32, 'Lista Alimenti'!$T$3:$X$45, 5, FALSE)
    ))) * AI32 / 100
    )
)</f>
        <v>22.6</v>
      </c>
      <c r="AM32" s="14">
        <f>IF(AG32="", 0,
    IF(AI32&lt;=10,
        IFERROR(VLOOKUP(AG32, 'Lista Alimenti'!$A$3:$F$32, 6, FALSE),
        IFERROR(VLOOKUP(AG32, 'Lista Alimenti'!$G$3:$L$61, 6, FALSE),
        IFERROR(VLOOKUP(AG32, 'Lista Alimenti'!$N$3:$S$15, 6, FALSE),
        VLOOKUP(AG32, 'Lista Alimenti'!$T$3:$Y$45, 6, FALSE)
        ))) * AI32,
    IFERROR(VLOOKUP(AG32, 'Lista Alimenti'!$A$3:$F$32, 6, FALSE),
    IFERROR(VLOOKUP(AG32, 'Lista Alimenti'!$G$3:$L$61, 6, FALSE),
    IFERROR(VLOOKUP(AG32, 'Lista Alimenti'!$N$3:$S$15, 6, FALSE),
    VLOOKUP(AG32, 'Lista Alimenti'!$T$3:$Y$45, 6, FALSE)
    ))) * AI32 / 100
    )
)</f>
        <v>4.5999999999999996</v>
      </c>
      <c r="AN32" s="67"/>
      <c r="AO32" s="68"/>
      <c r="AP32" s="46" t="s">
        <v>134</v>
      </c>
      <c r="AQ32" s="47"/>
      <c r="AR32" s="12">
        <v>2</v>
      </c>
      <c r="AS32" s="13">
        <f>IF(AP32="", 0,
    IF(AR32&lt;=10,
        IFERROR(VLOOKUP(AP32, 'Lista Alimenti'!$A$3:$C$32, 3, FALSE),
        IFERROR(VLOOKUP(AP32, 'Lista Alimenti'!$G$3:$I$61, 3, FALSE),
        IFERROR(VLOOKUP(AP32, 'Lista Alimenti'!$N$3:$P$15, 3, FALSE),
        VLOOKUP(AP32, 'Lista Alimenti'!$T$3:$V$45, 3, FALSE)
        ))) * AR32,
    IFERROR(VLOOKUP(AP32, 'Lista Alimenti'!$A$3:$C$32, 3, FALSE),
    IFERROR(VLOOKUP(AP32, 'Lista Alimenti'!$G$3:$I$61, 3, FALSE),
    IFERROR(VLOOKUP(AP32, 'Lista Alimenti'!$N$3:$P$15, 3, FALSE),
    VLOOKUP(AP32, 'Lista Alimenti'!$T$3:$V$45, 3, FALSE)
    ))) * AR32 / 100
    )
)</f>
        <v>576</v>
      </c>
      <c r="AT32" s="13">
        <f>IF(AP32="", 0,
    IF(AR32&lt;=10,
        IFERROR(VLOOKUP(AP32, 'Lista Alimenti'!$A$3:$D$32, 4, FALSE),
        IFERROR(VLOOKUP(AP32, 'Lista Alimenti'!$G$3:$J$61, 4, FALSE),
        IFERROR(VLOOKUP(AP32, 'Lista Alimenti'!$N$3:$Q$15, 4, FALSE),
        VLOOKUP(AP32, 'Lista Alimenti'!$T$3:$W$45, 4, FALSE)
        ))) * AR32,
    IFERROR(VLOOKUP(AP32, 'Lista Alimenti'!$A$3:$D$32, 4, FALSE),
    IFERROR(VLOOKUP(AP32, 'Lista Alimenti'!$G$3:$J$61, 4, FALSE),
    IFERROR(VLOOKUP(AP32, 'Lista Alimenti'!$N$3:$Q$15, 4, FALSE),
    VLOOKUP(AP32, 'Lista Alimenti'!$T$3:$W$45, 4, FALSE)
    ))) * AR32 / 100
    )
)</f>
        <v>110</v>
      </c>
      <c r="AU32" s="13">
        <f>IF(AP32="", 0,
    IF(AR32&lt;=10,
        IFERROR(VLOOKUP(AP32, 'Lista Alimenti'!$A$3:$E$32, 5, FALSE),
        IFERROR(VLOOKUP(AP32, 'Lista Alimenti'!$G$3:$K$61, 5, FALSE),
        IFERROR(VLOOKUP(AP32, 'Lista Alimenti'!$N$3:$R$15, 5, FALSE),
        VLOOKUP(AP32, 'Lista Alimenti'!$T$3:$X$45, 5, FALSE)
        ))) * AR32,
    IFERROR(VLOOKUP(AP32, 'Lista Alimenti'!$A$3:$E$32, 5, FALSE),
    IFERROR(VLOOKUP(AP32, 'Lista Alimenti'!$G$3:$K$61, 5, FALSE),
    IFERROR(VLOOKUP(AP32, 'Lista Alimenti'!$N$3:$R$15, 5, FALSE),
    VLOOKUP(AP32, 'Lista Alimenti'!$T$3:$X$45, 5, FALSE)
    ))) * AR32 / 100
    )
)</f>
        <v>22.6</v>
      </c>
      <c r="AV32" s="14">
        <f>IF(AP32="", 0,
    IF(AR32&lt;=10,
        IFERROR(VLOOKUP(AP32, 'Lista Alimenti'!$A$3:$F$32, 6, FALSE),
        IFERROR(VLOOKUP(AP32, 'Lista Alimenti'!$G$3:$L$61, 6, FALSE),
        IFERROR(VLOOKUP(AP32, 'Lista Alimenti'!$N$3:$S$15, 6, FALSE),
        VLOOKUP(AP32, 'Lista Alimenti'!$T$3:$Y$45, 6, FALSE)
        ))) * AR32,
    IFERROR(VLOOKUP(AP32, 'Lista Alimenti'!$A$3:$F$32, 6, FALSE),
    IFERROR(VLOOKUP(AP32, 'Lista Alimenti'!$G$3:$L$61, 6, FALSE),
    IFERROR(VLOOKUP(AP32, 'Lista Alimenti'!$N$3:$S$15, 6, FALSE),
    VLOOKUP(AP32, 'Lista Alimenti'!$T$3:$Y$45, 6, FALSE)
    ))) * AR32 / 100
    )
)</f>
        <v>4.5999999999999996</v>
      </c>
      <c r="AW32" s="67"/>
      <c r="AX32" s="68"/>
      <c r="AY32" s="46" t="s">
        <v>134</v>
      </c>
      <c r="AZ32" s="47"/>
      <c r="BA32" s="12">
        <v>2</v>
      </c>
      <c r="BB32" s="13">
        <f>IF(AY32="", 0,
    IF(BA32&lt;=10,
        IFERROR(VLOOKUP(AY32, 'Lista Alimenti'!$A$3:$C$32, 3, FALSE),
        IFERROR(VLOOKUP(AY32, 'Lista Alimenti'!$G$3:$I$61, 3, FALSE),
        IFERROR(VLOOKUP(AY32, 'Lista Alimenti'!$N$3:$P$15, 3, FALSE),
        VLOOKUP(AY32, 'Lista Alimenti'!$T$3:$V$45, 3, FALSE)
        ))) * BA32,
    IFERROR(VLOOKUP(AY32, 'Lista Alimenti'!$A$3:$C$32, 3, FALSE),
    IFERROR(VLOOKUP(AY32, 'Lista Alimenti'!$G$3:$I$61, 3, FALSE),
    IFERROR(VLOOKUP(AY32, 'Lista Alimenti'!$N$3:$P$15, 3, FALSE),
    VLOOKUP(AY32, 'Lista Alimenti'!$T$3:$V$45, 3, FALSE)
    ))) * BA32 / 100
    )
)</f>
        <v>576</v>
      </c>
      <c r="BC32" s="13">
        <f>IF(AY32="", 0,
    IF(BA32&lt;=10,
        IFERROR(VLOOKUP(AY32, 'Lista Alimenti'!$A$3:$D$32, 4, FALSE),
        IFERROR(VLOOKUP(AY32, 'Lista Alimenti'!$G$3:$J$61, 4, FALSE),
        IFERROR(VLOOKUP(AY32, 'Lista Alimenti'!$N$3:$Q$15, 4, FALSE),
        VLOOKUP(AY32, 'Lista Alimenti'!$T$3:$W$45, 4, FALSE)
        ))) * BA32,
    IFERROR(VLOOKUP(AY32, 'Lista Alimenti'!$A$3:$D$32, 4, FALSE),
    IFERROR(VLOOKUP(AY32, 'Lista Alimenti'!$G$3:$J$61, 4, FALSE),
    IFERROR(VLOOKUP(AY32, 'Lista Alimenti'!$N$3:$Q$15, 4, FALSE),
    VLOOKUP(AY32, 'Lista Alimenti'!$T$3:$W$45, 4, FALSE)
    ))) * BA32 / 100
    )
)</f>
        <v>110</v>
      </c>
      <c r="BD32" s="13">
        <f>IF(AY32="", 0,
    IF(BA32&lt;=10,
        IFERROR(VLOOKUP(AY32, 'Lista Alimenti'!$A$3:$E$32, 5, FALSE),
        IFERROR(VLOOKUP(AY32, 'Lista Alimenti'!$G$3:$K$61, 5, FALSE),
        IFERROR(VLOOKUP(AY32, 'Lista Alimenti'!$N$3:$R$15, 5, FALSE),
        VLOOKUP(AY32, 'Lista Alimenti'!$T$3:$X$45, 5, FALSE)
        ))) * BA32,
    IFERROR(VLOOKUP(AY32, 'Lista Alimenti'!$A$3:$E$32, 5, FALSE),
    IFERROR(VLOOKUP(AY32, 'Lista Alimenti'!$G$3:$K$61, 5, FALSE),
    IFERROR(VLOOKUP(AY32, 'Lista Alimenti'!$N$3:$R$15, 5, FALSE),
    VLOOKUP(AY32, 'Lista Alimenti'!$T$3:$X$45, 5, FALSE)
    ))) * BA32 / 100
    )
)</f>
        <v>22.6</v>
      </c>
      <c r="BE32" s="14">
        <f>IF(AY32="", 0,
    IF(BA32&lt;=10,
        IFERROR(VLOOKUP(AY32, 'Lista Alimenti'!$A$3:$F$32, 6, FALSE),
        IFERROR(VLOOKUP(AY32, 'Lista Alimenti'!$G$3:$L$61, 6, FALSE),
        IFERROR(VLOOKUP(AY32, 'Lista Alimenti'!$N$3:$S$15, 6, FALSE),
        VLOOKUP(AY32, 'Lista Alimenti'!$T$3:$Y$45, 6, FALSE)
        ))) * BA32,
    IFERROR(VLOOKUP(AY32, 'Lista Alimenti'!$A$3:$F$32, 6, FALSE),
    IFERROR(VLOOKUP(AY32, 'Lista Alimenti'!$G$3:$L$61, 6, FALSE),
    IFERROR(VLOOKUP(AY32, 'Lista Alimenti'!$N$3:$S$15, 6, FALSE),
    VLOOKUP(AY32, 'Lista Alimenti'!$T$3:$Y$45, 6, FALSE)
    ))) * BA32 / 100
    )
)</f>
        <v>4.5999999999999996</v>
      </c>
      <c r="BF32" s="67"/>
      <c r="BG32" s="68"/>
      <c r="BH32" s="46" t="s">
        <v>134</v>
      </c>
      <c r="BI32" s="47"/>
      <c r="BJ32" s="12">
        <v>2</v>
      </c>
      <c r="BK32" s="13">
        <f>IF(BH32="", 0,
    IF(BJ32&lt;=10,
        IFERROR(VLOOKUP(BH32, 'Lista Alimenti'!$A$3:$C$32, 3, FALSE),
        IFERROR(VLOOKUP(BH32, 'Lista Alimenti'!$G$3:$I$61, 3, FALSE),
        IFERROR(VLOOKUP(BH32, 'Lista Alimenti'!$N$3:$P$15, 3, FALSE),
        VLOOKUP(BH32, 'Lista Alimenti'!$T$3:$V$45, 3, FALSE)
        ))) * BJ32,
    IFERROR(VLOOKUP(BH32, 'Lista Alimenti'!$A$3:$C$32, 3, FALSE),
    IFERROR(VLOOKUP(BH32, 'Lista Alimenti'!$G$3:$I$61, 3, FALSE),
    IFERROR(VLOOKUP(BH32, 'Lista Alimenti'!$N$3:$P$15, 3, FALSE),
    VLOOKUP(BH32, 'Lista Alimenti'!$T$3:$V$45, 3, FALSE)
    ))) * BJ32 / 100
    )
)</f>
        <v>576</v>
      </c>
      <c r="BL32" s="13">
        <f>IF(BH32="", 0,
    IF(BJ32&lt;=10,
        IFERROR(VLOOKUP(BH32, 'Lista Alimenti'!$A$3:$D$32, 4, FALSE),
        IFERROR(VLOOKUP(BH32, 'Lista Alimenti'!$G$3:$J$61, 4, FALSE),
        IFERROR(VLOOKUP(BH32, 'Lista Alimenti'!$N$3:$Q$15, 4, FALSE),
        VLOOKUP(BH32, 'Lista Alimenti'!$T$3:$W$45, 4, FALSE)
        ))) * BJ32,
    IFERROR(VLOOKUP(BH32, 'Lista Alimenti'!$A$3:$D$32, 4, FALSE),
    IFERROR(VLOOKUP(BH32, 'Lista Alimenti'!$G$3:$J$61, 4, FALSE),
    IFERROR(VLOOKUP(BH32, 'Lista Alimenti'!$N$3:$Q$15, 4, FALSE),
    VLOOKUP(BH32, 'Lista Alimenti'!$T$3:$W$45, 4, FALSE)
    ))) * BJ32 / 100
    )
)</f>
        <v>110</v>
      </c>
      <c r="BM32" s="13">
        <f>IF(BH32="", 0,
    IF(BJ32&lt;=10,
        IFERROR(VLOOKUP(BH32, 'Lista Alimenti'!$A$3:$E$32, 5, FALSE),
        IFERROR(VLOOKUP(BH32, 'Lista Alimenti'!$G$3:$K$61, 5, FALSE),
        IFERROR(VLOOKUP(BH32, 'Lista Alimenti'!$N$3:$R$15, 5, FALSE),
        VLOOKUP(BH32, 'Lista Alimenti'!$T$3:$X$45, 5, FALSE)
        ))) * BJ32,
    IFERROR(VLOOKUP(BH32, 'Lista Alimenti'!$A$3:$E$32, 5, FALSE),
    IFERROR(VLOOKUP(BH32, 'Lista Alimenti'!$G$3:$K$61, 5, FALSE),
    IFERROR(VLOOKUP(BH32, 'Lista Alimenti'!$N$3:$R$15, 5, FALSE),
    VLOOKUP(BH32, 'Lista Alimenti'!$T$3:$X$45, 5, FALSE)
    ))) * BJ32 / 100
    )
)</f>
        <v>22.6</v>
      </c>
      <c r="BN32" s="14">
        <f>IF(BH32="", 0,
    IF(BJ32&lt;=10,
        IFERROR(VLOOKUP(BH32, 'Lista Alimenti'!$A$3:$F$32, 6, FALSE),
        IFERROR(VLOOKUP(BH32, 'Lista Alimenti'!$G$3:$L$61, 6, FALSE),
        IFERROR(VLOOKUP(BH32, 'Lista Alimenti'!$N$3:$S$15, 6, FALSE),
        VLOOKUP(BH32, 'Lista Alimenti'!$T$3:$Y$45, 6, FALSE)
        ))) * BJ32,
    IFERROR(VLOOKUP(BH32, 'Lista Alimenti'!$A$3:$F$32, 6, FALSE),
    IFERROR(VLOOKUP(BH32, 'Lista Alimenti'!$G$3:$L$61, 6, FALSE),
    IFERROR(VLOOKUP(BH32, 'Lista Alimenti'!$N$3:$S$15, 6, FALSE),
    VLOOKUP(BH32, 'Lista Alimenti'!$T$3:$Y$45, 6, FALSE)
    ))) * BJ32 / 100
    )
)</f>
        <v>4.5999999999999996</v>
      </c>
      <c r="BO32" s="67"/>
      <c r="BP32" s="68"/>
    </row>
    <row r="33" spans="4:68" ht="14.5" customHeight="1" x14ac:dyDescent="0.35">
      <c r="D33" s="73"/>
      <c r="E33" s="74"/>
      <c r="F33" s="49"/>
      <c r="G33" s="50"/>
      <c r="H33" s="12"/>
      <c r="I33" s="13">
        <f>IF(F33="", 0,
    IF(H33&lt;=10,
        IFERROR(VLOOKUP(F33, 'Lista Alimenti'!$A$3:$C$32, 3, FALSE),
        IFERROR(VLOOKUP(F33, 'Lista Alimenti'!$G$3:$I$61, 3, FALSE),
        IFERROR(VLOOKUP(F33, 'Lista Alimenti'!$N$3:$P$15, 3, FALSE),
        VLOOKUP(F33, 'Lista Alimenti'!$T$3:$V$45, 3, FALSE)
        ))) * H33,
    IFERROR(VLOOKUP(F33, 'Lista Alimenti'!$A$3:$C$32, 3, FALSE),
    IFERROR(VLOOKUP(F33, 'Lista Alimenti'!$G$3:$I$61, 3, FALSE),
    IFERROR(VLOOKUP(F33, 'Lista Alimenti'!$N$3:$P$15, 3, FALSE),
    VLOOKUP(F33, 'Lista Alimenti'!$T$3:$V$45, 3, FALSE)
    ))) * H33 / 100
    )
)</f>
        <v>0</v>
      </c>
      <c r="J33" s="13">
        <f>IF(F33="", 0,
    IF(H33&lt;=10,
        IFERROR(VLOOKUP(F33, 'Lista Alimenti'!$A$3:$D$32, 4, FALSE),
        IFERROR(VLOOKUP(F33, 'Lista Alimenti'!$G$3:$J$61, 4, FALSE),
        IFERROR(VLOOKUP(F33, 'Lista Alimenti'!$N$3:$Q$15, 4, FALSE),
        VLOOKUP(F33, 'Lista Alimenti'!$T$3:$W$45, 4, FALSE)
        ))) * H33,
    IFERROR(VLOOKUP(F33, 'Lista Alimenti'!$A$3:$D$32, 4, FALSE),
    IFERROR(VLOOKUP(F33, 'Lista Alimenti'!$G$3:$J$61, 4, FALSE),
    IFERROR(VLOOKUP(F33, 'Lista Alimenti'!$N$3:$Q$15, 4, FALSE),
    VLOOKUP(F33, 'Lista Alimenti'!$T$3:$W$45, 4, FALSE)
    ))) * H33 / 100
    )
)</f>
        <v>0</v>
      </c>
      <c r="K33" s="13">
        <f>IF(F33="", 0,
    IF(H33&lt;=10,
        IFERROR(VLOOKUP(F33, 'Lista Alimenti'!$A$3:$E$32, 5, FALSE),
        IFERROR(VLOOKUP(F33, 'Lista Alimenti'!$G$3:$K$61, 5, FALSE),
        IFERROR(VLOOKUP(F33, 'Lista Alimenti'!$N$3:$R$15, 5, FALSE),
        VLOOKUP(F33, 'Lista Alimenti'!$T$3:$X$45, 5, FALSE)
        ))) * H33,
    IFERROR(VLOOKUP(F33, 'Lista Alimenti'!$A$3:$E$32, 5, FALSE),
    IFERROR(VLOOKUP(F33, 'Lista Alimenti'!$G$3:$K$61, 5, FALSE),
    IFERROR(VLOOKUP(F33, 'Lista Alimenti'!$N$3:$R$15, 5, FALSE),
    VLOOKUP(F33, 'Lista Alimenti'!$T$3:$X$45, 5, FALSE)
    ))) * H33 / 100
    )
)</f>
        <v>0</v>
      </c>
      <c r="L33" s="14">
        <f>IF(F33="", 0,
    IF(H33&lt;=10,
        IFERROR(VLOOKUP(F33, 'Lista Alimenti'!$A$3:$F$32, 6, FALSE),
        IFERROR(VLOOKUP(F33, 'Lista Alimenti'!$G$3:$L$61, 6, FALSE),
        IFERROR(VLOOKUP(F33, 'Lista Alimenti'!$N$3:$S$15, 6, FALSE),
        VLOOKUP(F33, 'Lista Alimenti'!$T$3:$Y$45, 6, FALSE)
        ))) * H33,
    IFERROR(VLOOKUP(F33, 'Lista Alimenti'!$A$3:$F$32, 6, FALSE),
    IFERROR(VLOOKUP(F33, 'Lista Alimenti'!$G$3:$L$61, 6, FALSE),
    IFERROR(VLOOKUP(F33, 'Lista Alimenti'!$N$3:$S$15, 6, FALSE),
    VLOOKUP(F33, 'Lista Alimenti'!$T$3:$Y$45, 6, FALSE)
    ))) * H33 / 100
    )
)</f>
        <v>0</v>
      </c>
      <c r="M33" s="67"/>
      <c r="N33" s="68"/>
      <c r="O33" s="49"/>
      <c r="P33" s="50"/>
      <c r="Q33" s="12"/>
      <c r="R33" s="13">
        <f>IF(O33="", 0,
    IF(Q33&lt;=10,
        IFERROR(VLOOKUP(O33, 'Lista Alimenti'!$A$3:$C$32, 3, FALSE),
        IFERROR(VLOOKUP(O33, 'Lista Alimenti'!$G$3:$I$61, 3, FALSE),
        IFERROR(VLOOKUP(O33, 'Lista Alimenti'!$N$3:$P$15, 3, FALSE),
        VLOOKUP(O33, 'Lista Alimenti'!$T$3:$V$45, 3, FALSE)
        ))) * Q33,
    IFERROR(VLOOKUP(O33, 'Lista Alimenti'!$A$3:$C$32, 3, FALSE),
    IFERROR(VLOOKUP(O33, 'Lista Alimenti'!$G$3:$I$61, 3, FALSE),
    IFERROR(VLOOKUP(O33, 'Lista Alimenti'!$N$3:$P$15, 3, FALSE),
    VLOOKUP(O33, 'Lista Alimenti'!$T$3:$V$45, 3, FALSE)
    ))) * Q33 / 100
    )
)</f>
        <v>0</v>
      </c>
      <c r="S33" s="13">
        <f>IF(O33="", 0,
    IF(Q33&lt;=10,
        IFERROR(VLOOKUP(O33, 'Lista Alimenti'!$A$3:$D$32, 4, FALSE),
        IFERROR(VLOOKUP(O33, 'Lista Alimenti'!$G$3:$J$61, 4, FALSE),
        IFERROR(VLOOKUP(O33, 'Lista Alimenti'!$N$3:$Q$15, 4, FALSE),
        VLOOKUP(O33, 'Lista Alimenti'!$T$3:$W$45, 4, FALSE)
        ))) * Q33,
    IFERROR(VLOOKUP(O33, 'Lista Alimenti'!$A$3:$D$32, 4, FALSE),
    IFERROR(VLOOKUP(O33, 'Lista Alimenti'!$G$3:$J$61, 4, FALSE),
    IFERROR(VLOOKUP(O33, 'Lista Alimenti'!$N$3:$Q$15, 4, FALSE),
    VLOOKUP(O33, 'Lista Alimenti'!$T$3:$W$45, 4, FALSE)
    ))) * Q33 / 100
    )
)</f>
        <v>0</v>
      </c>
      <c r="T33" s="13">
        <f>IF(O33="", 0,
    IF(Q33&lt;=10,
        IFERROR(VLOOKUP(O33, 'Lista Alimenti'!$A$3:$E$32, 5, FALSE),
        IFERROR(VLOOKUP(O33, 'Lista Alimenti'!$G$3:$K$61, 5, FALSE),
        IFERROR(VLOOKUP(O33, 'Lista Alimenti'!$N$3:$R$15, 5, FALSE),
        VLOOKUP(O33, 'Lista Alimenti'!$T$3:$X$45, 5, FALSE)
        ))) * Q33,
    IFERROR(VLOOKUP(O33, 'Lista Alimenti'!$A$3:$E$32, 5, FALSE),
    IFERROR(VLOOKUP(O33, 'Lista Alimenti'!$G$3:$K$61, 5, FALSE),
    IFERROR(VLOOKUP(O33, 'Lista Alimenti'!$N$3:$R$15, 5, FALSE),
    VLOOKUP(O33, 'Lista Alimenti'!$T$3:$X$45, 5, FALSE)
    ))) * Q33 / 100
    )
)</f>
        <v>0</v>
      </c>
      <c r="U33" s="14">
        <f>IF(O33="", 0,
    IF(Q33&lt;=10,
        IFERROR(VLOOKUP(O33, 'Lista Alimenti'!$A$3:$F$32, 6, FALSE),
        IFERROR(VLOOKUP(O33, 'Lista Alimenti'!$G$3:$L$61, 6, FALSE),
        IFERROR(VLOOKUP(O33, 'Lista Alimenti'!$N$3:$S$15, 6, FALSE),
        VLOOKUP(O33, 'Lista Alimenti'!$T$3:$Y$45, 6, FALSE)
        ))) * Q33,
    IFERROR(VLOOKUP(O33, 'Lista Alimenti'!$A$3:$F$32, 6, FALSE),
    IFERROR(VLOOKUP(O33, 'Lista Alimenti'!$G$3:$L$61, 6, FALSE),
    IFERROR(VLOOKUP(O33, 'Lista Alimenti'!$N$3:$S$15, 6, FALSE),
    VLOOKUP(O33, 'Lista Alimenti'!$T$3:$Y$45, 6, FALSE)
    ))) * Q33 / 100
    )
)</f>
        <v>0</v>
      </c>
      <c r="V33" s="67"/>
      <c r="W33" s="68"/>
      <c r="X33" s="49"/>
      <c r="Y33" s="50"/>
      <c r="Z33" s="12"/>
      <c r="AA33" s="13">
        <f>IF(X33="", 0,
    IF(Z33&lt;=10,
        IFERROR(VLOOKUP(X33, 'Lista Alimenti'!$A$3:$C$32, 3, FALSE),
        IFERROR(VLOOKUP(X33, 'Lista Alimenti'!$G$3:$I$61, 3, FALSE),
        IFERROR(VLOOKUP(X33, 'Lista Alimenti'!$N$3:$P$15, 3, FALSE),
        VLOOKUP(X33, 'Lista Alimenti'!$T$3:$V$45, 3, FALSE)
        ))) * Z33,
    IFERROR(VLOOKUP(X33, 'Lista Alimenti'!$A$3:$C$32, 3, FALSE),
    IFERROR(VLOOKUP(X33, 'Lista Alimenti'!$G$3:$I$61, 3, FALSE),
    IFERROR(VLOOKUP(X33, 'Lista Alimenti'!$N$3:$P$15, 3, FALSE),
    VLOOKUP(X33, 'Lista Alimenti'!$T$3:$V$45, 3, FALSE)
    ))) * Z33 / 100
    )
)</f>
        <v>0</v>
      </c>
      <c r="AB33" s="13">
        <f>IF(X33="", 0,
    IF(Z33&lt;=10,
        IFERROR(VLOOKUP(X33, 'Lista Alimenti'!$A$3:$D$32, 4, FALSE),
        IFERROR(VLOOKUP(X33, 'Lista Alimenti'!$G$3:$J$61, 4, FALSE),
        IFERROR(VLOOKUP(X33, 'Lista Alimenti'!$N$3:$Q$15, 4, FALSE),
        VLOOKUP(X33, 'Lista Alimenti'!$T$3:$W$45, 4, FALSE)
        ))) * Z33,
    IFERROR(VLOOKUP(X33, 'Lista Alimenti'!$A$3:$D$32, 4, FALSE),
    IFERROR(VLOOKUP(X33, 'Lista Alimenti'!$G$3:$J$61, 4, FALSE),
    IFERROR(VLOOKUP(X33, 'Lista Alimenti'!$N$3:$Q$15, 4, FALSE),
    VLOOKUP(X33, 'Lista Alimenti'!$T$3:$W$45, 4, FALSE)
    ))) * Z33 / 100
    )
)</f>
        <v>0</v>
      </c>
      <c r="AC33" s="13">
        <f>IF(X33="", 0,
    IF(Z33&lt;=10,
        IFERROR(VLOOKUP(X33, 'Lista Alimenti'!$A$3:$E$32, 5, FALSE),
        IFERROR(VLOOKUP(X33, 'Lista Alimenti'!$G$3:$K$61, 5, FALSE),
        IFERROR(VLOOKUP(X33, 'Lista Alimenti'!$N$3:$R$15, 5, FALSE),
        VLOOKUP(X33, 'Lista Alimenti'!$T$3:$X$45, 5, FALSE)
        ))) * Z33,
    IFERROR(VLOOKUP(X33, 'Lista Alimenti'!$A$3:$E$32, 5, FALSE),
    IFERROR(VLOOKUP(X33, 'Lista Alimenti'!$G$3:$K$61, 5, FALSE),
    IFERROR(VLOOKUP(X33, 'Lista Alimenti'!$N$3:$R$15, 5, FALSE),
    VLOOKUP(X33, 'Lista Alimenti'!$T$3:$X$45, 5, FALSE)
    ))) * Z33 / 100
    )
)</f>
        <v>0</v>
      </c>
      <c r="AD33" s="14">
        <f>IF(X33="", 0,
    IF(Z33&lt;=10,
        IFERROR(VLOOKUP(X33, 'Lista Alimenti'!$A$3:$F$32, 6, FALSE),
        IFERROR(VLOOKUP(X33, 'Lista Alimenti'!$G$3:$L$61, 6, FALSE),
        IFERROR(VLOOKUP(X33, 'Lista Alimenti'!$N$3:$S$15, 6, FALSE),
        VLOOKUP(X33, 'Lista Alimenti'!$T$3:$Y$45, 6, FALSE)
        ))) * Z33,
    IFERROR(VLOOKUP(X33, 'Lista Alimenti'!$A$3:$F$32, 6, FALSE),
    IFERROR(VLOOKUP(X33, 'Lista Alimenti'!$G$3:$L$61, 6, FALSE),
    IFERROR(VLOOKUP(X33, 'Lista Alimenti'!$N$3:$S$15, 6, FALSE),
    VLOOKUP(X33, 'Lista Alimenti'!$T$3:$Y$45, 6, FALSE)
    ))) * Z33 / 100
    )
)</f>
        <v>0</v>
      </c>
      <c r="AE33" s="67"/>
      <c r="AF33" s="68"/>
      <c r="AG33" s="49"/>
      <c r="AH33" s="50"/>
      <c r="AI33" s="12"/>
      <c r="AJ33" s="13">
        <f>IF(AG33="", 0,
    IF(AI33&lt;=10,
        IFERROR(VLOOKUP(AG33, 'Lista Alimenti'!$A$3:$C$32, 3, FALSE),
        IFERROR(VLOOKUP(AG33, 'Lista Alimenti'!$G$3:$I$61, 3, FALSE),
        IFERROR(VLOOKUP(AG33, 'Lista Alimenti'!$N$3:$P$15, 3, FALSE),
        VLOOKUP(AG33, 'Lista Alimenti'!$T$3:$V$45, 3, FALSE)
        ))) * AI33,
    IFERROR(VLOOKUP(AG33, 'Lista Alimenti'!$A$3:$C$32, 3, FALSE),
    IFERROR(VLOOKUP(AG33, 'Lista Alimenti'!$G$3:$I$61, 3, FALSE),
    IFERROR(VLOOKUP(AG33, 'Lista Alimenti'!$N$3:$P$15, 3, FALSE),
    VLOOKUP(AG33, 'Lista Alimenti'!$T$3:$V$45, 3, FALSE)
    ))) * AI33 / 100
    )
)</f>
        <v>0</v>
      </c>
      <c r="AK33" s="13">
        <f>IF(AG33="", 0,
    IF(AI33&lt;=10,
        IFERROR(VLOOKUP(AG33, 'Lista Alimenti'!$A$3:$D$32, 4, FALSE),
        IFERROR(VLOOKUP(AG33, 'Lista Alimenti'!$G$3:$J$61, 4, FALSE),
        IFERROR(VLOOKUP(AG33, 'Lista Alimenti'!$N$3:$Q$15, 4, FALSE),
        VLOOKUP(AG33, 'Lista Alimenti'!$T$3:$W$45, 4, FALSE)
        ))) * AI33,
    IFERROR(VLOOKUP(AG33, 'Lista Alimenti'!$A$3:$D$32, 4, FALSE),
    IFERROR(VLOOKUP(AG33, 'Lista Alimenti'!$G$3:$J$61, 4, FALSE),
    IFERROR(VLOOKUP(AG33, 'Lista Alimenti'!$N$3:$Q$15, 4, FALSE),
    VLOOKUP(AG33, 'Lista Alimenti'!$T$3:$W$45, 4, FALSE)
    ))) * AI33 / 100
    )
)</f>
        <v>0</v>
      </c>
      <c r="AL33" s="13">
        <f>IF(AG33="", 0,
    IF(AI33&lt;=10,
        IFERROR(VLOOKUP(AG33, 'Lista Alimenti'!$A$3:$E$32, 5, FALSE),
        IFERROR(VLOOKUP(AG33, 'Lista Alimenti'!$G$3:$K$61, 5, FALSE),
        IFERROR(VLOOKUP(AG33, 'Lista Alimenti'!$N$3:$R$15, 5, FALSE),
        VLOOKUP(AG33, 'Lista Alimenti'!$T$3:$X$45, 5, FALSE)
        ))) * AI33,
    IFERROR(VLOOKUP(AG33, 'Lista Alimenti'!$A$3:$E$32, 5, FALSE),
    IFERROR(VLOOKUP(AG33, 'Lista Alimenti'!$G$3:$K$61, 5, FALSE),
    IFERROR(VLOOKUP(AG33, 'Lista Alimenti'!$N$3:$R$15, 5, FALSE),
    VLOOKUP(AG33, 'Lista Alimenti'!$T$3:$X$45, 5, FALSE)
    ))) * AI33 / 100
    )
)</f>
        <v>0</v>
      </c>
      <c r="AM33" s="14">
        <f>IF(AG33="", 0,
    IF(AI33&lt;=10,
        IFERROR(VLOOKUP(AG33, 'Lista Alimenti'!$A$3:$F$32, 6, FALSE),
        IFERROR(VLOOKUP(AG33, 'Lista Alimenti'!$G$3:$L$61, 6, FALSE),
        IFERROR(VLOOKUP(AG33, 'Lista Alimenti'!$N$3:$S$15, 6, FALSE),
        VLOOKUP(AG33, 'Lista Alimenti'!$T$3:$Y$45, 6, FALSE)
        ))) * AI33,
    IFERROR(VLOOKUP(AG33, 'Lista Alimenti'!$A$3:$F$32, 6, FALSE),
    IFERROR(VLOOKUP(AG33, 'Lista Alimenti'!$G$3:$L$61, 6, FALSE),
    IFERROR(VLOOKUP(AG33, 'Lista Alimenti'!$N$3:$S$15, 6, FALSE),
    VLOOKUP(AG33, 'Lista Alimenti'!$T$3:$Y$45, 6, FALSE)
    ))) * AI33 / 100
    )
)</f>
        <v>0</v>
      </c>
      <c r="AN33" s="67"/>
      <c r="AO33" s="68"/>
      <c r="AP33" s="49"/>
      <c r="AQ33" s="50"/>
      <c r="AR33" s="12"/>
      <c r="AS33" s="13">
        <f>IF(AP33="", 0,
    IF(AR33&lt;=10,
        IFERROR(VLOOKUP(AP33, 'Lista Alimenti'!$A$3:$C$32, 3, FALSE),
        IFERROR(VLOOKUP(AP33, 'Lista Alimenti'!$G$3:$I$61, 3, FALSE),
        IFERROR(VLOOKUP(AP33, 'Lista Alimenti'!$N$3:$P$15, 3, FALSE),
        VLOOKUP(AP33, 'Lista Alimenti'!$T$3:$V$45, 3, FALSE)
        ))) * AR33,
    IFERROR(VLOOKUP(AP33, 'Lista Alimenti'!$A$3:$C$32, 3, FALSE),
    IFERROR(VLOOKUP(AP33, 'Lista Alimenti'!$G$3:$I$61, 3, FALSE),
    IFERROR(VLOOKUP(AP33, 'Lista Alimenti'!$N$3:$P$15, 3, FALSE),
    VLOOKUP(AP33, 'Lista Alimenti'!$T$3:$V$45, 3, FALSE)
    ))) * AR33 / 100
    )
)</f>
        <v>0</v>
      </c>
      <c r="AT33" s="13">
        <f>IF(AP33="", 0,
    IF(AR33&lt;=10,
        IFERROR(VLOOKUP(AP33, 'Lista Alimenti'!$A$3:$D$32, 4, FALSE),
        IFERROR(VLOOKUP(AP33, 'Lista Alimenti'!$G$3:$J$61, 4, FALSE),
        IFERROR(VLOOKUP(AP33, 'Lista Alimenti'!$N$3:$Q$15, 4, FALSE),
        VLOOKUP(AP33, 'Lista Alimenti'!$T$3:$W$45, 4, FALSE)
        ))) * AR33,
    IFERROR(VLOOKUP(AP33, 'Lista Alimenti'!$A$3:$D$32, 4, FALSE),
    IFERROR(VLOOKUP(AP33, 'Lista Alimenti'!$G$3:$J$61, 4, FALSE),
    IFERROR(VLOOKUP(AP33, 'Lista Alimenti'!$N$3:$Q$15, 4, FALSE),
    VLOOKUP(AP33, 'Lista Alimenti'!$T$3:$W$45, 4, FALSE)
    ))) * AR33 / 100
    )
)</f>
        <v>0</v>
      </c>
      <c r="AU33" s="13">
        <f>IF(AP33="", 0,
    IF(AR33&lt;=10,
        IFERROR(VLOOKUP(AP33, 'Lista Alimenti'!$A$3:$E$32, 5, FALSE),
        IFERROR(VLOOKUP(AP33, 'Lista Alimenti'!$G$3:$K$61, 5, FALSE),
        IFERROR(VLOOKUP(AP33, 'Lista Alimenti'!$N$3:$R$15, 5, FALSE),
        VLOOKUP(AP33, 'Lista Alimenti'!$T$3:$X$45, 5, FALSE)
        ))) * AR33,
    IFERROR(VLOOKUP(AP33, 'Lista Alimenti'!$A$3:$E$32, 5, FALSE),
    IFERROR(VLOOKUP(AP33, 'Lista Alimenti'!$G$3:$K$61, 5, FALSE),
    IFERROR(VLOOKUP(AP33, 'Lista Alimenti'!$N$3:$R$15, 5, FALSE),
    VLOOKUP(AP33, 'Lista Alimenti'!$T$3:$X$45, 5, FALSE)
    ))) * AR33 / 100
    )
)</f>
        <v>0</v>
      </c>
      <c r="AV33" s="14">
        <f>IF(AP33="", 0,
    IF(AR33&lt;=10,
        IFERROR(VLOOKUP(AP33, 'Lista Alimenti'!$A$3:$F$32, 6, FALSE),
        IFERROR(VLOOKUP(AP33, 'Lista Alimenti'!$G$3:$L$61, 6, FALSE),
        IFERROR(VLOOKUP(AP33, 'Lista Alimenti'!$N$3:$S$15, 6, FALSE),
        VLOOKUP(AP33, 'Lista Alimenti'!$T$3:$Y$45, 6, FALSE)
        ))) * AR33,
    IFERROR(VLOOKUP(AP33, 'Lista Alimenti'!$A$3:$F$32, 6, FALSE),
    IFERROR(VLOOKUP(AP33, 'Lista Alimenti'!$G$3:$L$61, 6, FALSE),
    IFERROR(VLOOKUP(AP33, 'Lista Alimenti'!$N$3:$S$15, 6, FALSE),
    VLOOKUP(AP33, 'Lista Alimenti'!$T$3:$Y$45, 6, FALSE)
    ))) * AR33 / 100
    )
)</f>
        <v>0</v>
      </c>
      <c r="AW33" s="67"/>
      <c r="AX33" s="68"/>
      <c r="AY33" s="49"/>
      <c r="AZ33" s="50"/>
      <c r="BA33" s="12"/>
      <c r="BB33" s="13">
        <f>IF(AY33="", 0,
    IF(BA33&lt;=10,
        IFERROR(VLOOKUP(AY33, 'Lista Alimenti'!$A$3:$C$32, 3, FALSE),
        IFERROR(VLOOKUP(AY33, 'Lista Alimenti'!$G$3:$I$61, 3, FALSE),
        IFERROR(VLOOKUP(AY33, 'Lista Alimenti'!$N$3:$P$15, 3, FALSE),
        VLOOKUP(AY33, 'Lista Alimenti'!$T$3:$V$45, 3, FALSE)
        ))) * BA33,
    IFERROR(VLOOKUP(AY33, 'Lista Alimenti'!$A$3:$C$32, 3, FALSE),
    IFERROR(VLOOKUP(AY33, 'Lista Alimenti'!$G$3:$I$61, 3, FALSE),
    IFERROR(VLOOKUP(AY33, 'Lista Alimenti'!$N$3:$P$15, 3, FALSE),
    VLOOKUP(AY33, 'Lista Alimenti'!$T$3:$V$45, 3, FALSE)
    ))) * BA33 / 100
    )
)</f>
        <v>0</v>
      </c>
      <c r="BC33" s="13">
        <f>IF(AY33="", 0,
    IF(BA33&lt;=10,
        IFERROR(VLOOKUP(AY33, 'Lista Alimenti'!$A$3:$D$32, 4, FALSE),
        IFERROR(VLOOKUP(AY33, 'Lista Alimenti'!$G$3:$J$61, 4, FALSE),
        IFERROR(VLOOKUP(AY33, 'Lista Alimenti'!$N$3:$Q$15, 4, FALSE),
        VLOOKUP(AY33, 'Lista Alimenti'!$T$3:$W$45, 4, FALSE)
        ))) * BA33,
    IFERROR(VLOOKUP(AY33, 'Lista Alimenti'!$A$3:$D$32, 4, FALSE),
    IFERROR(VLOOKUP(AY33, 'Lista Alimenti'!$G$3:$J$61, 4, FALSE),
    IFERROR(VLOOKUP(AY33, 'Lista Alimenti'!$N$3:$Q$15, 4, FALSE),
    VLOOKUP(AY33, 'Lista Alimenti'!$T$3:$W$45, 4, FALSE)
    ))) * BA33 / 100
    )
)</f>
        <v>0</v>
      </c>
      <c r="BD33" s="13">
        <f>IF(AY33="", 0,
    IF(BA33&lt;=10,
        IFERROR(VLOOKUP(AY33, 'Lista Alimenti'!$A$3:$E$32, 5, FALSE),
        IFERROR(VLOOKUP(AY33, 'Lista Alimenti'!$G$3:$K$61, 5, FALSE),
        IFERROR(VLOOKUP(AY33, 'Lista Alimenti'!$N$3:$R$15, 5, FALSE),
        VLOOKUP(AY33, 'Lista Alimenti'!$T$3:$X$45, 5, FALSE)
        ))) * BA33,
    IFERROR(VLOOKUP(AY33, 'Lista Alimenti'!$A$3:$E$32, 5, FALSE),
    IFERROR(VLOOKUP(AY33, 'Lista Alimenti'!$G$3:$K$61, 5, FALSE),
    IFERROR(VLOOKUP(AY33, 'Lista Alimenti'!$N$3:$R$15, 5, FALSE),
    VLOOKUP(AY33, 'Lista Alimenti'!$T$3:$X$45, 5, FALSE)
    ))) * BA33 / 100
    )
)</f>
        <v>0</v>
      </c>
      <c r="BE33" s="14">
        <f>IF(AY33="", 0,
    IF(BA33&lt;=10,
        IFERROR(VLOOKUP(AY33, 'Lista Alimenti'!$A$3:$F$32, 6, FALSE),
        IFERROR(VLOOKUP(AY33, 'Lista Alimenti'!$G$3:$L$61, 6, FALSE),
        IFERROR(VLOOKUP(AY33, 'Lista Alimenti'!$N$3:$S$15, 6, FALSE),
        VLOOKUP(AY33, 'Lista Alimenti'!$T$3:$Y$45, 6, FALSE)
        ))) * BA33,
    IFERROR(VLOOKUP(AY33, 'Lista Alimenti'!$A$3:$F$32, 6, FALSE),
    IFERROR(VLOOKUP(AY33, 'Lista Alimenti'!$G$3:$L$61, 6, FALSE),
    IFERROR(VLOOKUP(AY33, 'Lista Alimenti'!$N$3:$S$15, 6, FALSE),
    VLOOKUP(AY33, 'Lista Alimenti'!$T$3:$Y$45, 6, FALSE)
    ))) * BA33 / 100
    )
)</f>
        <v>0</v>
      </c>
      <c r="BF33" s="67"/>
      <c r="BG33" s="68"/>
      <c r="BH33" s="49"/>
      <c r="BI33" s="50"/>
      <c r="BJ33" s="12"/>
      <c r="BK33" s="13">
        <f>IF(BH33="", 0,
    IF(BJ33&lt;=10,
        IFERROR(VLOOKUP(BH33, 'Lista Alimenti'!$A$3:$C$32, 3, FALSE),
        IFERROR(VLOOKUP(BH33, 'Lista Alimenti'!$G$3:$I$61, 3, FALSE),
        IFERROR(VLOOKUP(BH33, 'Lista Alimenti'!$N$3:$P$15, 3, FALSE),
        VLOOKUP(BH33, 'Lista Alimenti'!$T$3:$V$45, 3, FALSE)
        ))) * BJ33,
    IFERROR(VLOOKUP(BH33, 'Lista Alimenti'!$A$3:$C$32, 3, FALSE),
    IFERROR(VLOOKUP(BH33, 'Lista Alimenti'!$G$3:$I$61, 3, FALSE),
    IFERROR(VLOOKUP(BH33, 'Lista Alimenti'!$N$3:$P$15, 3, FALSE),
    VLOOKUP(BH33, 'Lista Alimenti'!$T$3:$V$45, 3, FALSE)
    ))) * BJ33 / 100
    )
)</f>
        <v>0</v>
      </c>
      <c r="BL33" s="13">
        <f>IF(BH33="", 0,
    IF(BJ33&lt;=10,
        IFERROR(VLOOKUP(BH33, 'Lista Alimenti'!$A$3:$D$32, 4, FALSE),
        IFERROR(VLOOKUP(BH33, 'Lista Alimenti'!$G$3:$J$61, 4, FALSE),
        IFERROR(VLOOKUP(BH33, 'Lista Alimenti'!$N$3:$Q$15, 4, FALSE),
        VLOOKUP(BH33, 'Lista Alimenti'!$T$3:$W$45, 4, FALSE)
        ))) * BJ33,
    IFERROR(VLOOKUP(BH33, 'Lista Alimenti'!$A$3:$D$32, 4, FALSE),
    IFERROR(VLOOKUP(BH33, 'Lista Alimenti'!$G$3:$J$61, 4, FALSE),
    IFERROR(VLOOKUP(BH33, 'Lista Alimenti'!$N$3:$Q$15, 4, FALSE),
    VLOOKUP(BH33, 'Lista Alimenti'!$T$3:$W$45, 4, FALSE)
    ))) * BJ33 / 100
    )
)</f>
        <v>0</v>
      </c>
      <c r="BM33" s="13">
        <f>IF(BH33="", 0,
    IF(BJ33&lt;=10,
        IFERROR(VLOOKUP(BH33, 'Lista Alimenti'!$A$3:$E$32, 5, FALSE),
        IFERROR(VLOOKUP(BH33, 'Lista Alimenti'!$G$3:$K$61, 5, FALSE),
        IFERROR(VLOOKUP(BH33, 'Lista Alimenti'!$N$3:$R$15, 5, FALSE),
        VLOOKUP(BH33, 'Lista Alimenti'!$T$3:$X$45, 5, FALSE)
        ))) * BJ33,
    IFERROR(VLOOKUP(BH33, 'Lista Alimenti'!$A$3:$E$32, 5, FALSE),
    IFERROR(VLOOKUP(BH33, 'Lista Alimenti'!$G$3:$K$61, 5, FALSE),
    IFERROR(VLOOKUP(BH33, 'Lista Alimenti'!$N$3:$R$15, 5, FALSE),
    VLOOKUP(BH33, 'Lista Alimenti'!$T$3:$X$45, 5, FALSE)
    ))) * BJ33 / 100
    )
)</f>
        <v>0</v>
      </c>
      <c r="BN33" s="14">
        <f>IF(BH33="", 0,
    IF(BJ33&lt;=10,
        IFERROR(VLOOKUP(BH33, 'Lista Alimenti'!$A$3:$F$32, 6, FALSE),
        IFERROR(VLOOKUP(BH33, 'Lista Alimenti'!$G$3:$L$61, 6, FALSE),
        IFERROR(VLOOKUP(BH33, 'Lista Alimenti'!$N$3:$S$15, 6, FALSE),
        VLOOKUP(BH33, 'Lista Alimenti'!$T$3:$Y$45, 6, FALSE)
        ))) * BJ33,
    IFERROR(VLOOKUP(BH33, 'Lista Alimenti'!$A$3:$F$32, 6, FALSE),
    IFERROR(VLOOKUP(BH33, 'Lista Alimenti'!$G$3:$L$61, 6, FALSE),
    IFERROR(VLOOKUP(BH33, 'Lista Alimenti'!$N$3:$S$15, 6, FALSE),
    VLOOKUP(BH33, 'Lista Alimenti'!$T$3:$Y$45, 6, FALSE)
    ))) * BJ33 / 100
    )
)</f>
        <v>0</v>
      </c>
      <c r="BO33" s="67"/>
      <c r="BP33" s="68"/>
    </row>
    <row r="34" spans="4:68" ht="14.5" customHeight="1" x14ac:dyDescent="0.35">
      <c r="D34" s="73"/>
      <c r="E34" s="74"/>
      <c r="F34" s="49"/>
      <c r="G34" s="50"/>
      <c r="H34" s="12"/>
      <c r="I34" s="13">
        <f>IF(F34="", 0,
    IF(H34&lt;=10,
        IFERROR(VLOOKUP(F34, 'Lista Alimenti'!$A$3:$C$32, 3, FALSE),
        IFERROR(VLOOKUP(F34, 'Lista Alimenti'!$G$3:$I$61, 3, FALSE),
        IFERROR(VLOOKUP(F34, 'Lista Alimenti'!$N$3:$P$15, 3, FALSE),
        VLOOKUP(F34, 'Lista Alimenti'!$T$3:$V$45, 3, FALSE)
        ))) * H34,
    IFERROR(VLOOKUP(F34, 'Lista Alimenti'!$A$3:$C$32, 3, FALSE),
    IFERROR(VLOOKUP(F34, 'Lista Alimenti'!$G$3:$I$61, 3, FALSE),
    IFERROR(VLOOKUP(F34, 'Lista Alimenti'!$N$3:$P$15, 3, FALSE),
    VLOOKUP(F34, 'Lista Alimenti'!$T$3:$V$45, 3, FALSE)
    ))) * H34 / 100
    )
)</f>
        <v>0</v>
      </c>
      <c r="J34" s="13">
        <f>IF(F34="", 0,
    IF(H34&lt;=10,
        IFERROR(VLOOKUP(F34, 'Lista Alimenti'!$A$3:$D$32, 4, FALSE),
        IFERROR(VLOOKUP(F34, 'Lista Alimenti'!$G$3:$J$61, 4, FALSE),
        IFERROR(VLOOKUP(F34, 'Lista Alimenti'!$N$3:$Q$15, 4, FALSE),
        VLOOKUP(F34, 'Lista Alimenti'!$T$3:$W$45, 4, FALSE)
        ))) * H34,
    IFERROR(VLOOKUP(F34, 'Lista Alimenti'!$A$3:$D$32, 4, FALSE),
    IFERROR(VLOOKUP(F34, 'Lista Alimenti'!$G$3:$J$61, 4, FALSE),
    IFERROR(VLOOKUP(F34, 'Lista Alimenti'!$N$3:$Q$15, 4, FALSE),
    VLOOKUP(F34, 'Lista Alimenti'!$T$3:$W$45, 4, FALSE)
    ))) * H34 / 100
    )
)</f>
        <v>0</v>
      </c>
      <c r="K34" s="13">
        <f>IF(F34="", 0,
    IF(H34&lt;=10,
        IFERROR(VLOOKUP(F34, 'Lista Alimenti'!$A$3:$E$32, 5, FALSE),
        IFERROR(VLOOKUP(F34, 'Lista Alimenti'!$G$3:$K$61, 5, FALSE),
        IFERROR(VLOOKUP(F34, 'Lista Alimenti'!$N$3:$R$15, 5, FALSE),
        VLOOKUP(F34, 'Lista Alimenti'!$T$3:$X$45, 5, FALSE)
        ))) * H34,
    IFERROR(VLOOKUP(F34, 'Lista Alimenti'!$A$3:$E$32, 5, FALSE),
    IFERROR(VLOOKUP(F34, 'Lista Alimenti'!$G$3:$K$61, 5, FALSE),
    IFERROR(VLOOKUP(F34, 'Lista Alimenti'!$N$3:$R$15, 5, FALSE),
    VLOOKUP(F34, 'Lista Alimenti'!$T$3:$X$45, 5, FALSE)
    ))) * H34 / 100
    )
)</f>
        <v>0</v>
      </c>
      <c r="L34" s="14">
        <f>IF(F34="", 0,
    IF(H34&lt;=10,
        IFERROR(VLOOKUP(F34, 'Lista Alimenti'!$A$3:$F$32, 6, FALSE),
        IFERROR(VLOOKUP(F34, 'Lista Alimenti'!$G$3:$L$61, 6, FALSE),
        IFERROR(VLOOKUP(F34, 'Lista Alimenti'!$N$3:$S$15, 6, FALSE),
        VLOOKUP(F34, 'Lista Alimenti'!$T$3:$Y$45, 6, FALSE)
        ))) * H34,
    IFERROR(VLOOKUP(F34, 'Lista Alimenti'!$A$3:$F$32, 6, FALSE),
    IFERROR(VLOOKUP(F34, 'Lista Alimenti'!$G$3:$L$61, 6, FALSE),
    IFERROR(VLOOKUP(F34, 'Lista Alimenti'!$N$3:$S$15, 6, FALSE),
    VLOOKUP(F34, 'Lista Alimenti'!$T$3:$Y$45, 6, FALSE)
    ))) * H34 / 100
    )
)</f>
        <v>0</v>
      </c>
      <c r="M34" s="67"/>
      <c r="N34" s="68"/>
      <c r="O34" s="49"/>
      <c r="P34" s="50"/>
      <c r="Q34" s="12"/>
      <c r="R34" s="13">
        <f>IF(O34="", 0,
    IF(Q34&lt;=10,
        IFERROR(VLOOKUP(O34, 'Lista Alimenti'!$A$3:$C$32, 3, FALSE),
        IFERROR(VLOOKUP(O34, 'Lista Alimenti'!$G$3:$I$61, 3, FALSE),
        IFERROR(VLOOKUP(O34, 'Lista Alimenti'!$N$3:$P$15, 3, FALSE),
        VLOOKUP(O34, 'Lista Alimenti'!$T$3:$V$45, 3, FALSE)
        ))) * Q34,
    IFERROR(VLOOKUP(O34, 'Lista Alimenti'!$A$3:$C$32, 3, FALSE),
    IFERROR(VLOOKUP(O34, 'Lista Alimenti'!$G$3:$I$61, 3, FALSE),
    IFERROR(VLOOKUP(O34, 'Lista Alimenti'!$N$3:$P$15, 3, FALSE),
    VLOOKUP(O34, 'Lista Alimenti'!$T$3:$V$45, 3, FALSE)
    ))) * Q34 / 100
    )
)</f>
        <v>0</v>
      </c>
      <c r="S34" s="13">
        <f>IF(O34="", 0,
    IF(Q34&lt;=10,
        IFERROR(VLOOKUP(O34, 'Lista Alimenti'!$A$3:$D$32, 4, FALSE),
        IFERROR(VLOOKUP(O34, 'Lista Alimenti'!$G$3:$J$61, 4, FALSE),
        IFERROR(VLOOKUP(O34, 'Lista Alimenti'!$N$3:$Q$15, 4, FALSE),
        VLOOKUP(O34, 'Lista Alimenti'!$T$3:$W$45, 4, FALSE)
        ))) * Q34,
    IFERROR(VLOOKUP(O34, 'Lista Alimenti'!$A$3:$D$32, 4, FALSE),
    IFERROR(VLOOKUP(O34, 'Lista Alimenti'!$G$3:$J$61, 4, FALSE),
    IFERROR(VLOOKUP(O34, 'Lista Alimenti'!$N$3:$Q$15, 4, FALSE),
    VLOOKUP(O34, 'Lista Alimenti'!$T$3:$W$45, 4, FALSE)
    ))) * Q34 / 100
    )
)</f>
        <v>0</v>
      </c>
      <c r="T34" s="13">
        <f>IF(O34="", 0,
    IF(Q34&lt;=10,
        IFERROR(VLOOKUP(O34, 'Lista Alimenti'!$A$3:$E$32, 5, FALSE),
        IFERROR(VLOOKUP(O34, 'Lista Alimenti'!$G$3:$K$61, 5, FALSE),
        IFERROR(VLOOKUP(O34, 'Lista Alimenti'!$N$3:$R$15, 5, FALSE),
        VLOOKUP(O34, 'Lista Alimenti'!$T$3:$X$45, 5, FALSE)
        ))) * Q34,
    IFERROR(VLOOKUP(O34, 'Lista Alimenti'!$A$3:$E$32, 5, FALSE),
    IFERROR(VLOOKUP(O34, 'Lista Alimenti'!$G$3:$K$61, 5, FALSE),
    IFERROR(VLOOKUP(O34, 'Lista Alimenti'!$N$3:$R$15, 5, FALSE),
    VLOOKUP(O34, 'Lista Alimenti'!$T$3:$X$45, 5, FALSE)
    ))) * Q34 / 100
    )
)</f>
        <v>0</v>
      </c>
      <c r="U34" s="14">
        <f>IF(O34="", 0,
    IF(Q34&lt;=10,
        IFERROR(VLOOKUP(O34, 'Lista Alimenti'!$A$3:$F$32, 6, FALSE),
        IFERROR(VLOOKUP(O34, 'Lista Alimenti'!$G$3:$L$61, 6, FALSE),
        IFERROR(VLOOKUP(O34, 'Lista Alimenti'!$N$3:$S$15, 6, FALSE),
        VLOOKUP(O34, 'Lista Alimenti'!$T$3:$Y$45, 6, FALSE)
        ))) * Q34,
    IFERROR(VLOOKUP(O34, 'Lista Alimenti'!$A$3:$F$32, 6, FALSE),
    IFERROR(VLOOKUP(O34, 'Lista Alimenti'!$G$3:$L$61, 6, FALSE),
    IFERROR(VLOOKUP(O34, 'Lista Alimenti'!$N$3:$S$15, 6, FALSE),
    VLOOKUP(O34, 'Lista Alimenti'!$T$3:$Y$45, 6, FALSE)
    ))) * Q34 / 100
    )
)</f>
        <v>0</v>
      </c>
      <c r="V34" s="67"/>
      <c r="W34" s="68"/>
      <c r="X34" s="49"/>
      <c r="Y34" s="50"/>
      <c r="Z34" s="12"/>
      <c r="AA34" s="13">
        <f>IF(X34="", 0,
    IF(Z34&lt;=10,
        IFERROR(VLOOKUP(X34, 'Lista Alimenti'!$A$3:$C$32, 3, FALSE),
        IFERROR(VLOOKUP(X34, 'Lista Alimenti'!$G$3:$I$61, 3, FALSE),
        IFERROR(VLOOKUP(X34, 'Lista Alimenti'!$N$3:$P$15, 3, FALSE),
        VLOOKUP(X34, 'Lista Alimenti'!$T$3:$V$45, 3, FALSE)
        ))) * Z34,
    IFERROR(VLOOKUP(X34, 'Lista Alimenti'!$A$3:$C$32, 3, FALSE),
    IFERROR(VLOOKUP(X34, 'Lista Alimenti'!$G$3:$I$61, 3, FALSE),
    IFERROR(VLOOKUP(X34, 'Lista Alimenti'!$N$3:$P$15, 3, FALSE),
    VLOOKUP(X34, 'Lista Alimenti'!$T$3:$V$45, 3, FALSE)
    ))) * Z34 / 100
    )
)</f>
        <v>0</v>
      </c>
      <c r="AB34" s="13">
        <f>IF(X34="", 0,
    IF(Z34&lt;=10,
        IFERROR(VLOOKUP(X34, 'Lista Alimenti'!$A$3:$D$32, 4, FALSE),
        IFERROR(VLOOKUP(X34, 'Lista Alimenti'!$G$3:$J$61, 4, FALSE),
        IFERROR(VLOOKUP(X34, 'Lista Alimenti'!$N$3:$Q$15, 4, FALSE),
        VLOOKUP(X34, 'Lista Alimenti'!$T$3:$W$45, 4, FALSE)
        ))) * Z34,
    IFERROR(VLOOKUP(X34, 'Lista Alimenti'!$A$3:$D$32, 4, FALSE),
    IFERROR(VLOOKUP(X34, 'Lista Alimenti'!$G$3:$J$61, 4, FALSE),
    IFERROR(VLOOKUP(X34, 'Lista Alimenti'!$N$3:$Q$15, 4, FALSE),
    VLOOKUP(X34, 'Lista Alimenti'!$T$3:$W$45, 4, FALSE)
    ))) * Z34 / 100
    )
)</f>
        <v>0</v>
      </c>
      <c r="AC34" s="13">
        <f>IF(X34="", 0,
    IF(Z34&lt;=10,
        IFERROR(VLOOKUP(X34, 'Lista Alimenti'!$A$3:$E$32, 5, FALSE),
        IFERROR(VLOOKUP(X34, 'Lista Alimenti'!$G$3:$K$61, 5, FALSE),
        IFERROR(VLOOKUP(X34, 'Lista Alimenti'!$N$3:$R$15, 5, FALSE),
        VLOOKUP(X34, 'Lista Alimenti'!$T$3:$X$45, 5, FALSE)
        ))) * Z34,
    IFERROR(VLOOKUP(X34, 'Lista Alimenti'!$A$3:$E$32, 5, FALSE),
    IFERROR(VLOOKUP(X34, 'Lista Alimenti'!$G$3:$K$61, 5, FALSE),
    IFERROR(VLOOKUP(X34, 'Lista Alimenti'!$N$3:$R$15, 5, FALSE),
    VLOOKUP(X34, 'Lista Alimenti'!$T$3:$X$45, 5, FALSE)
    ))) * Z34 / 100
    )
)</f>
        <v>0</v>
      </c>
      <c r="AD34" s="14">
        <f>IF(X34="", 0,
    IF(Z34&lt;=10,
        IFERROR(VLOOKUP(X34, 'Lista Alimenti'!$A$3:$F$32, 6, FALSE),
        IFERROR(VLOOKUP(X34, 'Lista Alimenti'!$G$3:$L$61, 6, FALSE),
        IFERROR(VLOOKUP(X34, 'Lista Alimenti'!$N$3:$S$15, 6, FALSE),
        VLOOKUP(X34, 'Lista Alimenti'!$T$3:$Y$45, 6, FALSE)
        ))) * Z34,
    IFERROR(VLOOKUP(X34, 'Lista Alimenti'!$A$3:$F$32, 6, FALSE),
    IFERROR(VLOOKUP(X34, 'Lista Alimenti'!$G$3:$L$61, 6, FALSE),
    IFERROR(VLOOKUP(X34, 'Lista Alimenti'!$N$3:$S$15, 6, FALSE),
    VLOOKUP(X34, 'Lista Alimenti'!$T$3:$Y$45, 6, FALSE)
    ))) * Z34 / 100
    )
)</f>
        <v>0</v>
      </c>
      <c r="AE34" s="67"/>
      <c r="AF34" s="68"/>
      <c r="AG34" s="49"/>
      <c r="AH34" s="50"/>
      <c r="AI34" s="12"/>
      <c r="AJ34" s="13">
        <f>IF(AG34="", 0,
    IF(AI34&lt;=10,
        IFERROR(VLOOKUP(AG34, 'Lista Alimenti'!$A$3:$C$32, 3, FALSE),
        IFERROR(VLOOKUP(AG34, 'Lista Alimenti'!$G$3:$I$61, 3, FALSE),
        IFERROR(VLOOKUP(AG34, 'Lista Alimenti'!$N$3:$P$15, 3, FALSE),
        VLOOKUP(AG34, 'Lista Alimenti'!$T$3:$V$45, 3, FALSE)
        ))) * AI34,
    IFERROR(VLOOKUP(AG34, 'Lista Alimenti'!$A$3:$C$32, 3, FALSE),
    IFERROR(VLOOKUP(AG34, 'Lista Alimenti'!$G$3:$I$61, 3, FALSE),
    IFERROR(VLOOKUP(AG34, 'Lista Alimenti'!$N$3:$P$15, 3, FALSE),
    VLOOKUP(AG34, 'Lista Alimenti'!$T$3:$V$45, 3, FALSE)
    ))) * AI34 / 100
    )
)</f>
        <v>0</v>
      </c>
      <c r="AK34" s="13">
        <f>IF(AG34="", 0,
    IF(AI34&lt;=10,
        IFERROR(VLOOKUP(AG34, 'Lista Alimenti'!$A$3:$D$32, 4, FALSE),
        IFERROR(VLOOKUP(AG34, 'Lista Alimenti'!$G$3:$J$61, 4, FALSE),
        IFERROR(VLOOKUP(AG34, 'Lista Alimenti'!$N$3:$Q$15, 4, FALSE),
        VLOOKUP(AG34, 'Lista Alimenti'!$T$3:$W$45, 4, FALSE)
        ))) * AI34,
    IFERROR(VLOOKUP(AG34, 'Lista Alimenti'!$A$3:$D$32, 4, FALSE),
    IFERROR(VLOOKUP(AG34, 'Lista Alimenti'!$G$3:$J$61, 4, FALSE),
    IFERROR(VLOOKUP(AG34, 'Lista Alimenti'!$N$3:$Q$15, 4, FALSE),
    VLOOKUP(AG34, 'Lista Alimenti'!$T$3:$W$45, 4, FALSE)
    ))) * AI34 / 100
    )
)</f>
        <v>0</v>
      </c>
      <c r="AL34" s="13">
        <f>IF(AG34="", 0,
    IF(AI34&lt;=10,
        IFERROR(VLOOKUP(AG34, 'Lista Alimenti'!$A$3:$E$32, 5, FALSE),
        IFERROR(VLOOKUP(AG34, 'Lista Alimenti'!$G$3:$K$61, 5, FALSE),
        IFERROR(VLOOKUP(AG34, 'Lista Alimenti'!$N$3:$R$15, 5, FALSE),
        VLOOKUP(AG34, 'Lista Alimenti'!$T$3:$X$45, 5, FALSE)
        ))) * AI34,
    IFERROR(VLOOKUP(AG34, 'Lista Alimenti'!$A$3:$E$32, 5, FALSE),
    IFERROR(VLOOKUP(AG34, 'Lista Alimenti'!$G$3:$K$61, 5, FALSE),
    IFERROR(VLOOKUP(AG34, 'Lista Alimenti'!$N$3:$R$15, 5, FALSE),
    VLOOKUP(AG34, 'Lista Alimenti'!$T$3:$X$45, 5, FALSE)
    ))) * AI34 / 100
    )
)</f>
        <v>0</v>
      </c>
      <c r="AM34" s="14">
        <f>IF(AG34="", 0,
    IF(AI34&lt;=10,
        IFERROR(VLOOKUP(AG34, 'Lista Alimenti'!$A$3:$F$32, 6, FALSE),
        IFERROR(VLOOKUP(AG34, 'Lista Alimenti'!$G$3:$L$61, 6, FALSE),
        IFERROR(VLOOKUP(AG34, 'Lista Alimenti'!$N$3:$S$15, 6, FALSE),
        VLOOKUP(AG34, 'Lista Alimenti'!$T$3:$Y$45, 6, FALSE)
        ))) * AI34,
    IFERROR(VLOOKUP(AG34, 'Lista Alimenti'!$A$3:$F$32, 6, FALSE),
    IFERROR(VLOOKUP(AG34, 'Lista Alimenti'!$G$3:$L$61, 6, FALSE),
    IFERROR(VLOOKUP(AG34, 'Lista Alimenti'!$N$3:$S$15, 6, FALSE),
    VLOOKUP(AG34, 'Lista Alimenti'!$T$3:$Y$45, 6, FALSE)
    ))) * AI34 / 100
    )
)</f>
        <v>0</v>
      </c>
      <c r="AN34" s="67"/>
      <c r="AO34" s="68"/>
      <c r="AP34" s="49"/>
      <c r="AQ34" s="50"/>
      <c r="AR34" s="12"/>
      <c r="AS34" s="13">
        <f>IF(AP34="", 0,
    IF(AR34&lt;=10,
        IFERROR(VLOOKUP(AP34, 'Lista Alimenti'!$A$3:$C$32, 3, FALSE),
        IFERROR(VLOOKUP(AP34, 'Lista Alimenti'!$G$3:$I$61, 3, FALSE),
        IFERROR(VLOOKUP(AP34, 'Lista Alimenti'!$N$3:$P$15, 3, FALSE),
        VLOOKUP(AP34, 'Lista Alimenti'!$T$3:$V$45, 3, FALSE)
        ))) * AR34,
    IFERROR(VLOOKUP(AP34, 'Lista Alimenti'!$A$3:$C$32, 3, FALSE),
    IFERROR(VLOOKUP(AP34, 'Lista Alimenti'!$G$3:$I$61, 3, FALSE),
    IFERROR(VLOOKUP(AP34, 'Lista Alimenti'!$N$3:$P$15, 3, FALSE),
    VLOOKUP(AP34, 'Lista Alimenti'!$T$3:$V$45, 3, FALSE)
    ))) * AR34 / 100
    )
)</f>
        <v>0</v>
      </c>
      <c r="AT34" s="13">
        <f>IF(AP34="", 0,
    IF(AR34&lt;=10,
        IFERROR(VLOOKUP(AP34, 'Lista Alimenti'!$A$3:$D$32, 4, FALSE),
        IFERROR(VLOOKUP(AP34, 'Lista Alimenti'!$G$3:$J$61, 4, FALSE),
        IFERROR(VLOOKUP(AP34, 'Lista Alimenti'!$N$3:$Q$15, 4, FALSE),
        VLOOKUP(AP34, 'Lista Alimenti'!$T$3:$W$45, 4, FALSE)
        ))) * AR34,
    IFERROR(VLOOKUP(AP34, 'Lista Alimenti'!$A$3:$D$32, 4, FALSE),
    IFERROR(VLOOKUP(AP34, 'Lista Alimenti'!$G$3:$J$61, 4, FALSE),
    IFERROR(VLOOKUP(AP34, 'Lista Alimenti'!$N$3:$Q$15, 4, FALSE),
    VLOOKUP(AP34, 'Lista Alimenti'!$T$3:$W$45, 4, FALSE)
    ))) * AR34 / 100
    )
)</f>
        <v>0</v>
      </c>
      <c r="AU34" s="13">
        <f>IF(AP34="", 0,
    IF(AR34&lt;=10,
        IFERROR(VLOOKUP(AP34, 'Lista Alimenti'!$A$3:$E$32, 5, FALSE),
        IFERROR(VLOOKUP(AP34, 'Lista Alimenti'!$G$3:$K$61, 5, FALSE),
        IFERROR(VLOOKUP(AP34, 'Lista Alimenti'!$N$3:$R$15, 5, FALSE),
        VLOOKUP(AP34, 'Lista Alimenti'!$T$3:$X$45, 5, FALSE)
        ))) * AR34,
    IFERROR(VLOOKUP(AP34, 'Lista Alimenti'!$A$3:$E$32, 5, FALSE),
    IFERROR(VLOOKUP(AP34, 'Lista Alimenti'!$G$3:$K$61, 5, FALSE),
    IFERROR(VLOOKUP(AP34, 'Lista Alimenti'!$N$3:$R$15, 5, FALSE),
    VLOOKUP(AP34, 'Lista Alimenti'!$T$3:$X$45, 5, FALSE)
    ))) * AR34 / 100
    )
)</f>
        <v>0</v>
      </c>
      <c r="AV34" s="14">
        <f>IF(AP34="", 0,
    IF(AR34&lt;=10,
        IFERROR(VLOOKUP(AP34, 'Lista Alimenti'!$A$3:$F$32, 6, FALSE),
        IFERROR(VLOOKUP(AP34, 'Lista Alimenti'!$G$3:$L$61, 6, FALSE),
        IFERROR(VLOOKUP(AP34, 'Lista Alimenti'!$N$3:$S$15, 6, FALSE),
        VLOOKUP(AP34, 'Lista Alimenti'!$T$3:$Y$45, 6, FALSE)
        ))) * AR34,
    IFERROR(VLOOKUP(AP34, 'Lista Alimenti'!$A$3:$F$32, 6, FALSE),
    IFERROR(VLOOKUP(AP34, 'Lista Alimenti'!$G$3:$L$61, 6, FALSE),
    IFERROR(VLOOKUP(AP34, 'Lista Alimenti'!$N$3:$S$15, 6, FALSE),
    VLOOKUP(AP34, 'Lista Alimenti'!$T$3:$Y$45, 6, FALSE)
    ))) * AR34 / 100
    )
)</f>
        <v>0</v>
      </c>
      <c r="AW34" s="67"/>
      <c r="AX34" s="68"/>
      <c r="AY34" s="49"/>
      <c r="AZ34" s="50"/>
      <c r="BA34" s="12"/>
      <c r="BB34" s="13">
        <f>IF(AY34="", 0,
    IF(BA34&lt;=10,
        IFERROR(VLOOKUP(AY34, 'Lista Alimenti'!$A$3:$C$32, 3, FALSE),
        IFERROR(VLOOKUP(AY34, 'Lista Alimenti'!$G$3:$I$61, 3, FALSE),
        IFERROR(VLOOKUP(AY34, 'Lista Alimenti'!$N$3:$P$15, 3, FALSE),
        VLOOKUP(AY34, 'Lista Alimenti'!$T$3:$V$45, 3, FALSE)
        ))) * BA34,
    IFERROR(VLOOKUP(AY34, 'Lista Alimenti'!$A$3:$C$32, 3, FALSE),
    IFERROR(VLOOKUP(AY34, 'Lista Alimenti'!$G$3:$I$61, 3, FALSE),
    IFERROR(VLOOKUP(AY34, 'Lista Alimenti'!$N$3:$P$15, 3, FALSE),
    VLOOKUP(AY34, 'Lista Alimenti'!$T$3:$V$45, 3, FALSE)
    ))) * BA34 / 100
    )
)</f>
        <v>0</v>
      </c>
      <c r="BC34" s="13">
        <f>IF(AY34="", 0,
    IF(BA34&lt;=10,
        IFERROR(VLOOKUP(AY34, 'Lista Alimenti'!$A$3:$D$32, 4, FALSE),
        IFERROR(VLOOKUP(AY34, 'Lista Alimenti'!$G$3:$J$61, 4, FALSE),
        IFERROR(VLOOKUP(AY34, 'Lista Alimenti'!$N$3:$Q$15, 4, FALSE),
        VLOOKUP(AY34, 'Lista Alimenti'!$T$3:$W$45, 4, FALSE)
        ))) * BA34,
    IFERROR(VLOOKUP(AY34, 'Lista Alimenti'!$A$3:$D$32, 4, FALSE),
    IFERROR(VLOOKUP(AY34, 'Lista Alimenti'!$G$3:$J$61, 4, FALSE),
    IFERROR(VLOOKUP(AY34, 'Lista Alimenti'!$N$3:$Q$15, 4, FALSE),
    VLOOKUP(AY34, 'Lista Alimenti'!$T$3:$W$45, 4, FALSE)
    ))) * BA34 / 100
    )
)</f>
        <v>0</v>
      </c>
      <c r="BD34" s="13">
        <f>IF(AY34="", 0,
    IF(BA34&lt;=10,
        IFERROR(VLOOKUP(AY34, 'Lista Alimenti'!$A$3:$E$32, 5, FALSE),
        IFERROR(VLOOKUP(AY34, 'Lista Alimenti'!$G$3:$K$61, 5, FALSE),
        IFERROR(VLOOKUP(AY34, 'Lista Alimenti'!$N$3:$R$15, 5, FALSE),
        VLOOKUP(AY34, 'Lista Alimenti'!$T$3:$X$45, 5, FALSE)
        ))) * BA34,
    IFERROR(VLOOKUP(AY34, 'Lista Alimenti'!$A$3:$E$32, 5, FALSE),
    IFERROR(VLOOKUP(AY34, 'Lista Alimenti'!$G$3:$K$61, 5, FALSE),
    IFERROR(VLOOKUP(AY34, 'Lista Alimenti'!$N$3:$R$15, 5, FALSE),
    VLOOKUP(AY34, 'Lista Alimenti'!$T$3:$X$45, 5, FALSE)
    ))) * BA34 / 100
    )
)</f>
        <v>0</v>
      </c>
      <c r="BE34" s="14">
        <f>IF(AY34="", 0,
    IF(BA34&lt;=10,
        IFERROR(VLOOKUP(AY34, 'Lista Alimenti'!$A$3:$F$32, 6, FALSE),
        IFERROR(VLOOKUP(AY34, 'Lista Alimenti'!$G$3:$L$61, 6, FALSE),
        IFERROR(VLOOKUP(AY34, 'Lista Alimenti'!$N$3:$S$15, 6, FALSE),
        VLOOKUP(AY34, 'Lista Alimenti'!$T$3:$Y$45, 6, FALSE)
        ))) * BA34,
    IFERROR(VLOOKUP(AY34, 'Lista Alimenti'!$A$3:$F$32, 6, FALSE),
    IFERROR(VLOOKUP(AY34, 'Lista Alimenti'!$G$3:$L$61, 6, FALSE),
    IFERROR(VLOOKUP(AY34, 'Lista Alimenti'!$N$3:$S$15, 6, FALSE),
    VLOOKUP(AY34, 'Lista Alimenti'!$T$3:$Y$45, 6, FALSE)
    ))) * BA34 / 100
    )
)</f>
        <v>0</v>
      </c>
      <c r="BF34" s="67"/>
      <c r="BG34" s="68"/>
      <c r="BH34" s="49"/>
      <c r="BI34" s="50"/>
      <c r="BJ34" s="12"/>
      <c r="BK34" s="13">
        <f>IF(BH34="", 0,
    IF(BJ34&lt;=10,
        IFERROR(VLOOKUP(BH34, 'Lista Alimenti'!$A$3:$C$32, 3, FALSE),
        IFERROR(VLOOKUP(BH34, 'Lista Alimenti'!$G$3:$I$61, 3, FALSE),
        IFERROR(VLOOKUP(BH34, 'Lista Alimenti'!$N$3:$P$15, 3, FALSE),
        VLOOKUP(BH34, 'Lista Alimenti'!$T$3:$V$45, 3, FALSE)
        ))) * BJ34,
    IFERROR(VLOOKUP(BH34, 'Lista Alimenti'!$A$3:$C$32, 3, FALSE),
    IFERROR(VLOOKUP(BH34, 'Lista Alimenti'!$G$3:$I$61, 3, FALSE),
    IFERROR(VLOOKUP(BH34, 'Lista Alimenti'!$N$3:$P$15, 3, FALSE),
    VLOOKUP(BH34, 'Lista Alimenti'!$T$3:$V$45, 3, FALSE)
    ))) * BJ34 / 100
    )
)</f>
        <v>0</v>
      </c>
      <c r="BL34" s="13">
        <f>IF(BH34="", 0,
    IF(BJ34&lt;=10,
        IFERROR(VLOOKUP(BH34, 'Lista Alimenti'!$A$3:$D$32, 4, FALSE),
        IFERROR(VLOOKUP(BH34, 'Lista Alimenti'!$G$3:$J$61, 4, FALSE),
        IFERROR(VLOOKUP(BH34, 'Lista Alimenti'!$N$3:$Q$15, 4, FALSE),
        VLOOKUP(BH34, 'Lista Alimenti'!$T$3:$W$45, 4, FALSE)
        ))) * BJ34,
    IFERROR(VLOOKUP(BH34, 'Lista Alimenti'!$A$3:$D$32, 4, FALSE),
    IFERROR(VLOOKUP(BH34, 'Lista Alimenti'!$G$3:$J$61, 4, FALSE),
    IFERROR(VLOOKUP(BH34, 'Lista Alimenti'!$N$3:$Q$15, 4, FALSE),
    VLOOKUP(BH34, 'Lista Alimenti'!$T$3:$W$45, 4, FALSE)
    ))) * BJ34 / 100
    )
)</f>
        <v>0</v>
      </c>
      <c r="BM34" s="13">
        <f>IF(BH34="", 0,
    IF(BJ34&lt;=10,
        IFERROR(VLOOKUP(BH34, 'Lista Alimenti'!$A$3:$E$32, 5, FALSE),
        IFERROR(VLOOKUP(BH34, 'Lista Alimenti'!$G$3:$K$61, 5, FALSE),
        IFERROR(VLOOKUP(BH34, 'Lista Alimenti'!$N$3:$R$15, 5, FALSE),
        VLOOKUP(BH34, 'Lista Alimenti'!$T$3:$X$45, 5, FALSE)
        ))) * BJ34,
    IFERROR(VLOOKUP(BH34, 'Lista Alimenti'!$A$3:$E$32, 5, FALSE),
    IFERROR(VLOOKUP(BH34, 'Lista Alimenti'!$G$3:$K$61, 5, FALSE),
    IFERROR(VLOOKUP(BH34, 'Lista Alimenti'!$N$3:$R$15, 5, FALSE),
    VLOOKUP(BH34, 'Lista Alimenti'!$T$3:$X$45, 5, FALSE)
    ))) * BJ34 / 100
    )
)</f>
        <v>0</v>
      </c>
      <c r="BN34" s="14">
        <f>IF(BH34="", 0,
    IF(BJ34&lt;=10,
        IFERROR(VLOOKUP(BH34, 'Lista Alimenti'!$A$3:$F$32, 6, FALSE),
        IFERROR(VLOOKUP(BH34, 'Lista Alimenti'!$G$3:$L$61, 6, FALSE),
        IFERROR(VLOOKUP(BH34, 'Lista Alimenti'!$N$3:$S$15, 6, FALSE),
        VLOOKUP(BH34, 'Lista Alimenti'!$T$3:$Y$45, 6, FALSE)
        ))) * BJ34,
    IFERROR(VLOOKUP(BH34, 'Lista Alimenti'!$A$3:$F$32, 6, FALSE),
    IFERROR(VLOOKUP(BH34, 'Lista Alimenti'!$G$3:$L$61, 6, FALSE),
    IFERROR(VLOOKUP(BH34, 'Lista Alimenti'!$N$3:$S$15, 6, FALSE),
    VLOOKUP(BH34, 'Lista Alimenti'!$T$3:$Y$45, 6, FALSE)
    ))) * BJ34 / 100
    )
)</f>
        <v>0</v>
      </c>
      <c r="BO34" s="67"/>
      <c r="BP34" s="68"/>
    </row>
    <row r="35" spans="4:68" ht="14.5" customHeight="1" x14ac:dyDescent="0.35">
      <c r="D35" s="73"/>
      <c r="E35" s="74"/>
      <c r="F35" s="49"/>
      <c r="G35" s="50"/>
      <c r="H35" s="12"/>
      <c r="I35" s="13">
        <f>IF(F35="", 0,
    IF(H35&lt;=10,
        IFERROR(VLOOKUP(F35, 'Lista Alimenti'!$A$3:$C$32, 3, FALSE),
        IFERROR(VLOOKUP(F35, 'Lista Alimenti'!$G$3:$I$61, 3, FALSE),
        IFERROR(VLOOKUP(F35, 'Lista Alimenti'!$N$3:$P$15, 3, FALSE),
        VLOOKUP(F35, 'Lista Alimenti'!$T$3:$V$45, 3, FALSE)
        ))) * H35,
    IFERROR(VLOOKUP(F35, 'Lista Alimenti'!$A$3:$C$32, 3, FALSE),
    IFERROR(VLOOKUP(F35, 'Lista Alimenti'!$G$3:$I$61, 3, FALSE),
    IFERROR(VLOOKUP(F35, 'Lista Alimenti'!$N$3:$P$15, 3, FALSE),
    VLOOKUP(F35, 'Lista Alimenti'!$T$3:$V$45, 3, FALSE)
    ))) * H35 / 100
    )
)</f>
        <v>0</v>
      </c>
      <c r="J35" s="13">
        <f>IF(F35="", 0,
    IF(H35&lt;=10,
        IFERROR(VLOOKUP(F35, 'Lista Alimenti'!$A$3:$D$32, 4, FALSE),
        IFERROR(VLOOKUP(F35, 'Lista Alimenti'!$G$3:$J$61, 4, FALSE),
        IFERROR(VLOOKUP(F35, 'Lista Alimenti'!$N$3:$Q$15, 4, FALSE),
        VLOOKUP(F35, 'Lista Alimenti'!$T$3:$W$45, 4, FALSE)
        ))) * H35,
    IFERROR(VLOOKUP(F35, 'Lista Alimenti'!$A$3:$D$32, 4, FALSE),
    IFERROR(VLOOKUP(F35, 'Lista Alimenti'!$G$3:$J$61, 4, FALSE),
    IFERROR(VLOOKUP(F35, 'Lista Alimenti'!$N$3:$Q$15, 4, FALSE),
    VLOOKUP(F35, 'Lista Alimenti'!$T$3:$W$45, 4, FALSE)
    ))) * H35 / 100
    )
)</f>
        <v>0</v>
      </c>
      <c r="K35" s="13">
        <f>IF(F35="", 0,
    IF(H35&lt;=10,
        IFERROR(VLOOKUP(F35, 'Lista Alimenti'!$A$3:$E$32, 5, FALSE),
        IFERROR(VLOOKUP(F35, 'Lista Alimenti'!$G$3:$K$61, 5, FALSE),
        IFERROR(VLOOKUP(F35, 'Lista Alimenti'!$N$3:$R$15, 5, FALSE),
        VLOOKUP(F35, 'Lista Alimenti'!$T$3:$X$45, 5, FALSE)
        ))) * H35,
    IFERROR(VLOOKUP(F35, 'Lista Alimenti'!$A$3:$E$32, 5, FALSE),
    IFERROR(VLOOKUP(F35, 'Lista Alimenti'!$G$3:$K$61, 5, FALSE),
    IFERROR(VLOOKUP(F35, 'Lista Alimenti'!$N$3:$R$15, 5, FALSE),
    VLOOKUP(F35, 'Lista Alimenti'!$T$3:$X$45, 5, FALSE)
    ))) * H35 / 100
    )
)</f>
        <v>0</v>
      </c>
      <c r="L35" s="14">
        <f>IF(F35="", 0,
    IF(H35&lt;=10,
        IFERROR(VLOOKUP(F35, 'Lista Alimenti'!$A$3:$F$32, 6, FALSE),
        IFERROR(VLOOKUP(F35, 'Lista Alimenti'!$G$3:$L$61, 6, FALSE),
        IFERROR(VLOOKUP(F35, 'Lista Alimenti'!$N$3:$S$15, 6, FALSE),
        VLOOKUP(F35, 'Lista Alimenti'!$T$3:$Y$45, 6, FALSE)
        ))) * H35,
    IFERROR(VLOOKUP(F35, 'Lista Alimenti'!$A$3:$F$32, 6, FALSE),
    IFERROR(VLOOKUP(F35, 'Lista Alimenti'!$G$3:$L$61, 6, FALSE),
    IFERROR(VLOOKUP(F35, 'Lista Alimenti'!$N$3:$S$15, 6, FALSE),
    VLOOKUP(F35, 'Lista Alimenti'!$T$3:$Y$45, 6, FALSE)
    ))) * H35 / 100
    )
)</f>
        <v>0</v>
      </c>
      <c r="M35" s="67"/>
      <c r="N35" s="68"/>
      <c r="O35" s="49"/>
      <c r="P35" s="50"/>
      <c r="Q35" s="12"/>
      <c r="R35" s="13">
        <f>IF(O35="", 0,
    IF(Q35&lt;=10,
        IFERROR(VLOOKUP(O35, 'Lista Alimenti'!$A$3:$C$32, 3, FALSE),
        IFERROR(VLOOKUP(O35, 'Lista Alimenti'!$G$3:$I$61, 3, FALSE),
        IFERROR(VLOOKUP(O35, 'Lista Alimenti'!$N$3:$P$15, 3, FALSE),
        VLOOKUP(O35, 'Lista Alimenti'!$T$3:$V$45, 3, FALSE)
        ))) * Q35,
    IFERROR(VLOOKUP(O35, 'Lista Alimenti'!$A$3:$C$32, 3, FALSE),
    IFERROR(VLOOKUP(O35, 'Lista Alimenti'!$G$3:$I$61, 3, FALSE),
    IFERROR(VLOOKUP(O35, 'Lista Alimenti'!$N$3:$P$15, 3, FALSE),
    VLOOKUP(O35, 'Lista Alimenti'!$T$3:$V$45, 3, FALSE)
    ))) * Q35 / 100
    )
)</f>
        <v>0</v>
      </c>
      <c r="S35" s="13">
        <f>IF(O35="", 0,
    IF(Q35&lt;=10,
        IFERROR(VLOOKUP(O35, 'Lista Alimenti'!$A$3:$D$32, 4, FALSE),
        IFERROR(VLOOKUP(O35, 'Lista Alimenti'!$G$3:$J$61, 4, FALSE),
        IFERROR(VLOOKUP(O35, 'Lista Alimenti'!$N$3:$Q$15, 4, FALSE),
        VLOOKUP(O35, 'Lista Alimenti'!$T$3:$W$45, 4, FALSE)
        ))) * Q35,
    IFERROR(VLOOKUP(O35, 'Lista Alimenti'!$A$3:$D$32, 4, FALSE),
    IFERROR(VLOOKUP(O35, 'Lista Alimenti'!$G$3:$J$61, 4, FALSE),
    IFERROR(VLOOKUP(O35, 'Lista Alimenti'!$N$3:$Q$15, 4, FALSE),
    VLOOKUP(O35, 'Lista Alimenti'!$T$3:$W$45, 4, FALSE)
    ))) * Q35 / 100
    )
)</f>
        <v>0</v>
      </c>
      <c r="T35" s="13">
        <f>IF(O35="", 0,
    IF(Q35&lt;=10,
        IFERROR(VLOOKUP(O35, 'Lista Alimenti'!$A$3:$E$32, 5, FALSE),
        IFERROR(VLOOKUP(O35, 'Lista Alimenti'!$G$3:$K$61, 5, FALSE),
        IFERROR(VLOOKUP(O35, 'Lista Alimenti'!$N$3:$R$15, 5, FALSE),
        VLOOKUP(O35, 'Lista Alimenti'!$T$3:$X$45, 5, FALSE)
        ))) * Q35,
    IFERROR(VLOOKUP(O35, 'Lista Alimenti'!$A$3:$E$32, 5, FALSE),
    IFERROR(VLOOKUP(O35, 'Lista Alimenti'!$G$3:$K$61, 5, FALSE),
    IFERROR(VLOOKUP(O35, 'Lista Alimenti'!$N$3:$R$15, 5, FALSE),
    VLOOKUP(O35, 'Lista Alimenti'!$T$3:$X$45, 5, FALSE)
    ))) * Q35 / 100
    )
)</f>
        <v>0</v>
      </c>
      <c r="U35" s="14">
        <f>IF(O35="", 0,
    IF(Q35&lt;=10,
        IFERROR(VLOOKUP(O35, 'Lista Alimenti'!$A$3:$F$32, 6, FALSE),
        IFERROR(VLOOKUP(O35, 'Lista Alimenti'!$G$3:$L$61, 6, FALSE),
        IFERROR(VLOOKUP(O35, 'Lista Alimenti'!$N$3:$S$15, 6, FALSE),
        VLOOKUP(O35, 'Lista Alimenti'!$T$3:$Y$45, 6, FALSE)
        ))) * Q35,
    IFERROR(VLOOKUP(O35, 'Lista Alimenti'!$A$3:$F$32, 6, FALSE),
    IFERROR(VLOOKUP(O35, 'Lista Alimenti'!$G$3:$L$61, 6, FALSE),
    IFERROR(VLOOKUP(O35, 'Lista Alimenti'!$N$3:$S$15, 6, FALSE),
    VLOOKUP(O35, 'Lista Alimenti'!$T$3:$Y$45, 6, FALSE)
    ))) * Q35 / 100
    )
)</f>
        <v>0</v>
      </c>
      <c r="V35" s="67"/>
      <c r="W35" s="68"/>
      <c r="X35" s="49"/>
      <c r="Y35" s="50"/>
      <c r="Z35" s="12"/>
      <c r="AA35" s="13">
        <f>IF(X35="", 0,
    IF(Z35&lt;=10,
        IFERROR(VLOOKUP(X35, 'Lista Alimenti'!$A$3:$C$32, 3, FALSE),
        IFERROR(VLOOKUP(X35, 'Lista Alimenti'!$G$3:$I$61, 3, FALSE),
        IFERROR(VLOOKUP(X35, 'Lista Alimenti'!$N$3:$P$15, 3, FALSE),
        VLOOKUP(X35, 'Lista Alimenti'!$T$3:$V$45, 3, FALSE)
        ))) * Z35,
    IFERROR(VLOOKUP(X35, 'Lista Alimenti'!$A$3:$C$32, 3, FALSE),
    IFERROR(VLOOKUP(X35, 'Lista Alimenti'!$G$3:$I$61, 3, FALSE),
    IFERROR(VLOOKUP(X35, 'Lista Alimenti'!$N$3:$P$15, 3, FALSE),
    VLOOKUP(X35, 'Lista Alimenti'!$T$3:$V$45, 3, FALSE)
    ))) * Z35 / 100
    )
)</f>
        <v>0</v>
      </c>
      <c r="AB35" s="13">
        <f>IF(X35="", 0,
    IF(Z35&lt;=10,
        IFERROR(VLOOKUP(X35, 'Lista Alimenti'!$A$3:$D$32, 4, FALSE),
        IFERROR(VLOOKUP(X35, 'Lista Alimenti'!$G$3:$J$61, 4, FALSE),
        IFERROR(VLOOKUP(X35, 'Lista Alimenti'!$N$3:$Q$15, 4, FALSE),
        VLOOKUP(X35, 'Lista Alimenti'!$T$3:$W$45, 4, FALSE)
        ))) * Z35,
    IFERROR(VLOOKUP(X35, 'Lista Alimenti'!$A$3:$D$32, 4, FALSE),
    IFERROR(VLOOKUP(X35, 'Lista Alimenti'!$G$3:$J$61, 4, FALSE),
    IFERROR(VLOOKUP(X35, 'Lista Alimenti'!$N$3:$Q$15, 4, FALSE),
    VLOOKUP(X35, 'Lista Alimenti'!$T$3:$W$45, 4, FALSE)
    ))) * Z35 / 100
    )
)</f>
        <v>0</v>
      </c>
      <c r="AC35" s="13">
        <f>IF(X35="", 0,
    IF(Z35&lt;=10,
        IFERROR(VLOOKUP(X35, 'Lista Alimenti'!$A$3:$E$32, 5, FALSE),
        IFERROR(VLOOKUP(X35, 'Lista Alimenti'!$G$3:$K$61, 5, FALSE),
        IFERROR(VLOOKUP(X35, 'Lista Alimenti'!$N$3:$R$15, 5, FALSE),
        VLOOKUP(X35, 'Lista Alimenti'!$T$3:$X$45, 5, FALSE)
        ))) * Z35,
    IFERROR(VLOOKUP(X35, 'Lista Alimenti'!$A$3:$E$32, 5, FALSE),
    IFERROR(VLOOKUP(X35, 'Lista Alimenti'!$G$3:$K$61, 5, FALSE),
    IFERROR(VLOOKUP(X35, 'Lista Alimenti'!$N$3:$R$15, 5, FALSE),
    VLOOKUP(X35, 'Lista Alimenti'!$T$3:$X$45, 5, FALSE)
    ))) * Z35 / 100
    )
)</f>
        <v>0</v>
      </c>
      <c r="AD35" s="14">
        <f>IF(X35="", 0,
    IF(Z35&lt;=10,
        IFERROR(VLOOKUP(X35, 'Lista Alimenti'!$A$3:$F$32, 6, FALSE),
        IFERROR(VLOOKUP(X35, 'Lista Alimenti'!$G$3:$L$61, 6, FALSE),
        IFERROR(VLOOKUP(X35, 'Lista Alimenti'!$N$3:$S$15, 6, FALSE),
        VLOOKUP(X35, 'Lista Alimenti'!$T$3:$Y$45, 6, FALSE)
        ))) * Z35,
    IFERROR(VLOOKUP(X35, 'Lista Alimenti'!$A$3:$F$32, 6, FALSE),
    IFERROR(VLOOKUP(X35, 'Lista Alimenti'!$G$3:$L$61, 6, FALSE),
    IFERROR(VLOOKUP(X35, 'Lista Alimenti'!$N$3:$S$15, 6, FALSE),
    VLOOKUP(X35, 'Lista Alimenti'!$T$3:$Y$45, 6, FALSE)
    ))) * Z35 / 100
    )
)</f>
        <v>0</v>
      </c>
      <c r="AE35" s="67"/>
      <c r="AF35" s="68"/>
      <c r="AG35" s="49"/>
      <c r="AH35" s="50"/>
      <c r="AI35" s="12"/>
      <c r="AJ35" s="13">
        <f>IF(AG35="", 0,
    IF(AI35&lt;=10,
        IFERROR(VLOOKUP(AG35, 'Lista Alimenti'!$A$3:$C$32, 3, FALSE),
        IFERROR(VLOOKUP(AG35, 'Lista Alimenti'!$G$3:$I$61, 3, FALSE),
        IFERROR(VLOOKUP(AG35, 'Lista Alimenti'!$N$3:$P$15, 3, FALSE),
        VLOOKUP(AG35, 'Lista Alimenti'!$T$3:$V$45, 3, FALSE)
        ))) * AI35,
    IFERROR(VLOOKUP(AG35, 'Lista Alimenti'!$A$3:$C$32, 3, FALSE),
    IFERROR(VLOOKUP(AG35, 'Lista Alimenti'!$G$3:$I$61, 3, FALSE),
    IFERROR(VLOOKUP(AG35, 'Lista Alimenti'!$N$3:$P$15, 3, FALSE),
    VLOOKUP(AG35, 'Lista Alimenti'!$T$3:$V$45, 3, FALSE)
    ))) * AI35 / 100
    )
)</f>
        <v>0</v>
      </c>
      <c r="AK35" s="13">
        <f>IF(AG35="", 0,
    IF(AI35&lt;=10,
        IFERROR(VLOOKUP(AG35, 'Lista Alimenti'!$A$3:$D$32, 4, FALSE),
        IFERROR(VLOOKUP(AG35, 'Lista Alimenti'!$G$3:$J$61, 4, FALSE),
        IFERROR(VLOOKUP(AG35, 'Lista Alimenti'!$N$3:$Q$15, 4, FALSE),
        VLOOKUP(AG35, 'Lista Alimenti'!$T$3:$W$45, 4, FALSE)
        ))) * AI35,
    IFERROR(VLOOKUP(AG35, 'Lista Alimenti'!$A$3:$D$32, 4, FALSE),
    IFERROR(VLOOKUP(AG35, 'Lista Alimenti'!$G$3:$J$61, 4, FALSE),
    IFERROR(VLOOKUP(AG35, 'Lista Alimenti'!$N$3:$Q$15, 4, FALSE),
    VLOOKUP(AG35, 'Lista Alimenti'!$T$3:$W$45, 4, FALSE)
    ))) * AI35 / 100
    )
)</f>
        <v>0</v>
      </c>
      <c r="AL35" s="13">
        <f>IF(AG35="", 0,
    IF(AI35&lt;=10,
        IFERROR(VLOOKUP(AG35, 'Lista Alimenti'!$A$3:$E$32, 5, FALSE),
        IFERROR(VLOOKUP(AG35, 'Lista Alimenti'!$G$3:$K$61, 5, FALSE),
        IFERROR(VLOOKUP(AG35, 'Lista Alimenti'!$N$3:$R$15, 5, FALSE),
        VLOOKUP(AG35, 'Lista Alimenti'!$T$3:$X$45, 5, FALSE)
        ))) * AI35,
    IFERROR(VLOOKUP(AG35, 'Lista Alimenti'!$A$3:$E$32, 5, FALSE),
    IFERROR(VLOOKUP(AG35, 'Lista Alimenti'!$G$3:$K$61, 5, FALSE),
    IFERROR(VLOOKUP(AG35, 'Lista Alimenti'!$N$3:$R$15, 5, FALSE),
    VLOOKUP(AG35, 'Lista Alimenti'!$T$3:$X$45, 5, FALSE)
    ))) * AI35 / 100
    )
)</f>
        <v>0</v>
      </c>
      <c r="AM35" s="14">
        <f>IF(AG35="", 0,
    IF(AI35&lt;=10,
        IFERROR(VLOOKUP(AG35, 'Lista Alimenti'!$A$3:$F$32, 6, FALSE),
        IFERROR(VLOOKUP(AG35, 'Lista Alimenti'!$G$3:$L$61, 6, FALSE),
        IFERROR(VLOOKUP(AG35, 'Lista Alimenti'!$N$3:$S$15, 6, FALSE),
        VLOOKUP(AG35, 'Lista Alimenti'!$T$3:$Y$45, 6, FALSE)
        ))) * AI35,
    IFERROR(VLOOKUP(AG35, 'Lista Alimenti'!$A$3:$F$32, 6, FALSE),
    IFERROR(VLOOKUP(AG35, 'Lista Alimenti'!$G$3:$L$61, 6, FALSE),
    IFERROR(VLOOKUP(AG35, 'Lista Alimenti'!$N$3:$S$15, 6, FALSE),
    VLOOKUP(AG35, 'Lista Alimenti'!$T$3:$Y$45, 6, FALSE)
    ))) * AI35 / 100
    )
)</f>
        <v>0</v>
      </c>
      <c r="AN35" s="67"/>
      <c r="AO35" s="68"/>
      <c r="AP35" s="49"/>
      <c r="AQ35" s="50"/>
      <c r="AR35" s="12"/>
      <c r="AS35" s="13">
        <f>IF(AP35="", 0,
    IF(AR35&lt;=10,
        IFERROR(VLOOKUP(AP35, 'Lista Alimenti'!$A$3:$C$32, 3, FALSE),
        IFERROR(VLOOKUP(AP35, 'Lista Alimenti'!$G$3:$I$61, 3, FALSE),
        IFERROR(VLOOKUP(AP35, 'Lista Alimenti'!$N$3:$P$15, 3, FALSE),
        VLOOKUP(AP35, 'Lista Alimenti'!$T$3:$V$45, 3, FALSE)
        ))) * AR35,
    IFERROR(VLOOKUP(AP35, 'Lista Alimenti'!$A$3:$C$32, 3, FALSE),
    IFERROR(VLOOKUP(AP35, 'Lista Alimenti'!$G$3:$I$61, 3, FALSE),
    IFERROR(VLOOKUP(AP35, 'Lista Alimenti'!$N$3:$P$15, 3, FALSE),
    VLOOKUP(AP35, 'Lista Alimenti'!$T$3:$V$45, 3, FALSE)
    ))) * AR35 / 100
    )
)</f>
        <v>0</v>
      </c>
      <c r="AT35" s="13">
        <f>IF(AP35="", 0,
    IF(AR35&lt;=10,
        IFERROR(VLOOKUP(AP35, 'Lista Alimenti'!$A$3:$D$32, 4, FALSE),
        IFERROR(VLOOKUP(AP35, 'Lista Alimenti'!$G$3:$J$61, 4, FALSE),
        IFERROR(VLOOKUP(AP35, 'Lista Alimenti'!$N$3:$Q$15, 4, FALSE),
        VLOOKUP(AP35, 'Lista Alimenti'!$T$3:$W$45, 4, FALSE)
        ))) * AR35,
    IFERROR(VLOOKUP(AP35, 'Lista Alimenti'!$A$3:$D$32, 4, FALSE),
    IFERROR(VLOOKUP(AP35, 'Lista Alimenti'!$G$3:$J$61, 4, FALSE),
    IFERROR(VLOOKUP(AP35, 'Lista Alimenti'!$N$3:$Q$15, 4, FALSE),
    VLOOKUP(AP35, 'Lista Alimenti'!$T$3:$W$45, 4, FALSE)
    ))) * AR35 / 100
    )
)</f>
        <v>0</v>
      </c>
      <c r="AU35" s="13">
        <f>IF(AP35="", 0,
    IF(AR35&lt;=10,
        IFERROR(VLOOKUP(AP35, 'Lista Alimenti'!$A$3:$E$32, 5, FALSE),
        IFERROR(VLOOKUP(AP35, 'Lista Alimenti'!$G$3:$K$61, 5, FALSE),
        IFERROR(VLOOKUP(AP35, 'Lista Alimenti'!$N$3:$R$15, 5, FALSE),
        VLOOKUP(AP35, 'Lista Alimenti'!$T$3:$X$45, 5, FALSE)
        ))) * AR35,
    IFERROR(VLOOKUP(AP35, 'Lista Alimenti'!$A$3:$E$32, 5, FALSE),
    IFERROR(VLOOKUP(AP35, 'Lista Alimenti'!$G$3:$K$61, 5, FALSE),
    IFERROR(VLOOKUP(AP35, 'Lista Alimenti'!$N$3:$R$15, 5, FALSE),
    VLOOKUP(AP35, 'Lista Alimenti'!$T$3:$X$45, 5, FALSE)
    ))) * AR35 / 100
    )
)</f>
        <v>0</v>
      </c>
      <c r="AV35" s="14">
        <f>IF(AP35="", 0,
    IF(AR35&lt;=10,
        IFERROR(VLOOKUP(AP35, 'Lista Alimenti'!$A$3:$F$32, 6, FALSE),
        IFERROR(VLOOKUP(AP35, 'Lista Alimenti'!$G$3:$L$61, 6, FALSE),
        IFERROR(VLOOKUP(AP35, 'Lista Alimenti'!$N$3:$S$15, 6, FALSE),
        VLOOKUP(AP35, 'Lista Alimenti'!$T$3:$Y$45, 6, FALSE)
        ))) * AR35,
    IFERROR(VLOOKUP(AP35, 'Lista Alimenti'!$A$3:$F$32, 6, FALSE),
    IFERROR(VLOOKUP(AP35, 'Lista Alimenti'!$G$3:$L$61, 6, FALSE),
    IFERROR(VLOOKUP(AP35, 'Lista Alimenti'!$N$3:$S$15, 6, FALSE),
    VLOOKUP(AP35, 'Lista Alimenti'!$T$3:$Y$45, 6, FALSE)
    ))) * AR35 / 100
    )
)</f>
        <v>0</v>
      </c>
      <c r="AW35" s="67"/>
      <c r="AX35" s="68"/>
      <c r="AY35" s="49"/>
      <c r="AZ35" s="50"/>
      <c r="BA35" s="12"/>
      <c r="BB35" s="13">
        <f>IF(AY35="", 0,
    IF(BA35&lt;=10,
        IFERROR(VLOOKUP(AY35, 'Lista Alimenti'!$A$3:$C$32, 3, FALSE),
        IFERROR(VLOOKUP(AY35, 'Lista Alimenti'!$G$3:$I$61, 3, FALSE),
        IFERROR(VLOOKUP(AY35, 'Lista Alimenti'!$N$3:$P$15, 3, FALSE),
        VLOOKUP(AY35, 'Lista Alimenti'!$T$3:$V$45, 3, FALSE)
        ))) * BA35,
    IFERROR(VLOOKUP(AY35, 'Lista Alimenti'!$A$3:$C$32, 3, FALSE),
    IFERROR(VLOOKUP(AY35, 'Lista Alimenti'!$G$3:$I$61, 3, FALSE),
    IFERROR(VLOOKUP(AY35, 'Lista Alimenti'!$N$3:$P$15, 3, FALSE),
    VLOOKUP(AY35, 'Lista Alimenti'!$T$3:$V$45, 3, FALSE)
    ))) * BA35 / 100
    )
)</f>
        <v>0</v>
      </c>
      <c r="BC35" s="13">
        <f>IF(AY35="", 0,
    IF(BA35&lt;=10,
        IFERROR(VLOOKUP(AY35, 'Lista Alimenti'!$A$3:$D$32, 4, FALSE),
        IFERROR(VLOOKUP(AY35, 'Lista Alimenti'!$G$3:$J$61, 4, FALSE),
        IFERROR(VLOOKUP(AY35, 'Lista Alimenti'!$N$3:$Q$15, 4, FALSE),
        VLOOKUP(AY35, 'Lista Alimenti'!$T$3:$W$45, 4, FALSE)
        ))) * BA35,
    IFERROR(VLOOKUP(AY35, 'Lista Alimenti'!$A$3:$D$32, 4, FALSE),
    IFERROR(VLOOKUP(AY35, 'Lista Alimenti'!$G$3:$J$61, 4, FALSE),
    IFERROR(VLOOKUP(AY35, 'Lista Alimenti'!$N$3:$Q$15, 4, FALSE),
    VLOOKUP(AY35, 'Lista Alimenti'!$T$3:$W$45, 4, FALSE)
    ))) * BA35 / 100
    )
)</f>
        <v>0</v>
      </c>
      <c r="BD35" s="13">
        <f>IF(AY35="", 0,
    IF(BA35&lt;=10,
        IFERROR(VLOOKUP(AY35, 'Lista Alimenti'!$A$3:$E$32, 5, FALSE),
        IFERROR(VLOOKUP(AY35, 'Lista Alimenti'!$G$3:$K$61, 5, FALSE),
        IFERROR(VLOOKUP(AY35, 'Lista Alimenti'!$N$3:$R$15, 5, FALSE),
        VLOOKUP(AY35, 'Lista Alimenti'!$T$3:$X$45, 5, FALSE)
        ))) * BA35,
    IFERROR(VLOOKUP(AY35, 'Lista Alimenti'!$A$3:$E$32, 5, FALSE),
    IFERROR(VLOOKUP(AY35, 'Lista Alimenti'!$G$3:$K$61, 5, FALSE),
    IFERROR(VLOOKUP(AY35, 'Lista Alimenti'!$N$3:$R$15, 5, FALSE),
    VLOOKUP(AY35, 'Lista Alimenti'!$T$3:$X$45, 5, FALSE)
    ))) * BA35 / 100
    )
)</f>
        <v>0</v>
      </c>
      <c r="BE35" s="14">
        <f>IF(AY35="", 0,
    IF(BA35&lt;=10,
        IFERROR(VLOOKUP(AY35, 'Lista Alimenti'!$A$3:$F$32, 6, FALSE),
        IFERROR(VLOOKUP(AY35, 'Lista Alimenti'!$G$3:$L$61, 6, FALSE),
        IFERROR(VLOOKUP(AY35, 'Lista Alimenti'!$N$3:$S$15, 6, FALSE),
        VLOOKUP(AY35, 'Lista Alimenti'!$T$3:$Y$45, 6, FALSE)
        ))) * BA35,
    IFERROR(VLOOKUP(AY35, 'Lista Alimenti'!$A$3:$F$32, 6, FALSE),
    IFERROR(VLOOKUP(AY35, 'Lista Alimenti'!$G$3:$L$61, 6, FALSE),
    IFERROR(VLOOKUP(AY35, 'Lista Alimenti'!$N$3:$S$15, 6, FALSE),
    VLOOKUP(AY35, 'Lista Alimenti'!$T$3:$Y$45, 6, FALSE)
    ))) * BA35 / 100
    )
)</f>
        <v>0</v>
      </c>
      <c r="BF35" s="67"/>
      <c r="BG35" s="68"/>
      <c r="BH35" s="49"/>
      <c r="BI35" s="50"/>
      <c r="BJ35" s="12"/>
      <c r="BK35" s="13">
        <f>IF(BH35="", 0,
    IF(BJ35&lt;=10,
        IFERROR(VLOOKUP(BH35, 'Lista Alimenti'!$A$3:$C$32, 3, FALSE),
        IFERROR(VLOOKUP(BH35, 'Lista Alimenti'!$G$3:$I$61, 3, FALSE),
        IFERROR(VLOOKUP(BH35, 'Lista Alimenti'!$N$3:$P$15, 3, FALSE),
        VLOOKUP(BH35, 'Lista Alimenti'!$T$3:$V$45, 3, FALSE)
        ))) * BJ35,
    IFERROR(VLOOKUP(BH35, 'Lista Alimenti'!$A$3:$C$32, 3, FALSE),
    IFERROR(VLOOKUP(BH35, 'Lista Alimenti'!$G$3:$I$61, 3, FALSE),
    IFERROR(VLOOKUP(BH35, 'Lista Alimenti'!$N$3:$P$15, 3, FALSE),
    VLOOKUP(BH35, 'Lista Alimenti'!$T$3:$V$45, 3, FALSE)
    ))) * BJ35 / 100
    )
)</f>
        <v>0</v>
      </c>
      <c r="BL35" s="13">
        <f>IF(BH35="", 0,
    IF(BJ35&lt;=10,
        IFERROR(VLOOKUP(BH35, 'Lista Alimenti'!$A$3:$D$32, 4, FALSE),
        IFERROR(VLOOKUP(BH35, 'Lista Alimenti'!$G$3:$J$61, 4, FALSE),
        IFERROR(VLOOKUP(BH35, 'Lista Alimenti'!$N$3:$Q$15, 4, FALSE),
        VLOOKUP(BH35, 'Lista Alimenti'!$T$3:$W$45, 4, FALSE)
        ))) * BJ35,
    IFERROR(VLOOKUP(BH35, 'Lista Alimenti'!$A$3:$D$32, 4, FALSE),
    IFERROR(VLOOKUP(BH35, 'Lista Alimenti'!$G$3:$J$61, 4, FALSE),
    IFERROR(VLOOKUP(BH35, 'Lista Alimenti'!$N$3:$Q$15, 4, FALSE),
    VLOOKUP(BH35, 'Lista Alimenti'!$T$3:$W$45, 4, FALSE)
    ))) * BJ35 / 100
    )
)</f>
        <v>0</v>
      </c>
      <c r="BM35" s="13">
        <f>IF(BH35="", 0,
    IF(BJ35&lt;=10,
        IFERROR(VLOOKUP(BH35, 'Lista Alimenti'!$A$3:$E$32, 5, FALSE),
        IFERROR(VLOOKUP(BH35, 'Lista Alimenti'!$G$3:$K$61, 5, FALSE),
        IFERROR(VLOOKUP(BH35, 'Lista Alimenti'!$N$3:$R$15, 5, FALSE),
        VLOOKUP(BH35, 'Lista Alimenti'!$T$3:$X$45, 5, FALSE)
        ))) * BJ35,
    IFERROR(VLOOKUP(BH35, 'Lista Alimenti'!$A$3:$E$32, 5, FALSE),
    IFERROR(VLOOKUP(BH35, 'Lista Alimenti'!$G$3:$K$61, 5, FALSE),
    IFERROR(VLOOKUP(BH35, 'Lista Alimenti'!$N$3:$R$15, 5, FALSE),
    VLOOKUP(BH35, 'Lista Alimenti'!$T$3:$X$45, 5, FALSE)
    ))) * BJ35 / 100
    )
)</f>
        <v>0</v>
      </c>
      <c r="BN35" s="14">
        <f>IF(BH35="", 0,
    IF(BJ35&lt;=10,
        IFERROR(VLOOKUP(BH35, 'Lista Alimenti'!$A$3:$F$32, 6, FALSE),
        IFERROR(VLOOKUP(BH35, 'Lista Alimenti'!$G$3:$L$61, 6, FALSE),
        IFERROR(VLOOKUP(BH35, 'Lista Alimenti'!$N$3:$S$15, 6, FALSE),
        VLOOKUP(BH35, 'Lista Alimenti'!$T$3:$Y$45, 6, FALSE)
        ))) * BJ35,
    IFERROR(VLOOKUP(BH35, 'Lista Alimenti'!$A$3:$F$32, 6, FALSE),
    IFERROR(VLOOKUP(BH35, 'Lista Alimenti'!$G$3:$L$61, 6, FALSE),
    IFERROR(VLOOKUP(BH35, 'Lista Alimenti'!$N$3:$S$15, 6, FALSE),
    VLOOKUP(BH35, 'Lista Alimenti'!$T$3:$Y$45, 6, FALSE)
    ))) * BJ35 / 100
    )
)</f>
        <v>0</v>
      </c>
      <c r="BO35" s="67"/>
      <c r="BP35" s="68"/>
    </row>
    <row r="36" spans="4:68" ht="14.5" customHeight="1" x14ac:dyDescent="0.35">
      <c r="D36" s="73"/>
      <c r="E36" s="74"/>
      <c r="F36" s="49"/>
      <c r="G36" s="50"/>
      <c r="H36" s="12"/>
      <c r="I36" s="13">
        <f>IF(F36="", 0,
    IF(H36&lt;=10,
        IFERROR(VLOOKUP(F36, 'Lista Alimenti'!$A$3:$C$32, 3, FALSE),
        IFERROR(VLOOKUP(F36, 'Lista Alimenti'!$G$3:$I$61, 3, FALSE),
        IFERROR(VLOOKUP(F36, 'Lista Alimenti'!$N$3:$P$15, 3, FALSE),
        VLOOKUP(F36, 'Lista Alimenti'!$T$3:$V$45, 3, FALSE)
        ))) * H36,
    IFERROR(VLOOKUP(F36, 'Lista Alimenti'!$A$3:$C$32, 3, FALSE),
    IFERROR(VLOOKUP(F36, 'Lista Alimenti'!$G$3:$I$61, 3, FALSE),
    IFERROR(VLOOKUP(F36, 'Lista Alimenti'!$N$3:$P$15, 3, FALSE),
    VLOOKUP(F36, 'Lista Alimenti'!$T$3:$V$45, 3, FALSE)
    ))) * H36 / 100
    )
)</f>
        <v>0</v>
      </c>
      <c r="J36" s="13">
        <f>IF(F36="", 0,
    IF(H36&lt;=10,
        IFERROR(VLOOKUP(F36, 'Lista Alimenti'!$A$3:$D$32, 4, FALSE),
        IFERROR(VLOOKUP(F36, 'Lista Alimenti'!$G$3:$J$61, 4, FALSE),
        IFERROR(VLOOKUP(F36, 'Lista Alimenti'!$N$3:$Q$15, 4, FALSE),
        VLOOKUP(F36, 'Lista Alimenti'!$T$3:$W$45, 4, FALSE)
        ))) * H36,
    IFERROR(VLOOKUP(F36, 'Lista Alimenti'!$A$3:$D$32, 4, FALSE),
    IFERROR(VLOOKUP(F36, 'Lista Alimenti'!$G$3:$J$61, 4, FALSE),
    IFERROR(VLOOKUP(F36, 'Lista Alimenti'!$N$3:$Q$15, 4, FALSE),
    VLOOKUP(F36, 'Lista Alimenti'!$T$3:$W$45, 4, FALSE)
    ))) * H36 / 100
    )
)</f>
        <v>0</v>
      </c>
      <c r="K36" s="13">
        <f>IF(F36="", 0,
    IF(H36&lt;=10,
        IFERROR(VLOOKUP(F36, 'Lista Alimenti'!$A$3:$E$32, 5, FALSE),
        IFERROR(VLOOKUP(F36, 'Lista Alimenti'!$G$3:$K$61, 5, FALSE),
        IFERROR(VLOOKUP(F36, 'Lista Alimenti'!$N$3:$R$15, 5, FALSE),
        VLOOKUP(F36, 'Lista Alimenti'!$T$3:$X$45, 5, FALSE)
        ))) * H36,
    IFERROR(VLOOKUP(F36, 'Lista Alimenti'!$A$3:$E$32, 5, FALSE),
    IFERROR(VLOOKUP(F36, 'Lista Alimenti'!$G$3:$K$61, 5, FALSE),
    IFERROR(VLOOKUP(F36, 'Lista Alimenti'!$N$3:$R$15, 5, FALSE),
    VLOOKUP(F36, 'Lista Alimenti'!$T$3:$X$45, 5, FALSE)
    ))) * H36 / 100
    )
)</f>
        <v>0</v>
      </c>
      <c r="L36" s="14">
        <f>IF(F36="", 0,
    IF(H36&lt;=10,
        IFERROR(VLOOKUP(F36, 'Lista Alimenti'!$A$3:$F$32, 6, FALSE),
        IFERROR(VLOOKUP(F36, 'Lista Alimenti'!$G$3:$L$61, 6, FALSE),
        IFERROR(VLOOKUP(F36, 'Lista Alimenti'!$N$3:$S$15, 6, FALSE),
        VLOOKUP(F36, 'Lista Alimenti'!$T$3:$Y$45, 6, FALSE)
        ))) * H36,
    IFERROR(VLOOKUP(F36, 'Lista Alimenti'!$A$3:$F$32, 6, FALSE),
    IFERROR(VLOOKUP(F36, 'Lista Alimenti'!$G$3:$L$61, 6, FALSE),
    IFERROR(VLOOKUP(F36, 'Lista Alimenti'!$N$3:$S$15, 6, FALSE),
    VLOOKUP(F36, 'Lista Alimenti'!$T$3:$Y$45, 6, FALSE)
    ))) * H36 / 100
    )
)</f>
        <v>0</v>
      </c>
      <c r="M36" s="67"/>
      <c r="N36" s="68"/>
      <c r="O36" s="49"/>
      <c r="P36" s="50"/>
      <c r="Q36" s="12"/>
      <c r="R36" s="13">
        <f>IF(O36="", 0,
    IF(Q36&lt;=10,
        IFERROR(VLOOKUP(O36, 'Lista Alimenti'!$A$3:$C$32, 3, FALSE),
        IFERROR(VLOOKUP(O36, 'Lista Alimenti'!$G$3:$I$61, 3, FALSE),
        IFERROR(VLOOKUP(O36, 'Lista Alimenti'!$N$3:$P$15, 3, FALSE),
        VLOOKUP(O36, 'Lista Alimenti'!$T$3:$V$45, 3, FALSE)
        ))) * Q36,
    IFERROR(VLOOKUP(O36, 'Lista Alimenti'!$A$3:$C$32, 3, FALSE),
    IFERROR(VLOOKUP(O36, 'Lista Alimenti'!$G$3:$I$61, 3, FALSE),
    IFERROR(VLOOKUP(O36, 'Lista Alimenti'!$N$3:$P$15, 3, FALSE),
    VLOOKUP(O36, 'Lista Alimenti'!$T$3:$V$45, 3, FALSE)
    ))) * Q36 / 100
    )
)</f>
        <v>0</v>
      </c>
      <c r="S36" s="13">
        <f>IF(O36="", 0,
    IF(Q36&lt;=10,
        IFERROR(VLOOKUP(O36, 'Lista Alimenti'!$A$3:$D$32, 4, FALSE),
        IFERROR(VLOOKUP(O36, 'Lista Alimenti'!$G$3:$J$61, 4, FALSE),
        IFERROR(VLOOKUP(O36, 'Lista Alimenti'!$N$3:$Q$15, 4, FALSE),
        VLOOKUP(O36, 'Lista Alimenti'!$T$3:$W$45, 4, FALSE)
        ))) * Q36,
    IFERROR(VLOOKUP(O36, 'Lista Alimenti'!$A$3:$D$32, 4, FALSE),
    IFERROR(VLOOKUP(O36, 'Lista Alimenti'!$G$3:$J$61, 4, FALSE),
    IFERROR(VLOOKUP(O36, 'Lista Alimenti'!$N$3:$Q$15, 4, FALSE),
    VLOOKUP(O36, 'Lista Alimenti'!$T$3:$W$45, 4, FALSE)
    ))) * Q36 / 100
    )
)</f>
        <v>0</v>
      </c>
      <c r="T36" s="13">
        <f>IF(O36="", 0,
    IF(Q36&lt;=10,
        IFERROR(VLOOKUP(O36, 'Lista Alimenti'!$A$3:$E$32, 5, FALSE),
        IFERROR(VLOOKUP(O36, 'Lista Alimenti'!$G$3:$K$61, 5, FALSE),
        IFERROR(VLOOKUP(O36, 'Lista Alimenti'!$N$3:$R$15, 5, FALSE),
        VLOOKUP(O36, 'Lista Alimenti'!$T$3:$X$45, 5, FALSE)
        ))) * Q36,
    IFERROR(VLOOKUP(O36, 'Lista Alimenti'!$A$3:$E$32, 5, FALSE),
    IFERROR(VLOOKUP(O36, 'Lista Alimenti'!$G$3:$K$61, 5, FALSE),
    IFERROR(VLOOKUP(O36, 'Lista Alimenti'!$N$3:$R$15, 5, FALSE),
    VLOOKUP(O36, 'Lista Alimenti'!$T$3:$X$45, 5, FALSE)
    ))) * Q36 / 100
    )
)</f>
        <v>0</v>
      </c>
      <c r="U36" s="14">
        <f>IF(O36="", 0,
    IF(Q36&lt;=10,
        IFERROR(VLOOKUP(O36, 'Lista Alimenti'!$A$3:$F$32, 6, FALSE),
        IFERROR(VLOOKUP(O36, 'Lista Alimenti'!$G$3:$L$61, 6, FALSE),
        IFERROR(VLOOKUP(O36, 'Lista Alimenti'!$N$3:$S$15, 6, FALSE),
        VLOOKUP(O36, 'Lista Alimenti'!$T$3:$Y$45, 6, FALSE)
        ))) * Q36,
    IFERROR(VLOOKUP(O36, 'Lista Alimenti'!$A$3:$F$32, 6, FALSE),
    IFERROR(VLOOKUP(O36, 'Lista Alimenti'!$G$3:$L$61, 6, FALSE),
    IFERROR(VLOOKUP(O36, 'Lista Alimenti'!$N$3:$S$15, 6, FALSE),
    VLOOKUP(O36, 'Lista Alimenti'!$T$3:$Y$45, 6, FALSE)
    ))) * Q36 / 100
    )
)</f>
        <v>0</v>
      </c>
      <c r="V36" s="67"/>
      <c r="W36" s="68"/>
      <c r="X36" s="49"/>
      <c r="Y36" s="50"/>
      <c r="Z36" s="12"/>
      <c r="AA36" s="13">
        <f>IF(X36="", 0,
    IF(Z36&lt;=10,
        IFERROR(VLOOKUP(X36, 'Lista Alimenti'!$A$3:$C$32, 3, FALSE),
        IFERROR(VLOOKUP(X36, 'Lista Alimenti'!$G$3:$I$61, 3, FALSE),
        IFERROR(VLOOKUP(X36, 'Lista Alimenti'!$N$3:$P$15, 3, FALSE),
        VLOOKUP(X36, 'Lista Alimenti'!$T$3:$V$45, 3, FALSE)
        ))) * Z36,
    IFERROR(VLOOKUP(X36, 'Lista Alimenti'!$A$3:$C$32, 3, FALSE),
    IFERROR(VLOOKUP(X36, 'Lista Alimenti'!$G$3:$I$61, 3, FALSE),
    IFERROR(VLOOKUP(X36, 'Lista Alimenti'!$N$3:$P$15, 3, FALSE),
    VLOOKUP(X36, 'Lista Alimenti'!$T$3:$V$45, 3, FALSE)
    ))) * Z36 / 100
    )
)</f>
        <v>0</v>
      </c>
      <c r="AB36" s="13">
        <f>IF(X36="", 0,
    IF(Z36&lt;=10,
        IFERROR(VLOOKUP(X36, 'Lista Alimenti'!$A$3:$D$32, 4, FALSE),
        IFERROR(VLOOKUP(X36, 'Lista Alimenti'!$G$3:$J$61, 4, FALSE),
        IFERROR(VLOOKUP(X36, 'Lista Alimenti'!$N$3:$Q$15, 4, FALSE),
        VLOOKUP(X36, 'Lista Alimenti'!$T$3:$W$45, 4, FALSE)
        ))) * Z36,
    IFERROR(VLOOKUP(X36, 'Lista Alimenti'!$A$3:$D$32, 4, FALSE),
    IFERROR(VLOOKUP(X36, 'Lista Alimenti'!$G$3:$J$61, 4, FALSE),
    IFERROR(VLOOKUP(X36, 'Lista Alimenti'!$N$3:$Q$15, 4, FALSE),
    VLOOKUP(X36, 'Lista Alimenti'!$T$3:$W$45, 4, FALSE)
    ))) * Z36 / 100
    )
)</f>
        <v>0</v>
      </c>
      <c r="AC36" s="13">
        <f>IF(X36="", 0,
    IF(Z36&lt;=10,
        IFERROR(VLOOKUP(X36, 'Lista Alimenti'!$A$3:$E$32, 5, FALSE),
        IFERROR(VLOOKUP(X36, 'Lista Alimenti'!$G$3:$K$61, 5, FALSE),
        IFERROR(VLOOKUP(X36, 'Lista Alimenti'!$N$3:$R$15, 5, FALSE),
        VLOOKUP(X36, 'Lista Alimenti'!$T$3:$X$45, 5, FALSE)
        ))) * Z36,
    IFERROR(VLOOKUP(X36, 'Lista Alimenti'!$A$3:$E$32, 5, FALSE),
    IFERROR(VLOOKUP(X36, 'Lista Alimenti'!$G$3:$K$61, 5, FALSE),
    IFERROR(VLOOKUP(X36, 'Lista Alimenti'!$N$3:$R$15, 5, FALSE),
    VLOOKUP(X36, 'Lista Alimenti'!$T$3:$X$45, 5, FALSE)
    ))) * Z36 / 100
    )
)</f>
        <v>0</v>
      </c>
      <c r="AD36" s="14">
        <f>IF(X36="", 0,
    IF(Z36&lt;=10,
        IFERROR(VLOOKUP(X36, 'Lista Alimenti'!$A$3:$F$32, 6, FALSE),
        IFERROR(VLOOKUP(X36, 'Lista Alimenti'!$G$3:$L$61, 6, FALSE),
        IFERROR(VLOOKUP(X36, 'Lista Alimenti'!$N$3:$S$15, 6, FALSE),
        VLOOKUP(X36, 'Lista Alimenti'!$T$3:$Y$45, 6, FALSE)
        ))) * Z36,
    IFERROR(VLOOKUP(X36, 'Lista Alimenti'!$A$3:$F$32, 6, FALSE),
    IFERROR(VLOOKUP(X36, 'Lista Alimenti'!$G$3:$L$61, 6, FALSE),
    IFERROR(VLOOKUP(X36, 'Lista Alimenti'!$N$3:$S$15, 6, FALSE),
    VLOOKUP(X36, 'Lista Alimenti'!$T$3:$Y$45, 6, FALSE)
    ))) * Z36 / 100
    )
)</f>
        <v>0</v>
      </c>
      <c r="AE36" s="67"/>
      <c r="AF36" s="68"/>
      <c r="AG36" s="49"/>
      <c r="AH36" s="50"/>
      <c r="AI36" s="12"/>
      <c r="AJ36" s="13">
        <f>IF(AG36="", 0,
    IF(AI36&lt;=10,
        IFERROR(VLOOKUP(AG36, 'Lista Alimenti'!$A$3:$C$32, 3, FALSE),
        IFERROR(VLOOKUP(AG36, 'Lista Alimenti'!$G$3:$I$61, 3, FALSE),
        IFERROR(VLOOKUP(AG36, 'Lista Alimenti'!$N$3:$P$15, 3, FALSE),
        VLOOKUP(AG36, 'Lista Alimenti'!$T$3:$V$45, 3, FALSE)
        ))) * AI36,
    IFERROR(VLOOKUP(AG36, 'Lista Alimenti'!$A$3:$C$32, 3, FALSE),
    IFERROR(VLOOKUP(AG36, 'Lista Alimenti'!$G$3:$I$61, 3, FALSE),
    IFERROR(VLOOKUP(AG36, 'Lista Alimenti'!$N$3:$P$15, 3, FALSE),
    VLOOKUP(AG36, 'Lista Alimenti'!$T$3:$V$45, 3, FALSE)
    ))) * AI36 / 100
    )
)</f>
        <v>0</v>
      </c>
      <c r="AK36" s="13">
        <f>IF(AG36="", 0,
    IF(AI36&lt;=10,
        IFERROR(VLOOKUP(AG36, 'Lista Alimenti'!$A$3:$D$32, 4, FALSE),
        IFERROR(VLOOKUP(AG36, 'Lista Alimenti'!$G$3:$J$61, 4, FALSE),
        IFERROR(VLOOKUP(AG36, 'Lista Alimenti'!$N$3:$Q$15, 4, FALSE),
        VLOOKUP(AG36, 'Lista Alimenti'!$T$3:$W$45, 4, FALSE)
        ))) * AI36,
    IFERROR(VLOOKUP(AG36, 'Lista Alimenti'!$A$3:$D$32, 4, FALSE),
    IFERROR(VLOOKUP(AG36, 'Lista Alimenti'!$G$3:$J$61, 4, FALSE),
    IFERROR(VLOOKUP(AG36, 'Lista Alimenti'!$N$3:$Q$15, 4, FALSE),
    VLOOKUP(AG36, 'Lista Alimenti'!$T$3:$W$45, 4, FALSE)
    ))) * AI36 / 100
    )
)</f>
        <v>0</v>
      </c>
      <c r="AL36" s="13">
        <f>IF(AG36="", 0,
    IF(AI36&lt;=10,
        IFERROR(VLOOKUP(AG36, 'Lista Alimenti'!$A$3:$E$32, 5, FALSE),
        IFERROR(VLOOKUP(AG36, 'Lista Alimenti'!$G$3:$K$61, 5, FALSE),
        IFERROR(VLOOKUP(AG36, 'Lista Alimenti'!$N$3:$R$15, 5, FALSE),
        VLOOKUP(AG36, 'Lista Alimenti'!$T$3:$X$45, 5, FALSE)
        ))) * AI36,
    IFERROR(VLOOKUP(AG36, 'Lista Alimenti'!$A$3:$E$32, 5, FALSE),
    IFERROR(VLOOKUP(AG36, 'Lista Alimenti'!$G$3:$K$61, 5, FALSE),
    IFERROR(VLOOKUP(AG36, 'Lista Alimenti'!$N$3:$R$15, 5, FALSE),
    VLOOKUP(AG36, 'Lista Alimenti'!$T$3:$X$45, 5, FALSE)
    ))) * AI36 / 100
    )
)</f>
        <v>0</v>
      </c>
      <c r="AM36" s="14">
        <f>IF(AG36="", 0,
    IF(AI36&lt;=10,
        IFERROR(VLOOKUP(AG36, 'Lista Alimenti'!$A$3:$F$32, 6, FALSE),
        IFERROR(VLOOKUP(AG36, 'Lista Alimenti'!$G$3:$L$61, 6, FALSE),
        IFERROR(VLOOKUP(AG36, 'Lista Alimenti'!$N$3:$S$15, 6, FALSE),
        VLOOKUP(AG36, 'Lista Alimenti'!$T$3:$Y$45, 6, FALSE)
        ))) * AI36,
    IFERROR(VLOOKUP(AG36, 'Lista Alimenti'!$A$3:$F$32, 6, FALSE),
    IFERROR(VLOOKUP(AG36, 'Lista Alimenti'!$G$3:$L$61, 6, FALSE),
    IFERROR(VLOOKUP(AG36, 'Lista Alimenti'!$N$3:$S$15, 6, FALSE),
    VLOOKUP(AG36, 'Lista Alimenti'!$T$3:$Y$45, 6, FALSE)
    ))) * AI36 / 100
    )
)</f>
        <v>0</v>
      </c>
      <c r="AN36" s="67"/>
      <c r="AO36" s="68"/>
      <c r="AP36" s="49"/>
      <c r="AQ36" s="50"/>
      <c r="AR36" s="12"/>
      <c r="AS36" s="13">
        <f>IF(AP36="", 0,
    IF(AR36&lt;=10,
        IFERROR(VLOOKUP(AP36, 'Lista Alimenti'!$A$3:$C$32, 3, FALSE),
        IFERROR(VLOOKUP(AP36, 'Lista Alimenti'!$G$3:$I$61, 3, FALSE),
        IFERROR(VLOOKUP(AP36, 'Lista Alimenti'!$N$3:$P$15, 3, FALSE),
        VLOOKUP(AP36, 'Lista Alimenti'!$T$3:$V$45, 3, FALSE)
        ))) * AR36,
    IFERROR(VLOOKUP(AP36, 'Lista Alimenti'!$A$3:$C$32, 3, FALSE),
    IFERROR(VLOOKUP(AP36, 'Lista Alimenti'!$G$3:$I$61, 3, FALSE),
    IFERROR(VLOOKUP(AP36, 'Lista Alimenti'!$N$3:$P$15, 3, FALSE),
    VLOOKUP(AP36, 'Lista Alimenti'!$T$3:$V$45, 3, FALSE)
    ))) * AR36 / 100
    )
)</f>
        <v>0</v>
      </c>
      <c r="AT36" s="13">
        <f>IF(AP36="", 0,
    IF(AR36&lt;=10,
        IFERROR(VLOOKUP(AP36, 'Lista Alimenti'!$A$3:$D$32, 4, FALSE),
        IFERROR(VLOOKUP(AP36, 'Lista Alimenti'!$G$3:$J$61, 4, FALSE),
        IFERROR(VLOOKUP(AP36, 'Lista Alimenti'!$N$3:$Q$15, 4, FALSE),
        VLOOKUP(AP36, 'Lista Alimenti'!$T$3:$W$45, 4, FALSE)
        ))) * AR36,
    IFERROR(VLOOKUP(AP36, 'Lista Alimenti'!$A$3:$D$32, 4, FALSE),
    IFERROR(VLOOKUP(AP36, 'Lista Alimenti'!$G$3:$J$61, 4, FALSE),
    IFERROR(VLOOKUP(AP36, 'Lista Alimenti'!$N$3:$Q$15, 4, FALSE),
    VLOOKUP(AP36, 'Lista Alimenti'!$T$3:$W$45, 4, FALSE)
    ))) * AR36 / 100
    )
)</f>
        <v>0</v>
      </c>
      <c r="AU36" s="13">
        <f>IF(AP36="", 0,
    IF(AR36&lt;=10,
        IFERROR(VLOOKUP(AP36, 'Lista Alimenti'!$A$3:$E$32, 5, FALSE),
        IFERROR(VLOOKUP(AP36, 'Lista Alimenti'!$G$3:$K$61, 5, FALSE),
        IFERROR(VLOOKUP(AP36, 'Lista Alimenti'!$N$3:$R$15, 5, FALSE),
        VLOOKUP(AP36, 'Lista Alimenti'!$T$3:$X$45, 5, FALSE)
        ))) * AR36,
    IFERROR(VLOOKUP(AP36, 'Lista Alimenti'!$A$3:$E$32, 5, FALSE),
    IFERROR(VLOOKUP(AP36, 'Lista Alimenti'!$G$3:$K$61, 5, FALSE),
    IFERROR(VLOOKUP(AP36, 'Lista Alimenti'!$N$3:$R$15, 5, FALSE),
    VLOOKUP(AP36, 'Lista Alimenti'!$T$3:$X$45, 5, FALSE)
    ))) * AR36 / 100
    )
)</f>
        <v>0</v>
      </c>
      <c r="AV36" s="14">
        <f>IF(AP36="", 0,
    IF(AR36&lt;=10,
        IFERROR(VLOOKUP(AP36, 'Lista Alimenti'!$A$3:$F$32, 6, FALSE),
        IFERROR(VLOOKUP(AP36, 'Lista Alimenti'!$G$3:$L$61, 6, FALSE),
        IFERROR(VLOOKUP(AP36, 'Lista Alimenti'!$N$3:$S$15, 6, FALSE),
        VLOOKUP(AP36, 'Lista Alimenti'!$T$3:$Y$45, 6, FALSE)
        ))) * AR36,
    IFERROR(VLOOKUP(AP36, 'Lista Alimenti'!$A$3:$F$32, 6, FALSE),
    IFERROR(VLOOKUP(AP36, 'Lista Alimenti'!$G$3:$L$61, 6, FALSE),
    IFERROR(VLOOKUP(AP36, 'Lista Alimenti'!$N$3:$S$15, 6, FALSE),
    VLOOKUP(AP36, 'Lista Alimenti'!$T$3:$Y$45, 6, FALSE)
    ))) * AR36 / 100
    )
)</f>
        <v>0</v>
      </c>
      <c r="AW36" s="67"/>
      <c r="AX36" s="68"/>
      <c r="AY36" s="49"/>
      <c r="AZ36" s="50"/>
      <c r="BA36" s="12"/>
      <c r="BB36" s="13">
        <f>IF(AY36="", 0,
    IF(BA36&lt;=10,
        IFERROR(VLOOKUP(AY36, 'Lista Alimenti'!$A$3:$C$32, 3, FALSE),
        IFERROR(VLOOKUP(AY36, 'Lista Alimenti'!$G$3:$I$61, 3, FALSE),
        IFERROR(VLOOKUP(AY36, 'Lista Alimenti'!$N$3:$P$15, 3, FALSE),
        VLOOKUP(AY36, 'Lista Alimenti'!$T$3:$V$45, 3, FALSE)
        ))) * BA36,
    IFERROR(VLOOKUP(AY36, 'Lista Alimenti'!$A$3:$C$32, 3, FALSE),
    IFERROR(VLOOKUP(AY36, 'Lista Alimenti'!$G$3:$I$61, 3, FALSE),
    IFERROR(VLOOKUP(AY36, 'Lista Alimenti'!$N$3:$P$15, 3, FALSE),
    VLOOKUP(AY36, 'Lista Alimenti'!$T$3:$V$45, 3, FALSE)
    ))) * BA36 / 100
    )
)</f>
        <v>0</v>
      </c>
      <c r="BC36" s="13">
        <f>IF(AY36="", 0,
    IF(BA36&lt;=10,
        IFERROR(VLOOKUP(AY36, 'Lista Alimenti'!$A$3:$D$32, 4, FALSE),
        IFERROR(VLOOKUP(AY36, 'Lista Alimenti'!$G$3:$J$61, 4, FALSE),
        IFERROR(VLOOKUP(AY36, 'Lista Alimenti'!$N$3:$Q$15, 4, FALSE),
        VLOOKUP(AY36, 'Lista Alimenti'!$T$3:$W$45, 4, FALSE)
        ))) * BA36,
    IFERROR(VLOOKUP(AY36, 'Lista Alimenti'!$A$3:$D$32, 4, FALSE),
    IFERROR(VLOOKUP(AY36, 'Lista Alimenti'!$G$3:$J$61, 4, FALSE),
    IFERROR(VLOOKUP(AY36, 'Lista Alimenti'!$N$3:$Q$15, 4, FALSE),
    VLOOKUP(AY36, 'Lista Alimenti'!$T$3:$W$45, 4, FALSE)
    ))) * BA36 / 100
    )
)</f>
        <v>0</v>
      </c>
      <c r="BD36" s="13">
        <f>IF(AY36="", 0,
    IF(BA36&lt;=10,
        IFERROR(VLOOKUP(AY36, 'Lista Alimenti'!$A$3:$E$32, 5, FALSE),
        IFERROR(VLOOKUP(AY36, 'Lista Alimenti'!$G$3:$K$61, 5, FALSE),
        IFERROR(VLOOKUP(AY36, 'Lista Alimenti'!$N$3:$R$15, 5, FALSE),
        VLOOKUP(AY36, 'Lista Alimenti'!$T$3:$X$45, 5, FALSE)
        ))) * BA36,
    IFERROR(VLOOKUP(AY36, 'Lista Alimenti'!$A$3:$E$32, 5, FALSE),
    IFERROR(VLOOKUP(AY36, 'Lista Alimenti'!$G$3:$K$61, 5, FALSE),
    IFERROR(VLOOKUP(AY36, 'Lista Alimenti'!$N$3:$R$15, 5, FALSE),
    VLOOKUP(AY36, 'Lista Alimenti'!$T$3:$X$45, 5, FALSE)
    ))) * BA36 / 100
    )
)</f>
        <v>0</v>
      </c>
      <c r="BE36" s="14">
        <f>IF(AY36="", 0,
    IF(BA36&lt;=10,
        IFERROR(VLOOKUP(AY36, 'Lista Alimenti'!$A$3:$F$32, 6, FALSE),
        IFERROR(VLOOKUP(AY36, 'Lista Alimenti'!$G$3:$L$61, 6, FALSE),
        IFERROR(VLOOKUP(AY36, 'Lista Alimenti'!$N$3:$S$15, 6, FALSE),
        VLOOKUP(AY36, 'Lista Alimenti'!$T$3:$Y$45, 6, FALSE)
        ))) * BA36,
    IFERROR(VLOOKUP(AY36, 'Lista Alimenti'!$A$3:$F$32, 6, FALSE),
    IFERROR(VLOOKUP(AY36, 'Lista Alimenti'!$G$3:$L$61, 6, FALSE),
    IFERROR(VLOOKUP(AY36, 'Lista Alimenti'!$N$3:$S$15, 6, FALSE),
    VLOOKUP(AY36, 'Lista Alimenti'!$T$3:$Y$45, 6, FALSE)
    ))) * BA36 / 100
    )
)</f>
        <v>0</v>
      </c>
      <c r="BF36" s="67"/>
      <c r="BG36" s="68"/>
      <c r="BH36" s="49"/>
      <c r="BI36" s="50"/>
      <c r="BJ36" s="12"/>
      <c r="BK36" s="13">
        <f>IF(BH36="", 0,
    IF(BJ36&lt;=10,
        IFERROR(VLOOKUP(BH36, 'Lista Alimenti'!$A$3:$C$32, 3, FALSE),
        IFERROR(VLOOKUP(BH36, 'Lista Alimenti'!$G$3:$I$61, 3, FALSE),
        IFERROR(VLOOKUP(BH36, 'Lista Alimenti'!$N$3:$P$15, 3, FALSE),
        VLOOKUP(BH36, 'Lista Alimenti'!$T$3:$V$45, 3, FALSE)
        ))) * BJ36,
    IFERROR(VLOOKUP(BH36, 'Lista Alimenti'!$A$3:$C$32, 3, FALSE),
    IFERROR(VLOOKUP(BH36, 'Lista Alimenti'!$G$3:$I$61, 3, FALSE),
    IFERROR(VLOOKUP(BH36, 'Lista Alimenti'!$N$3:$P$15, 3, FALSE),
    VLOOKUP(BH36, 'Lista Alimenti'!$T$3:$V$45, 3, FALSE)
    ))) * BJ36 / 100
    )
)</f>
        <v>0</v>
      </c>
      <c r="BL36" s="13">
        <f>IF(BH36="", 0,
    IF(BJ36&lt;=10,
        IFERROR(VLOOKUP(BH36, 'Lista Alimenti'!$A$3:$D$32, 4, FALSE),
        IFERROR(VLOOKUP(BH36, 'Lista Alimenti'!$G$3:$J$61, 4, FALSE),
        IFERROR(VLOOKUP(BH36, 'Lista Alimenti'!$N$3:$Q$15, 4, FALSE),
        VLOOKUP(BH36, 'Lista Alimenti'!$T$3:$W$45, 4, FALSE)
        ))) * BJ36,
    IFERROR(VLOOKUP(BH36, 'Lista Alimenti'!$A$3:$D$32, 4, FALSE),
    IFERROR(VLOOKUP(BH36, 'Lista Alimenti'!$G$3:$J$61, 4, FALSE),
    IFERROR(VLOOKUP(BH36, 'Lista Alimenti'!$N$3:$Q$15, 4, FALSE),
    VLOOKUP(BH36, 'Lista Alimenti'!$T$3:$W$45, 4, FALSE)
    ))) * BJ36 / 100
    )
)</f>
        <v>0</v>
      </c>
      <c r="BM36" s="13">
        <f>IF(BH36="", 0,
    IF(BJ36&lt;=10,
        IFERROR(VLOOKUP(BH36, 'Lista Alimenti'!$A$3:$E$32, 5, FALSE),
        IFERROR(VLOOKUP(BH36, 'Lista Alimenti'!$G$3:$K$61, 5, FALSE),
        IFERROR(VLOOKUP(BH36, 'Lista Alimenti'!$N$3:$R$15, 5, FALSE),
        VLOOKUP(BH36, 'Lista Alimenti'!$T$3:$X$45, 5, FALSE)
        ))) * BJ36,
    IFERROR(VLOOKUP(BH36, 'Lista Alimenti'!$A$3:$E$32, 5, FALSE),
    IFERROR(VLOOKUP(BH36, 'Lista Alimenti'!$G$3:$K$61, 5, FALSE),
    IFERROR(VLOOKUP(BH36, 'Lista Alimenti'!$N$3:$R$15, 5, FALSE),
    VLOOKUP(BH36, 'Lista Alimenti'!$T$3:$X$45, 5, FALSE)
    ))) * BJ36 / 100
    )
)</f>
        <v>0</v>
      </c>
      <c r="BN36" s="14">
        <f>IF(BH36="", 0,
    IF(BJ36&lt;=10,
        IFERROR(VLOOKUP(BH36, 'Lista Alimenti'!$A$3:$F$32, 6, FALSE),
        IFERROR(VLOOKUP(BH36, 'Lista Alimenti'!$G$3:$L$61, 6, FALSE),
        IFERROR(VLOOKUP(BH36, 'Lista Alimenti'!$N$3:$S$15, 6, FALSE),
        VLOOKUP(BH36, 'Lista Alimenti'!$T$3:$Y$45, 6, FALSE)
        ))) * BJ36,
    IFERROR(VLOOKUP(BH36, 'Lista Alimenti'!$A$3:$F$32, 6, FALSE),
    IFERROR(VLOOKUP(BH36, 'Lista Alimenti'!$G$3:$L$61, 6, FALSE),
    IFERROR(VLOOKUP(BH36, 'Lista Alimenti'!$N$3:$S$15, 6, FALSE),
    VLOOKUP(BH36, 'Lista Alimenti'!$T$3:$Y$45, 6, FALSE)
    ))) * BJ36 / 100
    )
)</f>
        <v>0</v>
      </c>
      <c r="BO36" s="67"/>
      <c r="BP36" s="68"/>
    </row>
    <row r="37" spans="4:68" ht="14.5" customHeight="1" x14ac:dyDescent="0.35">
      <c r="D37" s="73"/>
      <c r="E37" s="74"/>
      <c r="F37" s="49"/>
      <c r="G37" s="50"/>
      <c r="H37" s="12"/>
      <c r="I37" s="13">
        <f>IF(F37="", 0,
    IF(H37&lt;=10,
        IFERROR(VLOOKUP(F37, 'Lista Alimenti'!$A$3:$C$32, 3, FALSE),
        IFERROR(VLOOKUP(F37, 'Lista Alimenti'!$G$3:$I$61, 3, FALSE),
        IFERROR(VLOOKUP(F37, 'Lista Alimenti'!$N$3:$P$15, 3, FALSE),
        VLOOKUP(F37, 'Lista Alimenti'!$T$3:$V$45, 3, FALSE)
        ))) * H37,
    IFERROR(VLOOKUP(F37, 'Lista Alimenti'!$A$3:$C$32, 3, FALSE),
    IFERROR(VLOOKUP(F37, 'Lista Alimenti'!$G$3:$I$61, 3, FALSE),
    IFERROR(VLOOKUP(F37, 'Lista Alimenti'!$N$3:$P$15, 3, FALSE),
    VLOOKUP(F37, 'Lista Alimenti'!$T$3:$V$45, 3, FALSE)
    ))) * H37 / 100
    )
)</f>
        <v>0</v>
      </c>
      <c r="J37" s="13">
        <f>IF(F37="", 0,
    IF(H37&lt;=10,
        IFERROR(VLOOKUP(F37, 'Lista Alimenti'!$A$3:$D$32, 4, FALSE),
        IFERROR(VLOOKUP(F37, 'Lista Alimenti'!$G$3:$J$61, 4, FALSE),
        IFERROR(VLOOKUP(F37, 'Lista Alimenti'!$N$3:$Q$15, 4, FALSE),
        VLOOKUP(F37, 'Lista Alimenti'!$T$3:$W$45, 4, FALSE)
        ))) * H37,
    IFERROR(VLOOKUP(F37, 'Lista Alimenti'!$A$3:$D$32, 4, FALSE),
    IFERROR(VLOOKUP(F37, 'Lista Alimenti'!$G$3:$J$61, 4, FALSE),
    IFERROR(VLOOKUP(F37, 'Lista Alimenti'!$N$3:$Q$15, 4, FALSE),
    VLOOKUP(F37, 'Lista Alimenti'!$T$3:$W$45, 4, FALSE)
    ))) * H37 / 100
    )
)</f>
        <v>0</v>
      </c>
      <c r="K37" s="13">
        <f>IF(F37="", 0,
    IF(H37&lt;=10,
        IFERROR(VLOOKUP(F37, 'Lista Alimenti'!$A$3:$E$32, 5, FALSE),
        IFERROR(VLOOKUP(F37, 'Lista Alimenti'!$G$3:$K$61, 5, FALSE),
        IFERROR(VLOOKUP(F37, 'Lista Alimenti'!$N$3:$R$15, 5, FALSE),
        VLOOKUP(F37, 'Lista Alimenti'!$T$3:$X$45, 5, FALSE)
        ))) * H37,
    IFERROR(VLOOKUP(F37, 'Lista Alimenti'!$A$3:$E$32, 5, FALSE),
    IFERROR(VLOOKUP(F37, 'Lista Alimenti'!$G$3:$K$61, 5, FALSE),
    IFERROR(VLOOKUP(F37, 'Lista Alimenti'!$N$3:$R$15, 5, FALSE),
    VLOOKUP(F37, 'Lista Alimenti'!$T$3:$X$45, 5, FALSE)
    ))) * H37 / 100
    )
)</f>
        <v>0</v>
      </c>
      <c r="L37" s="14">
        <f>IF(F37="", 0,
    IF(H37&lt;=10,
        IFERROR(VLOOKUP(F37, 'Lista Alimenti'!$A$3:$F$32, 6, FALSE),
        IFERROR(VLOOKUP(F37, 'Lista Alimenti'!$G$3:$L$61, 6, FALSE),
        IFERROR(VLOOKUP(F37, 'Lista Alimenti'!$N$3:$S$15, 6, FALSE),
        VLOOKUP(F37, 'Lista Alimenti'!$T$3:$Y$45, 6, FALSE)
        ))) * H37,
    IFERROR(VLOOKUP(F37, 'Lista Alimenti'!$A$3:$F$32, 6, FALSE),
    IFERROR(VLOOKUP(F37, 'Lista Alimenti'!$G$3:$L$61, 6, FALSE),
    IFERROR(VLOOKUP(F37, 'Lista Alimenti'!$N$3:$S$15, 6, FALSE),
    VLOOKUP(F37, 'Lista Alimenti'!$T$3:$Y$45, 6, FALSE)
    ))) * H37 / 100
    )
)</f>
        <v>0</v>
      </c>
      <c r="M37" s="67"/>
      <c r="N37" s="68"/>
      <c r="O37" s="49"/>
      <c r="P37" s="50"/>
      <c r="Q37" s="12"/>
      <c r="R37" s="13">
        <f>IF(O37="", 0,
    IF(Q37&lt;=10,
        IFERROR(VLOOKUP(O37, 'Lista Alimenti'!$A$3:$C$32, 3, FALSE),
        IFERROR(VLOOKUP(O37, 'Lista Alimenti'!$G$3:$I$61, 3, FALSE),
        IFERROR(VLOOKUP(O37, 'Lista Alimenti'!$N$3:$P$15, 3, FALSE),
        VLOOKUP(O37, 'Lista Alimenti'!$T$3:$V$45, 3, FALSE)
        ))) * Q37,
    IFERROR(VLOOKUP(O37, 'Lista Alimenti'!$A$3:$C$32, 3, FALSE),
    IFERROR(VLOOKUP(O37, 'Lista Alimenti'!$G$3:$I$61, 3, FALSE),
    IFERROR(VLOOKUP(O37, 'Lista Alimenti'!$N$3:$P$15, 3, FALSE),
    VLOOKUP(O37, 'Lista Alimenti'!$T$3:$V$45, 3, FALSE)
    ))) * Q37 / 100
    )
)</f>
        <v>0</v>
      </c>
      <c r="S37" s="13">
        <f>IF(O37="", 0,
    IF(Q37&lt;=10,
        IFERROR(VLOOKUP(O37, 'Lista Alimenti'!$A$3:$D$32, 4, FALSE),
        IFERROR(VLOOKUP(O37, 'Lista Alimenti'!$G$3:$J$61, 4, FALSE),
        IFERROR(VLOOKUP(O37, 'Lista Alimenti'!$N$3:$Q$15, 4, FALSE),
        VLOOKUP(O37, 'Lista Alimenti'!$T$3:$W$45, 4, FALSE)
        ))) * Q37,
    IFERROR(VLOOKUP(O37, 'Lista Alimenti'!$A$3:$D$32, 4, FALSE),
    IFERROR(VLOOKUP(O37, 'Lista Alimenti'!$G$3:$J$61, 4, FALSE),
    IFERROR(VLOOKUP(O37, 'Lista Alimenti'!$N$3:$Q$15, 4, FALSE),
    VLOOKUP(O37, 'Lista Alimenti'!$T$3:$W$45, 4, FALSE)
    ))) * Q37 / 100
    )
)</f>
        <v>0</v>
      </c>
      <c r="T37" s="13">
        <f>IF(O37="", 0,
    IF(Q37&lt;=10,
        IFERROR(VLOOKUP(O37, 'Lista Alimenti'!$A$3:$E$32, 5, FALSE),
        IFERROR(VLOOKUP(O37, 'Lista Alimenti'!$G$3:$K$61, 5, FALSE),
        IFERROR(VLOOKUP(O37, 'Lista Alimenti'!$N$3:$R$15, 5, FALSE),
        VLOOKUP(O37, 'Lista Alimenti'!$T$3:$X$45, 5, FALSE)
        ))) * Q37,
    IFERROR(VLOOKUP(O37, 'Lista Alimenti'!$A$3:$E$32, 5, FALSE),
    IFERROR(VLOOKUP(O37, 'Lista Alimenti'!$G$3:$K$61, 5, FALSE),
    IFERROR(VLOOKUP(O37, 'Lista Alimenti'!$N$3:$R$15, 5, FALSE),
    VLOOKUP(O37, 'Lista Alimenti'!$T$3:$X$45, 5, FALSE)
    ))) * Q37 / 100
    )
)</f>
        <v>0</v>
      </c>
      <c r="U37" s="14">
        <f>IF(O37="", 0,
    IF(Q37&lt;=10,
        IFERROR(VLOOKUP(O37, 'Lista Alimenti'!$A$3:$F$32, 6, FALSE),
        IFERROR(VLOOKUP(O37, 'Lista Alimenti'!$G$3:$L$61, 6, FALSE),
        IFERROR(VLOOKUP(O37, 'Lista Alimenti'!$N$3:$S$15, 6, FALSE),
        VLOOKUP(O37, 'Lista Alimenti'!$T$3:$Y$45, 6, FALSE)
        ))) * Q37,
    IFERROR(VLOOKUP(O37, 'Lista Alimenti'!$A$3:$F$32, 6, FALSE),
    IFERROR(VLOOKUP(O37, 'Lista Alimenti'!$G$3:$L$61, 6, FALSE),
    IFERROR(VLOOKUP(O37, 'Lista Alimenti'!$N$3:$S$15, 6, FALSE),
    VLOOKUP(O37, 'Lista Alimenti'!$T$3:$Y$45, 6, FALSE)
    ))) * Q37 / 100
    )
)</f>
        <v>0</v>
      </c>
      <c r="V37" s="67"/>
      <c r="W37" s="68"/>
      <c r="X37" s="49"/>
      <c r="Y37" s="50"/>
      <c r="Z37" s="12"/>
      <c r="AA37" s="13">
        <f>IF(X37="", 0,
    IF(Z37&lt;=10,
        IFERROR(VLOOKUP(X37, 'Lista Alimenti'!$A$3:$C$32, 3, FALSE),
        IFERROR(VLOOKUP(X37, 'Lista Alimenti'!$G$3:$I$61, 3, FALSE),
        IFERROR(VLOOKUP(X37, 'Lista Alimenti'!$N$3:$P$15, 3, FALSE),
        VLOOKUP(X37, 'Lista Alimenti'!$T$3:$V$45, 3, FALSE)
        ))) * Z37,
    IFERROR(VLOOKUP(X37, 'Lista Alimenti'!$A$3:$C$32, 3, FALSE),
    IFERROR(VLOOKUP(X37, 'Lista Alimenti'!$G$3:$I$61, 3, FALSE),
    IFERROR(VLOOKUP(X37, 'Lista Alimenti'!$N$3:$P$15, 3, FALSE),
    VLOOKUP(X37, 'Lista Alimenti'!$T$3:$V$45, 3, FALSE)
    ))) * Z37 / 100
    )
)</f>
        <v>0</v>
      </c>
      <c r="AB37" s="13">
        <f>IF(X37="", 0,
    IF(Z37&lt;=10,
        IFERROR(VLOOKUP(X37, 'Lista Alimenti'!$A$3:$D$32, 4, FALSE),
        IFERROR(VLOOKUP(X37, 'Lista Alimenti'!$G$3:$J$61, 4, FALSE),
        IFERROR(VLOOKUP(X37, 'Lista Alimenti'!$N$3:$Q$15, 4, FALSE),
        VLOOKUP(X37, 'Lista Alimenti'!$T$3:$W$45, 4, FALSE)
        ))) * Z37,
    IFERROR(VLOOKUP(X37, 'Lista Alimenti'!$A$3:$D$32, 4, FALSE),
    IFERROR(VLOOKUP(X37, 'Lista Alimenti'!$G$3:$J$61, 4, FALSE),
    IFERROR(VLOOKUP(X37, 'Lista Alimenti'!$N$3:$Q$15, 4, FALSE),
    VLOOKUP(X37, 'Lista Alimenti'!$T$3:$W$45, 4, FALSE)
    ))) * Z37 / 100
    )
)</f>
        <v>0</v>
      </c>
      <c r="AC37" s="13">
        <f>IF(X37="", 0,
    IF(Z37&lt;=10,
        IFERROR(VLOOKUP(X37, 'Lista Alimenti'!$A$3:$E$32, 5, FALSE),
        IFERROR(VLOOKUP(X37, 'Lista Alimenti'!$G$3:$K$61, 5, FALSE),
        IFERROR(VLOOKUP(X37, 'Lista Alimenti'!$N$3:$R$15, 5, FALSE),
        VLOOKUP(X37, 'Lista Alimenti'!$T$3:$X$45, 5, FALSE)
        ))) * Z37,
    IFERROR(VLOOKUP(X37, 'Lista Alimenti'!$A$3:$E$32, 5, FALSE),
    IFERROR(VLOOKUP(X37, 'Lista Alimenti'!$G$3:$K$61, 5, FALSE),
    IFERROR(VLOOKUP(X37, 'Lista Alimenti'!$N$3:$R$15, 5, FALSE),
    VLOOKUP(X37, 'Lista Alimenti'!$T$3:$X$45, 5, FALSE)
    ))) * Z37 / 100
    )
)</f>
        <v>0</v>
      </c>
      <c r="AD37" s="14">
        <f>IF(X37="", 0,
    IF(Z37&lt;=10,
        IFERROR(VLOOKUP(X37, 'Lista Alimenti'!$A$3:$F$32, 6, FALSE),
        IFERROR(VLOOKUP(X37, 'Lista Alimenti'!$G$3:$L$61, 6, FALSE),
        IFERROR(VLOOKUP(X37, 'Lista Alimenti'!$N$3:$S$15, 6, FALSE),
        VLOOKUP(X37, 'Lista Alimenti'!$T$3:$Y$45, 6, FALSE)
        ))) * Z37,
    IFERROR(VLOOKUP(X37, 'Lista Alimenti'!$A$3:$F$32, 6, FALSE),
    IFERROR(VLOOKUP(X37, 'Lista Alimenti'!$G$3:$L$61, 6, FALSE),
    IFERROR(VLOOKUP(X37, 'Lista Alimenti'!$N$3:$S$15, 6, FALSE),
    VLOOKUP(X37, 'Lista Alimenti'!$T$3:$Y$45, 6, FALSE)
    ))) * Z37 / 100
    )
)</f>
        <v>0</v>
      </c>
      <c r="AE37" s="67"/>
      <c r="AF37" s="68"/>
      <c r="AG37" s="49"/>
      <c r="AH37" s="50"/>
      <c r="AI37" s="12"/>
      <c r="AJ37" s="13">
        <f>IF(AG37="", 0,
    IF(AI37&lt;=10,
        IFERROR(VLOOKUP(AG37, 'Lista Alimenti'!$A$3:$C$32, 3, FALSE),
        IFERROR(VLOOKUP(AG37, 'Lista Alimenti'!$G$3:$I$61, 3, FALSE),
        IFERROR(VLOOKUP(AG37, 'Lista Alimenti'!$N$3:$P$15, 3, FALSE),
        VLOOKUP(AG37, 'Lista Alimenti'!$T$3:$V$45, 3, FALSE)
        ))) * AI37,
    IFERROR(VLOOKUP(AG37, 'Lista Alimenti'!$A$3:$C$32, 3, FALSE),
    IFERROR(VLOOKUP(AG37, 'Lista Alimenti'!$G$3:$I$61, 3, FALSE),
    IFERROR(VLOOKUP(AG37, 'Lista Alimenti'!$N$3:$P$15, 3, FALSE),
    VLOOKUP(AG37, 'Lista Alimenti'!$T$3:$V$45, 3, FALSE)
    ))) * AI37 / 100
    )
)</f>
        <v>0</v>
      </c>
      <c r="AK37" s="13">
        <f>IF(AG37="", 0,
    IF(AI37&lt;=10,
        IFERROR(VLOOKUP(AG37, 'Lista Alimenti'!$A$3:$D$32, 4, FALSE),
        IFERROR(VLOOKUP(AG37, 'Lista Alimenti'!$G$3:$J$61, 4, FALSE),
        IFERROR(VLOOKUP(AG37, 'Lista Alimenti'!$N$3:$Q$15, 4, FALSE),
        VLOOKUP(AG37, 'Lista Alimenti'!$T$3:$W$45, 4, FALSE)
        ))) * AI37,
    IFERROR(VLOOKUP(AG37, 'Lista Alimenti'!$A$3:$D$32, 4, FALSE),
    IFERROR(VLOOKUP(AG37, 'Lista Alimenti'!$G$3:$J$61, 4, FALSE),
    IFERROR(VLOOKUP(AG37, 'Lista Alimenti'!$N$3:$Q$15, 4, FALSE),
    VLOOKUP(AG37, 'Lista Alimenti'!$T$3:$W$45, 4, FALSE)
    ))) * AI37 / 100
    )
)</f>
        <v>0</v>
      </c>
      <c r="AL37" s="13">
        <f>IF(AG37="", 0,
    IF(AI37&lt;=10,
        IFERROR(VLOOKUP(AG37, 'Lista Alimenti'!$A$3:$E$32, 5, FALSE),
        IFERROR(VLOOKUP(AG37, 'Lista Alimenti'!$G$3:$K$61, 5, FALSE),
        IFERROR(VLOOKUP(AG37, 'Lista Alimenti'!$N$3:$R$15, 5, FALSE),
        VLOOKUP(AG37, 'Lista Alimenti'!$T$3:$X$45, 5, FALSE)
        ))) * AI37,
    IFERROR(VLOOKUP(AG37, 'Lista Alimenti'!$A$3:$E$32, 5, FALSE),
    IFERROR(VLOOKUP(AG37, 'Lista Alimenti'!$G$3:$K$61, 5, FALSE),
    IFERROR(VLOOKUP(AG37, 'Lista Alimenti'!$N$3:$R$15, 5, FALSE),
    VLOOKUP(AG37, 'Lista Alimenti'!$T$3:$X$45, 5, FALSE)
    ))) * AI37 / 100
    )
)</f>
        <v>0</v>
      </c>
      <c r="AM37" s="14">
        <f>IF(AG37="", 0,
    IF(AI37&lt;=10,
        IFERROR(VLOOKUP(AG37, 'Lista Alimenti'!$A$3:$F$32, 6, FALSE),
        IFERROR(VLOOKUP(AG37, 'Lista Alimenti'!$G$3:$L$61, 6, FALSE),
        IFERROR(VLOOKUP(AG37, 'Lista Alimenti'!$N$3:$S$15, 6, FALSE),
        VLOOKUP(AG37, 'Lista Alimenti'!$T$3:$Y$45, 6, FALSE)
        ))) * AI37,
    IFERROR(VLOOKUP(AG37, 'Lista Alimenti'!$A$3:$F$32, 6, FALSE),
    IFERROR(VLOOKUP(AG37, 'Lista Alimenti'!$G$3:$L$61, 6, FALSE),
    IFERROR(VLOOKUP(AG37, 'Lista Alimenti'!$N$3:$S$15, 6, FALSE),
    VLOOKUP(AG37, 'Lista Alimenti'!$T$3:$Y$45, 6, FALSE)
    ))) * AI37 / 100
    )
)</f>
        <v>0</v>
      </c>
      <c r="AN37" s="67"/>
      <c r="AO37" s="68"/>
      <c r="AP37" s="49"/>
      <c r="AQ37" s="50"/>
      <c r="AR37" s="12"/>
      <c r="AS37" s="13">
        <f>IF(AP37="", 0,
    IF(AR37&lt;=10,
        IFERROR(VLOOKUP(AP37, 'Lista Alimenti'!$A$3:$C$32, 3, FALSE),
        IFERROR(VLOOKUP(AP37, 'Lista Alimenti'!$G$3:$I$61, 3, FALSE),
        IFERROR(VLOOKUP(AP37, 'Lista Alimenti'!$N$3:$P$15, 3, FALSE),
        VLOOKUP(AP37, 'Lista Alimenti'!$T$3:$V$45, 3, FALSE)
        ))) * AR37,
    IFERROR(VLOOKUP(AP37, 'Lista Alimenti'!$A$3:$C$32, 3, FALSE),
    IFERROR(VLOOKUP(AP37, 'Lista Alimenti'!$G$3:$I$61, 3, FALSE),
    IFERROR(VLOOKUP(AP37, 'Lista Alimenti'!$N$3:$P$15, 3, FALSE),
    VLOOKUP(AP37, 'Lista Alimenti'!$T$3:$V$45, 3, FALSE)
    ))) * AR37 / 100
    )
)</f>
        <v>0</v>
      </c>
      <c r="AT37" s="13">
        <f>IF(AP37="", 0,
    IF(AR37&lt;=10,
        IFERROR(VLOOKUP(AP37, 'Lista Alimenti'!$A$3:$D$32, 4, FALSE),
        IFERROR(VLOOKUP(AP37, 'Lista Alimenti'!$G$3:$J$61, 4, FALSE),
        IFERROR(VLOOKUP(AP37, 'Lista Alimenti'!$N$3:$Q$15, 4, FALSE),
        VLOOKUP(AP37, 'Lista Alimenti'!$T$3:$W$45, 4, FALSE)
        ))) * AR37,
    IFERROR(VLOOKUP(AP37, 'Lista Alimenti'!$A$3:$D$32, 4, FALSE),
    IFERROR(VLOOKUP(AP37, 'Lista Alimenti'!$G$3:$J$61, 4, FALSE),
    IFERROR(VLOOKUP(AP37, 'Lista Alimenti'!$N$3:$Q$15, 4, FALSE),
    VLOOKUP(AP37, 'Lista Alimenti'!$T$3:$W$45, 4, FALSE)
    ))) * AR37 / 100
    )
)</f>
        <v>0</v>
      </c>
      <c r="AU37" s="13">
        <f>IF(AP37="", 0,
    IF(AR37&lt;=10,
        IFERROR(VLOOKUP(AP37, 'Lista Alimenti'!$A$3:$E$32, 5, FALSE),
        IFERROR(VLOOKUP(AP37, 'Lista Alimenti'!$G$3:$K$61, 5, FALSE),
        IFERROR(VLOOKUP(AP37, 'Lista Alimenti'!$N$3:$R$15, 5, FALSE),
        VLOOKUP(AP37, 'Lista Alimenti'!$T$3:$X$45, 5, FALSE)
        ))) * AR37,
    IFERROR(VLOOKUP(AP37, 'Lista Alimenti'!$A$3:$E$32, 5, FALSE),
    IFERROR(VLOOKUP(AP37, 'Lista Alimenti'!$G$3:$K$61, 5, FALSE),
    IFERROR(VLOOKUP(AP37, 'Lista Alimenti'!$N$3:$R$15, 5, FALSE),
    VLOOKUP(AP37, 'Lista Alimenti'!$T$3:$X$45, 5, FALSE)
    ))) * AR37 / 100
    )
)</f>
        <v>0</v>
      </c>
      <c r="AV37" s="14">
        <f>IF(AP37="", 0,
    IF(AR37&lt;=10,
        IFERROR(VLOOKUP(AP37, 'Lista Alimenti'!$A$3:$F$32, 6, FALSE),
        IFERROR(VLOOKUP(AP37, 'Lista Alimenti'!$G$3:$L$61, 6, FALSE),
        IFERROR(VLOOKUP(AP37, 'Lista Alimenti'!$N$3:$S$15, 6, FALSE),
        VLOOKUP(AP37, 'Lista Alimenti'!$T$3:$Y$45, 6, FALSE)
        ))) * AR37,
    IFERROR(VLOOKUP(AP37, 'Lista Alimenti'!$A$3:$F$32, 6, FALSE),
    IFERROR(VLOOKUP(AP37, 'Lista Alimenti'!$G$3:$L$61, 6, FALSE),
    IFERROR(VLOOKUP(AP37, 'Lista Alimenti'!$N$3:$S$15, 6, FALSE),
    VLOOKUP(AP37, 'Lista Alimenti'!$T$3:$Y$45, 6, FALSE)
    ))) * AR37 / 100
    )
)</f>
        <v>0</v>
      </c>
      <c r="AW37" s="67"/>
      <c r="AX37" s="68"/>
      <c r="AY37" s="49"/>
      <c r="AZ37" s="50"/>
      <c r="BA37" s="12"/>
      <c r="BB37" s="13">
        <f>IF(AY37="", 0,
    IF(BA37&lt;=10,
        IFERROR(VLOOKUP(AY37, 'Lista Alimenti'!$A$3:$C$32, 3, FALSE),
        IFERROR(VLOOKUP(AY37, 'Lista Alimenti'!$G$3:$I$61, 3, FALSE),
        IFERROR(VLOOKUP(AY37, 'Lista Alimenti'!$N$3:$P$15, 3, FALSE),
        VLOOKUP(AY37, 'Lista Alimenti'!$T$3:$V$45, 3, FALSE)
        ))) * BA37,
    IFERROR(VLOOKUP(AY37, 'Lista Alimenti'!$A$3:$C$32, 3, FALSE),
    IFERROR(VLOOKUP(AY37, 'Lista Alimenti'!$G$3:$I$61, 3, FALSE),
    IFERROR(VLOOKUP(AY37, 'Lista Alimenti'!$N$3:$P$15, 3, FALSE),
    VLOOKUP(AY37, 'Lista Alimenti'!$T$3:$V$45, 3, FALSE)
    ))) * BA37 / 100
    )
)</f>
        <v>0</v>
      </c>
      <c r="BC37" s="13">
        <f>IF(AY37="", 0,
    IF(BA37&lt;=10,
        IFERROR(VLOOKUP(AY37, 'Lista Alimenti'!$A$3:$D$32, 4, FALSE),
        IFERROR(VLOOKUP(AY37, 'Lista Alimenti'!$G$3:$J$61, 4, FALSE),
        IFERROR(VLOOKUP(AY37, 'Lista Alimenti'!$N$3:$Q$15, 4, FALSE),
        VLOOKUP(AY37, 'Lista Alimenti'!$T$3:$W$45, 4, FALSE)
        ))) * BA37,
    IFERROR(VLOOKUP(AY37, 'Lista Alimenti'!$A$3:$D$32, 4, FALSE),
    IFERROR(VLOOKUP(AY37, 'Lista Alimenti'!$G$3:$J$61, 4, FALSE),
    IFERROR(VLOOKUP(AY37, 'Lista Alimenti'!$N$3:$Q$15, 4, FALSE),
    VLOOKUP(AY37, 'Lista Alimenti'!$T$3:$W$45, 4, FALSE)
    ))) * BA37 / 100
    )
)</f>
        <v>0</v>
      </c>
      <c r="BD37" s="13">
        <f>IF(AY37="", 0,
    IF(BA37&lt;=10,
        IFERROR(VLOOKUP(AY37, 'Lista Alimenti'!$A$3:$E$32, 5, FALSE),
        IFERROR(VLOOKUP(AY37, 'Lista Alimenti'!$G$3:$K$61, 5, FALSE),
        IFERROR(VLOOKUP(AY37, 'Lista Alimenti'!$N$3:$R$15, 5, FALSE),
        VLOOKUP(AY37, 'Lista Alimenti'!$T$3:$X$45, 5, FALSE)
        ))) * BA37,
    IFERROR(VLOOKUP(AY37, 'Lista Alimenti'!$A$3:$E$32, 5, FALSE),
    IFERROR(VLOOKUP(AY37, 'Lista Alimenti'!$G$3:$K$61, 5, FALSE),
    IFERROR(VLOOKUP(AY37, 'Lista Alimenti'!$N$3:$R$15, 5, FALSE),
    VLOOKUP(AY37, 'Lista Alimenti'!$T$3:$X$45, 5, FALSE)
    ))) * BA37 / 100
    )
)</f>
        <v>0</v>
      </c>
      <c r="BE37" s="14">
        <f>IF(AY37="", 0,
    IF(BA37&lt;=10,
        IFERROR(VLOOKUP(AY37, 'Lista Alimenti'!$A$3:$F$32, 6, FALSE),
        IFERROR(VLOOKUP(AY37, 'Lista Alimenti'!$G$3:$L$61, 6, FALSE),
        IFERROR(VLOOKUP(AY37, 'Lista Alimenti'!$N$3:$S$15, 6, FALSE),
        VLOOKUP(AY37, 'Lista Alimenti'!$T$3:$Y$45, 6, FALSE)
        ))) * BA37,
    IFERROR(VLOOKUP(AY37, 'Lista Alimenti'!$A$3:$F$32, 6, FALSE),
    IFERROR(VLOOKUP(AY37, 'Lista Alimenti'!$G$3:$L$61, 6, FALSE),
    IFERROR(VLOOKUP(AY37, 'Lista Alimenti'!$N$3:$S$15, 6, FALSE),
    VLOOKUP(AY37, 'Lista Alimenti'!$T$3:$Y$45, 6, FALSE)
    ))) * BA37 / 100
    )
)</f>
        <v>0</v>
      </c>
      <c r="BF37" s="67"/>
      <c r="BG37" s="68"/>
      <c r="BH37" s="49"/>
      <c r="BI37" s="50"/>
      <c r="BJ37" s="12"/>
      <c r="BK37" s="13">
        <f>IF(BH37="", 0,
    IF(BJ37&lt;=10,
        IFERROR(VLOOKUP(BH37, 'Lista Alimenti'!$A$3:$C$32, 3, FALSE),
        IFERROR(VLOOKUP(BH37, 'Lista Alimenti'!$G$3:$I$61, 3, FALSE),
        IFERROR(VLOOKUP(BH37, 'Lista Alimenti'!$N$3:$P$15, 3, FALSE),
        VLOOKUP(BH37, 'Lista Alimenti'!$T$3:$V$45, 3, FALSE)
        ))) * BJ37,
    IFERROR(VLOOKUP(BH37, 'Lista Alimenti'!$A$3:$C$32, 3, FALSE),
    IFERROR(VLOOKUP(BH37, 'Lista Alimenti'!$G$3:$I$61, 3, FALSE),
    IFERROR(VLOOKUP(BH37, 'Lista Alimenti'!$N$3:$P$15, 3, FALSE),
    VLOOKUP(BH37, 'Lista Alimenti'!$T$3:$V$45, 3, FALSE)
    ))) * BJ37 / 100
    )
)</f>
        <v>0</v>
      </c>
      <c r="BL37" s="13">
        <f>IF(BH37="", 0,
    IF(BJ37&lt;=10,
        IFERROR(VLOOKUP(BH37, 'Lista Alimenti'!$A$3:$D$32, 4, FALSE),
        IFERROR(VLOOKUP(BH37, 'Lista Alimenti'!$G$3:$J$61, 4, FALSE),
        IFERROR(VLOOKUP(BH37, 'Lista Alimenti'!$N$3:$Q$15, 4, FALSE),
        VLOOKUP(BH37, 'Lista Alimenti'!$T$3:$W$45, 4, FALSE)
        ))) * BJ37,
    IFERROR(VLOOKUP(BH37, 'Lista Alimenti'!$A$3:$D$32, 4, FALSE),
    IFERROR(VLOOKUP(BH37, 'Lista Alimenti'!$G$3:$J$61, 4, FALSE),
    IFERROR(VLOOKUP(BH37, 'Lista Alimenti'!$N$3:$Q$15, 4, FALSE),
    VLOOKUP(BH37, 'Lista Alimenti'!$T$3:$W$45, 4, FALSE)
    ))) * BJ37 / 100
    )
)</f>
        <v>0</v>
      </c>
      <c r="BM37" s="13">
        <f>IF(BH37="", 0,
    IF(BJ37&lt;=10,
        IFERROR(VLOOKUP(BH37, 'Lista Alimenti'!$A$3:$E$32, 5, FALSE),
        IFERROR(VLOOKUP(BH37, 'Lista Alimenti'!$G$3:$K$61, 5, FALSE),
        IFERROR(VLOOKUP(BH37, 'Lista Alimenti'!$N$3:$R$15, 5, FALSE),
        VLOOKUP(BH37, 'Lista Alimenti'!$T$3:$X$45, 5, FALSE)
        ))) * BJ37,
    IFERROR(VLOOKUP(BH37, 'Lista Alimenti'!$A$3:$E$32, 5, FALSE),
    IFERROR(VLOOKUP(BH37, 'Lista Alimenti'!$G$3:$K$61, 5, FALSE),
    IFERROR(VLOOKUP(BH37, 'Lista Alimenti'!$N$3:$R$15, 5, FALSE),
    VLOOKUP(BH37, 'Lista Alimenti'!$T$3:$X$45, 5, FALSE)
    ))) * BJ37 / 100
    )
)</f>
        <v>0</v>
      </c>
      <c r="BN37" s="14">
        <f>IF(BH37="", 0,
    IF(BJ37&lt;=10,
        IFERROR(VLOOKUP(BH37, 'Lista Alimenti'!$A$3:$F$32, 6, FALSE),
        IFERROR(VLOOKUP(BH37, 'Lista Alimenti'!$G$3:$L$61, 6, FALSE),
        IFERROR(VLOOKUP(BH37, 'Lista Alimenti'!$N$3:$S$15, 6, FALSE),
        VLOOKUP(BH37, 'Lista Alimenti'!$T$3:$Y$45, 6, FALSE)
        ))) * BJ37,
    IFERROR(VLOOKUP(BH37, 'Lista Alimenti'!$A$3:$F$32, 6, FALSE),
    IFERROR(VLOOKUP(BH37, 'Lista Alimenti'!$G$3:$L$61, 6, FALSE),
    IFERROR(VLOOKUP(BH37, 'Lista Alimenti'!$N$3:$S$15, 6, FALSE),
    VLOOKUP(BH37, 'Lista Alimenti'!$T$3:$Y$45, 6, FALSE)
    ))) * BJ37 / 100
    )
)</f>
        <v>0</v>
      </c>
      <c r="BO37" s="67"/>
      <c r="BP37" s="68"/>
    </row>
    <row r="38" spans="4:68" ht="14.5" customHeight="1" x14ac:dyDescent="0.35">
      <c r="D38" s="73"/>
      <c r="E38" s="74"/>
      <c r="F38" s="59"/>
      <c r="G38" s="60"/>
      <c r="H38" s="15"/>
      <c r="I38" s="13">
        <f>IF(F38="", 0,
    IF(H38&lt;=10,
        IFERROR(VLOOKUP(F38, 'Lista Alimenti'!$A$3:$C$32, 3, FALSE),
        IFERROR(VLOOKUP(F38, 'Lista Alimenti'!$G$3:$I$61, 3, FALSE),
        IFERROR(VLOOKUP(F38, 'Lista Alimenti'!$N$3:$P$15, 3, FALSE),
        VLOOKUP(F38, 'Lista Alimenti'!$T$3:$V$45, 3, FALSE)
        ))) * H38,
    IFERROR(VLOOKUP(F38, 'Lista Alimenti'!$A$3:$C$32, 3, FALSE),
    IFERROR(VLOOKUP(F38, 'Lista Alimenti'!$G$3:$I$61, 3, FALSE),
    IFERROR(VLOOKUP(F38, 'Lista Alimenti'!$N$3:$P$15, 3, FALSE),
    VLOOKUP(F38, 'Lista Alimenti'!$T$3:$V$45, 3, FALSE)
    ))) * H38 / 100
    )
)</f>
        <v>0</v>
      </c>
      <c r="J38" s="13">
        <f>IF(F38="", 0,
    IF(H38&lt;=10,
        IFERROR(VLOOKUP(F38, 'Lista Alimenti'!$A$3:$D$32, 4, FALSE),
        IFERROR(VLOOKUP(F38, 'Lista Alimenti'!$G$3:$J$61, 4, FALSE),
        IFERROR(VLOOKUP(F38, 'Lista Alimenti'!$N$3:$Q$15, 4, FALSE),
        VLOOKUP(F38, 'Lista Alimenti'!$T$3:$W$45, 4, FALSE)
        ))) * H38,
    IFERROR(VLOOKUP(F38, 'Lista Alimenti'!$A$3:$D$32, 4, FALSE),
    IFERROR(VLOOKUP(F38, 'Lista Alimenti'!$G$3:$J$61, 4, FALSE),
    IFERROR(VLOOKUP(F38, 'Lista Alimenti'!$N$3:$Q$15, 4, FALSE),
    VLOOKUP(F38, 'Lista Alimenti'!$T$3:$W$45, 4, FALSE)
    ))) * H38 / 100
    )
)</f>
        <v>0</v>
      </c>
      <c r="K38" s="13">
        <f>IF(F38="", 0,
    IF(H38&lt;=10,
        IFERROR(VLOOKUP(F38, 'Lista Alimenti'!$A$3:$E$32, 5, FALSE),
        IFERROR(VLOOKUP(F38, 'Lista Alimenti'!$G$3:$K$61, 5, FALSE),
        IFERROR(VLOOKUP(F38, 'Lista Alimenti'!$N$3:$R$15, 5, FALSE),
        VLOOKUP(F38, 'Lista Alimenti'!$T$3:$X$45, 5, FALSE)
        ))) * H38,
    IFERROR(VLOOKUP(F38, 'Lista Alimenti'!$A$3:$E$32, 5, FALSE),
    IFERROR(VLOOKUP(F38, 'Lista Alimenti'!$G$3:$K$61, 5, FALSE),
    IFERROR(VLOOKUP(F38, 'Lista Alimenti'!$N$3:$R$15, 5, FALSE),
    VLOOKUP(F38, 'Lista Alimenti'!$T$3:$X$45, 5, FALSE)
    ))) * H38 / 100
    )
)</f>
        <v>0</v>
      </c>
      <c r="L38" s="14">
        <f>IF(F38="", 0,
    IF(H38&lt;=10,
        IFERROR(VLOOKUP(F38, 'Lista Alimenti'!$A$3:$F$32, 6, FALSE),
        IFERROR(VLOOKUP(F38, 'Lista Alimenti'!$G$3:$L$61, 6, FALSE),
        IFERROR(VLOOKUP(F38, 'Lista Alimenti'!$N$3:$S$15, 6, FALSE),
        VLOOKUP(F38, 'Lista Alimenti'!$T$3:$Y$45, 6, FALSE)
        ))) * H38,
    IFERROR(VLOOKUP(F38, 'Lista Alimenti'!$A$3:$F$32, 6, FALSE),
    IFERROR(VLOOKUP(F38, 'Lista Alimenti'!$G$3:$L$61, 6, FALSE),
    IFERROR(VLOOKUP(F38, 'Lista Alimenti'!$N$3:$S$15, 6, FALSE),
    VLOOKUP(F38, 'Lista Alimenti'!$T$3:$Y$45, 6, FALSE)
    ))) * H38 / 100
    )
)</f>
        <v>0</v>
      </c>
      <c r="M38" s="69"/>
      <c r="N38" s="70"/>
      <c r="O38" s="59"/>
      <c r="P38" s="60"/>
      <c r="Q38" s="15"/>
      <c r="R38" s="13">
        <f>IF(O38="", 0,
    IF(Q38&lt;=10,
        IFERROR(VLOOKUP(O38, 'Lista Alimenti'!$A$3:$C$32, 3, FALSE),
        IFERROR(VLOOKUP(O38, 'Lista Alimenti'!$G$3:$I$61, 3, FALSE),
        IFERROR(VLOOKUP(O38, 'Lista Alimenti'!$N$3:$P$15, 3, FALSE),
        VLOOKUP(O38, 'Lista Alimenti'!$T$3:$V$45, 3, FALSE)
        ))) * Q38,
    IFERROR(VLOOKUP(O38, 'Lista Alimenti'!$A$3:$C$32, 3, FALSE),
    IFERROR(VLOOKUP(O38, 'Lista Alimenti'!$G$3:$I$61, 3, FALSE),
    IFERROR(VLOOKUP(O38, 'Lista Alimenti'!$N$3:$P$15, 3, FALSE),
    VLOOKUP(O38, 'Lista Alimenti'!$T$3:$V$45, 3, FALSE)
    ))) * Q38 / 100
    )
)</f>
        <v>0</v>
      </c>
      <c r="S38" s="13">
        <f>IF(O38="", 0,
    IF(Q38&lt;=10,
        IFERROR(VLOOKUP(O38, 'Lista Alimenti'!$A$3:$D$32, 4, FALSE),
        IFERROR(VLOOKUP(O38, 'Lista Alimenti'!$G$3:$J$61, 4, FALSE),
        IFERROR(VLOOKUP(O38, 'Lista Alimenti'!$N$3:$Q$15, 4, FALSE),
        VLOOKUP(O38, 'Lista Alimenti'!$T$3:$W$45, 4, FALSE)
        ))) * Q38,
    IFERROR(VLOOKUP(O38, 'Lista Alimenti'!$A$3:$D$32, 4, FALSE),
    IFERROR(VLOOKUP(O38, 'Lista Alimenti'!$G$3:$J$61, 4, FALSE),
    IFERROR(VLOOKUP(O38, 'Lista Alimenti'!$N$3:$Q$15, 4, FALSE),
    VLOOKUP(O38, 'Lista Alimenti'!$T$3:$W$45, 4, FALSE)
    ))) * Q38 / 100
    )
)</f>
        <v>0</v>
      </c>
      <c r="T38" s="13">
        <f>IF(O38="", 0,
    IF(Q38&lt;=10,
        IFERROR(VLOOKUP(O38, 'Lista Alimenti'!$A$3:$E$32, 5, FALSE),
        IFERROR(VLOOKUP(O38, 'Lista Alimenti'!$G$3:$K$61, 5, FALSE),
        IFERROR(VLOOKUP(O38, 'Lista Alimenti'!$N$3:$R$15, 5, FALSE),
        VLOOKUP(O38, 'Lista Alimenti'!$T$3:$X$45, 5, FALSE)
        ))) * Q38,
    IFERROR(VLOOKUP(O38, 'Lista Alimenti'!$A$3:$E$32, 5, FALSE),
    IFERROR(VLOOKUP(O38, 'Lista Alimenti'!$G$3:$K$61, 5, FALSE),
    IFERROR(VLOOKUP(O38, 'Lista Alimenti'!$N$3:$R$15, 5, FALSE),
    VLOOKUP(O38, 'Lista Alimenti'!$T$3:$X$45, 5, FALSE)
    ))) * Q38 / 100
    )
)</f>
        <v>0</v>
      </c>
      <c r="U38" s="14">
        <f>IF(O38="", 0,
    IF(Q38&lt;=10,
        IFERROR(VLOOKUP(O38, 'Lista Alimenti'!$A$3:$F$32, 6, FALSE),
        IFERROR(VLOOKUP(O38, 'Lista Alimenti'!$G$3:$L$61, 6, FALSE),
        IFERROR(VLOOKUP(O38, 'Lista Alimenti'!$N$3:$S$15, 6, FALSE),
        VLOOKUP(O38, 'Lista Alimenti'!$T$3:$Y$45, 6, FALSE)
        ))) * Q38,
    IFERROR(VLOOKUP(O38, 'Lista Alimenti'!$A$3:$F$32, 6, FALSE),
    IFERROR(VLOOKUP(O38, 'Lista Alimenti'!$G$3:$L$61, 6, FALSE),
    IFERROR(VLOOKUP(O38, 'Lista Alimenti'!$N$3:$S$15, 6, FALSE),
    VLOOKUP(O38, 'Lista Alimenti'!$T$3:$Y$45, 6, FALSE)
    ))) * Q38 / 100
    )
)</f>
        <v>0</v>
      </c>
      <c r="V38" s="69"/>
      <c r="W38" s="70"/>
      <c r="X38" s="59"/>
      <c r="Y38" s="60"/>
      <c r="Z38" s="15"/>
      <c r="AA38" s="13">
        <f>IF(X38="", 0,
    IF(Z38&lt;=10,
        IFERROR(VLOOKUP(X38, 'Lista Alimenti'!$A$3:$C$32, 3, FALSE),
        IFERROR(VLOOKUP(X38, 'Lista Alimenti'!$G$3:$I$61, 3, FALSE),
        IFERROR(VLOOKUP(X38, 'Lista Alimenti'!$N$3:$P$15, 3, FALSE),
        VLOOKUP(X38, 'Lista Alimenti'!$T$3:$V$45, 3, FALSE)
        ))) * Z38,
    IFERROR(VLOOKUP(X38, 'Lista Alimenti'!$A$3:$C$32, 3, FALSE),
    IFERROR(VLOOKUP(X38, 'Lista Alimenti'!$G$3:$I$61, 3, FALSE),
    IFERROR(VLOOKUP(X38, 'Lista Alimenti'!$N$3:$P$15, 3, FALSE),
    VLOOKUP(X38, 'Lista Alimenti'!$T$3:$V$45, 3, FALSE)
    ))) * Z38 / 100
    )
)</f>
        <v>0</v>
      </c>
      <c r="AB38" s="13">
        <f>IF(X38="", 0,
    IF(Z38&lt;=10,
        IFERROR(VLOOKUP(X38, 'Lista Alimenti'!$A$3:$D$32, 4, FALSE),
        IFERROR(VLOOKUP(X38, 'Lista Alimenti'!$G$3:$J$61, 4, FALSE),
        IFERROR(VLOOKUP(X38, 'Lista Alimenti'!$N$3:$Q$15, 4, FALSE),
        VLOOKUP(X38, 'Lista Alimenti'!$T$3:$W$45, 4, FALSE)
        ))) * Z38,
    IFERROR(VLOOKUP(X38, 'Lista Alimenti'!$A$3:$D$32, 4, FALSE),
    IFERROR(VLOOKUP(X38, 'Lista Alimenti'!$G$3:$J$61, 4, FALSE),
    IFERROR(VLOOKUP(X38, 'Lista Alimenti'!$N$3:$Q$15, 4, FALSE),
    VLOOKUP(X38, 'Lista Alimenti'!$T$3:$W$45, 4, FALSE)
    ))) * Z38 / 100
    )
)</f>
        <v>0</v>
      </c>
      <c r="AC38" s="13">
        <f>IF(X38="", 0,
    IF(Z38&lt;=10,
        IFERROR(VLOOKUP(X38, 'Lista Alimenti'!$A$3:$E$32, 5, FALSE),
        IFERROR(VLOOKUP(X38, 'Lista Alimenti'!$G$3:$K$61, 5, FALSE),
        IFERROR(VLOOKUP(X38, 'Lista Alimenti'!$N$3:$R$15, 5, FALSE),
        VLOOKUP(X38, 'Lista Alimenti'!$T$3:$X$45, 5, FALSE)
        ))) * Z38,
    IFERROR(VLOOKUP(X38, 'Lista Alimenti'!$A$3:$E$32, 5, FALSE),
    IFERROR(VLOOKUP(X38, 'Lista Alimenti'!$G$3:$K$61, 5, FALSE),
    IFERROR(VLOOKUP(X38, 'Lista Alimenti'!$N$3:$R$15, 5, FALSE),
    VLOOKUP(X38, 'Lista Alimenti'!$T$3:$X$45, 5, FALSE)
    ))) * Z38 / 100
    )
)</f>
        <v>0</v>
      </c>
      <c r="AD38" s="14">
        <f>IF(X38="", 0,
    IF(Z38&lt;=10,
        IFERROR(VLOOKUP(X38, 'Lista Alimenti'!$A$3:$F$32, 6, FALSE),
        IFERROR(VLOOKUP(X38, 'Lista Alimenti'!$G$3:$L$61, 6, FALSE),
        IFERROR(VLOOKUP(X38, 'Lista Alimenti'!$N$3:$S$15, 6, FALSE),
        VLOOKUP(X38, 'Lista Alimenti'!$T$3:$Y$45, 6, FALSE)
        ))) * Z38,
    IFERROR(VLOOKUP(X38, 'Lista Alimenti'!$A$3:$F$32, 6, FALSE),
    IFERROR(VLOOKUP(X38, 'Lista Alimenti'!$G$3:$L$61, 6, FALSE),
    IFERROR(VLOOKUP(X38, 'Lista Alimenti'!$N$3:$S$15, 6, FALSE),
    VLOOKUP(X38, 'Lista Alimenti'!$T$3:$Y$45, 6, FALSE)
    ))) * Z38 / 100
    )
)</f>
        <v>0</v>
      </c>
      <c r="AE38" s="69"/>
      <c r="AF38" s="70"/>
      <c r="AG38" s="59"/>
      <c r="AH38" s="60"/>
      <c r="AI38" s="15"/>
      <c r="AJ38" s="13">
        <f>IF(AG38="", 0,
    IF(AI38&lt;=10,
        IFERROR(VLOOKUP(AG38, 'Lista Alimenti'!$A$3:$C$32, 3, FALSE),
        IFERROR(VLOOKUP(AG38, 'Lista Alimenti'!$G$3:$I$61, 3, FALSE),
        IFERROR(VLOOKUP(AG38, 'Lista Alimenti'!$N$3:$P$15, 3, FALSE),
        VLOOKUP(AG38, 'Lista Alimenti'!$T$3:$V$45, 3, FALSE)
        ))) * AI38,
    IFERROR(VLOOKUP(AG38, 'Lista Alimenti'!$A$3:$C$32, 3, FALSE),
    IFERROR(VLOOKUP(AG38, 'Lista Alimenti'!$G$3:$I$61, 3, FALSE),
    IFERROR(VLOOKUP(AG38, 'Lista Alimenti'!$N$3:$P$15, 3, FALSE),
    VLOOKUP(AG38, 'Lista Alimenti'!$T$3:$V$45, 3, FALSE)
    ))) * AI38 / 100
    )
)</f>
        <v>0</v>
      </c>
      <c r="AK38" s="13">
        <f>IF(AG38="", 0,
    IF(AI38&lt;=10,
        IFERROR(VLOOKUP(AG38, 'Lista Alimenti'!$A$3:$D$32, 4, FALSE),
        IFERROR(VLOOKUP(AG38, 'Lista Alimenti'!$G$3:$J$61, 4, FALSE),
        IFERROR(VLOOKUP(AG38, 'Lista Alimenti'!$N$3:$Q$15, 4, FALSE),
        VLOOKUP(AG38, 'Lista Alimenti'!$T$3:$W$45, 4, FALSE)
        ))) * AI38,
    IFERROR(VLOOKUP(AG38, 'Lista Alimenti'!$A$3:$D$32, 4, FALSE),
    IFERROR(VLOOKUP(AG38, 'Lista Alimenti'!$G$3:$J$61, 4, FALSE),
    IFERROR(VLOOKUP(AG38, 'Lista Alimenti'!$N$3:$Q$15, 4, FALSE),
    VLOOKUP(AG38, 'Lista Alimenti'!$T$3:$W$45, 4, FALSE)
    ))) * AI38 / 100
    )
)</f>
        <v>0</v>
      </c>
      <c r="AL38" s="13">
        <f>IF(AG38="", 0,
    IF(AI38&lt;=10,
        IFERROR(VLOOKUP(AG38, 'Lista Alimenti'!$A$3:$E$32, 5, FALSE),
        IFERROR(VLOOKUP(AG38, 'Lista Alimenti'!$G$3:$K$61, 5, FALSE),
        IFERROR(VLOOKUP(AG38, 'Lista Alimenti'!$N$3:$R$15, 5, FALSE),
        VLOOKUP(AG38, 'Lista Alimenti'!$T$3:$X$45, 5, FALSE)
        ))) * AI38,
    IFERROR(VLOOKUP(AG38, 'Lista Alimenti'!$A$3:$E$32, 5, FALSE),
    IFERROR(VLOOKUP(AG38, 'Lista Alimenti'!$G$3:$K$61, 5, FALSE),
    IFERROR(VLOOKUP(AG38, 'Lista Alimenti'!$N$3:$R$15, 5, FALSE),
    VLOOKUP(AG38, 'Lista Alimenti'!$T$3:$X$45, 5, FALSE)
    ))) * AI38 / 100
    )
)</f>
        <v>0</v>
      </c>
      <c r="AM38" s="14">
        <f>IF(AG38="", 0,
    IF(AI38&lt;=10,
        IFERROR(VLOOKUP(AG38, 'Lista Alimenti'!$A$3:$F$32, 6, FALSE),
        IFERROR(VLOOKUP(AG38, 'Lista Alimenti'!$G$3:$L$61, 6, FALSE),
        IFERROR(VLOOKUP(AG38, 'Lista Alimenti'!$N$3:$S$15, 6, FALSE),
        VLOOKUP(AG38, 'Lista Alimenti'!$T$3:$Y$45, 6, FALSE)
        ))) * AI38,
    IFERROR(VLOOKUP(AG38, 'Lista Alimenti'!$A$3:$F$32, 6, FALSE),
    IFERROR(VLOOKUP(AG38, 'Lista Alimenti'!$G$3:$L$61, 6, FALSE),
    IFERROR(VLOOKUP(AG38, 'Lista Alimenti'!$N$3:$S$15, 6, FALSE),
    VLOOKUP(AG38, 'Lista Alimenti'!$T$3:$Y$45, 6, FALSE)
    ))) * AI38 / 100
    )
)</f>
        <v>0</v>
      </c>
      <c r="AN38" s="69"/>
      <c r="AO38" s="70"/>
      <c r="AP38" s="59"/>
      <c r="AQ38" s="60"/>
      <c r="AR38" s="15"/>
      <c r="AS38" s="13">
        <f>IF(AP38="", 0,
    IF(AR38&lt;=10,
        IFERROR(VLOOKUP(AP38, 'Lista Alimenti'!$A$3:$C$32, 3, FALSE),
        IFERROR(VLOOKUP(AP38, 'Lista Alimenti'!$G$3:$I$61, 3, FALSE),
        IFERROR(VLOOKUP(AP38, 'Lista Alimenti'!$N$3:$P$15, 3, FALSE),
        VLOOKUP(AP38, 'Lista Alimenti'!$T$3:$V$45, 3, FALSE)
        ))) * AR38,
    IFERROR(VLOOKUP(AP38, 'Lista Alimenti'!$A$3:$C$32, 3, FALSE),
    IFERROR(VLOOKUP(AP38, 'Lista Alimenti'!$G$3:$I$61, 3, FALSE),
    IFERROR(VLOOKUP(AP38, 'Lista Alimenti'!$N$3:$P$15, 3, FALSE),
    VLOOKUP(AP38, 'Lista Alimenti'!$T$3:$V$45, 3, FALSE)
    ))) * AR38 / 100
    )
)</f>
        <v>0</v>
      </c>
      <c r="AT38" s="13">
        <f>IF(AP38="", 0,
    IF(AR38&lt;=10,
        IFERROR(VLOOKUP(AP38, 'Lista Alimenti'!$A$3:$D$32, 4, FALSE),
        IFERROR(VLOOKUP(AP38, 'Lista Alimenti'!$G$3:$J$61, 4, FALSE),
        IFERROR(VLOOKUP(AP38, 'Lista Alimenti'!$N$3:$Q$15, 4, FALSE),
        VLOOKUP(AP38, 'Lista Alimenti'!$T$3:$W$45, 4, FALSE)
        ))) * AR38,
    IFERROR(VLOOKUP(AP38, 'Lista Alimenti'!$A$3:$D$32, 4, FALSE),
    IFERROR(VLOOKUP(AP38, 'Lista Alimenti'!$G$3:$J$61, 4, FALSE),
    IFERROR(VLOOKUP(AP38, 'Lista Alimenti'!$N$3:$Q$15, 4, FALSE),
    VLOOKUP(AP38, 'Lista Alimenti'!$T$3:$W$45, 4, FALSE)
    ))) * AR38 / 100
    )
)</f>
        <v>0</v>
      </c>
      <c r="AU38" s="13">
        <f>IF(AP38="", 0,
    IF(AR38&lt;=10,
        IFERROR(VLOOKUP(AP38, 'Lista Alimenti'!$A$3:$E$32, 5, FALSE),
        IFERROR(VLOOKUP(AP38, 'Lista Alimenti'!$G$3:$K$61, 5, FALSE),
        IFERROR(VLOOKUP(AP38, 'Lista Alimenti'!$N$3:$R$15, 5, FALSE),
        VLOOKUP(AP38, 'Lista Alimenti'!$T$3:$X$45, 5, FALSE)
        ))) * AR38,
    IFERROR(VLOOKUP(AP38, 'Lista Alimenti'!$A$3:$E$32, 5, FALSE),
    IFERROR(VLOOKUP(AP38, 'Lista Alimenti'!$G$3:$K$61, 5, FALSE),
    IFERROR(VLOOKUP(AP38, 'Lista Alimenti'!$N$3:$R$15, 5, FALSE),
    VLOOKUP(AP38, 'Lista Alimenti'!$T$3:$X$45, 5, FALSE)
    ))) * AR38 / 100
    )
)</f>
        <v>0</v>
      </c>
      <c r="AV38" s="14">
        <f>IF(AP38="", 0,
    IF(AR38&lt;=10,
        IFERROR(VLOOKUP(AP38, 'Lista Alimenti'!$A$3:$F$32, 6, FALSE),
        IFERROR(VLOOKUP(AP38, 'Lista Alimenti'!$G$3:$L$61, 6, FALSE),
        IFERROR(VLOOKUP(AP38, 'Lista Alimenti'!$N$3:$S$15, 6, FALSE),
        VLOOKUP(AP38, 'Lista Alimenti'!$T$3:$Y$45, 6, FALSE)
        ))) * AR38,
    IFERROR(VLOOKUP(AP38, 'Lista Alimenti'!$A$3:$F$32, 6, FALSE),
    IFERROR(VLOOKUP(AP38, 'Lista Alimenti'!$G$3:$L$61, 6, FALSE),
    IFERROR(VLOOKUP(AP38, 'Lista Alimenti'!$N$3:$S$15, 6, FALSE),
    VLOOKUP(AP38, 'Lista Alimenti'!$T$3:$Y$45, 6, FALSE)
    ))) * AR38 / 100
    )
)</f>
        <v>0</v>
      </c>
      <c r="AW38" s="69"/>
      <c r="AX38" s="70"/>
      <c r="AY38" s="59"/>
      <c r="AZ38" s="60"/>
      <c r="BA38" s="15"/>
      <c r="BB38" s="13">
        <f>IF(AY38="", 0,
    IF(BA38&lt;=10,
        IFERROR(VLOOKUP(AY38, 'Lista Alimenti'!$A$3:$C$32, 3, FALSE),
        IFERROR(VLOOKUP(AY38, 'Lista Alimenti'!$G$3:$I$61, 3, FALSE),
        IFERROR(VLOOKUP(AY38, 'Lista Alimenti'!$N$3:$P$15, 3, FALSE),
        VLOOKUP(AY38, 'Lista Alimenti'!$T$3:$V$45, 3, FALSE)
        ))) * BA38,
    IFERROR(VLOOKUP(AY38, 'Lista Alimenti'!$A$3:$C$32, 3, FALSE),
    IFERROR(VLOOKUP(AY38, 'Lista Alimenti'!$G$3:$I$61, 3, FALSE),
    IFERROR(VLOOKUP(AY38, 'Lista Alimenti'!$N$3:$P$15, 3, FALSE),
    VLOOKUP(AY38, 'Lista Alimenti'!$T$3:$V$45, 3, FALSE)
    ))) * BA38 / 100
    )
)</f>
        <v>0</v>
      </c>
      <c r="BC38" s="13">
        <f>IF(AY38="", 0,
    IF(BA38&lt;=10,
        IFERROR(VLOOKUP(AY38, 'Lista Alimenti'!$A$3:$D$32, 4, FALSE),
        IFERROR(VLOOKUP(AY38, 'Lista Alimenti'!$G$3:$J$61, 4, FALSE),
        IFERROR(VLOOKUP(AY38, 'Lista Alimenti'!$N$3:$Q$15, 4, FALSE),
        VLOOKUP(AY38, 'Lista Alimenti'!$T$3:$W$45, 4, FALSE)
        ))) * BA38,
    IFERROR(VLOOKUP(AY38, 'Lista Alimenti'!$A$3:$D$32, 4, FALSE),
    IFERROR(VLOOKUP(AY38, 'Lista Alimenti'!$G$3:$J$61, 4, FALSE),
    IFERROR(VLOOKUP(AY38, 'Lista Alimenti'!$N$3:$Q$15, 4, FALSE),
    VLOOKUP(AY38, 'Lista Alimenti'!$T$3:$W$45, 4, FALSE)
    ))) * BA38 / 100
    )
)</f>
        <v>0</v>
      </c>
      <c r="BD38" s="13">
        <f>IF(AY38="", 0,
    IF(BA38&lt;=10,
        IFERROR(VLOOKUP(AY38, 'Lista Alimenti'!$A$3:$E$32, 5, FALSE),
        IFERROR(VLOOKUP(AY38, 'Lista Alimenti'!$G$3:$K$61, 5, FALSE),
        IFERROR(VLOOKUP(AY38, 'Lista Alimenti'!$N$3:$R$15, 5, FALSE),
        VLOOKUP(AY38, 'Lista Alimenti'!$T$3:$X$45, 5, FALSE)
        ))) * BA38,
    IFERROR(VLOOKUP(AY38, 'Lista Alimenti'!$A$3:$E$32, 5, FALSE),
    IFERROR(VLOOKUP(AY38, 'Lista Alimenti'!$G$3:$K$61, 5, FALSE),
    IFERROR(VLOOKUP(AY38, 'Lista Alimenti'!$N$3:$R$15, 5, FALSE),
    VLOOKUP(AY38, 'Lista Alimenti'!$T$3:$X$45, 5, FALSE)
    ))) * BA38 / 100
    )
)</f>
        <v>0</v>
      </c>
      <c r="BE38" s="14">
        <f>IF(AY38="", 0,
    IF(BA38&lt;=10,
        IFERROR(VLOOKUP(AY38, 'Lista Alimenti'!$A$3:$F$32, 6, FALSE),
        IFERROR(VLOOKUP(AY38, 'Lista Alimenti'!$G$3:$L$61, 6, FALSE),
        IFERROR(VLOOKUP(AY38, 'Lista Alimenti'!$N$3:$S$15, 6, FALSE),
        VLOOKUP(AY38, 'Lista Alimenti'!$T$3:$Y$45, 6, FALSE)
        ))) * BA38,
    IFERROR(VLOOKUP(AY38, 'Lista Alimenti'!$A$3:$F$32, 6, FALSE),
    IFERROR(VLOOKUP(AY38, 'Lista Alimenti'!$G$3:$L$61, 6, FALSE),
    IFERROR(VLOOKUP(AY38, 'Lista Alimenti'!$N$3:$S$15, 6, FALSE),
    VLOOKUP(AY38, 'Lista Alimenti'!$T$3:$Y$45, 6, FALSE)
    ))) * BA38 / 100
    )
)</f>
        <v>0</v>
      </c>
      <c r="BF38" s="69"/>
      <c r="BG38" s="70"/>
      <c r="BH38" s="59"/>
      <c r="BI38" s="60"/>
      <c r="BJ38" s="15"/>
      <c r="BK38" s="13">
        <f>IF(BH38="", 0,
    IF(BJ38&lt;=10,
        IFERROR(VLOOKUP(BH38, 'Lista Alimenti'!$A$3:$C$32, 3, FALSE),
        IFERROR(VLOOKUP(BH38, 'Lista Alimenti'!$G$3:$I$61, 3, FALSE),
        IFERROR(VLOOKUP(BH38, 'Lista Alimenti'!$N$3:$P$15, 3, FALSE),
        VLOOKUP(BH38, 'Lista Alimenti'!$T$3:$V$45, 3, FALSE)
        ))) * BJ38,
    IFERROR(VLOOKUP(BH38, 'Lista Alimenti'!$A$3:$C$32, 3, FALSE),
    IFERROR(VLOOKUP(BH38, 'Lista Alimenti'!$G$3:$I$61, 3, FALSE),
    IFERROR(VLOOKUP(BH38, 'Lista Alimenti'!$N$3:$P$15, 3, FALSE),
    VLOOKUP(BH38, 'Lista Alimenti'!$T$3:$V$45, 3, FALSE)
    ))) * BJ38 / 100
    )
)</f>
        <v>0</v>
      </c>
      <c r="BL38" s="13">
        <f>IF(BH38="", 0,
    IF(BJ38&lt;=10,
        IFERROR(VLOOKUP(BH38, 'Lista Alimenti'!$A$3:$D$32, 4, FALSE),
        IFERROR(VLOOKUP(BH38, 'Lista Alimenti'!$G$3:$J$61, 4, FALSE),
        IFERROR(VLOOKUP(BH38, 'Lista Alimenti'!$N$3:$Q$15, 4, FALSE),
        VLOOKUP(BH38, 'Lista Alimenti'!$T$3:$W$45, 4, FALSE)
        ))) * BJ38,
    IFERROR(VLOOKUP(BH38, 'Lista Alimenti'!$A$3:$D$32, 4, FALSE),
    IFERROR(VLOOKUP(BH38, 'Lista Alimenti'!$G$3:$J$61, 4, FALSE),
    IFERROR(VLOOKUP(BH38, 'Lista Alimenti'!$N$3:$Q$15, 4, FALSE),
    VLOOKUP(BH38, 'Lista Alimenti'!$T$3:$W$45, 4, FALSE)
    ))) * BJ38 / 100
    )
)</f>
        <v>0</v>
      </c>
      <c r="BM38" s="13">
        <f>IF(BH38="", 0,
    IF(BJ38&lt;=10,
        IFERROR(VLOOKUP(BH38, 'Lista Alimenti'!$A$3:$E$32, 5, FALSE),
        IFERROR(VLOOKUP(BH38, 'Lista Alimenti'!$G$3:$K$61, 5, FALSE),
        IFERROR(VLOOKUP(BH38, 'Lista Alimenti'!$N$3:$R$15, 5, FALSE),
        VLOOKUP(BH38, 'Lista Alimenti'!$T$3:$X$45, 5, FALSE)
        ))) * BJ38,
    IFERROR(VLOOKUP(BH38, 'Lista Alimenti'!$A$3:$E$32, 5, FALSE),
    IFERROR(VLOOKUP(BH38, 'Lista Alimenti'!$G$3:$K$61, 5, FALSE),
    IFERROR(VLOOKUP(BH38, 'Lista Alimenti'!$N$3:$R$15, 5, FALSE),
    VLOOKUP(BH38, 'Lista Alimenti'!$T$3:$X$45, 5, FALSE)
    ))) * BJ38 / 100
    )
)</f>
        <v>0</v>
      </c>
      <c r="BN38" s="14">
        <f>IF(BH38="", 0,
    IF(BJ38&lt;=10,
        IFERROR(VLOOKUP(BH38, 'Lista Alimenti'!$A$3:$F$32, 6, FALSE),
        IFERROR(VLOOKUP(BH38, 'Lista Alimenti'!$G$3:$L$61, 6, FALSE),
        IFERROR(VLOOKUP(BH38, 'Lista Alimenti'!$N$3:$S$15, 6, FALSE),
        VLOOKUP(BH38, 'Lista Alimenti'!$T$3:$Y$45, 6, FALSE)
        ))) * BJ38,
    IFERROR(VLOOKUP(BH38, 'Lista Alimenti'!$A$3:$F$32, 6, FALSE),
    IFERROR(VLOOKUP(BH38, 'Lista Alimenti'!$G$3:$L$61, 6, FALSE),
    IFERROR(VLOOKUP(BH38, 'Lista Alimenti'!$N$3:$S$15, 6, FALSE),
    VLOOKUP(BH38, 'Lista Alimenti'!$T$3:$Y$45, 6, FALSE)
    ))) * BJ38 / 100
    )
)</f>
        <v>0</v>
      </c>
      <c r="BO38" s="69"/>
      <c r="BP38" s="70"/>
    </row>
    <row r="39" spans="4:68" ht="14.5" customHeight="1" x14ac:dyDescent="0.35">
      <c r="D39" s="75"/>
      <c r="E39" s="76"/>
      <c r="F39" s="48" t="s">
        <v>171</v>
      </c>
      <c r="G39" s="48"/>
      <c r="H39" s="16"/>
      <c r="I39" s="17">
        <f>SUM(I32:I38)</f>
        <v>576</v>
      </c>
      <c r="J39" s="17">
        <f t="shared" ref="J39:L39" si="7">SUM(J32:J38)</f>
        <v>110</v>
      </c>
      <c r="K39" s="17">
        <f t="shared" si="7"/>
        <v>22.6</v>
      </c>
      <c r="L39" s="17">
        <f t="shared" si="7"/>
        <v>4.5999999999999996</v>
      </c>
      <c r="M39" s="18"/>
      <c r="N39" s="19"/>
      <c r="O39" s="48" t="s">
        <v>171</v>
      </c>
      <c r="P39" s="48"/>
      <c r="Q39" s="16"/>
      <c r="R39" s="17">
        <f>SUM(R32:R38)</f>
        <v>576</v>
      </c>
      <c r="S39" s="17">
        <f t="shared" ref="S39" si="8">SUM(S32:S38)</f>
        <v>110</v>
      </c>
      <c r="T39" s="17">
        <f t="shared" ref="T39" si="9">SUM(T32:T38)</f>
        <v>22.6</v>
      </c>
      <c r="U39" s="17">
        <f t="shared" ref="U39" si="10">SUM(U32:U38)</f>
        <v>4.5999999999999996</v>
      </c>
      <c r="V39" s="18"/>
      <c r="W39" s="19"/>
      <c r="X39" s="48" t="s">
        <v>171</v>
      </c>
      <c r="Y39" s="48"/>
      <c r="Z39" s="16"/>
      <c r="AA39" s="17">
        <f>SUM(AA32:AA38)</f>
        <v>576</v>
      </c>
      <c r="AB39" s="17">
        <f t="shared" ref="AB39" si="11">SUM(AB32:AB38)</f>
        <v>110</v>
      </c>
      <c r="AC39" s="17">
        <f t="shared" ref="AC39" si="12">SUM(AC32:AC38)</f>
        <v>22.6</v>
      </c>
      <c r="AD39" s="17">
        <f t="shared" ref="AD39" si="13">SUM(AD32:AD38)</f>
        <v>4.5999999999999996</v>
      </c>
      <c r="AE39" s="18"/>
      <c r="AF39" s="19"/>
      <c r="AG39" s="48" t="s">
        <v>171</v>
      </c>
      <c r="AH39" s="48"/>
      <c r="AI39" s="16"/>
      <c r="AJ39" s="17">
        <f>SUM(AJ32:AJ38)</f>
        <v>576</v>
      </c>
      <c r="AK39" s="17">
        <f t="shared" ref="AK39" si="14">SUM(AK32:AK38)</f>
        <v>110</v>
      </c>
      <c r="AL39" s="17">
        <f t="shared" ref="AL39" si="15">SUM(AL32:AL38)</f>
        <v>22.6</v>
      </c>
      <c r="AM39" s="17">
        <f t="shared" ref="AM39" si="16">SUM(AM32:AM38)</f>
        <v>4.5999999999999996</v>
      </c>
      <c r="AN39" s="18"/>
      <c r="AO39" s="19"/>
      <c r="AP39" s="48" t="s">
        <v>171</v>
      </c>
      <c r="AQ39" s="48"/>
      <c r="AR39" s="16"/>
      <c r="AS39" s="17">
        <f>SUM(AS32:AS38)</f>
        <v>576</v>
      </c>
      <c r="AT39" s="17">
        <f t="shared" ref="AT39" si="17">SUM(AT32:AT38)</f>
        <v>110</v>
      </c>
      <c r="AU39" s="17">
        <f t="shared" ref="AU39" si="18">SUM(AU32:AU38)</f>
        <v>22.6</v>
      </c>
      <c r="AV39" s="17">
        <f t="shared" ref="AV39" si="19">SUM(AV32:AV38)</f>
        <v>4.5999999999999996</v>
      </c>
      <c r="AW39" s="18"/>
      <c r="AX39" s="19"/>
      <c r="AY39" s="48" t="s">
        <v>171</v>
      </c>
      <c r="AZ39" s="48"/>
      <c r="BA39" s="16"/>
      <c r="BB39" s="17">
        <f>SUM(BB32:BB38)</f>
        <v>576</v>
      </c>
      <c r="BC39" s="17">
        <f t="shared" ref="BC39" si="20">SUM(BC32:BC38)</f>
        <v>110</v>
      </c>
      <c r="BD39" s="17">
        <f t="shared" ref="BD39" si="21">SUM(BD32:BD38)</f>
        <v>22.6</v>
      </c>
      <c r="BE39" s="17">
        <f t="shared" ref="BE39" si="22">SUM(BE32:BE38)</f>
        <v>4.5999999999999996</v>
      </c>
      <c r="BF39" s="18"/>
      <c r="BG39" s="19"/>
      <c r="BH39" s="48" t="s">
        <v>171</v>
      </c>
      <c r="BI39" s="48"/>
      <c r="BJ39" s="16"/>
      <c r="BK39" s="17">
        <f>SUM(BK32:BK38)</f>
        <v>576</v>
      </c>
      <c r="BL39" s="17">
        <f t="shared" ref="BL39" si="23">SUM(BL32:BL38)</f>
        <v>110</v>
      </c>
      <c r="BM39" s="17">
        <f t="shared" ref="BM39" si="24">SUM(BM32:BM38)</f>
        <v>22.6</v>
      </c>
      <c r="BN39" s="17">
        <f t="shared" ref="BN39" si="25">SUM(BN32:BN38)</f>
        <v>4.5999999999999996</v>
      </c>
      <c r="BO39" s="18"/>
      <c r="BP39" s="19"/>
    </row>
    <row r="40" spans="4:68" ht="14.5" customHeight="1" x14ac:dyDescent="0.35">
      <c r="D40" s="71" t="s">
        <v>1</v>
      </c>
      <c r="E40" s="72"/>
      <c r="F40" s="46"/>
      <c r="G40" s="47"/>
      <c r="H40" s="12"/>
      <c r="I40" s="13">
        <f>IF(F40="", 0,
    IF(H40&lt;=10,
        IFERROR(VLOOKUP(F40, 'Lista Alimenti'!$A$3:$C$32, 3, FALSE),
        IFERROR(VLOOKUP(F40, 'Lista Alimenti'!$G$3:$I$61, 3, FALSE),
        IFERROR(VLOOKUP(F40, 'Lista Alimenti'!$N$3:$P$15, 3, FALSE),
        VLOOKUP(F40, 'Lista Alimenti'!$T$3:$V$45, 3, FALSE)
        ))) * H40,
    IFERROR(VLOOKUP(F40, 'Lista Alimenti'!$A$3:$C$32, 3, FALSE),
    IFERROR(VLOOKUP(F40, 'Lista Alimenti'!$G$3:$I$61, 3, FALSE),
    IFERROR(VLOOKUP(F40, 'Lista Alimenti'!$N$3:$P$15, 3, FALSE),
    VLOOKUP(F40, 'Lista Alimenti'!$T$3:$V$45, 3, FALSE)
    ))) * H40 / 100
    )
)</f>
        <v>0</v>
      </c>
      <c r="J40" s="13">
        <f>IF(F40="", 0,
    IF(H40&lt;=10,
        IFERROR(VLOOKUP(F40, 'Lista Alimenti'!$A$3:$D$32, 4, FALSE),
        IFERROR(VLOOKUP(F40, 'Lista Alimenti'!$G$3:$J$61, 4, FALSE),
        IFERROR(VLOOKUP(F40, 'Lista Alimenti'!$N$3:$Q$15, 4, FALSE),
        VLOOKUP(F40, 'Lista Alimenti'!$T$3:$W$45, 4, FALSE)
        ))) * H40,
    IFERROR(VLOOKUP(F40, 'Lista Alimenti'!$A$3:$D$32, 4, FALSE),
    IFERROR(VLOOKUP(F40, 'Lista Alimenti'!$G$3:$J$61, 4, FALSE),
    IFERROR(VLOOKUP(F40, 'Lista Alimenti'!$N$3:$Q$15, 4, FALSE),
    VLOOKUP(F40, 'Lista Alimenti'!$T$3:$W$45, 4, FALSE)
    ))) * H40 / 100
    )
)</f>
        <v>0</v>
      </c>
      <c r="K40" s="13">
        <f>IF(F40="", 0,
    IF(H40&lt;=10,
        IFERROR(VLOOKUP(F40, 'Lista Alimenti'!$A$3:$E$32, 5, FALSE),
        IFERROR(VLOOKUP(F40, 'Lista Alimenti'!$G$3:$K$61, 5, FALSE),
        IFERROR(VLOOKUP(F40, 'Lista Alimenti'!$N$3:$R$15, 5, FALSE),
        VLOOKUP(F40, 'Lista Alimenti'!$T$3:$X$45, 5, FALSE)
        ))) * H40,
    IFERROR(VLOOKUP(F40, 'Lista Alimenti'!$A$3:$E$32, 5, FALSE),
    IFERROR(VLOOKUP(F40, 'Lista Alimenti'!$G$3:$K$61, 5, FALSE),
    IFERROR(VLOOKUP(F40, 'Lista Alimenti'!$N$3:$R$15, 5, FALSE),
    VLOOKUP(F40, 'Lista Alimenti'!$T$3:$X$45, 5, FALSE)
    ))) * H40 / 100
    )
)</f>
        <v>0</v>
      </c>
      <c r="L40" s="14">
        <f>IF(F40="", 0,
    IF(H40&lt;=10,
        IFERROR(VLOOKUP(F40, 'Lista Alimenti'!$A$3:$F$32, 6, FALSE),
        IFERROR(VLOOKUP(F40, 'Lista Alimenti'!$G$3:$L$61, 6, FALSE),
        IFERROR(VLOOKUP(F40, 'Lista Alimenti'!$N$3:$S$15, 6, FALSE),
        VLOOKUP(F40, 'Lista Alimenti'!$T$3:$Y$45, 6, FALSE)
        ))) * H40,
    IFERROR(VLOOKUP(F40, 'Lista Alimenti'!$A$3:$F$32, 6, FALSE),
    IFERROR(VLOOKUP(F40, 'Lista Alimenti'!$G$3:$L$61, 6, FALSE),
    IFERROR(VLOOKUP(F40, 'Lista Alimenti'!$N$3:$S$15, 6, FALSE),
    VLOOKUP(F40, 'Lista Alimenti'!$T$3:$Y$45, 6, FALSE)
    ))) * H40 / 100
    )
)</f>
        <v>0</v>
      </c>
      <c r="M40" s="61" t="s">
        <v>162</v>
      </c>
      <c r="N40" s="62"/>
      <c r="O40" s="46"/>
      <c r="P40" s="47"/>
      <c r="Q40" s="12"/>
      <c r="R40" s="13">
        <f>IF(O40="", 0,
    IF(Q40&lt;=10,
        IFERROR(VLOOKUP(O40, 'Lista Alimenti'!$A$3:$C$32, 3, FALSE),
        IFERROR(VLOOKUP(O40, 'Lista Alimenti'!$G$3:$I$61, 3, FALSE),
        IFERROR(VLOOKUP(O40, 'Lista Alimenti'!$N$3:$P$15, 3, FALSE),
        VLOOKUP(O40, 'Lista Alimenti'!$T$3:$V$45, 3, FALSE)
        ))) * Q40,
    IFERROR(VLOOKUP(O40, 'Lista Alimenti'!$A$3:$C$32, 3, FALSE),
    IFERROR(VLOOKUP(O40, 'Lista Alimenti'!$G$3:$I$61, 3, FALSE),
    IFERROR(VLOOKUP(O40, 'Lista Alimenti'!$N$3:$P$15, 3, FALSE),
    VLOOKUP(O40, 'Lista Alimenti'!$T$3:$V$45, 3, FALSE)
    ))) * Q40 / 100
    )
)</f>
        <v>0</v>
      </c>
      <c r="S40" s="13">
        <f>IF(O40="", 0,
    IF(Q40&lt;=10,
        IFERROR(VLOOKUP(O40, 'Lista Alimenti'!$A$3:$D$32, 4, FALSE),
        IFERROR(VLOOKUP(O40, 'Lista Alimenti'!$G$3:$J$61, 4, FALSE),
        IFERROR(VLOOKUP(O40, 'Lista Alimenti'!$N$3:$Q$15, 4, FALSE),
        VLOOKUP(O40, 'Lista Alimenti'!$T$3:$W$45, 4, FALSE)
        ))) * Q40,
    IFERROR(VLOOKUP(O40, 'Lista Alimenti'!$A$3:$D$32, 4, FALSE),
    IFERROR(VLOOKUP(O40, 'Lista Alimenti'!$G$3:$J$61, 4, FALSE),
    IFERROR(VLOOKUP(O40, 'Lista Alimenti'!$N$3:$Q$15, 4, FALSE),
    VLOOKUP(O40, 'Lista Alimenti'!$T$3:$W$45, 4, FALSE)
    ))) * Q40 / 100
    )
)</f>
        <v>0</v>
      </c>
      <c r="T40" s="13">
        <f>IF(O40="", 0,
    IF(Q40&lt;=10,
        IFERROR(VLOOKUP(O40, 'Lista Alimenti'!$A$3:$E$32, 5, FALSE),
        IFERROR(VLOOKUP(O40, 'Lista Alimenti'!$G$3:$K$61, 5, FALSE),
        IFERROR(VLOOKUP(O40, 'Lista Alimenti'!$N$3:$R$15, 5, FALSE),
        VLOOKUP(O40, 'Lista Alimenti'!$T$3:$X$45, 5, FALSE)
        ))) * Q40,
    IFERROR(VLOOKUP(O40, 'Lista Alimenti'!$A$3:$E$32, 5, FALSE),
    IFERROR(VLOOKUP(O40, 'Lista Alimenti'!$G$3:$K$61, 5, FALSE),
    IFERROR(VLOOKUP(O40, 'Lista Alimenti'!$N$3:$R$15, 5, FALSE),
    VLOOKUP(O40, 'Lista Alimenti'!$T$3:$X$45, 5, FALSE)
    ))) * Q40 / 100
    )
)</f>
        <v>0</v>
      </c>
      <c r="U40" s="14">
        <f>IF(O40="", 0,
    IF(Q40&lt;=10,
        IFERROR(VLOOKUP(O40, 'Lista Alimenti'!$A$3:$F$32, 6, FALSE),
        IFERROR(VLOOKUP(O40, 'Lista Alimenti'!$G$3:$L$61, 6, FALSE),
        IFERROR(VLOOKUP(O40, 'Lista Alimenti'!$N$3:$S$15, 6, FALSE),
        VLOOKUP(O40, 'Lista Alimenti'!$T$3:$Y$45, 6, FALSE)
        ))) * Q40,
    IFERROR(VLOOKUP(O40, 'Lista Alimenti'!$A$3:$F$32, 6, FALSE),
    IFERROR(VLOOKUP(O40, 'Lista Alimenti'!$G$3:$L$61, 6, FALSE),
    IFERROR(VLOOKUP(O40, 'Lista Alimenti'!$N$3:$S$15, 6, FALSE),
    VLOOKUP(O40, 'Lista Alimenti'!$T$3:$Y$45, 6, FALSE)
    ))) * Q40 / 100
    )
)</f>
        <v>0</v>
      </c>
      <c r="V40" s="61" t="s">
        <v>162</v>
      </c>
      <c r="W40" s="62"/>
      <c r="X40" s="46"/>
      <c r="Y40" s="47"/>
      <c r="Z40" s="12"/>
      <c r="AA40" s="13">
        <f>IF(X40="", 0,
    IF(Z40&lt;=10,
        IFERROR(VLOOKUP(X40, 'Lista Alimenti'!$A$3:$C$32, 3, FALSE),
        IFERROR(VLOOKUP(X40, 'Lista Alimenti'!$G$3:$I$61, 3, FALSE),
        IFERROR(VLOOKUP(X40, 'Lista Alimenti'!$N$3:$P$15, 3, FALSE),
        VLOOKUP(X40, 'Lista Alimenti'!$T$3:$V$45, 3, FALSE)
        ))) * Z40,
    IFERROR(VLOOKUP(X40, 'Lista Alimenti'!$A$3:$C$32, 3, FALSE),
    IFERROR(VLOOKUP(X40, 'Lista Alimenti'!$G$3:$I$61, 3, FALSE),
    IFERROR(VLOOKUP(X40, 'Lista Alimenti'!$N$3:$P$15, 3, FALSE),
    VLOOKUP(X40, 'Lista Alimenti'!$T$3:$V$45, 3, FALSE)
    ))) * Z40 / 100
    )
)</f>
        <v>0</v>
      </c>
      <c r="AB40" s="13">
        <f>IF(X40="", 0,
    IF(Z40&lt;=10,
        IFERROR(VLOOKUP(X40, 'Lista Alimenti'!$A$3:$D$32, 4, FALSE),
        IFERROR(VLOOKUP(X40, 'Lista Alimenti'!$G$3:$J$61, 4, FALSE),
        IFERROR(VLOOKUP(X40, 'Lista Alimenti'!$N$3:$Q$15, 4, FALSE),
        VLOOKUP(X40, 'Lista Alimenti'!$T$3:$W$45, 4, FALSE)
        ))) * Z40,
    IFERROR(VLOOKUP(X40, 'Lista Alimenti'!$A$3:$D$32, 4, FALSE),
    IFERROR(VLOOKUP(X40, 'Lista Alimenti'!$G$3:$J$61, 4, FALSE),
    IFERROR(VLOOKUP(X40, 'Lista Alimenti'!$N$3:$Q$15, 4, FALSE),
    VLOOKUP(X40, 'Lista Alimenti'!$T$3:$W$45, 4, FALSE)
    ))) * Z40 / 100
    )
)</f>
        <v>0</v>
      </c>
      <c r="AC40" s="13">
        <f>IF(X40="", 0,
    IF(Z40&lt;=10,
        IFERROR(VLOOKUP(X40, 'Lista Alimenti'!$A$3:$E$32, 5, FALSE),
        IFERROR(VLOOKUP(X40, 'Lista Alimenti'!$G$3:$K$61, 5, FALSE),
        IFERROR(VLOOKUP(X40, 'Lista Alimenti'!$N$3:$R$15, 5, FALSE),
        VLOOKUP(X40, 'Lista Alimenti'!$T$3:$X$45, 5, FALSE)
        ))) * Z40,
    IFERROR(VLOOKUP(X40, 'Lista Alimenti'!$A$3:$E$32, 5, FALSE),
    IFERROR(VLOOKUP(X40, 'Lista Alimenti'!$G$3:$K$61, 5, FALSE),
    IFERROR(VLOOKUP(X40, 'Lista Alimenti'!$N$3:$R$15, 5, FALSE),
    VLOOKUP(X40, 'Lista Alimenti'!$T$3:$X$45, 5, FALSE)
    ))) * Z40 / 100
    )
)</f>
        <v>0</v>
      </c>
      <c r="AD40" s="14">
        <f>IF(X40="", 0,
    IF(Z40&lt;=10,
        IFERROR(VLOOKUP(X40, 'Lista Alimenti'!$A$3:$F$32, 6, FALSE),
        IFERROR(VLOOKUP(X40, 'Lista Alimenti'!$G$3:$L$61, 6, FALSE),
        IFERROR(VLOOKUP(X40, 'Lista Alimenti'!$N$3:$S$15, 6, FALSE),
        VLOOKUP(X40, 'Lista Alimenti'!$T$3:$Y$45, 6, FALSE)
        ))) * Z40,
    IFERROR(VLOOKUP(X40, 'Lista Alimenti'!$A$3:$F$32, 6, FALSE),
    IFERROR(VLOOKUP(X40, 'Lista Alimenti'!$G$3:$L$61, 6, FALSE),
    IFERROR(VLOOKUP(X40, 'Lista Alimenti'!$N$3:$S$15, 6, FALSE),
    VLOOKUP(X40, 'Lista Alimenti'!$T$3:$Y$45, 6, FALSE)
    ))) * Z40 / 100
    )
)</f>
        <v>0</v>
      </c>
      <c r="AE40" s="61" t="s">
        <v>162</v>
      </c>
      <c r="AF40" s="62"/>
      <c r="AG40" s="46"/>
      <c r="AH40" s="47"/>
      <c r="AI40" s="12"/>
      <c r="AJ40" s="13">
        <f>IF(AG40="", 0,
    IF(AI40&lt;=10,
        IFERROR(VLOOKUP(AG40, 'Lista Alimenti'!$A$3:$C$32, 3, FALSE),
        IFERROR(VLOOKUP(AG40, 'Lista Alimenti'!$G$3:$I$61, 3, FALSE),
        IFERROR(VLOOKUP(AG40, 'Lista Alimenti'!$N$3:$P$15, 3, FALSE),
        VLOOKUP(AG40, 'Lista Alimenti'!$T$3:$V$45, 3, FALSE)
        ))) * AI40,
    IFERROR(VLOOKUP(AG40, 'Lista Alimenti'!$A$3:$C$32, 3, FALSE),
    IFERROR(VLOOKUP(AG40, 'Lista Alimenti'!$G$3:$I$61, 3, FALSE),
    IFERROR(VLOOKUP(AG40, 'Lista Alimenti'!$N$3:$P$15, 3, FALSE),
    VLOOKUP(AG40, 'Lista Alimenti'!$T$3:$V$45, 3, FALSE)
    ))) * AI40 / 100
    )
)</f>
        <v>0</v>
      </c>
      <c r="AK40" s="13">
        <f>IF(AG40="", 0,
    IF(AI40&lt;=10,
        IFERROR(VLOOKUP(AG40, 'Lista Alimenti'!$A$3:$D$32, 4, FALSE),
        IFERROR(VLOOKUP(AG40, 'Lista Alimenti'!$G$3:$J$61, 4, FALSE),
        IFERROR(VLOOKUP(AG40, 'Lista Alimenti'!$N$3:$Q$15, 4, FALSE),
        VLOOKUP(AG40, 'Lista Alimenti'!$T$3:$W$45, 4, FALSE)
        ))) * AI40,
    IFERROR(VLOOKUP(AG40, 'Lista Alimenti'!$A$3:$D$32, 4, FALSE),
    IFERROR(VLOOKUP(AG40, 'Lista Alimenti'!$G$3:$J$61, 4, FALSE),
    IFERROR(VLOOKUP(AG40, 'Lista Alimenti'!$N$3:$Q$15, 4, FALSE),
    VLOOKUP(AG40, 'Lista Alimenti'!$T$3:$W$45, 4, FALSE)
    ))) * AI40 / 100
    )
)</f>
        <v>0</v>
      </c>
      <c r="AL40" s="13">
        <f>IF(AG40="", 0,
    IF(AI40&lt;=10,
        IFERROR(VLOOKUP(AG40, 'Lista Alimenti'!$A$3:$E$32, 5, FALSE),
        IFERROR(VLOOKUP(AG40, 'Lista Alimenti'!$G$3:$K$61, 5, FALSE),
        IFERROR(VLOOKUP(AG40, 'Lista Alimenti'!$N$3:$R$15, 5, FALSE),
        VLOOKUP(AG40, 'Lista Alimenti'!$T$3:$X$45, 5, FALSE)
        ))) * AI40,
    IFERROR(VLOOKUP(AG40, 'Lista Alimenti'!$A$3:$E$32, 5, FALSE),
    IFERROR(VLOOKUP(AG40, 'Lista Alimenti'!$G$3:$K$61, 5, FALSE),
    IFERROR(VLOOKUP(AG40, 'Lista Alimenti'!$N$3:$R$15, 5, FALSE),
    VLOOKUP(AG40, 'Lista Alimenti'!$T$3:$X$45, 5, FALSE)
    ))) * AI40 / 100
    )
)</f>
        <v>0</v>
      </c>
      <c r="AM40" s="14">
        <f>IF(AG40="", 0,
    IF(AI40&lt;=10,
        IFERROR(VLOOKUP(AG40, 'Lista Alimenti'!$A$3:$F$32, 6, FALSE),
        IFERROR(VLOOKUP(AG40, 'Lista Alimenti'!$G$3:$L$61, 6, FALSE),
        IFERROR(VLOOKUP(AG40, 'Lista Alimenti'!$N$3:$S$15, 6, FALSE),
        VLOOKUP(AG40, 'Lista Alimenti'!$T$3:$Y$45, 6, FALSE)
        ))) * AI40,
    IFERROR(VLOOKUP(AG40, 'Lista Alimenti'!$A$3:$F$32, 6, FALSE),
    IFERROR(VLOOKUP(AG40, 'Lista Alimenti'!$G$3:$L$61, 6, FALSE),
    IFERROR(VLOOKUP(AG40, 'Lista Alimenti'!$N$3:$S$15, 6, FALSE),
    VLOOKUP(AG40, 'Lista Alimenti'!$T$3:$Y$45, 6, FALSE)
    ))) * AI40 / 100
    )
)</f>
        <v>0</v>
      </c>
      <c r="AN40" s="61" t="s">
        <v>162</v>
      </c>
      <c r="AO40" s="62"/>
      <c r="AP40" s="46"/>
      <c r="AQ40" s="47"/>
      <c r="AR40" s="12"/>
      <c r="AS40" s="13">
        <f>IF(AP40="", 0,
    IF(AR40&lt;=10,
        IFERROR(VLOOKUP(AP40, 'Lista Alimenti'!$A$3:$C$32, 3, FALSE),
        IFERROR(VLOOKUP(AP40, 'Lista Alimenti'!$G$3:$I$61, 3, FALSE),
        IFERROR(VLOOKUP(AP40, 'Lista Alimenti'!$N$3:$P$15, 3, FALSE),
        VLOOKUP(AP40, 'Lista Alimenti'!$T$3:$V$45, 3, FALSE)
        ))) * AR40,
    IFERROR(VLOOKUP(AP40, 'Lista Alimenti'!$A$3:$C$32, 3, FALSE),
    IFERROR(VLOOKUP(AP40, 'Lista Alimenti'!$G$3:$I$61, 3, FALSE),
    IFERROR(VLOOKUP(AP40, 'Lista Alimenti'!$N$3:$P$15, 3, FALSE),
    VLOOKUP(AP40, 'Lista Alimenti'!$T$3:$V$45, 3, FALSE)
    ))) * AR40 / 100
    )
)</f>
        <v>0</v>
      </c>
      <c r="AT40" s="13">
        <f>IF(AP40="", 0,
    IF(AR40&lt;=10,
        IFERROR(VLOOKUP(AP40, 'Lista Alimenti'!$A$3:$D$32, 4, FALSE),
        IFERROR(VLOOKUP(AP40, 'Lista Alimenti'!$G$3:$J$61, 4, FALSE),
        IFERROR(VLOOKUP(AP40, 'Lista Alimenti'!$N$3:$Q$15, 4, FALSE),
        VLOOKUP(AP40, 'Lista Alimenti'!$T$3:$W$45, 4, FALSE)
        ))) * AR40,
    IFERROR(VLOOKUP(AP40, 'Lista Alimenti'!$A$3:$D$32, 4, FALSE),
    IFERROR(VLOOKUP(AP40, 'Lista Alimenti'!$G$3:$J$61, 4, FALSE),
    IFERROR(VLOOKUP(AP40, 'Lista Alimenti'!$N$3:$Q$15, 4, FALSE),
    VLOOKUP(AP40, 'Lista Alimenti'!$T$3:$W$45, 4, FALSE)
    ))) * AR40 / 100
    )
)</f>
        <v>0</v>
      </c>
      <c r="AU40" s="13">
        <f>IF(AP40="", 0,
    IF(AR40&lt;=10,
        IFERROR(VLOOKUP(AP40, 'Lista Alimenti'!$A$3:$E$32, 5, FALSE),
        IFERROR(VLOOKUP(AP40, 'Lista Alimenti'!$G$3:$K$61, 5, FALSE),
        IFERROR(VLOOKUP(AP40, 'Lista Alimenti'!$N$3:$R$15, 5, FALSE),
        VLOOKUP(AP40, 'Lista Alimenti'!$T$3:$X$45, 5, FALSE)
        ))) * AR40,
    IFERROR(VLOOKUP(AP40, 'Lista Alimenti'!$A$3:$E$32, 5, FALSE),
    IFERROR(VLOOKUP(AP40, 'Lista Alimenti'!$G$3:$K$61, 5, FALSE),
    IFERROR(VLOOKUP(AP40, 'Lista Alimenti'!$N$3:$R$15, 5, FALSE),
    VLOOKUP(AP40, 'Lista Alimenti'!$T$3:$X$45, 5, FALSE)
    ))) * AR40 / 100
    )
)</f>
        <v>0</v>
      </c>
      <c r="AV40" s="14">
        <f>IF(AP40="", 0,
    IF(AR40&lt;=10,
        IFERROR(VLOOKUP(AP40, 'Lista Alimenti'!$A$3:$F$32, 6, FALSE),
        IFERROR(VLOOKUP(AP40, 'Lista Alimenti'!$G$3:$L$61, 6, FALSE),
        IFERROR(VLOOKUP(AP40, 'Lista Alimenti'!$N$3:$S$15, 6, FALSE),
        VLOOKUP(AP40, 'Lista Alimenti'!$T$3:$Y$45, 6, FALSE)
        ))) * AR40,
    IFERROR(VLOOKUP(AP40, 'Lista Alimenti'!$A$3:$F$32, 6, FALSE),
    IFERROR(VLOOKUP(AP40, 'Lista Alimenti'!$G$3:$L$61, 6, FALSE),
    IFERROR(VLOOKUP(AP40, 'Lista Alimenti'!$N$3:$S$15, 6, FALSE),
    VLOOKUP(AP40, 'Lista Alimenti'!$T$3:$Y$45, 6, FALSE)
    ))) * AR40 / 100
    )
)</f>
        <v>0</v>
      </c>
      <c r="AW40" s="61" t="s">
        <v>162</v>
      </c>
      <c r="AX40" s="62"/>
      <c r="AY40" s="46"/>
      <c r="AZ40" s="47"/>
      <c r="BA40" s="12"/>
      <c r="BB40" s="13">
        <f>IF(AY40="", 0,
    IF(BA40&lt;=10,
        IFERROR(VLOOKUP(AY40, 'Lista Alimenti'!$A$3:$C$32, 3, FALSE),
        IFERROR(VLOOKUP(AY40, 'Lista Alimenti'!$G$3:$I$61, 3, FALSE),
        IFERROR(VLOOKUP(AY40, 'Lista Alimenti'!$N$3:$P$15, 3, FALSE),
        VLOOKUP(AY40, 'Lista Alimenti'!$T$3:$V$45, 3, FALSE)
        ))) * BA40,
    IFERROR(VLOOKUP(AY40, 'Lista Alimenti'!$A$3:$C$32, 3, FALSE),
    IFERROR(VLOOKUP(AY40, 'Lista Alimenti'!$G$3:$I$61, 3, FALSE),
    IFERROR(VLOOKUP(AY40, 'Lista Alimenti'!$N$3:$P$15, 3, FALSE),
    VLOOKUP(AY40, 'Lista Alimenti'!$T$3:$V$45, 3, FALSE)
    ))) * BA40 / 100
    )
)</f>
        <v>0</v>
      </c>
      <c r="BC40" s="13">
        <f>IF(AY40="", 0,
    IF(BA40&lt;=10,
        IFERROR(VLOOKUP(AY40, 'Lista Alimenti'!$A$3:$D$32, 4, FALSE),
        IFERROR(VLOOKUP(AY40, 'Lista Alimenti'!$G$3:$J$61, 4, FALSE),
        IFERROR(VLOOKUP(AY40, 'Lista Alimenti'!$N$3:$Q$15, 4, FALSE),
        VLOOKUP(AY40, 'Lista Alimenti'!$T$3:$W$45, 4, FALSE)
        ))) * BA40,
    IFERROR(VLOOKUP(AY40, 'Lista Alimenti'!$A$3:$D$32, 4, FALSE),
    IFERROR(VLOOKUP(AY40, 'Lista Alimenti'!$G$3:$J$61, 4, FALSE),
    IFERROR(VLOOKUP(AY40, 'Lista Alimenti'!$N$3:$Q$15, 4, FALSE),
    VLOOKUP(AY40, 'Lista Alimenti'!$T$3:$W$45, 4, FALSE)
    ))) * BA40 / 100
    )
)</f>
        <v>0</v>
      </c>
      <c r="BD40" s="13">
        <f>IF(AY40="", 0,
    IF(BA40&lt;=10,
        IFERROR(VLOOKUP(AY40, 'Lista Alimenti'!$A$3:$E$32, 5, FALSE),
        IFERROR(VLOOKUP(AY40, 'Lista Alimenti'!$G$3:$K$61, 5, FALSE),
        IFERROR(VLOOKUP(AY40, 'Lista Alimenti'!$N$3:$R$15, 5, FALSE),
        VLOOKUP(AY40, 'Lista Alimenti'!$T$3:$X$45, 5, FALSE)
        ))) * BA40,
    IFERROR(VLOOKUP(AY40, 'Lista Alimenti'!$A$3:$E$32, 5, FALSE),
    IFERROR(VLOOKUP(AY40, 'Lista Alimenti'!$G$3:$K$61, 5, FALSE),
    IFERROR(VLOOKUP(AY40, 'Lista Alimenti'!$N$3:$R$15, 5, FALSE),
    VLOOKUP(AY40, 'Lista Alimenti'!$T$3:$X$45, 5, FALSE)
    ))) * BA40 / 100
    )
)</f>
        <v>0</v>
      </c>
      <c r="BE40" s="14">
        <f>IF(AY40="", 0,
    IF(BA40&lt;=10,
        IFERROR(VLOOKUP(AY40, 'Lista Alimenti'!$A$3:$F$32, 6, FALSE),
        IFERROR(VLOOKUP(AY40, 'Lista Alimenti'!$G$3:$L$61, 6, FALSE),
        IFERROR(VLOOKUP(AY40, 'Lista Alimenti'!$N$3:$S$15, 6, FALSE),
        VLOOKUP(AY40, 'Lista Alimenti'!$T$3:$Y$45, 6, FALSE)
        ))) * BA40,
    IFERROR(VLOOKUP(AY40, 'Lista Alimenti'!$A$3:$F$32, 6, FALSE),
    IFERROR(VLOOKUP(AY40, 'Lista Alimenti'!$G$3:$L$61, 6, FALSE),
    IFERROR(VLOOKUP(AY40, 'Lista Alimenti'!$N$3:$S$15, 6, FALSE),
    VLOOKUP(AY40, 'Lista Alimenti'!$T$3:$Y$45, 6, FALSE)
    ))) * BA40 / 100
    )
)</f>
        <v>0</v>
      </c>
      <c r="BF40" s="61" t="s">
        <v>162</v>
      </c>
      <c r="BG40" s="62"/>
      <c r="BH40" s="46"/>
      <c r="BI40" s="47"/>
      <c r="BJ40" s="12"/>
      <c r="BK40" s="13">
        <f>IF(BH40="", 0,
    IF(BJ40&lt;=10,
        IFERROR(VLOOKUP(BH40, 'Lista Alimenti'!$A$3:$C$32, 3, FALSE),
        IFERROR(VLOOKUP(BH40, 'Lista Alimenti'!$G$3:$I$61, 3, FALSE),
        IFERROR(VLOOKUP(BH40, 'Lista Alimenti'!$N$3:$P$15, 3, FALSE),
        VLOOKUP(BH40, 'Lista Alimenti'!$T$3:$V$45, 3, FALSE)
        ))) * BJ40,
    IFERROR(VLOOKUP(BH40, 'Lista Alimenti'!$A$3:$C$32, 3, FALSE),
    IFERROR(VLOOKUP(BH40, 'Lista Alimenti'!$G$3:$I$61, 3, FALSE),
    IFERROR(VLOOKUP(BH40, 'Lista Alimenti'!$N$3:$P$15, 3, FALSE),
    VLOOKUP(BH40, 'Lista Alimenti'!$T$3:$V$45, 3, FALSE)
    ))) * BJ40 / 100
    )
)</f>
        <v>0</v>
      </c>
      <c r="BL40" s="13">
        <f>IF(BH40="", 0,
    IF(BJ40&lt;=10,
        IFERROR(VLOOKUP(BH40, 'Lista Alimenti'!$A$3:$D$32, 4, FALSE),
        IFERROR(VLOOKUP(BH40, 'Lista Alimenti'!$G$3:$J$61, 4, FALSE),
        IFERROR(VLOOKUP(BH40, 'Lista Alimenti'!$N$3:$Q$15, 4, FALSE),
        VLOOKUP(BH40, 'Lista Alimenti'!$T$3:$W$45, 4, FALSE)
        ))) * BJ40,
    IFERROR(VLOOKUP(BH40, 'Lista Alimenti'!$A$3:$D$32, 4, FALSE),
    IFERROR(VLOOKUP(BH40, 'Lista Alimenti'!$G$3:$J$61, 4, FALSE),
    IFERROR(VLOOKUP(BH40, 'Lista Alimenti'!$N$3:$Q$15, 4, FALSE),
    VLOOKUP(BH40, 'Lista Alimenti'!$T$3:$W$45, 4, FALSE)
    ))) * BJ40 / 100
    )
)</f>
        <v>0</v>
      </c>
      <c r="BM40" s="13">
        <f>IF(BH40="", 0,
    IF(BJ40&lt;=10,
        IFERROR(VLOOKUP(BH40, 'Lista Alimenti'!$A$3:$E$32, 5, FALSE),
        IFERROR(VLOOKUP(BH40, 'Lista Alimenti'!$G$3:$K$61, 5, FALSE),
        IFERROR(VLOOKUP(BH40, 'Lista Alimenti'!$N$3:$R$15, 5, FALSE),
        VLOOKUP(BH40, 'Lista Alimenti'!$T$3:$X$45, 5, FALSE)
        ))) * BJ40,
    IFERROR(VLOOKUP(BH40, 'Lista Alimenti'!$A$3:$E$32, 5, FALSE),
    IFERROR(VLOOKUP(BH40, 'Lista Alimenti'!$G$3:$K$61, 5, FALSE),
    IFERROR(VLOOKUP(BH40, 'Lista Alimenti'!$N$3:$R$15, 5, FALSE),
    VLOOKUP(BH40, 'Lista Alimenti'!$T$3:$X$45, 5, FALSE)
    ))) * BJ40 / 100
    )
)</f>
        <v>0</v>
      </c>
      <c r="BN40" s="14">
        <f>IF(BH40="", 0,
    IF(BJ40&lt;=10,
        IFERROR(VLOOKUP(BH40, 'Lista Alimenti'!$A$3:$F$32, 6, FALSE),
        IFERROR(VLOOKUP(BH40, 'Lista Alimenti'!$G$3:$L$61, 6, FALSE),
        IFERROR(VLOOKUP(BH40, 'Lista Alimenti'!$N$3:$S$15, 6, FALSE),
        VLOOKUP(BH40, 'Lista Alimenti'!$T$3:$Y$45, 6, FALSE)
        ))) * BJ40,
    IFERROR(VLOOKUP(BH40, 'Lista Alimenti'!$A$3:$F$32, 6, FALSE),
    IFERROR(VLOOKUP(BH40, 'Lista Alimenti'!$G$3:$L$61, 6, FALSE),
    IFERROR(VLOOKUP(BH40, 'Lista Alimenti'!$N$3:$S$15, 6, FALSE),
    VLOOKUP(BH40, 'Lista Alimenti'!$T$3:$Y$45, 6, FALSE)
    ))) * BJ40 / 100
    )
)</f>
        <v>0</v>
      </c>
      <c r="BO40" s="61" t="s">
        <v>162</v>
      </c>
      <c r="BP40" s="62"/>
    </row>
    <row r="41" spans="4:68" ht="14.5" customHeight="1" x14ac:dyDescent="0.35">
      <c r="D41" s="73"/>
      <c r="E41" s="74"/>
      <c r="F41" s="46"/>
      <c r="G41" s="47"/>
      <c r="H41" s="12"/>
      <c r="I41" s="13">
        <f>IF(F41="", 0,
    IF(H41&lt;=10,
        IFERROR(VLOOKUP(F41, 'Lista Alimenti'!$A$3:$C$32, 3, FALSE),
        IFERROR(VLOOKUP(F41, 'Lista Alimenti'!$G$3:$I$61, 3, FALSE),
        IFERROR(VLOOKUP(F41, 'Lista Alimenti'!$N$3:$P$15, 3, FALSE),
        VLOOKUP(F41, 'Lista Alimenti'!$T$3:$V$45, 3, FALSE)
        ))) * H41,
    IFERROR(VLOOKUP(F41, 'Lista Alimenti'!$A$3:$C$32, 3, FALSE),
    IFERROR(VLOOKUP(F41, 'Lista Alimenti'!$G$3:$I$61, 3, FALSE),
    IFERROR(VLOOKUP(F41, 'Lista Alimenti'!$N$3:$P$15, 3, FALSE),
    VLOOKUP(F41, 'Lista Alimenti'!$T$3:$V$45, 3, FALSE)
    ))) * H41 / 100
    )
)</f>
        <v>0</v>
      </c>
      <c r="J41" s="13">
        <f>IF(F41="", 0,
    IF(H41&lt;=10,
        IFERROR(VLOOKUP(F41, 'Lista Alimenti'!$A$3:$D$32, 4, FALSE),
        IFERROR(VLOOKUP(F41, 'Lista Alimenti'!$G$3:$J$61, 4, FALSE),
        IFERROR(VLOOKUP(F41, 'Lista Alimenti'!$N$3:$Q$15, 4, FALSE),
        VLOOKUP(F41, 'Lista Alimenti'!$T$3:$W$45, 4, FALSE)
        ))) * H41,
    IFERROR(VLOOKUP(F41, 'Lista Alimenti'!$A$3:$D$32, 4, FALSE),
    IFERROR(VLOOKUP(F41, 'Lista Alimenti'!$G$3:$J$61, 4, FALSE),
    IFERROR(VLOOKUP(F41, 'Lista Alimenti'!$N$3:$Q$15, 4, FALSE),
    VLOOKUP(F41, 'Lista Alimenti'!$T$3:$W$45, 4, FALSE)
    ))) * H41 / 100
    )
)</f>
        <v>0</v>
      </c>
      <c r="K41" s="13">
        <f>IF(F41="", 0,
    IF(H41&lt;=10,
        IFERROR(VLOOKUP(F41, 'Lista Alimenti'!$A$3:$E$32, 5, FALSE),
        IFERROR(VLOOKUP(F41, 'Lista Alimenti'!$G$3:$K$61, 5, FALSE),
        IFERROR(VLOOKUP(F41, 'Lista Alimenti'!$N$3:$R$15, 5, FALSE),
        VLOOKUP(F41, 'Lista Alimenti'!$T$3:$X$45, 5, FALSE)
        ))) * H41,
    IFERROR(VLOOKUP(F41, 'Lista Alimenti'!$A$3:$E$32, 5, FALSE),
    IFERROR(VLOOKUP(F41, 'Lista Alimenti'!$G$3:$K$61, 5, FALSE),
    IFERROR(VLOOKUP(F41, 'Lista Alimenti'!$N$3:$R$15, 5, FALSE),
    VLOOKUP(F41, 'Lista Alimenti'!$T$3:$X$45, 5, FALSE)
    ))) * H41 / 100
    )
)</f>
        <v>0</v>
      </c>
      <c r="L41" s="14">
        <f>IF(F41="", 0,
    IF(H41&lt;=10,
        IFERROR(VLOOKUP(F41, 'Lista Alimenti'!$A$3:$F$32, 6, FALSE),
        IFERROR(VLOOKUP(F41, 'Lista Alimenti'!$G$3:$L$61, 6, FALSE),
        IFERROR(VLOOKUP(F41, 'Lista Alimenti'!$N$3:$S$15, 6, FALSE),
        VLOOKUP(F41, 'Lista Alimenti'!$T$3:$Y$45, 6, FALSE)
        ))) * H41,
    IFERROR(VLOOKUP(F41, 'Lista Alimenti'!$A$3:$F$32, 6, FALSE),
    IFERROR(VLOOKUP(F41, 'Lista Alimenti'!$G$3:$L$61, 6, FALSE),
    IFERROR(VLOOKUP(F41, 'Lista Alimenti'!$N$3:$S$15, 6, FALSE),
    VLOOKUP(F41, 'Lista Alimenti'!$T$3:$Y$45, 6, FALSE)
    ))) * H41 / 100
    )
)</f>
        <v>0</v>
      </c>
      <c r="M41" s="40"/>
      <c r="N41" s="41"/>
      <c r="O41" s="46"/>
      <c r="P41" s="47"/>
      <c r="Q41" s="12"/>
      <c r="R41" s="13">
        <f>IF(O41="", 0,
    IF(Q41&lt;=10,
        IFERROR(VLOOKUP(O41, 'Lista Alimenti'!$A$3:$C$32, 3, FALSE),
        IFERROR(VLOOKUP(O41, 'Lista Alimenti'!$G$3:$I$61, 3, FALSE),
        IFERROR(VLOOKUP(O41, 'Lista Alimenti'!$N$3:$P$15, 3, FALSE),
        VLOOKUP(O41, 'Lista Alimenti'!$T$3:$V$45, 3, FALSE)
        ))) * Q41,
    IFERROR(VLOOKUP(O41, 'Lista Alimenti'!$A$3:$C$32, 3, FALSE),
    IFERROR(VLOOKUP(O41, 'Lista Alimenti'!$G$3:$I$61, 3, FALSE),
    IFERROR(VLOOKUP(O41, 'Lista Alimenti'!$N$3:$P$15, 3, FALSE),
    VLOOKUP(O41, 'Lista Alimenti'!$T$3:$V$45, 3, FALSE)
    ))) * Q41 / 100
    )
)</f>
        <v>0</v>
      </c>
      <c r="S41" s="13">
        <f>IF(O41="", 0,
    IF(Q41&lt;=10,
        IFERROR(VLOOKUP(O41, 'Lista Alimenti'!$A$3:$D$32, 4, FALSE),
        IFERROR(VLOOKUP(O41, 'Lista Alimenti'!$G$3:$J$61, 4, FALSE),
        IFERROR(VLOOKUP(O41, 'Lista Alimenti'!$N$3:$Q$15, 4, FALSE),
        VLOOKUP(O41, 'Lista Alimenti'!$T$3:$W$45, 4, FALSE)
        ))) * Q41,
    IFERROR(VLOOKUP(O41, 'Lista Alimenti'!$A$3:$D$32, 4, FALSE),
    IFERROR(VLOOKUP(O41, 'Lista Alimenti'!$G$3:$J$61, 4, FALSE),
    IFERROR(VLOOKUP(O41, 'Lista Alimenti'!$N$3:$Q$15, 4, FALSE),
    VLOOKUP(O41, 'Lista Alimenti'!$T$3:$W$45, 4, FALSE)
    ))) * Q41 / 100
    )
)</f>
        <v>0</v>
      </c>
      <c r="T41" s="13">
        <f>IF(O41="", 0,
    IF(Q41&lt;=10,
        IFERROR(VLOOKUP(O41, 'Lista Alimenti'!$A$3:$E$32, 5, FALSE),
        IFERROR(VLOOKUP(O41, 'Lista Alimenti'!$G$3:$K$61, 5, FALSE),
        IFERROR(VLOOKUP(O41, 'Lista Alimenti'!$N$3:$R$15, 5, FALSE),
        VLOOKUP(O41, 'Lista Alimenti'!$T$3:$X$45, 5, FALSE)
        ))) * Q41,
    IFERROR(VLOOKUP(O41, 'Lista Alimenti'!$A$3:$E$32, 5, FALSE),
    IFERROR(VLOOKUP(O41, 'Lista Alimenti'!$G$3:$K$61, 5, FALSE),
    IFERROR(VLOOKUP(O41, 'Lista Alimenti'!$N$3:$R$15, 5, FALSE),
    VLOOKUP(O41, 'Lista Alimenti'!$T$3:$X$45, 5, FALSE)
    ))) * Q41 / 100
    )
)</f>
        <v>0</v>
      </c>
      <c r="U41" s="14">
        <f>IF(O41="", 0,
    IF(Q41&lt;=10,
        IFERROR(VLOOKUP(O41, 'Lista Alimenti'!$A$3:$F$32, 6, FALSE),
        IFERROR(VLOOKUP(O41, 'Lista Alimenti'!$G$3:$L$61, 6, FALSE),
        IFERROR(VLOOKUP(O41, 'Lista Alimenti'!$N$3:$S$15, 6, FALSE),
        VLOOKUP(O41, 'Lista Alimenti'!$T$3:$Y$45, 6, FALSE)
        ))) * Q41,
    IFERROR(VLOOKUP(O41, 'Lista Alimenti'!$A$3:$F$32, 6, FALSE),
    IFERROR(VLOOKUP(O41, 'Lista Alimenti'!$G$3:$L$61, 6, FALSE),
    IFERROR(VLOOKUP(O41, 'Lista Alimenti'!$N$3:$S$15, 6, FALSE),
    VLOOKUP(O41, 'Lista Alimenti'!$T$3:$Y$45, 6, FALSE)
    ))) * Q41 / 100
    )
)</f>
        <v>0</v>
      </c>
      <c r="V41" s="63"/>
      <c r="W41" s="41"/>
      <c r="X41" s="46"/>
      <c r="Y41" s="47"/>
      <c r="Z41" s="12"/>
      <c r="AA41" s="13">
        <f>IF(X41="", 0,
    IF(Z41&lt;=10,
        IFERROR(VLOOKUP(X41, 'Lista Alimenti'!$A$3:$C$32, 3, FALSE),
        IFERROR(VLOOKUP(X41, 'Lista Alimenti'!$G$3:$I$61, 3, FALSE),
        IFERROR(VLOOKUP(X41, 'Lista Alimenti'!$N$3:$P$15, 3, FALSE),
        VLOOKUP(X41, 'Lista Alimenti'!$T$3:$V$45, 3, FALSE)
        ))) * Z41,
    IFERROR(VLOOKUP(X41, 'Lista Alimenti'!$A$3:$C$32, 3, FALSE),
    IFERROR(VLOOKUP(X41, 'Lista Alimenti'!$G$3:$I$61, 3, FALSE),
    IFERROR(VLOOKUP(X41, 'Lista Alimenti'!$N$3:$P$15, 3, FALSE),
    VLOOKUP(X41, 'Lista Alimenti'!$T$3:$V$45, 3, FALSE)
    ))) * Z41 / 100
    )
)</f>
        <v>0</v>
      </c>
      <c r="AB41" s="13">
        <f>IF(X41="", 0,
    IF(Z41&lt;=10,
        IFERROR(VLOOKUP(X41, 'Lista Alimenti'!$A$3:$D$32, 4, FALSE),
        IFERROR(VLOOKUP(X41, 'Lista Alimenti'!$G$3:$J$61, 4, FALSE),
        IFERROR(VLOOKUP(X41, 'Lista Alimenti'!$N$3:$Q$15, 4, FALSE),
        VLOOKUP(X41, 'Lista Alimenti'!$T$3:$W$45, 4, FALSE)
        ))) * Z41,
    IFERROR(VLOOKUP(X41, 'Lista Alimenti'!$A$3:$D$32, 4, FALSE),
    IFERROR(VLOOKUP(X41, 'Lista Alimenti'!$G$3:$J$61, 4, FALSE),
    IFERROR(VLOOKUP(X41, 'Lista Alimenti'!$N$3:$Q$15, 4, FALSE),
    VLOOKUP(X41, 'Lista Alimenti'!$T$3:$W$45, 4, FALSE)
    ))) * Z41 / 100
    )
)</f>
        <v>0</v>
      </c>
      <c r="AC41" s="13">
        <f>IF(X41="", 0,
    IF(Z41&lt;=10,
        IFERROR(VLOOKUP(X41, 'Lista Alimenti'!$A$3:$E$32, 5, FALSE),
        IFERROR(VLOOKUP(X41, 'Lista Alimenti'!$G$3:$K$61, 5, FALSE),
        IFERROR(VLOOKUP(X41, 'Lista Alimenti'!$N$3:$R$15, 5, FALSE),
        VLOOKUP(X41, 'Lista Alimenti'!$T$3:$X$45, 5, FALSE)
        ))) * Z41,
    IFERROR(VLOOKUP(X41, 'Lista Alimenti'!$A$3:$E$32, 5, FALSE),
    IFERROR(VLOOKUP(X41, 'Lista Alimenti'!$G$3:$K$61, 5, FALSE),
    IFERROR(VLOOKUP(X41, 'Lista Alimenti'!$N$3:$R$15, 5, FALSE),
    VLOOKUP(X41, 'Lista Alimenti'!$T$3:$X$45, 5, FALSE)
    ))) * Z41 / 100
    )
)</f>
        <v>0</v>
      </c>
      <c r="AD41" s="14">
        <f>IF(X41="", 0,
    IF(Z41&lt;=10,
        IFERROR(VLOOKUP(X41, 'Lista Alimenti'!$A$3:$F$32, 6, FALSE),
        IFERROR(VLOOKUP(X41, 'Lista Alimenti'!$G$3:$L$61, 6, FALSE),
        IFERROR(VLOOKUP(X41, 'Lista Alimenti'!$N$3:$S$15, 6, FALSE),
        VLOOKUP(X41, 'Lista Alimenti'!$T$3:$Y$45, 6, FALSE)
        ))) * Z41,
    IFERROR(VLOOKUP(X41, 'Lista Alimenti'!$A$3:$F$32, 6, FALSE),
    IFERROR(VLOOKUP(X41, 'Lista Alimenti'!$G$3:$L$61, 6, FALSE),
    IFERROR(VLOOKUP(X41, 'Lista Alimenti'!$N$3:$S$15, 6, FALSE),
    VLOOKUP(X41, 'Lista Alimenti'!$T$3:$Y$45, 6, FALSE)
    ))) * Z41 / 100
    )
)</f>
        <v>0</v>
      </c>
      <c r="AE41" s="63"/>
      <c r="AF41" s="41"/>
      <c r="AG41" s="46"/>
      <c r="AH41" s="47"/>
      <c r="AI41" s="12"/>
      <c r="AJ41" s="13">
        <f>IF(AG41="", 0,
    IF(AI41&lt;=10,
        IFERROR(VLOOKUP(AG41, 'Lista Alimenti'!$A$3:$C$32, 3, FALSE),
        IFERROR(VLOOKUP(AG41, 'Lista Alimenti'!$G$3:$I$61, 3, FALSE),
        IFERROR(VLOOKUP(AG41, 'Lista Alimenti'!$N$3:$P$15, 3, FALSE),
        VLOOKUP(AG41, 'Lista Alimenti'!$T$3:$V$45, 3, FALSE)
        ))) * AI41,
    IFERROR(VLOOKUP(AG41, 'Lista Alimenti'!$A$3:$C$32, 3, FALSE),
    IFERROR(VLOOKUP(AG41, 'Lista Alimenti'!$G$3:$I$61, 3, FALSE),
    IFERROR(VLOOKUP(AG41, 'Lista Alimenti'!$N$3:$P$15, 3, FALSE),
    VLOOKUP(AG41, 'Lista Alimenti'!$T$3:$V$45, 3, FALSE)
    ))) * AI41 / 100
    )
)</f>
        <v>0</v>
      </c>
      <c r="AK41" s="13">
        <f>IF(AG41="", 0,
    IF(AI41&lt;=10,
        IFERROR(VLOOKUP(AG41, 'Lista Alimenti'!$A$3:$D$32, 4, FALSE),
        IFERROR(VLOOKUP(AG41, 'Lista Alimenti'!$G$3:$J$61, 4, FALSE),
        IFERROR(VLOOKUP(AG41, 'Lista Alimenti'!$N$3:$Q$15, 4, FALSE),
        VLOOKUP(AG41, 'Lista Alimenti'!$T$3:$W$45, 4, FALSE)
        ))) * AI41,
    IFERROR(VLOOKUP(AG41, 'Lista Alimenti'!$A$3:$D$32, 4, FALSE),
    IFERROR(VLOOKUP(AG41, 'Lista Alimenti'!$G$3:$J$61, 4, FALSE),
    IFERROR(VLOOKUP(AG41, 'Lista Alimenti'!$N$3:$Q$15, 4, FALSE),
    VLOOKUP(AG41, 'Lista Alimenti'!$T$3:$W$45, 4, FALSE)
    ))) * AI41 / 100
    )
)</f>
        <v>0</v>
      </c>
      <c r="AL41" s="13">
        <f>IF(AG41="", 0,
    IF(AI41&lt;=10,
        IFERROR(VLOOKUP(AG41, 'Lista Alimenti'!$A$3:$E$32, 5, FALSE),
        IFERROR(VLOOKUP(AG41, 'Lista Alimenti'!$G$3:$K$61, 5, FALSE),
        IFERROR(VLOOKUP(AG41, 'Lista Alimenti'!$N$3:$R$15, 5, FALSE),
        VLOOKUP(AG41, 'Lista Alimenti'!$T$3:$X$45, 5, FALSE)
        ))) * AI41,
    IFERROR(VLOOKUP(AG41, 'Lista Alimenti'!$A$3:$E$32, 5, FALSE),
    IFERROR(VLOOKUP(AG41, 'Lista Alimenti'!$G$3:$K$61, 5, FALSE),
    IFERROR(VLOOKUP(AG41, 'Lista Alimenti'!$N$3:$R$15, 5, FALSE),
    VLOOKUP(AG41, 'Lista Alimenti'!$T$3:$X$45, 5, FALSE)
    ))) * AI41 / 100
    )
)</f>
        <v>0</v>
      </c>
      <c r="AM41" s="14">
        <f>IF(AG41="", 0,
    IF(AI41&lt;=10,
        IFERROR(VLOOKUP(AG41, 'Lista Alimenti'!$A$3:$F$32, 6, FALSE),
        IFERROR(VLOOKUP(AG41, 'Lista Alimenti'!$G$3:$L$61, 6, FALSE),
        IFERROR(VLOOKUP(AG41, 'Lista Alimenti'!$N$3:$S$15, 6, FALSE),
        VLOOKUP(AG41, 'Lista Alimenti'!$T$3:$Y$45, 6, FALSE)
        ))) * AI41,
    IFERROR(VLOOKUP(AG41, 'Lista Alimenti'!$A$3:$F$32, 6, FALSE),
    IFERROR(VLOOKUP(AG41, 'Lista Alimenti'!$G$3:$L$61, 6, FALSE),
    IFERROR(VLOOKUP(AG41, 'Lista Alimenti'!$N$3:$S$15, 6, FALSE),
    VLOOKUP(AG41, 'Lista Alimenti'!$T$3:$Y$45, 6, FALSE)
    ))) * AI41 / 100
    )
)</f>
        <v>0</v>
      </c>
      <c r="AN41" s="63"/>
      <c r="AO41" s="41"/>
      <c r="AP41" s="46"/>
      <c r="AQ41" s="47"/>
      <c r="AR41" s="12"/>
      <c r="AS41" s="13">
        <f>IF(AP41="", 0,
    IF(AR41&lt;=10,
        IFERROR(VLOOKUP(AP41, 'Lista Alimenti'!$A$3:$C$32, 3, FALSE),
        IFERROR(VLOOKUP(AP41, 'Lista Alimenti'!$G$3:$I$61, 3, FALSE),
        IFERROR(VLOOKUP(AP41, 'Lista Alimenti'!$N$3:$P$15, 3, FALSE),
        VLOOKUP(AP41, 'Lista Alimenti'!$T$3:$V$45, 3, FALSE)
        ))) * AR41,
    IFERROR(VLOOKUP(AP41, 'Lista Alimenti'!$A$3:$C$32, 3, FALSE),
    IFERROR(VLOOKUP(AP41, 'Lista Alimenti'!$G$3:$I$61, 3, FALSE),
    IFERROR(VLOOKUP(AP41, 'Lista Alimenti'!$N$3:$P$15, 3, FALSE),
    VLOOKUP(AP41, 'Lista Alimenti'!$T$3:$V$45, 3, FALSE)
    ))) * AR41 / 100
    )
)</f>
        <v>0</v>
      </c>
      <c r="AT41" s="13">
        <f>IF(AP41="", 0,
    IF(AR41&lt;=10,
        IFERROR(VLOOKUP(AP41, 'Lista Alimenti'!$A$3:$D$32, 4, FALSE),
        IFERROR(VLOOKUP(AP41, 'Lista Alimenti'!$G$3:$J$61, 4, FALSE),
        IFERROR(VLOOKUP(AP41, 'Lista Alimenti'!$N$3:$Q$15, 4, FALSE),
        VLOOKUP(AP41, 'Lista Alimenti'!$T$3:$W$45, 4, FALSE)
        ))) * AR41,
    IFERROR(VLOOKUP(AP41, 'Lista Alimenti'!$A$3:$D$32, 4, FALSE),
    IFERROR(VLOOKUP(AP41, 'Lista Alimenti'!$G$3:$J$61, 4, FALSE),
    IFERROR(VLOOKUP(AP41, 'Lista Alimenti'!$N$3:$Q$15, 4, FALSE),
    VLOOKUP(AP41, 'Lista Alimenti'!$T$3:$W$45, 4, FALSE)
    ))) * AR41 / 100
    )
)</f>
        <v>0</v>
      </c>
      <c r="AU41" s="13">
        <f>IF(AP41="", 0,
    IF(AR41&lt;=10,
        IFERROR(VLOOKUP(AP41, 'Lista Alimenti'!$A$3:$E$32, 5, FALSE),
        IFERROR(VLOOKUP(AP41, 'Lista Alimenti'!$G$3:$K$61, 5, FALSE),
        IFERROR(VLOOKUP(AP41, 'Lista Alimenti'!$N$3:$R$15, 5, FALSE),
        VLOOKUP(AP41, 'Lista Alimenti'!$T$3:$X$45, 5, FALSE)
        ))) * AR41,
    IFERROR(VLOOKUP(AP41, 'Lista Alimenti'!$A$3:$E$32, 5, FALSE),
    IFERROR(VLOOKUP(AP41, 'Lista Alimenti'!$G$3:$K$61, 5, FALSE),
    IFERROR(VLOOKUP(AP41, 'Lista Alimenti'!$N$3:$R$15, 5, FALSE),
    VLOOKUP(AP41, 'Lista Alimenti'!$T$3:$X$45, 5, FALSE)
    ))) * AR41 / 100
    )
)</f>
        <v>0</v>
      </c>
      <c r="AV41" s="14">
        <f>IF(AP41="", 0,
    IF(AR41&lt;=10,
        IFERROR(VLOOKUP(AP41, 'Lista Alimenti'!$A$3:$F$32, 6, FALSE),
        IFERROR(VLOOKUP(AP41, 'Lista Alimenti'!$G$3:$L$61, 6, FALSE),
        IFERROR(VLOOKUP(AP41, 'Lista Alimenti'!$N$3:$S$15, 6, FALSE),
        VLOOKUP(AP41, 'Lista Alimenti'!$T$3:$Y$45, 6, FALSE)
        ))) * AR41,
    IFERROR(VLOOKUP(AP41, 'Lista Alimenti'!$A$3:$F$32, 6, FALSE),
    IFERROR(VLOOKUP(AP41, 'Lista Alimenti'!$G$3:$L$61, 6, FALSE),
    IFERROR(VLOOKUP(AP41, 'Lista Alimenti'!$N$3:$S$15, 6, FALSE),
    VLOOKUP(AP41, 'Lista Alimenti'!$T$3:$Y$45, 6, FALSE)
    ))) * AR41 / 100
    )
)</f>
        <v>0</v>
      </c>
      <c r="AW41" s="63"/>
      <c r="AX41" s="41"/>
      <c r="AY41" s="46"/>
      <c r="AZ41" s="47"/>
      <c r="BA41" s="12"/>
      <c r="BB41" s="13">
        <f>IF(AY41="", 0,
    IF(BA41&lt;=10,
        IFERROR(VLOOKUP(AY41, 'Lista Alimenti'!$A$3:$C$32, 3, FALSE),
        IFERROR(VLOOKUP(AY41, 'Lista Alimenti'!$G$3:$I$61, 3, FALSE),
        IFERROR(VLOOKUP(AY41, 'Lista Alimenti'!$N$3:$P$15, 3, FALSE),
        VLOOKUP(AY41, 'Lista Alimenti'!$T$3:$V$45, 3, FALSE)
        ))) * BA41,
    IFERROR(VLOOKUP(AY41, 'Lista Alimenti'!$A$3:$C$32, 3, FALSE),
    IFERROR(VLOOKUP(AY41, 'Lista Alimenti'!$G$3:$I$61, 3, FALSE),
    IFERROR(VLOOKUP(AY41, 'Lista Alimenti'!$N$3:$P$15, 3, FALSE),
    VLOOKUP(AY41, 'Lista Alimenti'!$T$3:$V$45, 3, FALSE)
    ))) * BA41 / 100
    )
)</f>
        <v>0</v>
      </c>
      <c r="BC41" s="13">
        <f>IF(AY41="", 0,
    IF(BA41&lt;=10,
        IFERROR(VLOOKUP(AY41, 'Lista Alimenti'!$A$3:$D$32, 4, FALSE),
        IFERROR(VLOOKUP(AY41, 'Lista Alimenti'!$G$3:$J$61, 4, FALSE),
        IFERROR(VLOOKUP(AY41, 'Lista Alimenti'!$N$3:$Q$15, 4, FALSE),
        VLOOKUP(AY41, 'Lista Alimenti'!$T$3:$W$45, 4, FALSE)
        ))) * BA41,
    IFERROR(VLOOKUP(AY41, 'Lista Alimenti'!$A$3:$D$32, 4, FALSE),
    IFERROR(VLOOKUP(AY41, 'Lista Alimenti'!$G$3:$J$61, 4, FALSE),
    IFERROR(VLOOKUP(AY41, 'Lista Alimenti'!$N$3:$Q$15, 4, FALSE),
    VLOOKUP(AY41, 'Lista Alimenti'!$T$3:$W$45, 4, FALSE)
    ))) * BA41 / 100
    )
)</f>
        <v>0</v>
      </c>
      <c r="BD41" s="13">
        <f>IF(AY41="", 0,
    IF(BA41&lt;=10,
        IFERROR(VLOOKUP(AY41, 'Lista Alimenti'!$A$3:$E$32, 5, FALSE),
        IFERROR(VLOOKUP(AY41, 'Lista Alimenti'!$G$3:$K$61, 5, FALSE),
        IFERROR(VLOOKUP(AY41, 'Lista Alimenti'!$N$3:$R$15, 5, FALSE),
        VLOOKUP(AY41, 'Lista Alimenti'!$T$3:$X$45, 5, FALSE)
        ))) * BA41,
    IFERROR(VLOOKUP(AY41, 'Lista Alimenti'!$A$3:$E$32, 5, FALSE),
    IFERROR(VLOOKUP(AY41, 'Lista Alimenti'!$G$3:$K$61, 5, FALSE),
    IFERROR(VLOOKUP(AY41, 'Lista Alimenti'!$N$3:$R$15, 5, FALSE),
    VLOOKUP(AY41, 'Lista Alimenti'!$T$3:$X$45, 5, FALSE)
    ))) * BA41 / 100
    )
)</f>
        <v>0</v>
      </c>
      <c r="BE41" s="14">
        <f>IF(AY41="", 0,
    IF(BA41&lt;=10,
        IFERROR(VLOOKUP(AY41, 'Lista Alimenti'!$A$3:$F$32, 6, FALSE),
        IFERROR(VLOOKUP(AY41, 'Lista Alimenti'!$G$3:$L$61, 6, FALSE),
        IFERROR(VLOOKUP(AY41, 'Lista Alimenti'!$N$3:$S$15, 6, FALSE),
        VLOOKUP(AY41, 'Lista Alimenti'!$T$3:$Y$45, 6, FALSE)
        ))) * BA41,
    IFERROR(VLOOKUP(AY41, 'Lista Alimenti'!$A$3:$F$32, 6, FALSE),
    IFERROR(VLOOKUP(AY41, 'Lista Alimenti'!$G$3:$L$61, 6, FALSE),
    IFERROR(VLOOKUP(AY41, 'Lista Alimenti'!$N$3:$S$15, 6, FALSE),
    VLOOKUP(AY41, 'Lista Alimenti'!$T$3:$Y$45, 6, FALSE)
    ))) * BA41 / 100
    )
)</f>
        <v>0</v>
      </c>
      <c r="BF41" s="63"/>
      <c r="BG41" s="41"/>
      <c r="BH41" s="46"/>
      <c r="BI41" s="47"/>
      <c r="BJ41" s="12"/>
      <c r="BK41" s="13">
        <f>IF(BH41="", 0,
    IF(BJ41&lt;=10,
        IFERROR(VLOOKUP(BH41, 'Lista Alimenti'!$A$3:$C$32, 3, FALSE),
        IFERROR(VLOOKUP(BH41, 'Lista Alimenti'!$G$3:$I$61, 3, FALSE),
        IFERROR(VLOOKUP(BH41, 'Lista Alimenti'!$N$3:$P$15, 3, FALSE),
        VLOOKUP(BH41, 'Lista Alimenti'!$T$3:$V$45, 3, FALSE)
        ))) * BJ41,
    IFERROR(VLOOKUP(BH41, 'Lista Alimenti'!$A$3:$C$32, 3, FALSE),
    IFERROR(VLOOKUP(BH41, 'Lista Alimenti'!$G$3:$I$61, 3, FALSE),
    IFERROR(VLOOKUP(BH41, 'Lista Alimenti'!$N$3:$P$15, 3, FALSE),
    VLOOKUP(BH41, 'Lista Alimenti'!$T$3:$V$45, 3, FALSE)
    ))) * BJ41 / 100
    )
)</f>
        <v>0</v>
      </c>
      <c r="BL41" s="13">
        <f>IF(BH41="", 0,
    IF(BJ41&lt;=10,
        IFERROR(VLOOKUP(BH41, 'Lista Alimenti'!$A$3:$D$32, 4, FALSE),
        IFERROR(VLOOKUP(BH41, 'Lista Alimenti'!$G$3:$J$61, 4, FALSE),
        IFERROR(VLOOKUP(BH41, 'Lista Alimenti'!$N$3:$Q$15, 4, FALSE),
        VLOOKUP(BH41, 'Lista Alimenti'!$T$3:$W$45, 4, FALSE)
        ))) * BJ41,
    IFERROR(VLOOKUP(BH41, 'Lista Alimenti'!$A$3:$D$32, 4, FALSE),
    IFERROR(VLOOKUP(BH41, 'Lista Alimenti'!$G$3:$J$61, 4, FALSE),
    IFERROR(VLOOKUP(BH41, 'Lista Alimenti'!$N$3:$Q$15, 4, FALSE),
    VLOOKUP(BH41, 'Lista Alimenti'!$T$3:$W$45, 4, FALSE)
    ))) * BJ41 / 100
    )
)</f>
        <v>0</v>
      </c>
      <c r="BM41" s="13">
        <f>IF(BH41="", 0,
    IF(BJ41&lt;=10,
        IFERROR(VLOOKUP(BH41, 'Lista Alimenti'!$A$3:$E$32, 5, FALSE),
        IFERROR(VLOOKUP(BH41, 'Lista Alimenti'!$G$3:$K$61, 5, FALSE),
        IFERROR(VLOOKUP(BH41, 'Lista Alimenti'!$N$3:$R$15, 5, FALSE),
        VLOOKUP(BH41, 'Lista Alimenti'!$T$3:$X$45, 5, FALSE)
        ))) * BJ41,
    IFERROR(VLOOKUP(BH41, 'Lista Alimenti'!$A$3:$E$32, 5, FALSE),
    IFERROR(VLOOKUP(BH41, 'Lista Alimenti'!$G$3:$K$61, 5, FALSE),
    IFERROR(VLOOKUP(BH41, 'Lista Alimenti'!$N$3:$R$15, 5, FALSE),
    VLOOKUP(BH41, 'Lista Alimenti'!$T$3:$X$45, 5, FALSE)
    ))) * BJ41 / 100
    )
)</f>
        <v>0</v>
      </c>
      <c r="BN41" s="14">
        <f>IF(BH41="", 0,
    IF(BJ41&lt;=10,
        IFERROR(VLOOKUP(BH41, 'Lista Alimenti'!$A$3:$F$32, 6, FALSE),
        IFERROR(VLOOKUP(BH41, 'Lista Alimenti'!$G$3:$L$61, 6, FALSE),
        IFERROR(VLOOKUP(BH41, 'Lista Alimenti'!$N$3:$S$15, 6, FALSE),
        VLOOKUP(BH41, 'Lista Alimenti'!$T$3:$Y$45, 6, FALSE)
        ))) * BJ41,
    IFERROR(VLOOKUP(BH41, 'Lista Alimenti'!$A$3:$F$32, 6, FALSE),
    IFERROR(VLOOKUP(BH41, 'Lista Alimenti'!$G$3:$L$61, 6, FALSE),
    IFERROR(VLOOKUP(BH41, 'Lista Alimenti'!$N$3:$S$15, 6, FALSE),
    VLOOKUP(BH41, 'Lista Alimenti'!$T$3:$Y$45, 6, FALSE)
    ))) * BJ41 / 100
    )
)</f>
        <v>0</v>
      </c>
      <c r="BO41" s="63"/>
      <c r="BP41" s="41"/>
    </row>
    <row r="42" spans="4:68" ht="14.5" customHeight="1" x14ac:dyDescent="0.35">
      <c r="D42" s="73"/>
      <c r="E42" s="74"/>
      <c r="F42" s="46"/>
      <c r="G42" s="47"/>
      <c r="H42" s="15"/>
      <c r="I42" s="13">
        <f>IF(F42="", 0,
    IF(H42&lt;=10,
        IFERROR(VLOOKUP(F42, 'Lista Alimenti'!$A$3:$C$32, 3, FALSE),
        IFERROR(VLOOKUP(F42, 'Lista Alimenti'!$G$3:$I$61, 3, FALSE),
        IFERROR(VLOOKUP(F42, 'Lista Alimenti'!$N$3:$P$15, 3, FALSE),
        VLOOKUP(F42, 'Lista Alimenti'!$T$3:$V$45, 3, FALSE)
        ))) * H42,
    IFERROR(VLOOKUP(F42, 'Lista Alimenti'!$A$3:$C$32, 3, FALSE),
    IFERROR(VLOOKUP(F42, 'Lista Alimenti'!$G$3:$I$61, 3, FALSE),
    IFERROR(VLOOKUP(F42, 'Lista Alimenti'!$N$3:$P$15, 3, FALSE),
    VLOOKUP(F42, 'Lista Alimenti'!$T$3:$V$45, 3, FALSE)
    ))) * H42 / 100
    )
)</f>
        <v>0</v>
      </c>
      <c r="J42" s="13">
        <f>IF(F42="", 0,
    IF(H42&lt;=10,
        IFERROR(VLOOKUP(F42, 'Lista Alimenti'!$A$3:$D$32, 4, FALSE),
        IFERROR(VLOOKUP(F42, 'Lista Alimenti'!$G$3:$J$61, 4, FALSE),
        IFERROR(VLOOKUP(F42, 'Lista Alimenti'!$N$3:$Q$15, 4, FALSE),
        VLOOKUP(F42, 'Lista Alimenti'!$T$3:$W$45, 4, FALSE)
        ))) * H42,
    IFERROR(VLOOKUP(F42, 'Lista Alimenti'!$A$3:$D$32, 4, FALSE),
    IFERROR(VLOOKUP(F42, 'Lista Alimenti'!$G$3:$J$61, 4, FALSE),
    IFERROR(VLOOKUP(F42, 'Lista Alimenti'!$N$3:$Q$15, 4, FALSE),
    VLOOKUP(F42, 'Lista Alimenti'!$T$3:$W$45, 4, FALSE)
    ))) * H42 / 100
    )
)</f>
        <v>0</v>
      </c>
      <c r="K42" s="13">
        <f>IF(F42="", 0,
    IF(H42&lt;=10,
        IFERROR(VLOOKUP(F42, 'Lista Alimenti'!$A$3:$E$32, 5, FALSE),
        IFERROR(VLOOKUP(F42, 'Lista Alimenti'!$G$3:$K$61, 5, FALSE),
        IFERROR(VLOOKUP(F42, 'Lista Alimenti'!$N$3:$R$15, 5, FALSE),
        VLOOKUP(F42, 'Lista Alimenti'!$T$3:$X$45, 5, FALSE)
        ))) * H42,
    IFERROR(VLOOKUP(F42, 'Lista Alimenti'!$A$3:$E$32, 5, FALSE),
    IFERROR(VLOOKUP(F42, 'Lista Alimenti'!$G$3:$K$61, 5, FALSE),
    IFERROR(VLOOKUP(F42, 'Lista Alimenti'!$N$3:$R$15, 5, FALSE),
    VLOOKUP(F42, 'Lista Alimenti'!$T$3:$X$45, 5, FALSE)
    ))) * H42 / 100
    )
)</f>
        <v>0</v>
      </c>
      <c r="L42" s="14">
        <f>IF(F42="", 0,
    IF(H42&lt;=10,
        IFERROR(VLOOKUP(F42, 'Lista Alimenti'!$A$3:$F$32, 6, FALSE),
        IFERROR(VLOOKUP(F42, 'Lista Alimenti'!$G$3:$L$61, 6, FALSE),
        IFERROR(VLOOKUP(F42, 'Lista Alimenti'!$N$3:$S$15, 6, FALSE),
        VLOOKUP(F42, 'Lista Alimenti'!$T$3:$Y$45, 6, FALSE)
        ))) * H42,
    IFERROR(VLOOKUP(F42, 'Lista Alimenti'!$A$3:$F$32, 6, FALSE),
    IFERROR(VLOOKUP(F42, 'Lista Alimenti'!$G$3:$L$61, 6, FALSE),
    IFERROR(VLOOKUP(F42, 'Lista Alimenti'!$N$3:$S$15, 6, FALSE),
    VLOOKUP(F42, 'Lista Alimenti'!$T$3:$Y$45, 6, FALSE)
    ))) * H42 / 100
    )
)</f>
        <v>0</v>
      </c>
      <c r="M42" s="42"/>
      <c r="N42" s="43"/>
      <c r="O42" s="46"/>
      <c r="P42" s="47"/>
      <c r="Q42" s="15"/>
      <c r="R42" s="13">
        <f>IF(O42="", 0,
    IF(Q42&lt;=10,
        IFERROR(VLOOKUP(O42, 'Lista Alimenti'!$A$3:$C$32, 3, FALSE),
        IFERROR(VLOOKUP(O42, 'Lista Alimenti'!$G$3:$I$61, 3, FALSE),
        IFERROR(VLOOKUP(O42, 'Lista Alimenti'!$N$3:$P$15, 3, FALSE),
        VLOOKUP(O42, 'Lista Alimenti'!$T$3:$V$45, 3, FALSE)
        ))) * Q42,
    IFERROR(VLOOKUP(O42, 'Lista Alimenti'!$A$3:$C$32, 3, FALSE),
    IFERROR(VLOOKUP(O42, 'Lista Alimenti'!$G$3:$I$61, 3, FALSE),
    IFERROR(VLOOKUP(O42, 'Lista Alimenti'!$N$3:$P$15, 3, FALSE),
    VLOOKUP(O42, 'Lista Alimenti'!$T$3:$V$45, 3, FALSE)
    ))) * Q42 / 100
    )
)</f>
        <v>0</v>
      </c>
      <c r="S42" s="13">
        <f>IF(O42="", 0,
    IF(Q42&lt;=10,
        IFERROR(VLOOKUP(O42, 'Lista Alimenti'!$A$3:$D$32, 4, FALSE),
        IFERROR(VLOOKUP(O42, 'Lista Alimenti'!$G$3:$J$61, 4, FALSE),
        IFERROR(VLOOKUP(O42, 'Lista Alimenti'!$N$3:$Q$15, 4, FALSE),
        VLOOKUP(O42, 'Lista Alimenti'!$T$3:$W$45, 4, FALSE)
        ))) * Q42,
    IFERROR(VLOOKUP(O42, 'Lista Alimenti'!$A$3:$D$32, 4, FALSE),
    IFERROR(VLOOKUP(O42, 'Lista Alimenti'!$G$3:$J$61, 4, FALSE),
    IFERROR(VLOOKUP(O42, 'Lista Alimenti'!$N$3:$Q$15, 4, FALSE),
    VLOOKUP(O42, 'Lista Alimenti'!$T$3:$W$45, 4, FALSE)
    ))) * Q42 / 100
    )
)</f>
        <v>0</v>
      </c>
      <c r="T42" s="13">
        <f>IF(O42="", 0,
    IF(Q42&lt;=10,
        IFERROR(VLOOKUP(O42, 'Lista Alimenti'!$A$3:$E$32, 5, FALSE),
        IFERROR(VLOOKUP(O42, 'Lista Alimenti'!$G$3:$K$61, 5, FALSE),
        IFERROR(VLOOKUP(O42, 'Lista Alimenti'!$N$3:$R$15, 5, FALSE),
        VLOOKUP(O42, 'Lista Alimenti'!$T$3:$X$45, 5, FALSE)
        ))) * Q42,
    IFERROR(VLOOKUP(O42, 'Lista Alimenti'!$A$3:$E$32, 5, FALSE),
    IFERROR(VLOOKUP(O42, 'Lista Alimenti'!$G$3:$K$61, 5, FALSE),
    IFERROR(VLOOKUP(O42, 'Lista Alimenti'!$N$3:$R$15, 5, FALSE),
    VLOOKUP(O42, 'Lista Alimenti'!$T$3:$X$45, 5, FALSE)
    ))) * Q42 / 100
    )
)</f>
        <v>0</v>
      </c>
      <c r="U42" s="14">
        <f>IF(O42="", 0,
    IF(Q42&lt;=10,
        IFERROR(VLOOKUP(O42, 'Lista Alimenti'!$A$3:$F$32, 6, FALSE),
        IFERROR(VLOOKUP(O42, 'Lista Alimenti'!$G$3:$L$61, 6, FALSE),
        IFERROR(VLOOKUP(O42, 'Lista Alimenti'!$N$3:$S$15, 6, FALSE),
        VLOOKUP(O42, 'Lista Alimenti'!$T$3:$Y$45, 6, FALSE)
        ))) * Q42,
    IFERROR(VLOOKUP(O42, 'Lista Alimenti'!$A$3:$F$32, 6, FALSE),
    IFERROR(VLOOKUP(O42, 'Lista Alimenti'!$G$3:$L$61, 6, FALSE),
    IFERROR(VLOOKUP(O42, 'Lista Alimenti'!$N$3:$S$15, 6, FALSE),
    VLOOKUP(O42, 'Lista Alimenti'!$T$3:$Y$45, 6, FALSE)
    ))) * Q42 / 100
    )
)</f>
        <v>0</v>
      </c>
      <c r="V42" s="64"/>
      <c r="W42" s="43"/>
      <c r="X42" s="46"/>
      <c r="Y42" s="47"/>
      <c r="Z42" s="15"/>
      <c r="AA42" s="13">
        <f>IF(X42="", 0,
    IF(Z42&lt;=10,
        IFERROR(VLOOKUP(X42, 'Lista Alimenti'!$A$3:$C$32, 3, FALSE),
        IFERROR(VLOOKUP(X42, 'Lista Alimenti'!$G$3:$I$61, 3, FALSE),
        IFERROR(VLOOKUP(X42, 'Lista Alimenti'!$N$3:$P$15, 3, FALSE),
        VLOOKUP(X42, 'Lista Alimenti'!$T$3:$V$45, 3, FALSE)
        ))) * Z42,
    IFERROR(VLOOKUP(X42, 'Lista Alimenti'!$A$3:$C$32, 3, FALSE),
    IFERROR(VLOOKUP(X42, 'Lista Alimenti'!$G$3:$I$61, 3, FALSE),
    IFERROR(VLOOKUP(X42, 'Lista Alimenti'!$N$3:$P$15, 3, FALSE),
    VLOOKUP(X42, 'Lista Alimenti'!$T$3:$V$45, 3, FALSE)
    ))) * Z42 / 100
    )
)</f>
        <v>0</v>
      </c>
      <c r="AB42" s="13">
        <f>IF(X42="", 0,
    IF(Z42&lt;=10,
        IFERROR(VLOOKUP(X42, 'Lista Alimenti'!$A$3:$D$32, 4, FALSE),
        IFERROR(VLOOKUP(X42, 'Lista Alimenti'!$G$3:$J$61, 4, FALSE),
        IFERROR(VLOOKUP(X42, 'Lista Alimenti'!$N$3:$Q$15, 4, FALSE),
        VLOOKUP(X42, 'Lista Alimenti'!$T$3:$W$45, 4, FALSE)
        ))) * Z42,
    IFERROR(VLOOKUP(X42, 'Lista Alimenti'!$A$3:$D$32, 4, FALSE),
    IFERROR(VLOOKUP(X42, 'Lista Alimenti'!$G$3:$J$61, 4, FALSE),
    IFERROR(VLOOKUP(X42, 'Lista Alimenti'!$N$3:$Q$15, 4, FALSE),
    VLOOKUP(X42, 'Lista Alimenti'!$T$3:$W$45, 4, FALSE)
    ))) * Z42 / 100
    )
)</f>
        <v>0</v>
      </c>
      <c r="AC42" s="13">
        <f>IF(X42="", 0,
    IF(Z42&lt;=10,
        IFERROR(VLOOKUP(X42, 'Lista Alimenti'!$A$3:$E$32, 5, FALSE),
        IFERROR(VLOOKUP(X42, 'Lista Alimenti'!$G$3:$K$61, 5, FALSE),
        IFERROR(VLOOKUP(X42, 'Lista Alimenti'!$N$3:$R$15, 5, FALSE),
        VLOOKUP(X42, 'Lista Alimenti'!$T$3:$X$45, 5, FALSE)
        ))) * Z42,
    IFERROR(VLOOKUP(X42, 'Lista Alimenti'!$A$3:$E$32, 5, FALSE),
    IFERROR(VLOOKUP(X42, 'Lista Alimenti'!$G$3:$K$61, 5, FALSE),
    IFERROR(VLOOKUP(X42, 'Lista Alimenti'!$N$3:$R$15, 5, FALSE),
    VLOOKUP(X42, 'Lista Alimenti'!$T$3:$X$45, 5, FALSE)
    ))) * Z42 / 100
    )
)</f>
        <v>0</v>
      </c>
      <c r="AD42" s="14">
        <f>IF(X42="", 0,
    IF(Z42&lt;=10,
        IFERROR(VLOOKUP(X42, 'Lista Alimenti'!$A$3:$F$32, 6, FALSE),
        IFERROR(VLOOKUP(X42, 'Lista Alimenti'!$G$3:$L$61, 6, FALSE),
        IFERROR(VLOOKUP(X42, 'Lista Alimenti'!$N$3:$S$15, 6, FALSE),
        VLOOKUP(X42, 'Lista Alimenti'!$T$3:$Y$45, 6, FALSE)
        ))) * Z42,
    IFERROR(VLOOKUP(X42, 'Lista Alimenti'!$A$3:$F$32, 6, FALSE),
    IFERROR(VLOOKUP(X42, 'Lista Alimenti'!$G$3:$L$61, 6, FALSE),
    IFERROR(VLOOKUP(X42, 'Lista Alimenti'!$N$3:$S$15, 6, FALSE),
    VLOOKUP(X42, 'Lista Alimenti'!$T$3:$Y$45, 6, FALSE)
    ))) * Z42 / 100
    )
)</f>
        <v>0</v>
      </c>
      <c r="AE42" s="64"/>
      <c r="AF42" s="43"/>
      <c r="AG42" s="46"/>
      <c r="AH42" s="47"/>
      <c r="AI42" s="15"/>
      <c r="AJ42" s="13">
        <f>IF(AG42="", 0,
    IF(AI42&lt;=10,
        IFERROR(VLOOKUP(AG42, 'Lista Alimenti'!$A$3:$C$32, 3, FALSE),
        IFERROR(VLOOKUP(AG42, 'Lista Alimenti'!$G$3:$I$61, 3, FALSE),
        IFERROR(VLOOKUP(AG42, 'Lista Alimenti'!$N$3:$P$15, 3, FALSE),
        VLOOKUP(AG42, 'Lista Alimenti'!$T$3:$V$45, 3, FALSE)
        ))) * AI42,
    IFERROR(VLOOKUP(AG42, 'Lista Alimenti'!$A$3:$C$32, 3, FALSE),
    IFERROR(VLOOKUP(AG42, 'Lista Alimenti'!$G$3:$I$61, 3, FALSE),
    IFERROR(VLOOKUP(AG42, 'Lista Alimenti'!$N$3:$P$15, 3, FALSE),
    VLOOKUP(AG42, 'Lista Alimenti'!$T$3:$V$45, 3, FALSE)
    ))) * AI42 / 100
    )
)</f>
        <v>0</v>
      </c>
      <c r="AK42" s="13">
        <f>IF(AG42="", 0,
    IF(AI42&lt;=10,
        IFERROR(VLOOKUP(AG42, 'Lista Alimenti'!$A$3:$D$32, 4, FALSE),
        IFERROR(VLOOKUP(AG42, 'Lista Alimenti'!$G$3:$J$61, 4, FALSE),
        IFERROR(VLOOKUP(AG42, 'Lista Alimenti'!$N$3:$Q$15, 4, FALSE),
        VLOOKUP(AG42, 'Lista Alimenti'!$T$3:$W$45, 4, FALSE)
        ))) * AI42,
    IFERROR(VLOOKUP(AG42, 'Lista Alimenti'!$A$3:$D$32, 4, FALSE),
    IFERROR(VLOOKUP(AG42, 'Lista Alimenti'!$G$3:$J$61, 4, FALSE),
    IFERROR(VLOOKUP(AG42, 'Lista Alimenti'!$N$3:$Q$15, 4, FALSE),
    VLOOKUP(AG42, 'Lista Alimenti'!$T$3:$W$45, 4, FALSE)
    ))) * AI42 / 100
    )
)</f>
        <v>0</v>
      </c>
      <c r="AL42" s="13">
        <f>IF(AG42="", 0,
    IF(AI42&lt;=10,
        IFERROR(VLOOKUP(AG42, 'Lista Alimenti'!$A$3:$E$32, 5, FALSE),
        IFERROR(VLOOKUP(AG42, 'Lista Alimenti'!$G$3:$K$61, 5, FALSE),
        IFERROR(VLOOKUP(AG42, 'Lista Alimenti'!$N$3:$R$15, 5, FALSE),
        VLOOKUP(AG42, 'Lista Alimenti'!$T$3:$X$45, 5, FALSE)
        ))) * AI42,
    IFERROR(VLOOKUP(AG42, 'Lista Alimenti'!$A$3:$E$32, 5, FALSE),
    IFERROR(VLOOKUP(AG42, 'Lista Alimenti'!$G$3:$K$61, 5, FALSE),
    IFERROR(VLOOKUP(AG42, 'Lista Alimenti'!$N$3:$R$15, 5, FALSE),
    VLOOKUP(AG42, 'Lista Alimenti'!$T$3:$X$45, 5, FALSE)
    ))) * AI42 / 100
    )
)</f>
        <v>0</v>
      </c>
      <c r="AM42" s="14">
        <f>IF(AG42="", 0,
    IF(AI42&lt;=10,
        IFERROR(VLOOKUP(AG42, 'Lista Alimenti'!$A$3:$F$32, 6, FALSE),
        IFERROR(VLOOKUP(AG42, 'Lista Alimenti'!$G$3:$L$61, 6, FALSE),
        IFERROR(VLOOKUP(AG42, 'Lista Alimenti'!$N$3:$S$15, 6, FALSE),
        VLOOKUP(AG42, 'Lista Alimenti'!$T$3:$Y$45, 6, FALSE)
        ))) * AI42,
    IFERROR(VLOOKUP(AG42, 'Lista Alimenti'!$A$3:$F$32, 6, FALSE),
    IFERROR(VLOOKUP(AG42, 'Lista Alimenti'!$G$3:$L$61, 6, FALSE),
    IFERROR(VLOOKUP(AG42, 'Lista Alimenti'!$N$3:$S$15, 6, FALSE),
    VLOOKUP(AG42, 'Lista Alimenti'!$T$3:$Y$45, 6, FALSE)
    ))) * AI42 / 100
    )
)</f>
        <v>0</v>
      </c>
      <c r="AN42" s="64"/>
      <c r="AO42" s="43"/>
      <c r="AP42" s="46"/>
      <c r="AQ42" s="47"/>
      <c r="AR42" s="15"/>
      <c r="AS42" s="13">
        <f>IF(AP42="", 0,
    IF(AR42&lt;=10,
        IFERROR(VLOOKUP(AP42, 'Lista Alimenti'!$A$3:$C$32, 3, FALSE),
        IFERROR(VLOOKUP(AP42, 'Lista Alimenti'!$G$3:$I$61, 3, FALSE),
        IFERROR(VLOOKUP(AP42, 'Lista Alimenti'!$N$3:$P$15, 3, FALSE),
        VLOOKUP(AP42, 'Lista Alimenti'!$T$3:$V$45, 3, FALSE)
        ))) * AR42,
    IFERROR(VLOOKUP(AP42, 'Lista Alimenti'!$A$3:$C$32, 3, FALSE),
    IFERROR(VLOOKUP(AP42, 'Lista Alimenti'!$G$3:$I$61, 3, FALSE),
    IFERROR(VLOOKUP(AP42, 'Lista Alimenti'!$N$3:$P$15, 3, FALSE),
    VLOOKUP(AP42, 'Lista Alimenti'!$T$3:$V$45, 3, FALSE)
    ))) * AR42 / 100
    )
)</f>
        <v>0</v>
      </c>
      <c r="AT42" s="13">
        <f>IF(AP42="", 0,
    IF(AR42&lt;=10,
        IFERROR(VLOOKUP(AP42, 'Lista Alimenti'!$A$3:$D$32, 4, FALSE),
        IFERROR(VLOOKUP(AP42, 'Lista Alimenti'!$G$3:$J$61, 4, FALSE),
        IFERROR(VLOOKUP(AP42, 'Lista Alimenti'!$N$3:$Q$15, 4, FALSE),
        VLOOKUP(AP42, 'Lista Alimenti'!$T$3:$W$45, 4, FALSE)
        ))) * AR42,
    IFERROR(VLOOKUP(AP42, 'Lista Alimenti'!$A$3:$D$32, 4, FALSE),
    IFERROR(VLOOKUP(AP42, 'Lista Alimenti'!$G$3:$J$61, 4, FALSE),
    IFERROR(VLOOKUP(AP42, 'Lista Alimenti'!$N$3:$Q$15, 4, FALSE),
    VLOOKUP(AP42, 'Lista Alimenti'!$T$3:$W$45, 4, FALSE)
    ))) * AR42 / 100
    )
)</f>
        <v>0</v>
      </c>
      <c r="AU42" s="13">
        <f>IF(AP42="", 0,
    IF(AR42&lt;=10,
        IFERROR(VLOOKUP(AP42, 'Lista Alimenti'!$A$3:$E$32, 5, FALSE),
        IFERROR(VLOOKUP(AP42, 'Lista Alimenti'!$G$3:$K$61, 5, FALSE),
        IFERROR(VLOOKUP(AP42, 'Lista Alimenti'!$N$3:$R$15, 5, FALSE),
        VLOOKUP(AP42, 'Lista Alimenti'!$T$3:$X$45, 5, FALSE)
        ))) * AR42,
    IFERROR(VLOOKUP(AP42, 'Lista Alimenti'!$A$3:$E$32, 5, FALSE),
    IFERROR(VLOOKUP(AP42, 'Lista Alimenti'!$G$3:$K$61, 5, FALSE),
    IFERROR(VLOOKUP(AP42, 'Lista Alimenti'!$N$3:$R$15, 5, FALSE),
    VLOOKUP(AP42, 'Lista Alimenti'!$T$3:$X$45, 5, FALSE)
    ))) * AR42 / 100
    )
)</f>
        <v>0</v>
      </c>
      <c r="AV42" s="14">
        <f>IF(AP42="", 0,
    IF(AR42&lt;=10,
        IFERROR(VLOOKUP(AP42, 'Lista Alimenti'!$A$3:$F$32, 6, FALSE),
        IFERROR(VLOOKUP(AP42, 'Lista Alimenti'!$G$3:$L$61, 6, FALSE),
        IFERROR(VLOOKUP(AP42, 'Lista Alimenti'!$N$3:$S$15, 6, FALSE),
        VLOOKUP(AP42, 'Lista Alimenti'!$T$3:$Y$45, 6, FALSE)
        ))) * AR42,
    IFERROR(VLOOKUP(AP42, 'Lista Alimenti'!$A$3:$F$32, 6, FALSE),
    IFERROR(VLOOKUP(AP42, 'Lista Alimenti'!$G$3:$L$61, 6, FALSE),
    IFERROR(VLOOKUP(AP42, 'Lista Alimenti'!$N$3:$S$15, 6, FALSE),
    VLOOKUP(AP42, 'Lista Alimenti'!$T$3:$Y$45, 6, FALSE)
    ))) * AR42 / 100
    )
)</f>
        <v>0</v>
      </c>
      <c r="AW42" s="64"/>
      <c r="AX42" s="43"/>
      <c r="AY42" s="46"/>
      <c r="AZ42" s="47"/>
      <c r="BA42" s="15"/>
      <c r="BB42" s="13">
        <f>IF(AY42="", 0,
    IF(BA42&lt;=10,
        IFERROR(VLOOKUP(AY42, 'Lista Alimenti'!$A$3:$C$32, 3, FALSE),
        IFERROR(VLOOKUP(AY42, 'Lista Alimenti'!$G$3:$I$61, 3, FALSE),
        IFERROR(VLOOKUP(AY42, 'Lista Alimenti'!$N$3:$P$15, 3, FALSE),
        VLOOKUP(AY42, 'Lista Alimenti'!$T$3:$V$45, 3, FALSE)
        ))) * BA42,
    IFERROR(VLOOKUP(AY42, 'Lista Alimenti'!$A$3:$C$32, 3, FALSE),
    IFERROR(VLOOKUP(AY42, 'Lista Alimenti'!$G$3:$I$61, 3, FALSE),
    IFERROR(VLOOKUP(AY42, 'Lista Alimenti'!$N$3:$P$15, 3, FALSE),
    VLOOKUP(AY42, 'Lista Alimenti'!$T$3:$V$45, 3, FALSE)
    ))) * BA42 / 100
    )
)</f>
        <v>0</v>
      </c>
      <c r="BC42" s="13">
        <f>IF(AY42="", 0,
    IF(BA42&lt;=10,
        IFERROR(VLOOKUP(AY42, 'Lista Alimenti'!$A$3:$D$32, 4, FALSE),
        IFERROR(VLOOKUP(AY42, 'Lista Alimenti'!$G$3:$J$61, 4, FALSE),
        IFERROR(VLOOKUP(AY42, 'Lista Alimenti'!$N$3:$Q$15, 4, FALSE),
        VLOOKUP(AY42, 'Lista Alimenti'!$T$3:$W$45, 4, FALSE)
        ))) * BA42,
    IFERROR(VLOOKUP(AY42, 'Lista Alimenti'!$A$3:$D$32, 4, FALSE),
    IFERROR(VLOOKUP(AY42, 'Lista Alimenti'!$G$3:$J$61, 4, FALSE),
    IFERROR(VLOOKUP(AY42, 'Lista Alimenti'!$N$3:$Q$15, 4, FALSE),
    VLOOKUP(AY42, 'Lista Alimenti'!$T$3:$W$45, 4, FALSE)
    ))) * BA42 / 100
    )
)</f>
        <v>0</v>
      </c>
      <c r="BD42" s="13">
        <f>IF(AY42="", 0,
    IF(BA42&lt;=10,
        IFERROR(VLOOKUP(AY42, 'Lista Alimenti'!$A$3:$E$32, 5, FALSE),
        IFERROR(VLOOKUP(AY42, 'Lista Alimenti'!$G$3:$K$61, 5, FALSE),
        IFERROR(VLOOKUP(AY42, 'Lista Alimenti'!$N$3:$R$15, 5, FALSE),
        VLOOKUP(AY42, 'Lista Alimenti'!$T$3:$X$45, 5, FALSE)
        ))) * BA42,
    IFERROR(VLOOKUP(AY42, 'Lista Alimenti'!$A$3:$E$32, 5, FALSE),
    IFERROR(VLOOKUP(AY42, 'Lista Alimenti'!$G$3:$K$61, 5, FALSE),
    IFERROR(VLOOKUP(AY42, 'Lista Alimenti'!$N$3:$R$15, 5, FALSE),
    VLOOKUP(AY42, 'Lista Alimenti'!$T$3:$X$45, 5, FALSE)
    ))) * BA42 / 100
    )
)</f>
        <v>0</v>
      </c>
      <c r="BE42" s="14">
        <f>IF(AY42="", 0,
    IF(BA42&lt;=10,
        IFERROR(VLOOKUP(AY42, 'Lista Alimenti'!$A$3:$F$32, 6, FALSE),
        IFERROR(VLOOKUP(AY42, 'Lista Alimenti'!$G$3:$L$61, 6, FALSE),
        IFERROR(VLOOKUP(AY42, 'Lista Alimenti'!$N$3:$S$15, 6, FALSE),
        VLOOKUP(AY42, 'Lista Alimenti'!$T$3:$Y$45, 6, FALSE)
        ))) * BA42,
    IFERROR(VLOOKUP(AY42, 'Lista Alimenti'!$A$3:$F$32, 6, FALSE),
    IFERROR(VLOOKUP(AY42, 'Lista Alimenti'!$G$3:$L$61, 6, FALSE),
    IFERROR(VLOOKUP(AY42, 'Lista Alimenti'!$N$3:$S$15, 6, FALSE),
    VLOOKUP(AY42, 'Lista Alimenti'!$T$3:$Y$45, 6, FALSE)
    ))) * BA42 / 100
    )
)</f>
        <v>0</v>
      </c>
      <c r="BF42" s="64"/>
      <c r="BG42" s="43"/>
      <c r="BH42" s="46"/>
      <c r="BI42" s="47"/>
      <c r="BJ42" s="15"/>
      <c r="BK42" s="13">
        <f>IF(BH42="", 0,
    IF(BJ42&lt;=10,
        IFERROR(VLOOKUP(BH42, 'Lista Alimenti'!$A$3:$C$32, 3, FALSE),
        IFERROR(VLOOKUP(BH42, 'Lista Alimenti'!$G$3:$I$61, 3, FALSE),
        IFERROR(VLOOKUP(BH42, 'Lista Alimenti'!$N$3:$P$15, 3, FALSE),
        VLOOKUP(BH42, 'Lista Alimenti'!$T$3:$V$45, 3, FALSE)
        ))) * BJ42,
    IFERROR(VLOOKUP(BH42, 'Lista Alimenti'!$A$3:$C$32, 3, FALSE),
    IFERROR(VLOOKUP(BH42, 'Lista Alimenti'!$G$3:$I$61, 3, FALSE),
    IFERROR(VLOOKUP(BH42, 'Lista Alimenti'!$N$3:$P$15, 3, FALSE),
    VLOOKUP(BH42, 'Lista Alimenti'!$T$3:$V$45, 3, FALSE)
    ))) * BJ42 / 100
    )
)</f>
        <v>0</v>
      </c>
      <c r="BL42" s="13">
        <f>IF(BH42="", 0,
    IF(BJ42&lt;=10,
        IFERROR(VLOOKUP(BH42, 'Lista Alimenti'!$A$3:$D$32, 4, FALSE),
        IFERROR(VLOOKUP(BH42, 'Lista Alimenti'!$G$3:$J$61, 4, FALSE),
        IFERROR(VLOOKUP(BH42, 'Lista Alimenti'!$N$3:$Q$15, 4, FALSE),
        VLOOKUP(BH42, 'Lista Alimenti'!$T$3:$W$45, 4, FALSE)
        ))) * BJ42,
    IFERROR(VLOOKUP(BH42, 'Lista Alimenti'!$A$3:$D$32, 4, FALSE),
    IFERROR(VLOOKUP(BH42, 'Lista Alimenti'!$G$3:$J$61, 4, FALSE),
    IFERROR(VLOOKUP(BH42, 'Lista Alimenti'!$N$3:$Q$15, 4, FALSE),
    VLOOKUP(BH42, 'Lista Alimenti'!$T$3:$W$45, 4, FALSE)
    ))) * BJ42 / 100
    )
)</f>
        <v>0</v>
      </c>
      <c r="BM42" s="13">
        <f>IF(BH42="", 0,
    IF(BJ42&lt;=10,
        IFERROR(VLOOKUP(BH42, 'Lista Alimenti'!$A$3:$E$32, 5, FALSE),
        IFERROR(VLOOKUP(BH42, 'Lista Alimenti'!$G$3:$K$61, 5, FALSE),
        IFERROR(VLOOKUP(BH42, 'Lista Alimenti'!$N$3:$R$15, 5, FALSE),
        VLOOKUP(BH42, 'Lista Alimenti'!$T$3:$X$45, 5, FALSE)
        ))) * BJ42,
    IFERROR(VLOOKUP(BH42, 'Lista Alimenti'!$A$3:$E$32, 5, FALSE),
    IFERROR(VLOOKUP(BH42, 'Lista Alimenti'!$G$3:$K$61, 5, FALSE),
    IFERROR(VLOOKUP(BH42, 'Lista Alimenti'!$N$3:$R$15, 5, FALSE),
    VLOOKUP(BH42, 'Lista Alimenti'!$T$3:$X$45, 5, FALSE)
    ))) * BJ42 / 100
    )
)</f>
        <v>0</v>
      </c>
      <c r="BN42" s="14">
        <f>IF(BH42="", 0,
    IF(BJ42&lt;=10,
        IFERROR(VLOOKUP(BH42, 'Lista Alimenti'!$A$3:$F$32, 6, FALSE),
        IFERROR(VLOOKUP(BH42, 'Lista Alimenti'!$G$3:$L$61, 6, FALSE),
        IFERROR(VLOOKUP(BH42, 'Lista Alimenti'!$N$3:$S$15, 6, FALSE),
        VLOOKUP(BH42, 'Lista Alimenti'!$T$3:$Y$45, 6, FALSE)
        ))) * BJ42,
    IFERROR(VLOOKUP(BH42, 'Lista Alimenti'!$A$3:$F$32, 6, FALSE),
    IFERROR(VLOOKUP(BH42, 'Lista Alimenti'!$G$3:$L$61, 6, FALSE),
    IFERROR(VLOOKUP(BH42, 'Lista Alimenti'!$N$3:$S$15, 6, FALSE),
    VLOOKUP(BH42, 'Lista Alimenti'!$T$3:$Y$45, 6, FALSE)
    ))) * BJ42 / 100
    )
)</f>
        <v>0</v>
      </c>
      <c r="BO42" s="64"/>
      <c r="BP42" s="43"/>
    </row>
    <row r="43" spans="4:68" ht="14.5" customHeight="1" x14ac:dyDescent="0.35">
      <c r="D43" s="75"/>
      <c r="E43" s="76"/>
      <c r="F43" s="48" t="s">
        <v>171</v>
      </c>
      <c r="G43" s="48"/>
      <c r="H43" s="16"/>
      <c r="I43" s="17">
        <f>SUM(I40:I42)</f>
        <v>0</v>
      </c>
      <c r="J43" s="17">
        <f t="shared" ref="J43:L43" si="26">SUM(J40:J42)</f>
        <v>0</v>
      </c>
      <c r="K43" s="17">
        <f t="shared" si="26"/>
        <v>0</v>
      </c>
      <c r="L43" s="17">
        <f t="shared" si="26"/>
        <v>0</v>
      </c>
      <c r="M43" s="44"/>
      <c r="N43" s="45"/>
      <c r="O43" s="48" t="s">
        <v>171</v>
      </c>
      <c r="P43" s="48"/>
      <c r="Q43" s="16"/>
      <c r="R43" s="17">
        <f>SUM(R40:R42)</f>
        <v>0</v>
      </c>
      <c r="S43" s="17">
        <f t="shared" ref="S43" si="27">SUM(S40:S42)</f>
        <v>0</v>
      </c>
      <c r="T43" s="17">
        <f t="shared" ref="T43" si="28">SUM(T40:T42)</f>
        <v>0</v>
      </c>
      <c r="U43" s="17">
        <f t="shared" ref="U43" si="29">SUM(U40:U42)</f>
        <v>0</v>
      </c>
      <c r="V43" s="44"/>
      <c r="W43" s="45"/>
      <c r="X43" s="48" t="s">
        <v>171</v>
      </c>
      <c r="Y43" s="48"/>
      <c r="Z43" s="16"/>
      <c r="AA43" s="17">
        <f>SUM(AA40:AA42)</f>
        <v>0</v>
      </c>
      <c r="AB43" s="17">
        <f t="shared" ref="AB43" si="30">SUM(AB40:AB42)</f>
        <v>0</v>
      </c>
      <c r="AC43" s="17">
        <f t="shared" ref="AC43" si="31">SUM(AC40:AC42)</f>
        <v>0</v>
      </c>
      <c r="AD43" s="17">
        <f t="shared" ref="AD43" si="32">SUM(AD40:AD42)</f>
        <v>0</v>
      </c>
      <c r="AE43" s="44"/>
      <c r="AF43" s="45"/>
      <c r="AG43" s="48" t="s">
        <v>171</v>
      </c>
      <c r="AH43" s="48"/>
      <c r="AI43" s="16"/>
      <c r="AJ43" s="17">
        <f>SUM(AJ40:AJ42)</f>
        <v>0</v>
      </c>
      <c r="AK43" s="17">
        <f t="shared" ref="AK43" si="33">SUM(AK40:AK42)</f>
        <v>0</v>
      </c>
      <c r="AL43" s="17">
        <f t="shared" ref="AL43" si="34">SUM(AL40:AL42)</f>
        <v>0</v>
      </c>
      <c r="AM43" s="17">
        <f t="shared" ref="AM43" si="35">SUM(AM40:AM42)</f>
        <v>0</v>
      </c>
      <c r="AN43" s="44"/>
      <c r="AO43" s="45"/>
      <c r="AP43" s="48" t="s">
        <v>171</v>
      </c>
      <c r="AQ43" s="48"/>
      <c r="AR43" s="16"/>
      <c r="AS43" s="17">
        <f>SUM(AS40:AS42)</f>
        <v>0</v>
      </c>
      <c r="AT43" s="17">
        <f t="shared" ref="AT43" si="36">SUM(AT40:AT42)</f>
        <v>0</v>
      </c>
      <c r="AU43" s="17">
        <f t="shared" ref="AU43" si="37">SUM(AU40:AU42)</f>
        <v>0</v>
      </c>
      <c r="AV43" s="17">
        <f t="shared" ref="AV43" si="38">SUM(AV40:AV42)</f>
        <v>0</v>
      </c>
      <c r="AW43" s="44"/>
      <c r="AX43" s="45"/>
      <c r="AY43" s="48" t="s">
        <v>171</v>
      </c>
      <c r="AZ43" s="48"/>
      <c r="BA43" s="16"/>
      <c r="BB43" s="17">
        <f>SUM(BB40:BB42)</f>
        <v>0</v>
      </c>
      <c r="BC43" s="17">
        <f t="shared" ref="BC43" si="39">SUM(BC40:BC42)</f>
        <v>0</v>
      </c>
      <c r="BD43" s="17">
        <f t="shared" ref="BD43" si="40">SUM(BD40:BD42)</f>
        <v>0</v>
      </c>
      <c r="BE43" s="17">
        <f t="shared" ref="BE43" si="41">SUM(BE40:BE42)</f>
        <v>0</v>
      </c>
      <c r="BF43" s="44"/>
      <c r="BG43" s="45"/>
      <c r="BH43" s="48" t="s">
        <v>171</v>
      </c>
      <c r="BI43" s="48"/>
      <c r="BJ43" s="16"/>
      <c r="BK43" s="17">
        <f>SUM(BK40:BK42)</f>
        <v>0</v>
      </c>
      <c r="BL43" s="17">
        <f t="shared" ref="BL43" si="42">SUM(BL40:BL42)</f>
        <v>0</v>
      </c>
      <c r="BM43" s="17">
        <f t="shared" ref="BM43" si="43">SUM(BM40:BM42)</f>
        <v>0</v>
      </c>
      <c r="BN43" s="17">
        <f t="shared" ref="BN43" si="44">SUM(BN40:BN42)</f>
        <v>0</v>
      </c>
      <c r="BO43" s="44"/>
      <c r="BP43" s="45"/>
    </row>
    <row r="44" spans="4:68" ht="14.5" customHeight="1" x14ac:dyDescent="0.35">
      <c r="D44" s="71" t="s">
        <v>3</v>
      </c>
      <c r="E44" s="72"/>
      <c r="F44" s="51" t="s">
        <v>166</v>
      </c>
      <c r="G44" s="51"/>
      <c r="H44" s="52"/>
      <c r="I44" s="52"/>
      <c r="J44" s="52"/>
      <c r="K44" s="52"/>
      <c r="L44" s="52"/>
      <c r="M44" s="61" t="s">
        <v>162</v>
      </c>
      <c r="N44" s="62"/>
      <c r="O44" s="51" t="s">
        <v>166</v>
      </c>
      <c r="P44" s="51"/>
      <c r="Q44" s="52"/>
      <c r="R44" s="52"/>
      <c r="S44" s="52"/>
      <c r="T44" s="52"/>
      <c r="U44" s="52"/>
      <c r="V44" s="61" t="s">
        <v>162</v>
      </c>
      <c r="W44" s="62"/>
      <c r="X44" s="51" t="s">
        <v>166</v>
      </c>
      <c r="Y44" s="51"/>
      <c r="Z44" s="52"/>
      <c r="AA44" s="52"/>
      <c r="AB44" s="52"/>
      <c r="AC44" s="52"/>
      <c r="AD44" s="52"/>
      <c r="AE44" s="61" t="s">
        <v>162</v>
      </c>
      <c r="AF44" s="62"/>
      <c r="AG44" s="51" t="s">
        <v>166</v>
      </c>
      <c r="AH44" s="51"/>
      <c r="AI44" s="52"/>
      <c r="AJ44" s="52"/>
      <c r="AK44" s="52"/>
      <c r="AL44" s="52"/>
      <c r="AM44" s="52"/>
      <c r="AN44" s="61" t="s">
        <v>162</v>
      </c>
      <c r="AO44" s="62"/>
      <c r="AP44" s="51" t="s">
        <v>166</v>
      </c>
      <c r="AQ44" s="51"/>
      <c r="AR44" s="52"/>
      <c r="AS44" s="52"/>
      <c r="AT44" s="52"/>
      <c r="AU44" s="52"/>
      <c r="AV44" s="52"/>
      <c r="AW44" s="61" t="s">
        <v>162</v>
      </c>
      <c r="AX44" s="62"/>
      <c r="AY44" s="51" t="s">
        <v>166</v>
      </c>
      <c r="AZ44" s="51"/>
      <c r="BA44" s="52"/>
      <c r="BB44" s="52"/>
      <c r="BC44" s="52"/>
      <c r="BD44" s="52"/>
      <c r="BE44" s="52"/>
      <c r="BF44" s="61" t="s">
        <v>162</v>
      </c>
      <c r="BG44" s="62"/>
      <c r="BH44" s="51" t="s">
        <v>166</v>
      </c>
      <c r="BI44" s="51"/>
      <c r="BJ44" s="52"/>
      <c r="BK44" s="52"/>
      <c r="BL44" s="52"/>
      <c r="BM44" s="52"/>
      <c r="BN44" s="52"/>
      <c r="BO44" s="61" t="s">
        <v>162</v>
      </c>
      <c r="BP44" s="62"/>
    </row>
    <row r="45" spans="4:68" ht="14.5" customHeight="1" x14ac:dyDescent="0.35">
      <c r="D45" s="73"/>
      <c r="E45" s="74"/>
      <c r="F45" s="51"/>
      <c r="G45" s="51"/>
      <c r="H45" s="52"/>
      <c r="I45" s="52"/>
      <c r="J45" s="52"/>
      <c r="K45" s="52"/>
      <c r="L45" s="52"/>
      <c r="M45" s="65"/>
      <c r="N45" s="66"/>
      <c r="O45" s="51"/>
      <c r="P45" s="51"/>
      <c r="Q45" s="52"/>
      <c r="R45" s="52"/>
      <c r="S45" s="52"/>
      <c r="T45" s="52"/>
      <c r="U45" s="52"/>
      <c r="V45" s="65"/>
      <c r="W45" s="66"/>
      <c r="X45" s="51"/>
      <c r="Y45" s="51"/>
      <c r="Z45" s="52"/>
      <c r="AA45" s="52"/>
      <c r="AB45" s="52"/>
      <c r="AC45" s="52"/>
      <c r="AD45" s="52"/>
      <c r="AE45" s="65"/>
      <c r="AF45" s="66"/>
      <c r="AG45" s="51"/>
      <c r="AH45" s="51"/>
      <c r="AI45" s="52"/>
      <c r="AJ45" s="52"/>
      <c r="AK45" s="52"/>
      <c r="AL45" s="52"/>
      <c r="AM45" s="52"/>
      <c r="AN45" s="65"/>
      <c r="AO45" s="66"/>
      <c r="AP45" s="51"/>
      <c r="AQ45" s="51"/>
      <c r="AR45" s="52"/>
      <c r="AS45" s="52"/>
      <c r="AT45" s="52"/>
      <c r="AU45" s="52"/>
      <c r="AV45" s="52"/>
      <c r="AW45" s="65"/>
      <c r="AX45" s="66"/>
      <c r="AY45" s="51"/>
      <c r="AZ45" s="51"/>
      <c r="BA45" s="52"/>
      <c r="BB45" s="52"/>
      <c r="BC45" s="52"/>
      <c r="BD45" s="52"/>
      <c r="BE45" s="52"/>
      <c r="BF45" s="65"/>
      <c r="BG45" s="66"/>
      <c r="BH45" s="51"/>
      <c r="BI45" s="51"/>
      <c r="BJ45" s="52"/>
      <c r="BK45" s="52"/>
      <c r="BL45" s="52"/>
      <c r="BM45" s="52"/>
      <c r="BN45" s="52"/>
      <c r="BO45" s="65"/>
      <c r="BP45" s="66"/>
    </row>
    <row r="46" spans="4:68" ht="14.5" customHeight="1" x14ac:dyDescent="0.35">
      <c r="D46" s="73"/>
      <c r="E46" s="74"/>
      <c r="F46" s="51" t="s">
        <v>165</v>
      </c>
      <c r="G46" s="51"/>
      <c r="H46" s="53"/>
      <c r="I46" s="54"/>
      <c r="J46" s="54"/>
      <c r="K46" s="54"/>
      <c r="L46" s="55"/>
      <c r="M46" s="67"/>
      <c r="N46" s="68"/>
      <c r="O46" s="51" t="s">
        <v>165</v>
      </c>
      <c r="P46" s="51"/>
      <c r="Q46" s="53"/>
      <c r="R46" s="54"/>
      <c r="S46" s="54"/>
      <c r="T46" s="54"/>
      <c r="U46" s="55"/>
      <c r="V46" s="67"/>
      <c r="W46" s="68"/>
      <c r="X46" s="51" t="s">
        <v>165</v>
      </c>
      <c r="Y46" s="51"/>
      <c r="Z46" s="53"/>
      <c r="AA46" s="54"/>
      <c r="AB46" s="54"/>
      <c r="AC46" s="54"/>
      <c r="AD46" s="55"/>
      <c r="AE46" s="67"/>
      <c r="AF46" s="68"/>
      <c r="AG46" s="51" t="s">
        <v>165</v>
      </c>
      <c r="AH46" s="51"/>
      <c r="AI46" s="53"/>
      <c r="AJ46" s="54"/>
      <c r="AK46" s="54"/>
      <c r="AL46" s="54"/>
      <c r="AM46" s="55"/>
      <c r="AN46" s="67"/>
      <c r="AO46" s="68"/>
      <c r="AP46" s="51" t="s">
        <v>165</v>
      </c>
      <c r="AQ46" s="51"/>
      <c r="AR46" s="53"/>
      <c r="AS46" s="54"/>
      <c r="AT46" s="54"/>
      <c r="AU46" s="54"/>
      <c r="AV46" s="55"/>
      <c r="AW46" s="67"/>
      <c r="AX46" s="68"/>
      <c r="AY46" s="51" t="s">
        <v>165</v>
      </c>
      <c r="AZ46" s="51"/>
      <c r="BA46" s="53"/>
      <c r="BB46" s="54"/>
      <c r="BC46" s="54"/>
      <c r="BD46" s="54"/>
      <c r="BE46" s="55"/>
      <c r="BF46" s="67"/>
      <c r="BG46" s="68"/>
      <c r="BH46" s="51" t="s">
        <v>165</v>
      </c>
      <c r="BI46" s="51"/>
      <c r="BJ46" s="53"/>
      <c r="BK46" s="54"/>
      <c r="BL46" s="54"/>
      <c r="BM46" s="54"/>
      <c r="BN46" s="55"/>
      <c r="BO46" s="67"/>
      <c r="BP46" s="68"/>
    </row>
    <row r="47" spans="4:68" ht="14.5" customHeight="1" x14ac:dyDescent="0.35">
      <c r="D47" s="73"/>
      <c r="E47" s="74"/>
      <c r="F47" s="51"/>
      <c r="G47" s="51"/>
      <c r="H47" s="56"/>
      <c r="I47" s="57"/>
      <c r="J47" s="57"/>
      <c r="K47" s="57"/>
      <c r="L47" s="58"/>
      <c r="M47" s="67"/>
      <c r="N47" s="68"/>
      <c r="O47" s="51"/>
      <c r="P47" s="51"/>
      <c r="Q47" s="56"/>
      <c r="R47" s="57"/>
      <c r="S47" s="57"/>
      <c r="T47" s="57"/>
      <c r="U47" s="58"/>
      <c r="V47" s="67"/>
      <c r="W47" s="68"/>
      <c r="X47" s="51"/>
      <c r="Y47" s="51"/>
      <c r="Z47" s="56"/>
      <c r="AA47" s="57"/>
      <c r="AB47" s="57"/>
      <c r="AC47" s="57"/>
      <c r="AD47" s="58"/>
      <c r="AE47" s="67"/>
      <c r="AF47" s="68"/>
      <c r="AG47" s="51"/>
      <c r="AH47" s="51"/>
      <c r="AI47" s="56"/>
      <c r="AJ47" s="57"/>
      <c r="AK47" s="57"/>
      <c r="AL47" s="57"/>
      <c r="AM47" s="58"/>
      <c r="AN47" s="67"/>
      <c r="AO47" s="68"/>
      <c r="AP47" s="51"/>
      <c r="AQ47" s="51"/>
      <c r="AR47" s="56"/>
      <c r="AS47" s="57"/>
      <c r="AT47" s="57"/>
      <c r="AU47" s="57"/>
      <c r="AV47" s="58"/>
      <c r="AW47" s="67"/>
      <c r="AX47" s="68"/>
      <c r="AY47" s="51"/>
      <c r="AZ47" s="51"/>
      <c r="BA47" s="56"/>
      <c r="BB47" s="57"/>
      <c r="BC47" s="57"/>
      <c r="BD47" s="57"/>
      <c r="BE47" s="58"/>
      <c r="BF47" s="67"/>
      <c r="BG47" s="68"/>
      <c r="BH47" s="51"/>
      <c r="BI47" s="51"/>
      <c r="BJ47" s="56"/>
      <c r="BK47" s="57"/>
      <c r="BL47" s="57"/>
      <c r="BM47" s="57"/>
      <c r="BN47" s="58"/>
      <c r="BO47" s="67"/>
      <c r="BP47" s="68"/>
    </row>
    <row r="48" spans="4:68" ht="14.5" customHeight="1" x14ac:dyDescent="0.35">
      <c r="D48" s="73"/>
      <c r="E48" s="74"/>
      <c r="F48" s="46" t="s">
        <v>134</v>
      </c>
      <c r="G48" s="47"/>
      <c r="H48" s="12">
        <v>2</v>
      </c>
      <c r="I48" s="13">
        <f>IF(F48="", 0,
    IF(H48&lt;=10,
        IFERROR(VLOOKUP(F48, 'Lista Alimenti'!$A$3:$C$32, 3, FALSE),
        IFERROR(VLOOKUP(F48, 'Lista Alimenti'!$G$3:$I$61, 3, FALSE),
        IFERROR(VLOOKUP(F48, 'Lista Alimenti'!$N$3:$P$15, 3, FALSE),
        VLOOKUP(F48, 'Lista Alimenti'!$T$3:$V$45, 3, FALSE)
        ))) * H48,
    IFERROR(VLOOKUP(F48, 'Lista Alimenti'!$A$3:$C$32, 3, FALSE),
    IFERROR(VLOOKUP(F48, 'Lista Alimenti'!$G$3:$I$61, 3, FALSE),
    IFERROR(VLOOKUP(F48, 'Lista Alimenti'!$N$3:$P$15, 3, FALSE),
    VLOOKUP(F48, 'Lista Alimenti'!$T$3:$V$45, 3, FALSE)
    ))) * H48 / 100
    )
)</f>
        <v>576</v>
      </c>
      <c r="J48" s="13">
        <f>IF(F48="", 0,
    IF(H48&lt;=10,
        IFERROR(VLOOKUP(F48, 'Lista Alimenti'!$A$3:$D$32, 4, FALSE),
        IFERROR(VLOOKUP(F48, 'Lista Alimenti'!$G$3:$J$61, 4, FALSE),
        IFERROR(VLOOKUP(F48, 'Lista Alimenti'!$N$3:$Q$15, 4, FALSE),
        VLOOKUP(F48, 'Lista Alimenti'!$T$3:$W$45, 4, FALSE)
        ))) * H48,
    IFERROR(VLOOKUP(F48, 'Lista Alimenti'!$A$3:$D$32, 4, FALSE),
    IFERROR(VLOOKUP(F48, 'Lista Alimenti'!$G$3:$J$61, 4, FALSE),
    IFERROR(VLOOKUP(F48, 'Lista Alimenti'!$N$3:$Q$15, 4, FALSE),
    VLOOKUP(F48, 'Lista Alimenti'!$T$3:$W$45, 4, FALSE)
    ))) * H48 / 100
    )
)</f>
        <v>110</v>
      </c>
      <c r="K48" s="13">
        <f>IF(F48="", 0,
    IF(H48&lt;=10,
        IFERROR(VLOOKUP(F48, 'Lista Alimenti'!$A$3:$E$32, 5, FALSE),
        IFERROR(VLOOKUP(F48, 'Lista Alimenti'!$G$3:$K$61, 5, FALSE),
        IFERROR(VLOOKUP(F48, 'Lista Alimenti'!$N$3:$R$15, 5, FALSE),
        VLOOKUP(F48, 'Lista Alimenti'!$T$3:$X$45, 5, FALSE)
        ))) * H48,
    IFERROR(VLOOKUP(F48, 'Lista Alimenti'!$A$3:$E$32, 5, FALSE),
    IFERROR(VLOOKUP(F48, 'Lista Alimenti'!$G$3:$K$61, 5, FALSE),
    IFERROR(VLOOKUP(F48, 'Lista Alimenti'!$N$3:$R$15, 5, FALSE),
    VLOOKUP(F48, 'Lista Alimenti'!$T$3:$X$45, 5, FALSE)
    ))) * H48 / 100
    )
)</f>
        <v>22.6</v>
      </c>
      <c r="L48" s="14">
        <f>IF(F48="", 0,
    IF(H48&lt;=10,
        IFERROR(VLOOKUP(F48, 'Lista Alimenti'!$A$3:$F$32, 6, FALSE),
        IFERROR(VLOOKUP(F48, 'Lista Alimenti'!$G$3:$L$61, 6, FALSE),
        IFERROR(VLOOKUP(F48, 'Lista Alimenti'!$N$3:$S$15, 6, FALSE),
        VLOOKUP(F48, 'Lista Alimenti'!$T$3:$Y$45, 6, FALSE)
        ))) * H48,
    IFERROR(VLOOKUP(F48, 'Lista Alimenti'!$A$3:$F$32, 6, FALSE),
    IFERROR(VLOOKUP(F48, 'Lista Alimenti'!$G$3:$L$61, 6, FALSE),
    IFERROR(VLOOKUP(F48, 'Lista Alimenti'!$N$3:$S$15, 6, FALSE),
    VLOOKUP(F48, 'Lista Alimenti'!$T$3:$Y$45, 6, FALSE)
    ))) * H48 / 100
    )
)</f>
        <v>4.5999999999999996</v>
      </c>
      <c r="M48" s="67"/>
      <c r="N48" s="68"/>
      <c r="O48" s="46" t="s">
        <v>134</v>
      </c>
      <c r="P48" s="47"/>
      <c r="Q48" s="12">
        <v>2</v>
      </c>
      <c r="R48" s="13">
        <f>IF(O48="", 0,
    IF(Q48&lt;=10,
        IFERROR(VLOOKUP(O48, 'Lista Alimenti'!$A$3:$C$32, 3, FALSE),
        IFERROR(VLOOKUP(O48, 'Lista Alimenti'!$G$3:$I$61, 3, FALSE),
        IFERROR(VLOOKUP(O48, 'Lista Alimenti'!$N$3:$P$15, 3, FALSE),
        VLOOKUP(O48, 'Lista Alimenti'!$T$3:$V$45, 3, FALSE)
        ))) * Q48,
    IFERROR(VLOOKUP(O48, 'Lista Alimenti'!$A$3:$C$32, 3, FALSE),
    IFERROR(VLOOKUP(O48, 'Lista Alimenti'!$G$3:$I$61, 3, FALSE),
    IFERROR(VLOOKUP(O48, 'Lista Alimenti'!$N$3:$P$15, 3, FALSE),
    VLOOKUP(O48, 'Lista Alimenti'!$T$3:$V$45, 3, FALSE)
    ))) * Q48 / 100
    )
)</f>
        <v>576</v>
      </c>
      <c r="S48" s="13">
        <f>IF(O48="", 0,
    IF(Q48&lt;=10,
        IFERROR(VLOOKUP(O48, 'Lista Alimenti'!$A$3:$D$32, 4, FALSE),
        IFERROR(VLOOKUP(O48, 'Lista Alimenti'!$G$3:$J$61, 4, FALSE),
        IFERROR(VLOOKUP(O48, 'Lista Alimenti'!$N$3:$Q$15, 4, FALSE),
        VLOOKUP(O48, 'Lista Alimenti'!$T$3:$W$45, 4, FALSE)
        ))) * Q48,
    IFERROR(VLOOKUP(O48, 'Lista Alimenti'!$A$3:$D$32, 4, FALSE),
    IFERROR(VLOOKUP(O48, 'Lista Alimenti'!$G$3:$J$61, 4, FALSE),
    IFERROR(VLOOKUP(O48, 'Lista Alimenti'!$N$3:$Q$15, 4, FALSE),
    VLOOKUP(O48, 'Lista Alimenti'!$T$3:$W$45, 4, FALSE)
    ))) * Q48 / 100
    )
)</f>
        <v>110</v>
      </c>
      <c r="T48" s="13">
        <f>IF(O48="", 0,
    IF(Q48&lt;=10,
        IFERROR(VLOOKUP(O48, 'Lista Alimenti'!$A$3:$E$32, 5, FALSE),
        IFERROR(VLOOKUP(O48, 'Lista Alimenti'!$G$3:$K$61, 5, FALSE),
        IFERROR(VLOOKUP(O48, 'Lista Alimenti'!$N$3:$R$15, 5, FALSE),
        VLOOKUP(O48, 'Lista Alimenti'!$T$3:$X$45, 5, FALSE)
        ))) * Q48,
    IFERROR(VLOOKUP(O48, 'Lista Alimenti'!$A$3:$E$32, 5, FALSE),
    IFERROR(VLOOKUP(O48, 'Lista Alimenti'!$G$3:$K$61, 5, FALSE),
    IFERROR(VLOOKUP(O48, 'Lista Alimenti'!$N$3:$R$15, 5, FALSE),
    VLOOKUP(O48, 'Lista Alimenti'!$T$3:$X$45, 5, FALSE)
    ))) * Q48 / 100
    )
)</f>
        <v>22.6</v>
      </c>
      <c r="U48" s="14">
        <f>IF(O48="", 0,
    IF(Q48&lt;=10,
        IFERROR(VLOOKUP(O48, 'Lista Alimenti'!$A$3:$F$32, 6, FALSE),
        IFERROR(VLOOKUP(O48, 'Lista Alimenti'!$G$3:$L$61, 6, FALSE),
        IFERROR(VLOOKUP(O48, 'Lista Alimenti'!$N$3:$S$15, 6, FALSE),
        VLOOKUP(O48, 'Lista Alimenti'!$T$3:$Y$45, 6, FALSE)
        ))) * Q48,
    IFERROR(VLOOKUP(O48, 'Lista Alimenti'!$A$3:$F$32, 6, FALSE),
    IFERROR(VLOOKUP(O48, 'Lista Alimenti'!$G$3:$L$61, 6, FALSE),
    IFERROR(VLOOKUP(O48, 'Lista Alimenti'!$N$3:$S$15, 6, FALSE),
    VLOOKUP(O48, 'Lista Alimenti'!$T$3:$Y$45, 6, FALSE)
    ))) * Q48 / 100
    )
)</f>
        <v>4.5999999999999996</v>
      </c>
      <c r="V48" s="67"/>
      <c r="W48" s="68"/>
      <c r="X48" s="46" t="s">
        <v>134</v>
      </c>
      <c r="Y48" s="47"/>
      <c r="Z48" s="12">
        <v>2</v>
      </c>
      <c r="AA48" s="13">
        <f>IF(X48="", 0,
    IF(Z48&lt;=10,
        IFERROR(VLOOKUP(X48, 'Lista Alimenti'!$A$3:$C$32, 3, FALSE),
        IFERROR(VLOOKUP(X48, 'Lista Alimenti'!$G$3:$I$61, 3, FALSE),
        IFERROR(VLOOKUP(X48, 'Lista Alimenti'!$N$3:$P$15, 3, FALSE),
        VLOOKUP(X48, 'Lista Alimenti'!$T$3:$V$45, 3, FALSE)
        ))) * Z48,
    IFERROR(VLOOKUP(X48, 'Lista Alimenti'!$A$3:$C$32, 3, FALSE),
    IFERROR(VLOOKUP(X48, 'Lista Alimenti'!$G$3:$I$61, 3, FALSE),
    IFERROR(VLOOKUP(X48, 'Lista Alimenti'!$N$3:$P$15, 3, FALSE),
    VLOOKUP(X48, 'Lista Alimenti'!$T$3:$V$45, 3, FALSE)
    ))) * Z48 / 100
    )
)</f>
        <v>576</v>
      </c>
      <c r="AB48" s="13">
        <f>IF(X48="", 0,
    IF(Z48&lt;=10,
        IFERROR(VLOOKUP(X48, 'Lista Alimenti'!$A$3:$D$32, 4, FALSE),
        IFERROR(VLOOKUP(X48, 'Lista Alimenti'!$G$3:$J$61, 4, FALSE),
        IFERROR(VLOOKUP(X48, 'Lista Alimenti'!$N$3:$Q$15, 4, FALSE),
        VLOOKUP(X48, 'Lista Alimenti'!$T$3:$W$45, 4, FALSE)
        ))) * Z48,
    IFERROR(VLOOKUP(X48, 'Lista Alimenti'!$A$3:$D$32, 4, FALSE),
    IFERROR(VLOOKUP(X48, 'Lista Alimenti'!$G$3:$J$61, 4, FALSE),
    IFERROR(VLOOKUP(X48, 'Lista Alimenti'!$N$3:$Q$15, 4, FALSE),
    VLOOKUP(X48, 'Lista Alimenti'!$T$3:$W$45, 4, FALSE)
    ))) * Z48 / 100
    )
)</f>
        <v>110</v>
      </c>
      <c r="AC48" s="13">
        <f>IF(X48="", 0,
    IF(Z48&lt;=10,
        IFERROR(VLOOKUP(X48, 'Lista Alimenti'!$A$3:$E$32, 5, FALSE),
        IFERROR(VLOOKUP(X48, 'Lista Alimenti'!$G$3:$K$61, 5, FALSE),
        IFERROR(VLOOKUP(X48, 'Lista Alimenti'!$N$3:$R$15, 5, FALSE),
        VLOOKUP(X48, 'Lista Alimenti'!$T$3:$X$45, 5, FALSE)
        ))) * Z48,
    IFERROR(VLOOKUP(X48, 'Lista Alimenti'!$A$3:$E$32, 5, FALSE),
    IFERROR(VLOOKUP(X48, 'Lista Alimenti'!$G$3:$K$61, 5, FALSE),
    IFERROR(VLOOKUP(X48, 'Lista Alimenti'!$N$3:$R$15, 5, FALSE),
    VLOOKUP(X48, 'Lista Alimenti'!$T$3:$X$45, 5, FALSE)
    ))) * Z48 / 100
    )
)</f>
        <v>22.6</v>
      </c>
      <c r="AD48" s="14">
        <f>IF(X48="", 0,
    IF(Z48&lt;=10,
        IFERROR(VLOOKUP(X48, 'Lista Alimenti'!$A$3:$F$32, 6, FALSE),
        IFERROR(VLOOKUP(X48, 'Lista Alimenti'!$G$3:$L$61, 6, FALSE),
        IFERROR(VLOOKUP(X48, 'Lista Alimenti'!$N$3:$S$15, 6, FALSE),
        VLOOKUP(X48, 'Lista Alimenti'!$T$3:$Y$45, 6, FALSE)
        ))) * Z48,
    IFERROR(VLOOKUP(X48, 'Lista Alimenti'!$A$3:$F$32, 6, FALSE),
    IFERROR(VLOOKUP(X48, 'Lista Alimenti'!$G$3:$L$61, 6, FALSE),
    IFERROR(VLOOKUP(X48, 'Lista Alimenti'!$N$3:$S$15, 6, FALSE),
    VLOOKUP(X48, 'Lista Alimenti'!$T$3:$Y$45, 6, FALSE)
    ))) * Z48 / 100
    )
)</f>
        <v>4.5999999999999996</v>
      </c>
      <c r="AE48" s="67"/>
      <c r="AF48" s="68"/>
      <c r="AG48" s="46" t="s">
        <v>134</v>
      </c>
      <c r="AH48" s="47"/>
      <c r="AI48" s="12">
        <v>2</v>
      </c>
      <c r="AJ48" s="13">
        <f>IF(AG48="", 0,
    IF(AI48&lt;=10,
        IFERROR(VLOOKUP(AG48, 'Lista Alimenti'!$A$3:$C$32, 3, FALSE),
        IFERROR(VLOOKUP(AG48, 'Lista Alimenti'!$G$3:$I$61, 3, FALSE),
        IFERROR(VLOOKUP(AG48, 'Lista Alimenti'!$N$3:$P$15, 3, FALSE),
        VLOOKUP(AG48, 'Lista Alimenti'!$T$3:$V$45, 3, FALSE)
        ))) * AI48,
    IFERROR(VLOOKUP(AG48, 'Lista Alimenti'!$A$3:$C$32, 3, FALSE),
    IFERROR(VLOOKUP(AG48, 'Lista Alimenti'!$G$3:$I$61, 3, FALSE),
    IFERROR(VLOOKUP(AG48, 'Lista Alimenti'!$N$3:$P$15, 3, FALSE),
    VLOOKUP(AG48, 'Lista Alimenti'!$T$3:$V$45, 3, FALSE)
    ))) * AI48 / 100
    )
)</f>
        <v>576</v>
      </c>
      <c r="AK48" s="13">
        <f>IF(AG48="", 0,
    IF(AI48&lt;=10,
        IFERROR(VLOOKUP(AG48, 'Lista Alimenti'!$A$3:$D$32, 4, FALSE),
        IFERROR(VLOOKUP(AG48, 'Lista Alimenti'!$G$3:$J$61, 4, FALSE),
        IFERROR(VLOOKUP(AG48, 'Lista Alimenti'!$N$3:$Q$15, 4, FALSE),
        VLOOKUP(AG48, 'Lista Alimenti'!$T$3:$W$45, 4, FALSE)
        ))) * AI48,
    IFERROR(VLOOKUP(AG48, 'Lista Alimenti'!$A$3:$D$32, 4, FALSE),
    IFERROR(VLOOKUP(AG48, 'Lista Alimenti'!$G$3:$J$61, 4, FALSE),
    IFERROR(VLOOKUP(AG48, 'Lista Alimenti'!$N$3:$Q$15, 4, FALSE),
    VLOOKUP(AG48, 'Lista Alimenti'!$T$3:$W$45, 4, FALSE)
    ))) * AI48 / 100
    )
)</f>
        <v>110</v>
      </c>
      <c r="AL48" s="13">
        <f>IF(AG48="", 0,
    IF(AI48&lt;=10,
        IFERROR(VLOOKUP(AG48, 'Lista Alimenti'!$A$3:$E$32, 5, FALSE),
        IFERROR(VLOOKUP(AG48, 'Lista Alimenti'!$G$3:$K$61, 5, FALSE),
        IFERROR(VLOOKUP(AG48, 'Lista Alimenti'!$N$3:$R$15, 5, FALSE),
        VLOOKUP(AG48, 'Lista Alimenti'!$T$3:$X$45, 5, FALSE)
        ))) * AI48,
    IFERROR(VLOOKUP(AG48, 'Lista Alimenti'!$A$3:$E$32, 5, FALSE),
    IFERROR(VLOOKUP(AG48, 'Lista Alimenti'!$G$3:$K$61, 5, FALSE),
    IFERROR(VLOOKUP(AG48, 'Lista Alimenti'!$N$3:$R$15, 5, FALSE),
    VLOOKUP(AG48, 'Lista Alimenti'!$T$3:$X$45, 5, FALSE)
    ))) * AI48 / 100
    )
)</f>
        <v>22.6</v>
      </c>
      <c r="AM48" s="14">
        <f>IF(AG48="", 0,
    IF(AI48&lt;=10,
        IFERROR(VLOOKUP(AG48, 'Lista Alimenti'!$A$3:$F$32, 6, FALSE),
        IFERROR(VLOOKUP(AG48, 'Lista Alimenti'!$G$3:$L$61, 6, FALSE),
        IFERROR(VLOOKUP(AG48, 'Lista Alimenti'!$N$3:$S$15, 6, FALSE),
        VLOOKUP(AG48, 'Lista Alimenti'!$T$3:$Y$45, 6, FALSE)
        ))) * AI48,
    IFERROR(VLOOKUP(AG48, 'Lista Alimenti'!$A$3:$F$32, 6, FALSE),
    IFERROR(VLOOKUP(AG48, 'Lista Alimenti'!$G$3:$L$61, 6, FALSE),
    IFERROR(VLOOKUP(AG48, 'Lista Alimenti'!$N$3:$S$15, 6, FALSE),
    VLOOKUP(AG48, 'Lista Alimenti'!$T$3:$Y$45, 6, FALSE)
    ))) * AI48 / 100
    )
)</f>
        <v>4.5999999999999996</v>
      </c>
      <c r="AN48" s="67"/>
      <c r="AO48" s="68"/>
      <c r="AP48" s="46" t="s">
        <v>134</v>
      </c>
      <c r="AQ48" s="47"/>
      <c r="AR48" s="12">
        <v>2</v>
      </c>
      <c r="AS48" s="13">
        <f>IF(AP48="", 0,
    IF(AR48&lt;=10,
        IFERROR(VLOOKUP(AP48, 'Lista Alimenti'!$A$3:$C$32, 3, FALSE),
        IFERROR(VLOOKUP(AP48, 'Lista Alimenti'!$G$3:$I$61, 3, FALSE),
        IFERROR(VLOOKUP(AP48, 'Lista Alimenti'!$N$3:$P$15, 3, FALSE),
        VLOOKUP(AP48, 'Lista Alimenti'!$T$3:$V$45, 3, FALSE)
        ))) * AR48,
    IFERROR(VLOOKUP(AP48, 'Lista Alimenti'!$A$3:$C$32, 3, FALSE),
    IFERROR(VLOOKUP(AP48, 'Lista Alimenti'!$G$3:$I$61, 3, FALSE),
    IFERROR(VLOOKUP(AP48, 'Lista Alimenti'!$N$3:$P$15, 3, FALSE),
    VLOOKUP(AP48, 'Lista Alimenti'!$T$3:$V$45, 3, FALSE)
    ))) * AR48 / 100
    )
)</f>
        <v>576</v>
      </c>
      <c r="AT48" s="13">
        <f>IF(AP48="", 0,
    IF(AR48&lt;=10,
        IFERROR(VLOOKUP(AP48, 'Lista Alimenti'!$A$3:$D$32, 4, FALSE),
        IFERROR(VLOOKUP(AP48, 'Lista Alimenti'!$G$3:$J$61, 4, FALSE),
        IFERROR(VLOOKUP(AP48, 'Lista Alimenti'!$N$3:$Q$15, 4, FALSE),
        VLOOKUP(AP48, 'Lista Alimenti'!$T$3:$W$45, 4, FALSE)
        ))) * AR48,
    IFERROR(VLOOKUP(AP48, 'Lista Alimenti'!$A$3:$D$32, 4, FALSE),
    IFERROR(VLOOKUP(AP48, 'Lista Alimenti'!$G$3:$J$61, 4, FALSE),
    IFERROR(VLOOKUP(AP48, 'Lista Alimenti'!$N$3:$Q$15, 4, FALSE),
    VLOOKUP(AP48, 'Lista Alimenti'!$T$3:$W$45, 4, FALSE)
    ))) * AR48 / 100
    )
)</f>
        <v>110</v>
      </c>
      <c r="AU48" s="13">
        <f>IF(AP48="", 0,
    IF(AR48&lt;=10,
        IFERROR(VLOOKUP(AP48, 'Lista Alimenti'!$A$3:$E$32, 5, FALSE),
        IFERROR(VLOOKUP(AP48, 'Lista Alimenti'!$G$3:$K$61, 5, FALSE),
        IFERROR(VLOOKUP(AP48, 'Lista Alimenti'!$N$3:$R$15, 5, FALSE),
        VLOOKUP(AP48, 'Lista Alimenti'!$T$3:$X$45, 5, FALSE)
        ))) * AR48,
    IFERROR(VLOOKUP(AP48, 'Lista Alimenti'!$A$3:$E$32, 5, FALSE),
    IFERROR(VLOOKUP(AP48, 'Lista Alimenti'!$G$3:$K$61, 5, FALSE),
    IFERROR(VLOOKUP(AP48, 'Lista Alimenti'!$N$3:$R$15, 5, FALSE),
    VLOOKUP(AP48, 'Lista Alimenti'!$T$3:$X$45, 5, FALSE)
    ))) * AR48 / 100
    )
)</f>
        <v>22.6</v>
      </c>
      <c r="AV48" s="14">
        <f>IF(AP48="", 0,
    IF(AR48&lt;=10,
        IFERROR(VLOOKUP(AP48, 'Lista Alimenti'!$A$3:$F$32, 6, FALSE),
        IFERROR(VLOOKUP(AP48, 'Lista Alimenti'!$G$3:$L$61, 6, FALSE),
        IFERROR(VLOOKUP(AP48, 'Lista Alimenti'!$N$3:$S$15, 6, FALSE),
        VLOOKUP(AP48, 'Lista Alimenti'!$T$3:$Y$45, 6, FALSE)
        ))) * AR48,
    IFERROR(VLOOKUP(AP48, 'Lista Alimenti'!$A$3:$F$32, 6, FALSE),
    IFERROR(VLOOKUP(AP48, 'Lista Alimenti'!$G$3:$L$61, 6, FALSE),
    IFERROR(VLOOKUP(AP48, 'Lista Alimenti'!$N$3:$S$15, 6, FALSE),
    VLOOKUP(AP48, 'Lista Alimenti'!$T$3:$Y$45, 6, FALSE)
    ))) * AR48 / 100
    )
)</f>
        <v>4.5999999999999996</v>
      </c>
      <c r="AW48" s="67"/>
      <c r="AX48" s="68"/>
      <c r="AY48" s="46" t="s">
        <v>134</v>
      </c>
      <c r="AZ48" s="47"/>
      <c r="BA48" s="12">
        <v>2</v>
      </c>
      <c r="BB48" s="13">
        <f>IF(AY48="", 0,
    IF(BA48&lt;=10,
        IFERROR(VLOOKUP(AY48, 'Lista Alimenti'!$A$3:$C$32, 3, FALSE),
        IFERROR(VLOOKUP(AY48, 'Lista Alimenti'!$G$3:$I$61, 3, FALSE),
        IFERROR(VLOOKUP(AY48, 'Lista Alimenti'!$N$3:$P$15, 3, FALSE),
        VLOOKUP(AY48, 'Lista Alimenti'!$T$3:$V$45, 3, FALSE)
        ))) * BA48,
    IFERROR(VLOOKUP(AY48, 'Lista Alimenti'!$A$3:$C$32, 3, FALSE),
    IFERROR(VLOOKUP(AY48, 'Lista Alimenti'!$G$3:$I$61, 3, FALSE),
    IFERROR(VLOOKUP(AY48, 'Lista Alimenti'!$N$3:$P$15, 3, FALSE),
    VLOOKUP(AY48, 'Lista Alimenti'!$T$3:$V$45, 3, FALSE)
    ))) * BA48 / 100
    )
)</f>
        <v>576</v>
      </c>
      <c r="BC48" s="13">
        <f>IF(AY48="", 0,
    IF(BA48&lt;=10,
        IFERROR(VLOOKUP(AY48, 'Lista Alimenti'!$A$3:$D$32, 4, FALSE),
        IFERROR(VLOOKUP(AY48, 'Lista Alimenti'!$G$3:$J$61, 4, FALSE),
        IFERROR(VLOOKUP(AY48, 'Lista Alimenti'!$N$3:$Q$15, 4, FALSE),
        VLOOKUP(AY48, 'Lista Alimenti'!$T$3:$W$45, 4, FALSE)
        ))) * BA48,
    IFERROR(VLOOKUP(AY48, 'Lista Alimenti'!$A$3:$D$32, 4, FALSE),
    IFERROR(VLOOKUP(AY48, 'Lista Alimenti'!$G$3:$J$61, 4, FALSE),
    IFERROR(VLOOKUP(AY48, 'Lista Alimenti'!$N$3:$Q$15, 4, FALSE),
    VLOOKUP(AY48, 'Lista Alimenti'!$T$3:$W$45, 4, FALSE)
    ))) * BA48 / 100
    )
)</f>
        <v>110</v>
      </c>
      <c r="BD48" s="13">
        <f>IF(AY48="", 0,
    IF(BA48&lt;=10,
        IFERROR(VLOOKUP(AY48, 'Lista Alimenti'!$A$3:$E$32, 5, FALSE),
        IFERROR(VLOOKUP(AY48, 'Lista Alimenti'!$G$3:$K$61, 5, FALSE),
        IFERROR(VLOOKUP(AY48, 'Lista Alimenti'!$N$3:$R$15, 5, FALSE),
        VLOOKUP(AY48, 'Lista Alimenti'!$T$3:$X$45, 5, FALSE)
        ))) * BA48,
    IFERROR(VLOOKUP(AY48, 'Lista Alimenti'!$A$3:$E$32, 5, FALSE),
    IFERROR(VLOOKUP(AY48, 'Lista Alimenti'!$G$3:$K$61, 5, FALSE),
    IFERROR(VLOOKUP(AY48, 'Lista Alimenti'!$N$3:$R$15, 5, FALSE),
    VLOOKUP(AY48, 'Lista Alimenti'!$T$3:$X$45, 5, FALSE)
    ))) * BA48 / 100
    )
)</f>
        <v>22.6</v>
      </c>
      <c r="BE48" s="14">
        <f>IF(AY48="", 0,
    IF(BA48&lt;=10,
        IFERROR(VLOOKUP(AY48, 'Lista Alimenti'!$A$3:$F$32, 6, FALSE),
        IFERROR(VLOOKUP(AY48, 'Lista Alimenti'!$G$3:$L$61, 6, FALSE),
        IFERROR(VLOOKUP(AY48, 'Lista Alimenti'!$N$3:$S$15, 6, FALSE),
        VLOOKUP(AY48, 'Lista Alimenti'!$T$3:$Y$45, 6, FALSE)
        ))) * BA48,
    IFERROR(VLOOKUP(AY48, 'Lista Alimenti'!$A$3:$F$32, 6, FALSE),
    IFERROR(VLOOKUP(AY48, 'Lista Alimenti'!$G$3:$L$61, 6, FALSE),
    IFERROR(VLOOKUP(AY48, 'Lista Alimenti'!$N$3:$S$15, 6, FALSE),
    VLOOKUP(AY48, 'Lista Alimenti'!$T$3:$Y$45, 6, FALSE)
    ))) * BA48 / 100
    )
)</f>
        <v>4.5999999999999996</v>
      </c>
      <c r="BF48" s="67"/>
      <c r="BG48" s="68"/>
      <c r="BH48" s="46" t="s">
        <v>134</v>
      </c>
      <c r="BI48" s="47"/>
      <c r="BJ48" s="12">
        <v>2</v>
      </c>
      <c r="BK48" s="13">
        <f>IF(BH48="", 0,
    IF(BJ48&lt;=10,
        IFERROR(VLOOKUP(BH48, 'Lista Alimenti'!$A$3:$C$32, 3, FALSE),
        IFERROR(VLOOKUP(BH48, 'Lista Alimenti'!$G$3:$I$61, 3, FALSE),
        IFERROR(VLOOKUP(BH48, 'Lista Alimenti'!$N$3:$P$15, 3, FALSE),
        VLOOKUP(BH48, 'Lista Alimenti'!$T$3:$V$45, 3, FALSE)
        ))) * BJ48,
    IFERROR(VLOOKUP(BH48, 'Lista Alimenti'!$A$3:$C$32, 3, FALSE),
    IFERROR(VLOOKUP(BH48, 'Lista Alimenti'!$G$3:$I$61, 3, FALSE),
    IFERROR(VLOOKUP(BH48, 'Lista Alimenti'!$N$3:$P$15, 3, FALSE),
    VLOOKUP(BH48, 'Lista Alimenti'!$T$3:$V$45, 3, FALSE)
    ))) * BJ48 / 100
    )
)</f>
        <v>576</v>
      </c>
      <c r="BL48" s="13">
        <f>IF(BH48="", 0,
    IF(BJ48&lt;=10,
        IFERROR(VLOOKUP(BH48, 'Lista Alimenti'!$A$3:$D$32, 4, FALSE),
        IFERROR(VLOOKUP(BH48, 'Lista Alimenti'!$G$3:$J$61, 4, FALSE),
        IFERROR(VLOOKUP(BH48, 'Lista Alimenti'!$N$3:$Q$15, 4, FALSE),
        VLOOKUP(BH48, 'Lista Alimenti'!$T$3:$W$45, 4, FALSE)
        ))) * BJ48,
    IFERROR(VLOOKUP(BH48, 'Lista Alimenti'!$A$3:$D$32, 4, FALSE),
    IFERROR(VLOOKUP(BH48, 'Lista Alimenti'!$G$3:$J$61, 4, FALSE),
    IFERROR(VLOOKUP(BH48, 'Lista Alimenti'!$N$3:$Q$15, 4, FALSE),
    VLOOKUP(BH48, 'Lista Alimenti'!$T$3:$W$45, 4, FALSE)
    ))) * BJ48 / 100
    )
)</f>
        <v>110</v>
      </c>
      <c r="BM48" s="13">
        <f>IF(BH48="", 0,
    IF(BJ48&lt;=10,
        IFERROR(VLOOKUP(BH48, 'Lista Alimenti'!$A$3:$E$32, 5, FALSE),
        IFERROR(VLOOKUP(BH48, 'Lista Alimenti'!$G$3:$K$61, 5, FALSE),
        IFERROR(VLOOKUP(BH48, 'Lista Alimenti'!$N$3:$R$15, 5, FALSE),
        VLOOKUP(BH48, 'Lista Alimenti'!$T$3:$X$45, 5, FALSE)
        ))) * BJ48,
    IFERROR(VLOOKUP(BH48, 'Lista Alimenti'!$A$3:$E$32, 5, FALSE),
    IFERROR(VLOOKUP(BH48, 'Lista Alimenti'!$G$3:$K$61, 5, FALSE),
    IFERROR(VLOOKUP(BH48, 'Lista Alimenti'!$N$3:$R$15, 5, FALSE),
    VLOOKUP(BH48, 'Lista Alimenti'!$T$3:$X$45, 5, FALSE)
    ))) * BJ48 / 100
    )
)</f>
        <v>22.6</v>
      </c>
      <c r="BN48" s="14">
        <f>IF(BH48="", 0,
    IF(BJ48&lt;=10,
        IFERROR(VLOOKUP(BH48, 'Lista Alimenti'!$A$3:$F$32, 6, FALSE),
        IFERROR(VLOOKUP(BH48, 'Lista Alimenti'!$G$3:$L$61, 6, FALSE),
        IFERROR(VLOOKUP(BH48, 'Lista Alimenti'!$N$3:$S$15, 6, FALSE),
        VLOOKUP(BH48, 'Lista Alimenti'!$T$3:$Y$45, 6, FALSE)
        ))) * BJ48,
    IFERROR(VLOOKUP(BH48, 'Lista Alimenti'!$A$3:$F$32, 6, FALSE),
    IFERROR(VLOOKUP(BH48, 'Lista Alimenti'!$G$3:$L$61, 6, FALSE),
    IFERROR(VLOOKUP(BH48, 'Lista Alimenti'!$N$3:$S$15, 6, FALSE),
    VLOOKUP(BH48, 'Lista Alimenti'!$T$3:$Y$45, 6, FALSE)
    ))) * BJ48 / 100
    )
)</f>
        <v>4.5999999999999996</v>
      </c>
      <c r="BO48" s="67"/>
      <c r="BP48" s="68"/>
    </row>
    <row r="49" spans="4:68" ht="14.5" customHeight="1" x14ac:dyDescent="0.35">
      <c r="D49" s="73"/>
      <c r="E49" s="74"/>
      <c r="F49" s="49"/>
      <c r="G49" s="50"/>
      <c r="H49" s="12"/>
      <c r="I49" s="13">
        <f>IF(F49="", 0,
    IF(H49&lt;=10,
        IFERROR(VLOOKUP(F49, 'Lista Alimenti'!$A$3:$C$32, 3, FALSE),
        IFERROR(VLOOKUP(F49, 'Lista Alimenti'!$G$3:$I$61, 3, FALSE),
        IFERROR(VLOOKUP(F49, 'Lista Alimenti'!$N$3:$P$15, 3, FALSE),
        VLOOKUP(F49, 'Lista Alimenti'!$T$3:$V$45, 3, FALSE)
        ))) * H49,
    IFERROR(VLOOKUP(F49, 'Lista Alimenti'!$A$3:$C$32, 3, FALSE),
    IFERROR(VLOOKUP(F49, 'Lista Alimenti'!$G$3:$I$61, 3, FALSE),
    IFERROR(VLOOKUP(F49, 'Lista Alimenti'!$N$3:$P$15, 3, FALSE),
    VLOOKUP(F49, 'Lista Alimenti'!$T$3:$V$45, 3, FALSE)
    ))) * H49 / 100
    )
)</f>
        <v>0</v>
      </c>
      <c r="J49" s="13">
        <f>IF(F49="", 0,
    IF(H49&lt;=10,
        IFERROR(VLOOKUP(F49, 'Lista Alimenti'!$A$3:$D$32, 4, FALSE),
        IFERROR(VLOOKUP(F49, 'Lista Alimenti'!$G$3:$J$61, 4, FALSE),
        IFERROR(VLOOKUP(F49, 'Lista Alimenti'!$N$3:$Q$15, 4, FALSE),
        VLOOKUP(F49, 'Lista Alimenti'!$T$3:$W$45, 4, FALSE)
        ))) * H49,
    IFERROR(VLOOKUP(F49, 'Lista Alimenti'!$A$3:$D$32, 4, FALSE),
    IFERROR(VLOOKUP(F49, 'Lista Alimenti'!$G$3:$J$61, 4, FALSE),
    IFERROR(VLOOKUP(F49, 'Lista Alimenti'!$N$3:$Q$15, 4, FALSE),
    VLOOKUP(F49, 'Lista Alimenti'!$T$3:$W$45, 4, FALSE)
    ))) * H49 / 100
    )
)</f>
        <v>0</v>
      </c>
      <c r="K49" s="13">
        <f>IF(F49="", 0,
    IF(H49&lt;=10,
        IFERROR(VLOOKUP(F49, 'Lista Alimenti'!$A$3:$E$32, 5, FALSE),
        IFERROR(VLOOKUP(F49, 'Lista Alimenti'!$G$3:$K$61, 5, FALSE),
        IFERROR(VLOOKUP(F49, 'Lista Alimenti'!$N$3:$R$15, 5, FALSE),
        VLOOKUP(F49, 'Lista Alimenti'!$T$3:$X$45, 5, FALSE)
        ))) * H49,
    IFERROR(VLOOKUP(F49, 'Lista Alimenti'!$A$3:$E$32, 5, FALSE),
    IFERROR(VLOOKUP(F49, 'Lista Alimenti'!$G$3:$K$61, 5, FALSE),
    IFERROR(VLOOKUP(F49, 'Lista Alimenti'!$N$3:$R$15, 5, FALSE),
    VLOOKUP(F49, 'Lista Alimenti'!$T$3:$X$45, 5, FALSE)
    ))) * H49 / 100
    )
)</f>
        <v>0</v>
      </c>
      <c r="L49" s="14">
        <f>IF(F49="", 0,
    IF(H49&lt;=10,
        IFERROR(VLOOKUP(F49, 'Lista Alimenti'!$A$3:$F$32, 6, FALSE),
        IFERROR(VLOOKUP(F49, 'Lista Alimenti'!$G$3:$L$61, 6, FALSE),
        IFERROR(VLOOKUP(F49, 'Lista Alimenti'!$N$3:$S$15, 6, FALSE),
        VLOOKUP(F49, 'Lista Alimenti'!$T$3:$Y$45, 6, FALSE)
        ))) * H49,
    IFERROR(VLOOKUP(F49, 'Lista Alimenti'!$A$3:$F$32, 6, FALSE),
    IFERROR(VLOOKUP(F49, 'Lista Alimenti'!$G$3:$L$61, 6, FALSE),
    IFERROR(VLOOKUP(F49, 'Lista Alimenti'!$N$3:$S$15, 6, FALSE),
    VLOOKUP(F49, 'Lista Alimenti'!$T$3:$Y$45, 6, FALSE)
    ))) * H49 / 100
    )
)</f>
        <v>0</v>
      </c>
      <c r="M49" s="67"/>
      <c r="N49" s="68"/>
      <c r="O49" s="49"/>
      <c r="P49" s="50"/>
      <c r="Q49" s="12"/>
      <c r="R49" s="13">
        <f>IF(O49="", 0,
    IF(Q49&lt;=10,
        IFERROR(VLOOKUP(O49, 'Lista Alimenti'!$A$3:$C$32, 3, FALSE),
        IFERROR(VLOOKUP(O49, 'Lista Alimenti'!$G$3:$I$61, 3, FALSE),
        IFERROR(VLOOKUP(O49, 'Lista Alimenti'!$N$3:$P$15, 3, FALSE),
        VLOOKUP(O49, 'Lista Alimenti'!$T$3:$V$45, 3, FALSE)
        ))) * Q49,
    IFERROR(VLOOKUP(O49, 'Lista Alimenti'!$A$3:$C$32, 3, FALSE),
    IFERROR(VLOOKUP(O49, 'Lista Alimenti'!$G$3:$I$61, 3, FALSE),
    IFERROR(VLOOKUP(O49, 'Lista Alimenti'!$N$3:$P$15, 3, FALSE),
    VLOOKUP(O49, 'Lista Alimenti'!$T$3:$V$45, 3, FALSE)
    ))) * Q49 / 100
    )
)</f>
        <v>0</v>
      </c>
      <c r="S49" s="13">
        <f>IF(O49="", 0,
    IF(Q49&lt;=10,
        IFERROR(VLOOKUP(O49, 'Lista Alimenti'!$A$3:$D$32, 4, FALSE),
        IFERROR(VLOOKUP(O49, 'Lista Alimenti'!$G$3:$J$61, 4, FALSE),
        IFERROR(VLOOKUP(O49, 'Lista Alimenti'!$N$3:$Q$15, 4, FALSE),
        VLOOKUP(O49, 'Lista Alimenti'!$T$3:$W$45, 4, FALSE)
        ))) * Q49,
    IFERROR(VLOOKUP(O49, 'Lista Alimenti'!$A$3:$D$32, 4, FALSE),
    IFERROR(VLOOKUP(O49, 'Lista Alimenti'!$G$3:$J$61, 4, FALSE),
    IFERROR(VLOOKUP(O49, 'Lista Alimenti'!$N$3:$Q$15, 4, FALSE),
    VLOOKUP(O49, 'Lista Alimenti'!$T$3:$W$45, 4, FALSE)
    ))) * Q49 / 100
    )
)</f>
        <v>0</v>
      </c>
      <c r="T49" s="13">
        <f>IF(O49="", 0,
    IF(Q49&lt;=10,
        IFERROR(VLOOKUP(O49, 'Lista Alimenti'!$A$3:$E$32, 5, FALSE),
        IFERROR(VLOOKUP(O49, 'Lista Alimenti'!$G$3:$K$61, 5, FALSE),
        IFERROR(VLOOKUP(O49, 'Lista Alimenti'!$N$3:$R$15, 5, FALSE),
        VLOOKUP(O49, 'Lista Alimenti'!$T$3:$X$45, 5, FALSE)
        ))) * Q49,
    IFERROR(VLOOKUP(O49, 'Lista Alimenti'!$A$3:$E$32, 5, FALSE),
    IFERROR(VLOOKUP(O49, 'Lista Alimenti'!$G$3:$K$61, 5, FALSE),
    IFERROR(VLOOKUP(O49, 'Lista Alimenti'!$N$3:$R$15, 5, FALSE),
    VLOOKUP(O49, 'Lista Alimenti'!$T$3:$X$45, 5, FALSE)
    ))) * Q49 / 100
    )
)</f>
        <v>0</v>
      </c>
      <c r="U49" s="14">
        <f>IF(O49="", 0,
    IF(Q49&lt;=10,
        IFERROR(VLOOKUP(O49, 'Lista Alimenti'!$A$3:$F$32, 6, FALSE),
        IFERROR(VLOOKUP(O49, 'Lista Alimenti'!$G$3:$L$61, 6, FALSE),
        IFERROR(VLOOKUP(O49, 'Lista Alimenti'!$N$3:$S$15, 6, FALSE),
        VLOOKUP(O49, 'Lista Alimenti'!$T$3:$Y$45, 6, FALSE)
        ))) * Q49,
    IFERROR(VLOOKUP(O49, 'Lista Alimenti'!$A$3:$F$32, 6, FALSE),
    IFERROR(VLOOKUP(O49, 'Lista Alimenti'!$G$3:$L$61, 6, FALSE),
    IFERROR(VLOOKUP(O49, 'Lista Alimenti'!$N$3:$S$15, 6, FALSE),
    VLOOKUP(O49, 'Lista Alimenti'!$T$3:$Y$45, 6, FALSE)
    ))) * Q49 / 100
    )
)</f>
        <v>0</v>
      </c>
      <c r="V49" s="67"/>
      <c r="W49" s="68"/>
      <c r="X49" s="49"/>
      <c r="Y49" s="50"/>
      <c r="Z49" s="12"/>
      <c r="AA49" s="13">
        <f>IF(X49="", 0,
    IF(Z49&lt;=10,
        IFERROR(VLOOKUP(X49, 'Lista Alimenti'!$A$3:$C$32, 3, FALSE),
        IFERROR(VLOOKUP(X49, 'Lista Alimenti'!$G$3:$I$61, 3, FALSE),
        IFERROR(VLOOKUP(X49, 'Lista Alimenti'!$N$3:$P$15, 3, FALSE),
        VLOOKUP(X49, 'Lista Alimenti'!$T$3:$V$45, 3, FALSE)
        ))) * Z49,
    IFERROR(VLOOKUP(X49, 'Lista Alimenti'!$A$3:$C$32, 3, FALSE),
    IFERROR(VLOOKUP(X49, 'Lista Alimenti'!$G$3:$I$61, 3, FALSE),
    IFERROR(VLOOKUP(X49, 'Lista Alimenti'!$N$3:$P$15, 3, FALSE),
    VLOOKUP(X49, 'Lista Alimenti'!$T$3:$V$45, 3, FALSE)
    ))) * Z49 / 100
    )
)</f>
        <v>0</v>
      </c>
      <c r="AB49" s="13">
        <f>IF(X49="", 0,
    IF(Z49&lt;=10,
        IFERROR(VLOOKUP(X49, 'Lista Alimenti'!$A$3:$D$32, 4, FALSE),
        IFERROR(VLOOKUP(X49, 'Lista Alimenti'!$G$3:$J$61, 4, FALSE),
        IFERROR(VLOOKUP(X49, 'Lista Alimenti'!$N$3:$Q$15, 4, FALSE),
        VLOOKUP(X49, 'Lista Alimenti'!$T$3:$W$45, 4, FALSE)
        ))) * Z49,
    IFERROR(VLOOKUP(X49, 'Lista Alimenti'!$A$3:$D$32, 4, FALSE),
    IFERROR(VLOOKUP(X49, 'Lista Alimenti'!$G$3:$J$61, 4, FALSE),
    IFERROR(VLOOKUP(X49, 'Lista Alimenti'!$N$3:$Q$15, 4, FALSE),
    VLOOKUP(X49, 'Lista Alimenti'!$T$3:$W$45, 4, FALSE)
    ))) * Z49 / 100
    )
)</f>
        <v>0</v>
      </c>
      <c r="AC49" s="13">
        <f>IF(X49="", 0,
    IF(Z49&lt;=10,
        IFERROR(VLOOKUP(X49, 'Lista Alimenti'!$A$3:$E$32, 5, FALSE),
        IFERROR(VLOOKUP(X49, 'Lista Alimenti'!$G$3:$K$61, 5, FALSE),
        IFERROR(VLOOKUP(X49, 'Lista Alimenti'!$N$3:$R$15, 5, FALSE),
        VLOOKUP(X49, 'Lista Alimenti'!$T$3:$X$45, 5, FALSE)
        ))) * Z49,
    IFERROR(VLOOKUP(X49, 'Lista Alimenti'!$A$3:$E$32, 5, FALSE),
    IFERROR(VLOOKUP(X49, 'Lista Alimenti'!$G$3:$K$61, 5, FALSE),
    IFERROR(VLOOKUP(X49, 'Lista Alimenti'!$N$3:$R$15, 5, FALSE),
    VLOOKUP(X49, 'Lista Alimenti'!$T$3:$X$45, 5, FALSE)
    ))) * Z49 / 100
    )
)</f>
        <v>0</v>
      </c>
      <c r="AD49" s="14">
        <f>IF(X49="", 0,
    IF(Z49&lt;=10,
        IFERROR(VLOOKUP(X49, 'Lista Alimenti'!$A$3:$F$32, 6, FALSE),
        IFERROR(VLOOKUP(X49, 'Lista Alimenti'!$G$3:$L$61, 6, FALSE),
        IFERROR(VLOOKUP(X49, 'Lista Alimenti'!$N$3:$S$15, 6, FALSE),
        VLOOKUP(X49, 'Lista Alimenti'!$T$3:$Y$45, 6, FALSE)
        ))) * Z49,
    IFERROR(VLOOKUP(X49, 'Lista Alimenti'!$A$3:$F$32, 6, FALSE),
    IFERROR(VLOOKUP(X49, 'Lista Alimenti'!$G$3:$L$61, 6, FALSE),
    IFERROR(VLOOKUP(X49, 'Lista Alimenti'!$N$3:$S$15, 6, FALSE),
    VLOOKUP(X49, 'Lista Alimenti'!$T$3:$Y$45, 6, FALSE)
    ))) * Z49 / 100
    )
)</f>
        <v>0</v>
      </c>
      <c r="AE49" s="67"/>
      <c r="AF49" s="68"/>
      <c r="AG49" s="49"/>
      <c r="AH49" s="50"/>
      <c r="AI49" s="12"/>
      <c r="AJ49" s="13">
        <f>IF(AG49="", 0,
    IF(AI49&lt;=10,
        IFERROR(VLOOKUP(AG49, 'Lista Alimenti'!$A$3:$C$32, 3, FALSE),
        IFERROR(VLOOKUP(AG49, 'Lista Alimenti'!$G$3:$I$61, 3, FALSE),
        IFERROR(VLOOKUP(AG49, 'Lista Alimenti'!$N$3:$P$15, 3, FALSE),
        VLOOKUP(AG49, 'Lista Alimenti'!$T$3:$V$45, 3, FALSE)
        ))) * AI49,
    IFERROR(VLOOKUP(AG49, 'Lista Alimenti'!$A$3:$C$32, 3, FALSE),
    IFERROR(VLOOKUP(AG49, 'Lista Alimenti'!$G$3:$I$61, 3, FALSE),
    IFERROR(VLOOKUP(AG49, 'Lista Alimenti'!$N$3:$P$15, 3, FALSE),
    VLOOKUP(AG49, 'Lista Alimenti'!$T$3:$V$45, 3, FALSE)
    ))) * AI49 / 100
    )
)</f>
        <v>0</v>
      </c>
      <c r="AK49" s="13">
        <f>IF(AG49="", 0,
    IF(AI49&lt;=10,
        IFERROR(VLOOKUP(AG49, 'Lista Alimenti'!$A$3:$D$32, 4, FALSE),
        IFERROR(VLOOKUP(AG49, 'Lista Alimenti'!$G$3:$J$61, 4, FALSE),
        IFERROR(VLOOKUP(AG49, 'Lista Alimenti'!$N$3:$Q$15, 4, FALSE),
        VLOOKUP(AG49, 'Lista Alimenti'!$T$3:$W$45, 4, FALSE)
        ))) * AI49,
    IFERROR(VLOOKUP(AG49, 'Lista Alimenti'!$A$3:$D$32, 4, FALSE),
    IFERROR(VLOOKUP(AG49, 'Lista Alimenti'!$G$3:$J$61, 4, FALSE),
    IFERROR(VLOOKUP(AG49, 'Lista Alimenti'!$N$3:$Q$15, 4, FALSE),
    VLOOKUP(AG49, 'Lista Alimenti'!$T$3:$W$45, 4, FALSE)
    ))) * AI49 / 100
    )
)</f>
        <v>0</v>
      </c>
      <c r="AL49" s="13">
        <f>IF(AG49="", 0,
    IF(AI49&lt;=10,
        IFERROR(VLOOKUP(AG49, 'Lista Alimenti'!$A$3:$E$32, 5, FALSE),
        IFERROR(VLOOKUP(AG49, 'Lista Alimenti'!$G$3:$K$61, 5, FALSE),
        IFERROR(VLOOKUP(AG49, 'Lista Alimenti'!$N$3:$R$15, 5, FALSE),
        VLOOKUP(AG49, 'Lista Alimenti'!$T$3:$X$45, 5, FALSE)
        ))) * AI49,
    IFERROR(VLOOKUP(AG49, 'Lista Alimenti'!$A$3:$E$32, 5, FALSE),
    IFERROR(VLOOKUP(AG49, 'Lista Alimenti'!$G$3:$K$61, 5, FALSE),
    IFERROR(VLOOKUP(AG49, 'Lista Alimenti'!$N$3:$R$15, 5, FALSE),
    VLOOKUP(AG49, 'Lista Alimenti'!$T$3:$X$45, 5, FALSE)
    ))) * AI49 / 100
    )
)</f>
        <v>0</v>
      </c>
      <c r="AM49" s="14">
        <f>IF(AG49="", 0,
    IF(AI49&lt;=10,
        IFERROR(VLOOKUP(AG49, 'Lista Alimenti'!$A$3:$F$32, 6, FALSE),
        IFERROR(VLOOKUP(AG49, 'Lista Alimenti'!$G$3:$L$61, 6, FALSE),
        IFERROR(VLOOKUP(AG49, 'Lista Alimenti'!$N$3:$S$15, 6, FALSE),
        VLOOKUP(AG49, 'Lista Alimenti'!$T$3:$Y$45, 6, FALSE)
        ))) * AI49,
    IFERROR(VLOOKUP(AG49, 'Lista Alimenti'!$A$3:$F$32, 6, FALSE),
    IFERROR(VLOOKUP(AG49, 'Lista Alimenti'!$G$3:$L$61, 6, FALSE),
    IFERROR(VLOOKUP(AG49, 'Lista Alimenti'!$N$3:$S$15, 6, FALSE),
    VLOOKUP(AG49, 'Lista Alimenti'!$T$3:$Y$45, 6, FALSE)
    ))) * AI49 / 100
    )
)</f>
        <v>0</v>
      </c>
      <c r="AN49" s="67"/>
      <c r="AO49" s="68"/>
      <c r="AP49" s="49"/>
      <c r="AQ49" s="50"/>
      <c r="AR49" s="12"/>
      <c r="AS49" s="13">
        <f>IF(AP49="", 0,
    IF(AR49&lt;=10,
        IFERROR(VLOOKUP(AP49, 'Lista Alimenti'!$A$3:$C$32, 3, FALSE),
        IFERROR(VLOOKUP(AP49, 'Lista Alimenti'!$G$3:$I$61, 3, FALSE),
        IFERROR(VLOOKUP(AP49, 'Lista Alimenti'!$N$3:$P$15, 3, FALSE),
        VLOOKUP(AP49, 'Lista Alimenti'!$T$3:$V$45, 3, FALSE)
        ))) * AR49,
    IFERROR(VLOOKUP(AP49, 'Lista Alimenti'!$A$3:$C$32, 3, FALSE),
    IFERROR(VLOOKUP(AP49, 'Lista Alimenti'!$G$3:$I$61, 3, FALSE),
    IFERROR(VLOOKUP(AP49, 'Lista Alimenti'!$N$3:$P$15, 3, FALSE),
    VLOOKUP(AP49, 'Lista Alimenti'!$T$3:$V$45, 3, FALSE)
    ))) * AR49 / 100
    )
)</f>
        <v>0</v>
      </c>
      <c r="AT49" s="13">
        <f>IF(AP49="", 0,
    IF(AR49&lt;=10,
        IFERROR(VLOOKUP(AP49, 'Lista Alimenti'!$A$3:$D$32, 4, FALSE),
        IFERROR(VLOOKUP(AP49, 'Lista Alimenti'!$G$3:$J$61, 4, FALSE),
        IFERROR(VLOOKUP(AP49, 'Lista Alimenti'!$N$3:$Q$15, 4, FALSE),
        VLOOKUP(AP49, 'Lista Alimenti'!$T$3:$W$45, 4, FALSE)
        ))) * AR49,
    IFERROR(VLOOKUP(AP49, 'Lista Alimenti'!$A$3:$D$32, 4, FALSE),
    IFERROR(VLOOKUP(AP49, 'Lista Alimenti'!$G$3:$J$61, 4, FALSE),
    IFERROR(VLOOKUP(AP49, 'Lista Alimenti'!$N$3:$Q$15, 4, FALSE),
    VLOOKUP(AP49, 'Lista Alimenti'!$T$3:$W$45, 4, FALSE)
    ))) * AR49 / 100
    )
)</f>
        <v>0</v>
      </c>
      <c r="AU49" s="13">
        <f>IF(AP49="", 0,
    IF(AR49&lt;=10,
        IFERROR(VLOOKUP(AP49, 'Lista Alimenti'!$A$3:$E$32, 5, FALSE),
        IFERROR(VLOOKUP(AP49, 'Lista Alimenti'!$G$3:$K$61, 5, FALSE),
        IFERROR(VLOOKUP(AP49, 'Lista Alimenti'!$N$3:$R$15, 5, FALSE),
        VLOOKUP(AP49, 'Lista Alimenti'!$T$3:$X$45, 5, FALSE)
        ))) * AR49,
    IFERROR(VLOOKUP(AP49, 'Lista Alimenti'!$A$3:$E$32, 5, FALSE),
    IFERROR(VLOOKUP(AP49, 'Lista Alimenti'!$G$3:$K$61, 5, FALSE),
    IFERROR(VLOOKUP(AP49, 'Lista Alimenti'!$N$3:$R$15, 5, FALSE),
    VLOOKUP(AP49, 'Lista Alimenti'!$T$3:$X$45, 5, FALSE)
    ))) * AR49 / 100
    )
)</f>
        <v>0</v>
      </c>
      <c r="AV49" s="14">
        <f>IF(AP49="", 0,
    IF(AR49&lt;=10,
        IFERROR(VLOOKUP(AP49, 'Lista Alimenti'!$A$3:$F$32, 6, FALSE),
        IFERROR(VLOOKUP(AP49, 'Lista Alimenti'!$G$3:$L$61, 6, FALSE),
        IFERROR(VLOOKUP(AP49, 'Lista Alimenti'!$N$3:$S$15, 6, FALSE),
        VLOOKUP(AP49, 'Lista Alimenti'!$T$3:$Y$45, 6, FALSE)
        ))) * AR49,
    IFERROR(VLOOKUP(AP49, 'Lista Alimenti'!$A$3:$F$32, 6, FALSE),
    IFERROR(VLOOKUP(AP49, 'Lista Alimenti'!$G$3:$L$61, 6, FALSE),
    IFERROR(VLOOKUP(AP49, 'Lista Alimenti'!$N$3:$S$15, 6, FALSE),
    VLOOKUP(AP49, 'Lista Alimenti'!$T$3:$Y$45, 6, FALSE)
    ))) * AR49 / 100
    )
)</f>
        <v>0</v>
      </c>
      <c r="AW49" s="67"/>
      <c r="AX49" s="68"/>
      <c r="AY49" s="49"/>
      <c r="AZ49" s="50"/>
      <c r="BA49" s="12"/>
      <c r="BB49" s="13">
        <f>IF(AY49="", 0,
    IF(BA49&lt;=10,
        IFERROR(VLOOKUP(AY49, 'Lista Alimenti'!$A$3:$C$32, 3, FALSE),
        IFERROR(VLOOKUP(AY49, 'Lista Alimenti'!$G$3:$I$61, 3, FALSE),
        IFERROR(VLOOKUP(AY49, 'Lista Alimenti'!$N$3:$P$15, 3, FALSE),
        VLOOKUP(AY49, 'Lista Alimenti'!$T$3:$V$45, 3, FALSE)
        ))) * BA49,
    IFERROR(VLOOKUP(AY49, 'Lista Alimenti'!$A$3:$C$32, 3, FALSE),
    IFERROR(VLOOKUP(AY49, 'Lista Alimenti'!$G$3:$I$61, 3, FALSE),
    IFERROR(VLOOKUP(AY49, 'Lista Alimenti'!$N$3:$P$15, 3, FALSE),
    VLOOKUP(AY49, 'Lista Alimenti'!$T$3:$V$45, 3, FALSE)
    ))) * BA49 / 100
    )
)</f>
        <v>0</v>
      </c>
      <c r="BC49" s="13">
        <f>IF(AY49="", 0,
    IF(BA49&lt;=10,
        IFERROR(VLOOKUP(AY49, 'Lista Alimenti'!$A$3:$D$32, 4, FALSE),
        IFERROR(VLOOKUP(AY49, 'Lista Alimenti'!$G$3:$J$61, 4, FALSE),
        IFERROR(VLOOKUP(AY49, 'Lista Alimenti'!$N$3:$Q$15, 4, FALSE),
        VLOOKUP(AY49, 'Lista Alimenti'!$T$3:$W$45, 4, FALSE)
        ))) * BA49,
    IFERROR(VLOOKUP(AY49, 'Lista Alimenti'!$A$3:$D$32, 4, FALSE),
    IFERROR(VLOOKUP(AY49, 'Lista Alimenti'!$G$3:$J$61, 4, FALSE),
    IFERROR(VLOOKUP(AY49, 'Lista Alimenti'!$N$3:$Q$15, 4, FALSE),
    VLOOKUP(AY49, 'Lista Alimenti'!$T$3:$W$45, 4, FALSE)
    ))) * BA49 / 100
    )
)</f>
        <v>0</v>
      </c>
      <c r="BD49" s="13">
        <f>IF(AY49="", 0,
    IF(BA49&lt;=10,
        IFERROR(VLOOKUP(AY49, 'Lista Alimenti'!$A$3:$E$32, 5, FALSE),
        IFERROR(VLOOKUP(AY49, 'Lista Alimenti'!$G$3:$K$61, 5, FALSE),
        IFERROR(VLOOKUP(AY49, 'Lista Alimenti'!$N$3:$R$15, 5, FALSE),
        VLOOKUP(AY49, 'Lista Alimenti'!$T$3:$X$45, 5, FALSE)
        ))) * BA49,
    IFERROR(VLOOKUP(AY49, 'Lista Alimenti'!$A$3:$E$32, 5, FALSE),
    IFERROR(VLOOKUP(AY49, 'Lista Alimenti'!$G$3:$K$61, 5, FALSE),
    IFERROR(VLOOKUP(AY49, 'Lista Alimenti'!$N$3:$R$15, 5, FALSE),
    VLOOKUP(AY49, 'Lista Alimenti'!$T$3:$X$45, 5, FALSE)
    ))) * BA49 / 100
    )
)</f>
        <v>0</v>
      </c>
      <c r="BE49" s="14">
        <f>IF(AY49="", 0,
    IF(BA49&lt;=10,
        IFERROR(VLOOKUP(AY49, 'Lista Alimenti'!$A$3:$F$32, 6, FALSE),
        IFERROR(VLOOKUP(AY49, 'Lista Alimenti'!$G$3:$L$61, 6, FALSE),
        IFERROR(VLOOKUP(AY49, 'Lista Alimenti'!$N$3:$S$15, 6, FALSE),
        VLOOKUP(AY49, 'Lista Alimenti'!$T$3:$Y$45, 6, FALSE)
        ))) * BA49,
    IFERROR(VLOOKUP(AY49, 'Lista Alimenti'!$A$3:$F$32, 6, FALSE),
    IFERROR(VLOOKUP(AY49, 'Lista Alimenti'!$G$3:$L$61, 6, FALSE),
    IFERROR(VLOOKUP(AY49, 'Lista Alimenti'!$N$3:$S$15, 6, FALSE),
    VLOOKUP(AY49, 'Lista Alimenti'!$T$3:$Y$45, 6, FALSE)
    ))) * BA49 / 100
    )
)</f>
        <v>0</v>
      </c>
      <c r="BF49" s="67"/>
      <c r="BG49" s="68"/>
      <c r="BH49" s="49"/>
      <c r="BI49" s="50"/>
      <c r="BJ49" s="12"/>
      <c r="BK49" s="13">
        <f>IF(BH49="", 0,
    IF(BJ49&lt;=10,
        IFERROR(VLOOKUP(BH49, 'Lista Alimenti'!$A$3:$C$32, 3, FALSE),
        IFERROR(VLOOKUP(BH49, 'Lista Alimenti'!$G$3:$I$61, 3, FALSE),
        IFERROR(VLOOKUP(BH49, 'Lista Alimenti'!$N$3:$P$15, 3, FALSE),
        VLOOKUP(BH49, 'Lista Alimenti'!$T$3:$V$45, 3, FALSE)
        ))) * BJ49,
    IFERROR(VLOOKUP(BH49, 'Lista Alimenti'!$A$3:$C$32, 3, FALSE),
    IFERROR(VLOOKUP(BH49, 'Lista Alimenti'!$G$3:$I$61, 3, FALSE),
    IFERROR(VLOOKUP(BH49, 'Lista Alimenti'!$N$3:$P$15, 3, FALSE),
    VLOOKUP(BH49, 'Lista Alimenti'!$T$3:$V$45, 3, FALSE)
    ))) * BJ49 / 100
    )
)</f>
        <v>0</v>
      </c>
      <c r="BL49" s="13">
        <f>IF(BH49="", 0,
    IF(BJ49&lt;=10,
        IFERROR(VLOOKUP(BH49, 'Lista Alimenti'!$A$3:$D$32, 4, FALSE),
        IFERROR(VLOOKUP(BH49, 'Lista Alimenti'!$G$3:$J$61, 4, FALSE),
        IFERROR(VLOOKUP(BH49, 'Lista Alimenti'!$N$3:$Q$15, 4, FALSE),
        VLOOKUP(BH49, 'Lista Alimenti'!$T$3:$W$45, 4, FALSE)
        ))) * BJ49,
    IFERROR(VLOOKUP(BH49, 'Lista Alimenti'!$A$3:$D$32, 4, FALSE),
    IFERROR(VLOOKUP(BH49, 'Lista Alimenti'!$G$3:$J$61, 4, FALSE),
    IFERROR(VLOOKUP(BH49, 'Lista Alimenti'!$N$3:$Q$15, 4, FALSE),
    VLOOKUP(BH49, 'Lista Alimenti'!$T$3:$W$45, 4, FALSE)
    ))) * BJ49 / 100
    )
)</f>
        <v>0</v>
      </c>
      <c r="BM49" s="13">
        <f>IF(BH49="", 0,
    IF(BJ49&lt;=10,
        IFERROR(VLOOKUP(BH49, 'Lista Alimenti'!$A$3:$E$32, 5, FALSE),
        IFERROR(VLOOKUP(BH49, 'Lista Alimenti'!$G$3:$K$61, 5, FALSE),
        IFERROR(VLOOKUP(BH49, 'Lista Alimenti'!$N$3:$R$15, 5, FALSE),
        VLOOKUP(BH49, 'Lista Alimenti'!$T$3:$X$45, 5, FALSE)
        ))) * BJ49,
    IFERROR(VLOOKUP(BH49, 'Lista Alimenti'!$A$3:$E$32, 5, FALSE),
    IFERROR(VLOOKUP(BH49, 'Lista Alimenti'!$G$3:$K$61, 5, FALSE),
    IFERROR(VLOOKUP(BH49, 'Lista Alimenti'!$N$3:$R$15, 5, FALSE),
    VLOOKUP(BH49, 'Lista Alimenti'!$T$3:$X$45, 5, FALSE)
    ))) * BJ49 / 100
    )
)</f>
        <v>0</v>
      </c>
      <c r="BN49" s="14">
        <f>IF(BH49="", 0,
    IF(BJ49&lt;=10,
        IFERROR(VLOOKUP(BH49, 'Lista Alimenti'!$A$3:$F$32, 6, FALSE),
        IFERROR(VLOOKUP(BH49, 'Lista Alimenti'!$G$3:$L$61, 6, FALSE),
        IFERROR(VLOOKUP(BH49, 'Lista Alimenti'!$N$3:$S$15, 6, FALSE),
        VLOOKUP(BH49, 'Lista Alimenti'!$T$3:$Y$45, 6, FALSE)
        ))) * BJ49,
    IFERROR(VLOOKUP(BH49, 'Lista Alimenti'!$A$3:$F$32, 6, FALSE),
    IFERROR(VLOOKUP(BH49, 'Lista Alimenti'!$G$3:$L$61, 6, FALSE),
    IFERROR(VLOOKUP(BH49, 'Lista Alimenti'!$N$3:$S$15, 6, FALSE),
    VLOOKUP(BH49, 'Lista Alimenti'!$T$3:$Y$45, 6, FALSE)
    ))) * BJ49 / 100
    )
)</f>
        <v>0</v>
      </c>
      <c r="BO49" s="67"/>
      <c r="BP49" s="68"/>
    </row>
    <row r="50" spans="4:68" ht="14.5" customHeight="1" x14ac:dyDescent="0.35">
      <c r="D50" s="73"/>
      <c r="E50" s="74"/>
      <c r="F50" s="49"/>
      <c r="G50" s="50"/>
      <c r="H50" s="12"/>
      <c r="I50" s="13">
        <f>IF(F50="", 0,
    IF(H50&lt;=10,
        IFERROR(VLOOKUP(F50, 'Lista Alimenti'!$A$3:$C$32, 3, FALSE),
        IFERROR(VLOOKUP(F50, 'Lista Alimenti'!$G$3:$I$61, 3, FALSE),
        IFERROR(VLOOKUP(F50, 'Lista Alimenti'!$N$3:$P$15, 3, FALSE),
        VLOOKUP(F50, 'Lista Alimenti'!$T$3:$V$45, 3, FALSE)
        ))) * H50,
    IFERROR(VLOOKUP(F50, 'Lista Alimenti'!$A$3:$C$32, 3, FALSE),
    IFERROR(VLOOKUP(F50, 'Lista Alimenti'!$G$3:$I$61, 3, FALSE),
    IFERROR(VLOOKUP(F50, 'Lista Alimenti'!$N$3:$P$15, 3, FALSE),
    VLOOKUP(F50, 'Lista Alimenti'!$T$3:$V$45, 3, FALSE)
    ))) * H50 / 100
    )
)</f>
        <v>0</v>
      </c>
      <c r="J50" s="13">
        <f>IF(F50="", 0,
    IF(H50&lt;=10,
        IFERROR(VLOOKUP(F50, 'Lista Alimenti'!$A$3:$D$32, 4, FALSE),
        IFERROR(VLOOKUP(F50, 'Lista Alimenti'!$G$3:$J$61, 4, FALSE),
        IFERROR(VLOOKUP(F50, 'Lista Alimenti'!$N$3:$Q$15, 4, FALSE),
        VLOOKUP(F50, 'Lista Alimenti'!$T$3:$W$45, 4, FALSE)
        ))) * H50,
    IFERROR(VLOOKUP(F50, 'Lista Alimenti'!$A$3:$D$32, 4, FALSE),
    IFERROR(VLOOKUP(F50, 'Lista Alimenti'!$G$3:$J$61, 4, FALSE),
    IFERROR(VLOOKUP(F50, 'Lista Alimenti'!$N$3:$Q$15, 4, FALSE),
    VLOOKUP(F50, 'Lista Alimenti'!$T$3:$W$45, 4, FALSE)
    ))) * H50 / 100
    )
)</f>
        <v>0</v>
      </c>
      <c r="K50" s="13">
        <f>IF(F50="", 0,
    IF(H50&lt;=10,
        IFERROR(VLOOKUP(F50, 'Lista Alimenti'!$A$3:$E$32, 5, FALSE),
        IFERROR(VLOOKUP(F50, 'Lista Alimenti'!$G$3:$K$61, 5, FALSE),
        IFERROR(VLOOKUP(F50, 'Lista Alimenti'!$N$3:$R$15, 5, FALSE),
        VLOOKUP(F50, 'Lista Alimenti'!$T$3:$X$45, 5, FALSE)
        ))) * H50,
    IFERROR(VLOOKUP(F50, 'Lista Alimenti'!$A$3:$E$32, 5, FALSE),
    IFERROR(VLOOKUP(F50, 'Lista Alimenti'!$G$3:$K$61, 5, FALSE),
    IFERROR(VLOOKUP(F50, 'Lista Alimenti'!$N$3:$R$15, 5, FALSE),
    VLOOKUP(F50, 'Lista Alimenti'!$T$3:$X$45, 5, FALSE)
    ))) * H50 / 100
    )
)</f>
        <v>0</v>
      </c>
      <c r="L50" s="14">
        <f>IF(F50="", 0,
    IF(H50&lt;=10,
        IFERROR(VLOOKUP(F50, 'Lista Alimenti'!$A$3:$F$32, 6, FALSE),
        IFERROR(VLOOKUP(F50, 'Lista Alimenti'!$G$3:$L$61, 6, FALSE),
        IFERROR(VLOOKUP(F50, 'Lista Alimenti'!$N$3:$S$15, 6, FALSE),
        VLOOKUP(F50, 'Lista Alimenti'!$T$3:$Y$45, 6, FALSE)
        ))) * H50,
    IFERROR(VLOOKUP(F50, 'Lista Alimenti'!$A$3:$F$32, 6, FALSE),
    IFERROR(VLOOKUP(F50, 'Lista Alimenti'!$G$3:$L$61, 6, FALSE),
    IFERROR(VLOOKUP(F50, 'Lista Alimenti'!$N$3:$S$15, 6, FALSE),
    VLOOKUP(F50, 'Lista Alimenti'!$T$3:$Y$45, 6, FALSE)
    ))) * H50 / 100
    )
)</f>
        <v>0</v>
      </c>
      <c r="M50" s="67"/>
      <c r="N50" s="68"/>
      <c r="O50" s="49"/>
      <c r="P50" s="50"/>
      <c r="Q50" s="12"/>
      <c r="R50" s="13">
        <f>IF(O50="", 0,
    IF(Q50&lt;=10,
        IFERROR(VLOOKUP(O50, 'Lista Alimenti'!$A$3:$C$32, 3, FALSE),
        IFERROR(VLOOKUP(O50, 'Lista Alimenti'!$G$3:$I$61, 3, FALSE),
        IFERROR(VLOOKUP(O50, 'Lista Alimenti'!$N$3:$P$15, 3, FALSE),
        VLOOKUP(O50, 'Lista Alimenti'!$T$3:$V$45, 3, FALSE)
        ))) * Q50,
    IFERROR(VLOOKUP(O50, 'Lista Alimenti'!$A$3:$C$32, 3, FALSE),
    IFERROR(VLOOKUP(O50, 'Lista Alimenti'!$G$3:$I$61, 3, FALSE),
    IFERROR(VLOOKUP(O50, 'Lista Alimenti'!$N$3:$P$15, 3, FALSE),
    VLOOKUP(O50, 'Lista Alimenti'!$T$3:$V$45, 3, FALSE)
    ))) * Q50 / 100
    )
)</f>
        <v>0</v>
      </c>
      <c r="S50" s="13">
        <f>IF(O50="", 0,
    IF(Q50&lt;=10,
        IFERROR(VLOOKUP(O50, 'Lista Alimenti'!$A$3:$D$32, 4, FALSE),
        IFERROR(VLOOKUP(O50, 'Lista Alimenti'!$G$3:$J$61, 4, FALSE),
        IFERROR(VLOOKUP(O50, 'Lista Alimenti'!$N$3:$Q$15, 4, FALSE),
        VLOOKUP(O50, 'Lista Alimenti'!$T$3:$W$45, 4, FALSE)
        ))) * Q50,
    IFERROR(VLOOKUP(O50, 'Lista Alimenti'!$A$3:$D$32, 4, FALSE),
    IFERROR(VLOOKUP(O50, 'Lista Alimenti'!$G$3:$J$61, 4, FALSE),
    IFERROR(VLOOKUP(O50, 'Lista Alimenti'!$N$3:$Q$15, 4, FALSE),
    VLOOKUP(O50, 'Lista Alimenti'!$T$3:$W$45, 4, FALSE)
    ))) * Q50 / 100
    )
)</f>
        <v>0</v>
      </c>
      <c r="T50" s="13">
        <f>IF(O50="", 0,
    IF(Q50&lt;=10,
        IFERROR(VLOOKUP(O50, 'Lista Alimenti'!$A$3:$E$32, 5, FALSE),
        IFERROR(VLOOKUP(O50, 'Lista Alimenti'!$G$3:$K$61, 5, FALSE),
        IFERROR(VLOOKUP(O50, 'Lista Alimenti'!$N$3:$R$15, 5, FALSE),
        VLOOKUP(O50, 'Lista Alimenti'!$T$3:$X$45, 5, FALSE)
        ))) * Q50,
    IFERROR(VLOOKUP(O50, 'Lista Alimenti'!$A$3:$E$32, 5, FALSE),
    IFERROR(VLOOKUP(O50, 'Lista Alimenti'!$G$3:$K$61, 5, FALSE),
    IFERROR(VLOOKUP(O50, 'Lista Alimenti'!$N$3:$R$15, 5, FALSE),
    VLOOKUP(O50, 'Lista Alimenti'!$T$3:$X$45, 5, FALSE)
    ))) * Q50 / 100
    )
)</f>
        <v>0</v>
      </c>
      <c r="U50" s="14">
        <f>IF(O50="", 0,
    IF(Q50&lt;=10,
        IFERROR(VLOOKUP(O50, 'Lista Alimenti'!$A$3:$F$32, 6, FALSE),
        IFERROR(VLOOKUP(O50, 'Lista Alimenti'!$G$3:$L$61, 6, FALSE),
        IFERROR(VLOOKUP(O50, 'Lista Alimenti'!$N$3:$S$15, 6, FALSE),
        VLOOKUP(O50, 'Lista Alimenti'!$T$3:$Y$45, 6, FALSE)
        ))) * Q50,
    IFERROR(VLOOKUP(O50, 'Lista Alimenti'!$A$3:$F$32, 6, FALSE),
    IFERROR(VLOOKUP(O50, 'Lista Alimenti'!$G$3:$L$61, 6, FALSE),
    IFERROR(VLOOKUP(O50, 'Lista Alimenti'!$N$3:$S$15, 6, FALSE),
    VLOOKUP(O50, 'Lista Alimenti'!$T$3:$Y$45, 6, FALSE)
    ))) * Q50 / 100
    )
)</f>
        <v>0</v>
      </c>
      <c r="V50" s="67"/>
      <c r="W50" s="68"/>
      <c r="X50" s="49"/>
      <c r="Y50" s="50"/>
      <c r="Z50" s="12"/>
      <c r="AA50" s="13">
        <f>IF(X50="", 0,
    IF(Z50&lt;=10,
        IFERROR(VLOOKUP(X50, 'Lista Alimenti'!$A$3:$C$32, 3, FALSE),
        IFERROR(VLOOKUP(X50, 'Lista Alimenti'!$G$3:$I$61, 3, FALSE),
        IFERROR(VLOOKUP(X50, 'Lista Alimenti'!$N$3:$P$15, 3, FALSE),
        VLOOKUP(X50, 'Lista Alimenti'!$T$3:$V$45, 3, FALSE)
        ))) * Z50,
    IFERROR(VLOOKUP(X50, 'Lista Alimenti'!$A$3:$C$32, 3, FALSE),
    IFERROR(VLOOKUP(X50, 'Lista Alimenti'!$G$3:$I$61, 3, FALSE),
    IFERROR(VLOOKUP(X50, 'Lista Alimenti'!$N$3:$P$15, 3, FALSE),
    VLOOKUP(X50, 'Lista Alimenti'!$T$3:$V$45, 3, FALSE)
    ))) * Z50 / 100
    )
)</f>
        <v>0</v>
      </c>
      <c r="AB50" s="13">
        <f>IF(X50="", 0,
    IF(Z50&lt;=10,
        IFERROR(VLOOKUP(X50, 'Lista Alimenti'!$A$3:$D$32, 4, FALSE),
        IFERROR(VLOOKUP(X50, 'Lista Alimenti'!$G$3:$J$61, 4, FALSE),
        IFERROR(VLOOKUP(X50, 'Lista Alimenti'!$N$3:$Q$15, 4, FALSE),
        VLOOKUP(X50, 'Lista Alimenti'!$T$3:$W$45, 4, FALSE)
        ))) * Z50,
    IFERROR(VLOOKUP(X50, 'Lista Alimenti'!$A$3:$D$32, 4, FALSE),
    IFERROR(VLOOKUP(X50, 'Lista Alimenti'!$G$3:$J$61, 4, FALSE),
    IFERROR(VLOOKUP(X50, 'Lista Alimenti'!$N$3:$Q$15, 4, FALSE),
    VLOOKUP(X50, 'Lista Alimenti'!$T$3:$W$45, 4, FALSE)
    ))) * Z50 / 100
    )
)</f>
        <v>0</v>
      </c>
      <c r="AC50" s="13">
        <f>IF(X50="", 0,
    IF(Z50&lt;=10,
        IFERROR(VLOOKUP(X50, 'Lista Alimenti'!$A$3:$E$32, 5, FALSE),
        IFERROR(VLOOKUP(X50, 'Lista Alimenti'!$G$3:$K$61, 5, FALSE),
        IFERROR(VLOOKUP(X50, 'Lista Alimenti'!$N$3:$R$15, 5, FALSE),
        VLOOKUP(X50, 'Lista Alimenti'!$T$3:$X$45, 5, FALSE)
        ))) * Z50,
    IFERROR(VLOOKUP(X50, 'Lista Alimenti'!$A$3:$E$32, 5, FALSE),
    IFERROR(VLOOKUP(X50, 'Lista Alimenti'!$G$3:$K$61, 5, FALSE),
    IFERROR(VLOOKUP(X50, 'Lista Alimenti'!$N$3:$R$15, 5, FALSE),
    VLOOKUP(X50, 'Lista Alimenti'!$T$3:$X$45, 5, FALSE)
    ))) * Z50 / 100
    )
)</f>
        <v>0</v>
      </c>
      <c r="AD50" s="14">
        <f>IF(X50="", 0,
    IF(Z50&lt;=10,
        IFERROR(VLOOKUP(X50, 'Lista Alimenti'!$A$3:$F$32, 6, FALSE),
        IFERROR(VLOOKUP(X50, 'Lista Alimenti'!$G$3:$L$61, 6, FALSE),
        IFERROR(VLOOKUP(X50, 'Lista Alimenti'!$N$3:$S$15, 6, FALSE),
        VLOOKUP(X50, 'Lista Alimenti'!$T$3:$Y$45, 6, FALSE)
        ))) * Z50,
    IFERROR(VLOOKUP(X50, 'Lista Alimenti'!$A$3:$F$32, 6, FALSE),
    IFERROR(VLOOKUP(X50, 'Lista Alimenti'!$G$3:$L$61, 6, FALSE),
    IFERROR(VLOOKUP(X50, 'Lista Alimenti'!$N$3:$S$15, 6, FALSE),
    VLOOKUP(X50, 'Lista Alimenti'!$T$3:$Y$45, 6, FALSE)
    ))) * Z50 / 100
    )
)</f>
        <v>0</v>
      </c>
      <c r="AE50" s="67"/>
      <c r="AF50" s="68"/>
      <c r="AG50" s="49"/>
      <c r="AH50" s="50"/>
      <c r="AI50" s="12"/>
      <c r="AJ50" s="13">
        <f>IF(AG50="", 0,
    IF(AI50&lt;=10,
        IFERROR(VLOOKUP(AG50, 'Lista Alimenti'!$A$3:$C$32, 3, FALSE),
        IFERROR(VLOOKUP(AG50, 'Lista Alimenti'!$G$3:$I$61, 3, FALSE),
        IFERROR(VLOOKUP(AG50, 'Lista Alimenti'!$N$3:$P$15, 3, FALSE),
        VLOOKUP(AG50, 'Lista Alimenti'!$T$3:$V$45, 3, FALSE)
        ))) * AI50,
    IFERROR(VLOOKUP(AG50, 'Lista Alimenti'!$A$3:$C$32, 3, FALSE),
    IFERROR(VLOOKUP(AG50, 'Lista Alimenti'!$G$3:$I$61, 3, FALSE),
    IFERROR(VLOOKUP(AG50, 'Lista Alimenti'!$N$3:$P$15, 3, FALSE),
    VLOOKUP(AG50, 'Lista Alimenti'!$T$3:$V$45, 3, FALSE)
    ))) * AI50 / 100
    )
)</f>
        <v>0</v>
      </c>
      <c r="AK50" s="13">
        <f>IF(AG50="", 0,
    IF(AI50&lt;=10,
        IFERROR(VLOOKUP(AG50, 'Lista Alimenti'!$A$3:$D$32, 4, FALSE),
        IFERROR(VLOOKUP(AG50, 'Lista Alimenti'!$G$3:$J$61, 4, FALSE),
        IFERROR(VLOOKUP(AG50, 'Lista Alimenti'!$N$3:$Q$15, 4, FALSE),
        VLOOKUP(AG50, 'Lista Alimenti'!$T$3:$W$45, 4, FALSE)
        ))) * AI50,
    IFERROR(VLOOKUP(AG50, 'Lista Alimenti'!$A$3:$D$32, 4, FALSE),
    IFERROR(VLOOKUP(AG50, 'Lista Alimenti'!$G$3:$J$61, 4, FALSE),
    IFERROR(VLOOKUP(AG50, 'Lista Alimenti'!$N$3:$Q$15, 4, FALSE),
    VLOOKUP(AG50, 'Lista Alimenti'!$T$3:$W$45, 4, FALSE)
    ))) * AI50 / 100
    )
)</f>
        <v>0</v>
      </c>
      <c r="AL50" s="13">
        <f>IF(AG50="", 0,
    IF(AI50&lt;=10,
        IFERROR(VLOOKUP(AG50, 'Lista Alimenti'!$A$3:$E$32, 5, FALSE),
        IFERROR(VLOOKUP(AG50, 'Lista Alimenti'!$G$3:$K$61, 5, FALSE),
        IFERROR(VLOOKUP(AG50, 'Lista Alimenti'!$N$3:$R$15, 5, FALSE),
        VLOOKUP(AG50, 'Lista Alimenti'!$T$3:$X$45, 5, FALSE)
        ))) * AI50,
    IFERROR(VLOOKUP(AG50, 'Lista Alimenti'!$A$3:$E$32, 5, FALSE),
    IFERROR(VLOOKUP(AG50, 'Lista Alimenti'!$G$3:$K$61, 5, FALSE),
    IFERROR(VLOOKUP(AG50, 'Lista Alimenti'!$N$3:$R$15, 5, FALSE),
    VLOOKUP(AG50, 'Lista Alimenti'!$T$3:$X$45, 5, FALSE)
    ))) * AI50 / 100
    )
)</f>
        <v>0</v>
      </c>
      <c r="AM50" s="14">
        <f>IF(AG50="", 0,
    IF(AI50&lt;=10,
        IFERROR(VLOOKUP(AG50, 'Lista Alimenti'!$A$3:$F$32, 6, FALSE),
        IFERROR(VLOOKUP(AG50, 'Lista Alimenti'!$G$3:$L$61, 6, FALSE),
        IFERROR(VLOOKUP(AG50, 'Lista Alimenti'!$N$3:$S$15, 6, FALSE),
        VLOOKUP(AG50, 'Lista Alimenti'!$T$3:$Y$45, 6, FALSE)
        ))) * AI50,
    IFERROR(VLOOKUP(AG50, 'Lista Alimenti'!$A$3:$F$32, 6, FALSE),
    IFERROR(VLOOKUP(AG50, 'Lista Alimenti'!$G$3:$L$61, 6, FALSE),
    IFERROR(VLOOKUP(AG50, 'Lista Alimenti'!$N$3:$S$15, 6, FALSE),
    VLOOKUP(AG50, 'Lista Alimenti'!$T$3:$Y$45, 6, FALSE)
    ))) * AI50 / 100
    )
)</f>
        <v>0</v>
      </c>
      <c r="AN50" s="67"/>
      <c r="AO50" s="68"/>
      <c r="AP50" s="49"/>
      <c r="AQ50" s="50"/>
      <c r="AR50" s="12"/>
      <c r="AS50" s="13">
        <f>IF(AP50="", 0,
    IF(AR50&lt;=10,
        IFERROR(VLOOKUP(AP50, 'Lista Alimenti'!$A$3:$C$32, 3, FALSE),
        IFERROR(VLOOKUP(AP50, 'Lista Alimenti'!$G$3:$I$61, 3, FALSE),
        IFERROR(VLOOKUP(AP50, 'Lista Alimenti'!$N$3:$P$15, 3, FALSE),
        VLOOKUP(AP50, 'Lista Alimenti'!$T$3:$V$45, 3, FALSE)
        ))) * AR50,
    IFERROR(VLOOKUP(AP50, 'Lista Alimenti'!$A$3:$C$32, 3, FALSE),
    IFERROR(VLOOKUP(AP50, 'Lista Alimenti'!$G$3:$I$61, 3, FALSE),
    IFERROR(VLOOKUP(AP50, 'Lista Alimenti'!$N$3:$P$15, 3, FALSE),
    VLOOKUP(AP50, 'Lista Alimenti'!$T$3:$V$45, 3, FALSE)
    ))) * AR50 / 100
    )
)</f>
        <v>0</v>
      </c>
      <c r="AT50" s="13">
        <f>IF(AP50="", 0,
    IF(AR50&lt;=10,
        IFERROR(VLOOKUP(AP50, 'Lista Alimenti'!$A$3:$D$32, 4, FALSE),
        IFERROR(VLOOKUP(AP50, 'Lista Alimenti'!$G$3:$J$61, 4, FALSE),
        IFERROR(VLOOKUP(AP50, 'Lista Alimenti'!$N$3:$Q$15, 4, FALSE),
        VLOOKUP(AP50, 'Lista Alimenti'!$T$3:$W$45, 4, FALSE)
        ))) * AR50,
    IFERROR(VLOOKUP(AP50, 'Lista Alimenti'!$A$3:$D$32, 4, FALSE),
    IFERROR(VLOOKUP(AP50, 'Lista Alimenti'!$G$3:$J$61, 4, FALSE),
    IFERROR(VLOOKUP(AP50, 'Lista Alimenti'!$N$3:$Q$15, 4, FALSE),
    VLOOKUP(AP50, 'Lista Alimenti'!$T$3:$W$45, 4, FALSE)
    ))) * AR50 / 100
    )
)</f>
        <v>0</v>
      </c>
      <c r="AU50" s="13">
        <f>IF(AP50="", 0,
    IF(AR50&lt;=10,
        IFERROR(VLOOKUP(AP50, 'Lista Alimenti'!$A$3:$E$32, 5, FALSE),
        IFERROR(VLOOKUP(AP50, 'Lista Alimenti'!$G$3:$K$61, 5, FALSE),
        IFERROR(VLOOKUP(AP50, 'Lista Alimenti'!$N$3:$R$15, 5, FALSE),
        VLOOKUP(AP50, 'Lista Alimenti'!$T$3:$X$45, 5, FALSE)
        ))) * AR50,
    IFERROR(VLOOKUP(AP50, 'Lista Alimenti'!$A$3:$E$32, 5, FALSE),
    IFERROR(VLOOKUP(AP50, 'Lista Alimenti'!$G$3:$K$61, 5, FALSE),
    IFERROR(VLOOKUP(AP50, 'Lista Alimenti'!$N$3:$R$15, 5, FALSE),
    VLOOKUP(AP50, 'Lista Alimenti'!$T$3:$X$45, 5, FALSE)
    ))) * AR50 / 100
    )
)</f>
        <v>0</v>
      </c>
      <c r="AV50" s="14">
        <f>IF(AP50="", 0,
    IF(AR50&lt;=10,
        IFERROR(VLOOKUP(AP50, 'Lista Alimenti'!$A$3:$F$32, 6, FALSE),
        IFERROR(VLOOKUP(AP50, 'Lista Alimenti'!$G$3:$L$61, 6, FALSE),
        IFERROR(VLOOKUP(AP50, 'Lista Alimenti'!$N$3:$S$15, 6, FALSE),
        VLOOKUP(AP50, 'Lista Alimenti'!$T$3:$Y$45, 6, FALSE)
        ))) * AR50,
    IFERROR(VLOOKUP(AP50, 'Lista Alimenti'!$A$3:$F$32, 6, FALSE),
    IFERROR(VLOOKUP(AP50, 'Lista Alimenti'!$G$3:$L$61, 6, FALSE),
    IFERROR(VLOOKUP(AP50, 'Lista Alimenti'!$N$3:$S$15, 6, FALSE),
    VLOOKUP(AP50, 'Lista Alimenti'!$T$3:$Y$45, 6, FALSE)
    ))) * AR50 / 100
    )
)</f>
        <v>0</v>
      </c>
      <c r="AW50" s="67"/>
      <c r="AX50" s="68"/>
      <c r="AY50" s="49"/>
      <c r="AZ50" s="50"/>
      <c r="BA50" s="12"/>
      <c r="BB50" s="13">
        <f>IF(AY50="", 0,
    IF(BA50&lt;=10,
        IFERROR(VLOOKUP(AY50, 'Lista Alimenti'!$A$3:$C$32, 3, FALSE),
        IFERROR(VLOOKUP(AY50, 'Lista Alimenti'!$G$3:$I$61, 3, FALSE),
        IFERROR(VLOOKUP(AY50, 'Lista Alimenti'!$N$3:$P$15, 3, FALSE),
        VLOOKUP(AY50, 'Lista Alimenti'!$T$3:$V$45, 3, FALSE)
        ))) * BA50,
    IFERROR(VLOOKUP(AY50, 'Lista Alimenti'!$A$3:$C$32, 3, FALSE),
    IFERROR(VLOOKUP(AY50, 'Lista Alimenti'!$G$3:$I$61, 3, FALSE),
    IFERROR(VLOOKUP(AY50, 'Lista Alimenti'!$N$3:$P$15, 3, FALSE),
    VLOOKUP(AY50, 'Lista Alimenti'!$T$3:$V$45, 3, FALSE)
    ))) * BA50 / 100
    )
)</f>
        <v>0</v>
      </c>
      <c r="BC50" s="13">
        <f>IF(AY50="", 0,
    IF(BA50&lt;=10,
        IFERROR(VLOOKUP(AY50, 'Lista Alimenti'!$A$3:$D$32, 4, FALSE),
        IFERROR(VLOOKUP(AY50, 'Lista Alimenti'!$G$3:$J$61, 4, FALSE),
        IFERROR(VLOOKUP(AY50, 'Lista Alimenti'!$N$3:$Q$15, 4, FALSE),
        VLOOKUP(AY50, 'Lista Alimenti'!$T$3:$W$45, 4, FALSE)
        ))) * BA50,
    IFERROR(VLOOKUP(AY50, 'Lista Alimenti'!$A$3:$D$32, 4, FALSE),
    IFERROR(VLOOKUP(AY50, 'Lista Alimenti'!$G$3:$J$61, 4, FALSE),
    IFERROR(VLOOKUP(AY50, 'Lista Alimenti'!$N$3:$Q$15, 4, FALSE),
    VLOOKUP(AY50, 'Lista Alimenti'!$T$3:$W$45, 4, FALSE)
    ))) * BA50 / 100
    )
)</f>
        <v>0</v>
      </c>
      <c r="BD50" s="13">
        <f>IF(AY50="", 0,
    IF(BA50&lt;=10,
        IFERROR(VLOOKUP(AY50, 'Lista Alimenti'!$A$3:$E$32, 5, FALSE),
        IFERROR(VLOOKUP(AY50, 'Lista Alimenti'!$G$3:$K$61, 5, FALSE),
        IFERROR(VLOOKUP(AY50, 'Lista Alimenti'!$N$3:$R$15, 5, FALSE),
        VLOOKUP(AY50, 'Lista Alimenti'!$T$3:$X$45, 5, FALSE)
        ))) * BA50,
    IFERROR(VLOOKUP(AY50, 'Lista Alimenti'!$A$3:$E$32, 5, FALSE),
    IFERROR(VLOOKUP(AY50, 'Lista Alimenti'!$G$3:$K$61, 5, FALSE),
    IFERROR(VLOOKUP(AY50, 'Lista Alimenti'!$N$3:$R$15, 5, FALSE),
    VLOOKUP(AY50, 'Lista Alimenti'!$T$3:$X$45, 5, FALSE)
    ))) * BA50 / 100
    )
)</f>
        <v>0</v>
      </c>
      <c r="BE50" s="14">
        <f>IF(AY50="", 0,
    IF(BA50&lt;=10,
        IFERROR(VLOOKUP(AY50, 'Lista Alimenti'!$A$3:$F$32, 6, FALSE),
        IFERROR(VLOOKUP(AY50, 'Lista Alimenti'!$G$3:$L$61, 6, FALSE),
        IFERROR(VLOOKUP(AY50, 'Lista Alimenti'!$N$3:$S$15, 6, FALSE),
        VLOOKUP(AY50, 'Lista Alimenti'!$T$3:$Y$45, 6, FALSE)
        ))) * BA50,
    IFERROR(VLOOKUP(AY50, 'Lista Alimenti'!$A$3:$F$32, 6, FALSE),
    IFERROR(VLOOKUP(AY50, 'Lista Alimenti'!$G$3:$L$61, 6, FALSE),
    IFERROR(VLOOKUP(AY50, 'Lista Alimenti'!$N$3:$S$15, 6, FALSE),
    VLOOKUP(AY50, 'Lista Alimenti'!$T$3:$Y$45, 6, FALSE)
    ))) * BA50 / 100
    )
)</f>
        <v>0</v>
      </c>
      <c r="BF50" s="67"/>
      <c r="BG50" s="68"/>
      <c r="BH50" s="49"/>
      <c r="BI50" s="50"/>
      <c r="BJ50" s="12"/>
      <c r="BK50" s="13">
        <f>IF(BH50="", 0,
    IF(BJ50&lt;=10,
        IFERROR(VLOOKUP(BH50, 'Lista Alimenti'!$A$3:$C$32, 3, FALSE),
        IFERROR(VLOOKUP(BH50, 'Lista Alimenti'!$G$3:$I$61, 3, FALSE),
        IFERROR(VLOOKUP(BH50, 'Lista Alimenti'!$N$3:$P$15, 3, FALSE),
        VLOOKUP(BH50, 'Lista Alimenti'!$T$3:$V$45, 3, FALSE)
        ))) * BJ50,
    IFERROR(VLOOKUP(BH50, 'Lista Alimenti'!$A$3:$C$32, 3, FALSE),
    IFERROR(VLOOKUP(BH50, 'Lista Alimenti'!$G$3:$I$61, 3, FALSE),
    IFERROR(VLOOKUP(BH50, 'Lista Alimenti'!$N$3:$P$15, 3, FALSE),
    VLOOKUP(BH50, 'Lista Alimenti'!$T$3:$V$45, 3, FALSE)
    ))) * BJ50 / 100
    )
)</f>
        <v>0</v>
      </c>
      <c r="BL50" s="13">
        <f>IF(BH50="", 0,
    IF(BJ50&lt;=10,
        IFERROR(VLOOKUP(BH50, 'Lista Alimenti'!$A$3:$D$32, 4, FALSE),
        IFERROR(VLOOKUP(BH50, 'Lista Alimenti'!$G$3:$J$61, 4, FALSE),
        IFERROR(VLOOKUP(BH50, 'Lista Alimenti'!$N$3:$Q$15, 4, FALSE),
        VLOOKUP(BH50, 'Lista Alimenti'!$T$3:$W$45, 4, FALSE)
        ))) * BJ50,
    IFERROR(VLOOKUP(BH50, 'Lista Alimenti'!$A$3:$D$32, 4, FALSE),
    IFERROR(VLOOKUP(BH50, 'Lista Alimenti'!$G$3:$J$61, 4, FALSE),
    IFERROR(VLOOKUP(BH50, 'Lista Alimenti'!$N$3:$Q$15, 4, FALSE),
    VLOOKUP(BH50, 'Lista Alimenti'!$T$3:$W$45, 4, FALSE)
    ))) * BJ50 / 100
    )
)</f>
        <v>0</v>
      </c>
      <c r="BM50" s="13">
        <f>IF(BH50="", 0,
    IF(BJ50&lt;=10,
        IFERROR(VLOOKUP(BH50, 'Lista Alimenti'!$A$3:$E$32, 5, FALSE),
        IFERROR(VLOOKUP(BH50, 'Lista Alimenti'!$G$3:$K$61, 5, FALSE),
        IFERROR(VLOOKUP(BH50, 'Lista Alimenti'!$N$3:$R$15, 5, FALSE),
        VLOOKUP(BH50, 'Lista Alimenti'!$T$3:$X$45, 5, FALSE)
        ))) * BJ50,
    IFERROR(VLOOKUP(BH50, 'Lista Alimenti'!$A$3:$E$32, 5, FALSE),
    IFERROR(VLOOKUP(BH50, 'Lista Alimenti'!$G$3:$K$61, 5, FALSE),
    IFERROR(VLOOKUP(BH50, 'Lista Alimenti'!$N$3:$R$15, 5, FALSE),
    VLOOKUP(BH50, 'Lista Alimenti'!$T$3:$X$45, 5, FALSE)
    ))) * BJ50 / 100
    )
)</f>
        <v>0</v>
      </c>
      <c r="BN50" s="14">
        <f>IF(BH50="", 0,
    IF(BJ50&lt;=10,
        IFERROR(VLOOKUP(BH50, 'Lista Alimenti'!$A$3:$F$32, 6, FALSE),
        IFERROR(VLOOKUP(BH50, 'Lista Alimenti'!$G$3:$L$61, 6, FALSE),
        IFERROR(VLOOKUP(BH50, 'Lista Alimenti'!$N$3:$S$15, 6, FALSE),
        VLOOKUP(BH50, 'Lista Alimenti'!$T$3:$Y$45, 6, FALSE)
        ))) * BJ50,
    IFERROR(VLOOKUP(BH50, 'Lista Alimenti'!$A$3:$F$32, 6, FALSE),
    IFERROR(VLOOKUP(BH50, 'Lista Alimenti'!$G$3:$L$61, 6, FALSE),
    IFERROR(VLOOKUP(BH50, 'Lista Alimenti'!$N$3:$S$15, 6, FALSE),
    VLOOKUP(BH50, 'Lista Alimenti'!$T$3:$Y$45, 6, FALSE)
    ))) * BJ50 / 100
    )
)</f>
        <v>0</v>
      </c>
      <c r="BO50" s="67"/>
      <c r="BP50" s="68"/>
    </row>
    <row r="51" spans="4:68" ht="14.5" customHeight="1" x14ac:dyDescent="0.35">
      <c r="D51" s="73"/>
      <c r="E51" s="74"/>
      <c r="F51" s="49"/>
      <c r="G51" s="50"/>
      <c r="H51" s="12"/>
      <c r="I51" s="13">
        <f>IF(F51="", 0,
    IF(H51&lt;=10,
        IFERROR(VLOOKUP(F51, 'Lista Alimenti'!$A$3:$C$32, 3, FALSE),
        IFERROR(VLOOKUP(F51, 'Lista Alimenti'!$G$3:$I$61, 3, FALSE),
        IFERROR(VLOOKUP(F51, 'Lista Alimenti'!$N$3:$P$15, 3, FALSE),
        VLOOKUP(F51, 'Lista Alimenti'!$T$3:$V$45, 3, FALSE)
        ))) * H51,
    IFERROR(VLOOKUP(F51, 'Lista Alimenti'!$A$3:$C$32, 3, FALSE),
    IFERROR(VLOOKUP(F51, 'Lista Alimenti'!$G$3:$I$61, 3, FALSE),
    IFERROR(VLOOKUP(F51, 'Lista Alimenti'!$N$3:$P$15, 3, FALSE),
    VLOOKUP(F51, 'Lista Alimenti'!$T$3:$V$45, 3, FALSE)
    ))) * H51 / 100
    )
)</f>
        <v>0</v>
      </c>
      <c r="J51" s="13">
        <f>IF(F51="", 0,
    IF(H51&lt;=10,
        IFERROR(VLOOKUP(F51, 'Lista Alimenti'!$A$3:$D$32, 4, FALSE),
        IFERROR(VLOOKUP(F51, 'Lista Alimenti'!$G$3:$J$61, 4, FALSE),
        IFERROR(VLOOKUP(F51, 'Lista Alimenti'!$N$3:$Q$15, 4, FALSE),
        VLOOKUP(F51, 'Lista Alimenti'!$T$3:$W$45, 4, FALSE)
        ))) * H51,
    IFERROR(VLOOKUP(F51, 'Lista Alimenti'!$A$3:$D$32, 4, FALSE),
    IFERROR(VLOOKUP(F51, 'Lista Alimenti'!$G$3:$J$61, 4, FALSE),
    IFERROR(VLOOKUP(F51, 'Lista Alimenti'!$N$3:$Q$15, 4, FALSE),
    VLOOKUP(F51, 'Lista Alimenti'!$T$3:$W$45, 4, FALSE)
    ))) * H51 / 100
    )
)</f>
        <v>0</v>
      </c>
      <c r="K51" s="13">
        <f>IF(F51="", 0,
    IF(H51&lt;=10,
        IFERROR(VLOOKUP(F51, 'Lista Alimenti'!$A$3:$E$32, 5, FALSE),
        IFERROR(VLOOKUP(F51, 'Lista Alimenti'!$G$3:$K$61, 5, FALSE),
        IFERROR(VLOOKUP(F51, 'Lista Alimenti'!$N$3:$R$15, 5, FALSE),
        VLOOKUP(F51, 'Lista Alimenti'!$T$3:$X$45, 5, FALSE)
        ))) * H51,
    IFERROR(VLOOKUP(F51, 'Lista Alimenti'!$A$3:$E$32, 5, FALSE),
    IFERROR(VLOOKUP(F51, 'Lista Alimenti'!$G$3:$K$61, 5, FALSE),
    IFERROR(VLOOKUP(F51, 'Lista Alimenti'!$N$3:$R$15, 5, FALSE),
    VLOOKUP(F51, 'Lista Alimenti'!$T$3:$X$45, 5, FALSE)
    ))) * H51 / 100
    )
)</f>
        <v>0</v>
      </c>
      <c r="L51" s="14">
        <f>IF(F51="", 0,
    IF(H51&lt;=10,
        IFERROR(VLOOKUP(F51, 'Lista Alimenti'!$A$3:$F$32, 6, FALSE),
        IFERROR(VLOOKUP(F51, 'Lista Alimenti'!$G$3:$L$61, 6, FALSE),
        IFERROR(VLOOKUP(F51, 'Lista Alimenti'!$N$3:$S$15, 6, FALSE),
        VLOOKUP(F51, 'Lista Alimenti'!$T$3:$Y$45, 6, FALSE)
        ))) * H51,
    IFERROR(VLOOKUP(F51, 'Lista Alimenti'!$A$3:$F$32, 6, FALSE),
    IFERROR(VLOOKUP(F51, 'Lista Alimenti'!$G$3:$L$61, 6, FALSE),
    IFERROR(VLOOKUP(F51, 'Lista Alimenti'!$N$3:$S$15, 6, FALSE),
    VLOOKUP(F51, 'Lista Alimenti'!$T$3:$Y$45, 6, FALSE)
    ))) * H51 / 100
    )
)</f>
        <v>0</v>
      </c>
      <c r="M51" s="67"/>
      <c r="N51" s="68"/>
      <c r="O51" s="49"/>
      <c r="P51" s="50"/>
      <c r="Q51" s="12"/>
      <c r="R51" s="13">
        <f>IF(O51="", 0,
    IF(Q51&lt;=10,
        IFERROR(VLOOKUP(O51, 'Lista Alimenti'!$A$3:$C$32, 3, FALSE),
        IFERROR(VLOOKUP(O51, 'Lista Alimenti'!$G$3:$I$61, 3, FALSE),
        IFERROR(VLOOKUP(O51, 'Lista Alimenti'!$N$3:$P$15, 3, FALSE),
        VLOOKUP(O51, 'Lista Alimenti'!$T$3:$V$45, 3, FALSE)
        ))) * Q51,
    IFERROR(VLOOKUP(O51, 'Lista Alimenti'!$A$3:$C$32, 3, FALSE),
    IFERROR(VLOOKUP(O51, 'Lista Alimenti'!$G$3:$I$61, 3, FALSE),
    IFERROR(VLOOKUP(O51, 'Lista Alimenti'!$N$3:$P$15, 3, FALSE),
    VLOOKUP(O51, 'Lista Alimenti'!$T$3:$V$45, 3, FALSE)
    ))) * Q51 / 100
    )
)</f>
        <v>0</v>
      </c>
      <c r="S51" s="13">
        <f>IF(O51="", 0,
    IF(Q51&lt;=10,
        IFERROR(VLOOKUP(O51, 'Lista Alimenti'!$A$3:$D$32, 4, FALSE),
        IFERROR(VLOOKUP(O51, 'Lista Alimenti'!$G$3:$J$61, 4, FALSE),
        IFERROR(VLOOKUP(O51, 'Lista Alimenti'!$N$3:$Q$15, 4, FALSE),
        VLOOKUP(O51, 'Lista Alimenti'!$T$3:$W$45, 4, FALSE)
        ))) * Q51,
    IFERROR(VLOOKUP(O51, 'Lista Alimenti'!$A$3:$D$32, 4, FALSE),
    IFERROR(VLOOKUP(O51, 'Lista Alimenti'!$G$3:$J$61, 4, FALSE),
    IFERROR(VLOOKUP(O51, 'Lista Alimenti'!$N$3:$Q$15, 4, FALSE),
    VLOOKUP(O51, 'Lista Alimenti'!$T$3:$W$45, 4, FALSE)
    ))) * Q51 / 100
    )
)</f>
        <v>0</v>
      </c>
      <c r="T51" s="13">
        <f>IF(O51="", 0,
    IF(Q51&lt;=10,
        IFERROR(VLOOKUP(O51, 'Lista Alimenti'!$A$3:$E$32, 5, FALSE),
        IFERROR(VLOOKUP(O51, 'Lista Alimenti'!$G$3:$K$61, 5, FALSE),
        IFERROR(VLOOKUP(O51, 'Lista Alimenti'!$N$3:$R$15, 5, FALSE),
        VLOOKUP(O51, 'Lista Alimenti'!$T$3:$X$45, 5, FALSE)
        ))) * Q51,
    IFERROR(VLOOKUP(O51, 'Lista Alimenti'!$A$3:$E$32, 5, FALSE),
    IFERROR(VLOOKUP(O51, 'Lista Alimenti'!$G$3:$K$61, 5, FALSE),
    IFERROR(VLOOKUP(O51, 'Lista Alimenti'!$N$3:$R$15, 5, FALSE),
    VLOOKUP(O51, 'Lista Alimenti'!$T$3:$X$45, 5, FALSE)
    ))) * Q51 / 100
    )
)</f>
        <v>0</v>
      </c>
      <c r="U51" s="14">
        <f>IF(O51="", 0,
    IF(Q51&lt;=10,
        IFERROR(VLOOKUP(O51, 'Lista Alimenti'!$A$3:$F$32, 6, FALSE),
        IFERROR(VLOOKUP(O51, 'Lista Alimenti'!$G$3:$L$61, 6, FALSE),
        IFERROR(VLOOKUP(O51, 'Lista Alimenti'!$N$3:$S$15, 6, FALSE),
        VLOOKUP(O51, 'Lista Alimenti'!$T$3:$Y$45, 6, FALSE)
        ))) * Q51,
    IFERROR(VLOOKUP(O51, 'Lista Alimenti'!$A$3:$F$32, 6, FALSE),
    IFERROR(VLOOKUP(O51, 'Lista Alimenti'!$G$3:$L$61, 6, FALSE),
    IFERROR(VLOOKUP(O51, 'Lista Alimenti'!$N$3:$S$15, 6, FALSE),
    VLOOKUP(O51, 'Lista Alimenti'!$T$3:$Y$45, 6, FALSE)
    ))) * Q51 / 100
    )
)</f>
        <v>0</v>
      </c>
      <c r="V51" s="67"/>
      <c r="W51" s="68"/>
      <c r="X51" s="49"/>
      <c r="Y51" s="50"/>
      <c r="Z51" s="12"/>
      <c r="AA51" s="13">
        <f>IF(X51="", 0,
    IF(Z51&lt;=10,
        IFERROR(VLOOKUP(X51, 'Lista Alimenti'!$A$3:$C$32, 3, FALSE),
        IFERROR(VLOOKUP(X51, 'Lista Alimenti'!$G$3:$I$61, 3, FALSE),
        IFERROR(VLOOKUP(X51, 'Lista Alimenti'!$N$3:$P$15, 3, FALSE),
        VLOOKUP(X51, 'Lista Alimenti'!$T$3:$V$45, 3, FALSE)
        ))) * Z51,
    IFERROR(VLOOKUP(X51, 'Lista Alimenti'!$A$3:$C$32, 3, FALSE),
    IFERROR(VLOOKUP(X51, 'Lista Alimenti'!$G$3:$I$61, 3, FALSE),
    IFERROR(VLOOKUP(X51, 'Lista Alimenti'!$N$3:$P$15, 3, FALSE),
    VLOOKUP(X51, 'Lista Alimenti'!$T$3:$V$45, 3, FALSE)
    ))) * Z51 / 100
    )
)</f>
        <v>0</v>
      </c>
      <c r="AB51" s="13">
        <f>IF(X51="", 0,
    IF(Z51&lt;=10,
        IFERROR(VLOOKUP(X51, 'Lista Alimenti'!$A$3:$D$32, 4, FALSE),
        IFERROR(VLOOKUP(X51, 'Lista Alimenti'!$G$3:$J$61, 4, FALSE),
        IFERROR(VLOOKUP(X51, 'Lista Alimenti'!$N$3:$Q$15, 4, FALSE),
        VLOOKUP(X51, 'Lista Alimenti'!$T$3:$W$45, 4, FALSE)
        ))) * Z51,
    IFERROR(VLOOKUP(X51, 'Lista Alimenti'!$A$3:$D$32, 4, FALSE),
    IFERROR(VLOOKUP(X51, 'Lista Alimenti'!$G$3:$J$61, 4, FALSE),
    IFERROR(VLOOKUP(X51, 'Lista Alimenti'!$N$3:$Q$15, 4, FALSE),
    VLOOKUP(X51, 'Lista Alimenti'!$T$3:$W$45, 4, FALSE)
    ))) * Z51 / 100
    )
)</f>
        <v>0</v>
      </c>
      <c r="AC51" s="13">
        <f>IF(X51="", 0,
    IF(Z51&lt;=10,
        IFERROR(VLOOKUP(X51, 'Lista Alimenti'!$A$3:$E$32, 5, FALSE),
        IFERROR(VLOOKUP(X51, 'Lista Alimenti'!$G$3:$K$61, 5, FALSE),
        IFERROR(VLOOKUP(X51, 'Lista Alimenti'!$N$3:$R$15, 5, FALSE),
        VLOOKUP(X51, 'Lista Alimenti'!$T$3:$X$45, 5, FALSE)
        ))) * Z51,
    IFERROR(VLOOKUP(X51, 'Lista Alimenti'!$A$3:$E$32, 5, FALSE),
    IFERROR(VLOOKUP(X51, 'Lista Alimenti'!$G$3:$K$61, 5, FALSE),
    IFERROR(VLOOKUP(X51, 'Lista Alimenti'!$N$3:$R$15, 5, FALSE),
    VLOOKUP(X51, 'Lista Alimenti'!$T$3:$X$45, 5, FALSE)
    ))) * Z51 / 100
    )
)</f>
        <v>0</v>
      </c>
      <c r="AD51" s="14">
        <f>IF(X51="", 0,
    IF(Z51&lt;=10,
        IFERROR(VLOOKUP(X51, 'Lista Alimenti'!$A$3:$F$32, 6, FALSE),
        IFERROR(VLOOKUP(X51, 'Lista Alimenti'!$G$3:$L$61, 6, FALSE),
        IFERROR(VLOOKUP(X51, 'Lista Alimenti'!$N$3:$S$15, 6, FALSE),
        VLOOKUP(X51, 'Lista Alimenti'!$T$3:$Y$45, 6, FALSE)
        ))) * Z51,
    IFERROR(VLOOKUP(X51, 'Lista Alimenti'!$A$3:$F$32, 6, FALSE),
    IFERROR(VLOOKUP(X51, 'Lista Alimenti'!$G$3:$L$61, 6, FALSE),
    IFERROR(VLOOKUP(X51, 'Lista Alimenti'!$N$3:$S$15, 6, FALSE),
    VLOOKUP(X51, 'Lista Alimenti'!$T$3:$Y$45, 6, FALSE)
    ))) * Z51 / 100
    )
)</f>
        <v>0</v>
      </c>
      <c r="AE51" s="67"/>
      <c r="AF51" s="68"/>
      <c r="AG51" s="49"/>
      <c r="AH51" s="50"/>
      <c r="AI51" s="12"/>
      <c r="AJ51" s="13">
        <f>IF(AG51="", 0,
    IF(AI51&lt;=10,
        IFERROR(VLOOKUP(AG51, 'Lista Alimenti'!$A$3:$C$32, 3, FALSE),
        IFERROR(VLOOKUP(AG51, 'Lista Alimenti'!$G$3:$I$61, 3, FALSE),
        IFERROR(VLOOKUP(AG51, 'Lista Alimenti'!$N$3:$P$15, 3, FALSE),
        VLOOKUP(AG51, 'Lista Alimenti'!$T$3:$V$45, 3, FALSE)
        ))) * AI51,
    IFERROR(VLOOKUP(AG51, 'Lista Alimenti'!$A$3:$C$32, 3, FALSE),
    IFERROR(VLOOKUP(AG51, 'Lista Alimenti'!$G$3:$I$61, 3, FALSE),
    IFERROR(VLOOKUP(AG51, 'Lista Alimenti'!$N$3:$P$15, 3, FALSE),
    VLOOKUP(AG51, 'Lista Alimenti'!$T$3:$V$45, 3, FALSE)
    ))) * AI51 / 100
    )
)</f>
        <v>0</v>
      </c>
      <c r="AK51" s="13">
        <f>IF(AG51="", 0,
    IF(AI51&lt;=10,
        IFERROR(VLOOKUP(AG51, 'Lista Alimenti'!$A$3:$D$32, 4, FALSE),
        IFERROR(VLOOKUP(AG51, 'Lista Alimenti'!$G$3:$J$61, 4, FALSE),
        IFERROR(VLOOKUP(AG51, 'Lista Alimenti'!$N$3:$Q$15, 4, FALSE),
        VLOOKUP(AG51, 'Lista Alimenti'!$T$3:$W$45, 4, FALSE)
        ))) * AI51,
    IFERROR(VLOOKUP(AG51, 'Lista Alimenti'!$A$3:$D$32, 4, FALSE),
    IFERROR(VLOOKUP(AG51, 'Lista Alimenti'!$G$3:$J$61, 4, FALSE),
    IFERROR(VLOOKUP(AG51, 'Lista Alimenti'!$N$3:$Q$15, 4, FALSE),
    VLOOKUP(AG51, 'Lista Alimenti'!$T$3:$W$45, 4, FALSE)
    ))) * AI51 / 100
    )
)</f>
        <v>0</v>
      </c>
      <c r="AL51" s="13">
        <f>IF(AG51="", 0,
    IF(AI51&lt;=10,
        IFERROR(VLOOKUP(AG51, 'Lista Alimenti'!$A$3:$E$32, 5, FALSE),
        IFERROR(VLOOKUP(AG51, 'Lista Alimenti'!$G$3:$K$61, 5, FALSE),
        IFERROR(VLOOKUP(AG51, 'Lista Alimenti'!$N$3:$R$15, 5, FALSE),
        VLOOKUP(AG51, 'Lista Alimenti'!$T$3:$X$45, 5, FALSE)
        ))) * AI51,
    IFERROR(VLOOKUP(AG51, 'Lista Alimenti'!$A$3:$E$32, 5, FALSE),
    IFERROR(VLOOKUP(AG51, 'Lista Alimenti'!$G$3:$K$61, 5, FALSE),
    IFERROR(VLOOKUP(AG51, 'Lista Alimenti'!$N$3:$R$15, 5, FALSE),
    VLOOKUP(AG51, 'Lista Alimenti'!$T$3:$X$45, 5, FALSE)
    ))) * AI51 / 100
    )
)</f>
        <v>0</v>
      </c>
      <c r="AM51" s="14">
        <f>IF(AG51="", 0,
    IF(AI51&lt;=10,
        IFERROR(VLOOKUP(AG51, 'Lista Alimenti'!$A$3:$F$32, 6, FALSE),
        IFERROR(VLOOKUP(AG51, 'Lista Alimenti'!$G$3:$L$61, 6, FALSE),
        IFERROR(VLOOKUP(AG51, 'Lista Alimenti'!$N$3:$S$15, 6, FALSE),
        VLOOKUP(AG51, 'Lista Alimenti'!$T$3:$Y$45, 6, FALSE)
        ))) * AI51,
    IFERROR(VLOOKUP(AG51, 'Lista Alimenti'!$A$3:$F$32, 6, FALSE),
    IFERROR(VLOOKUP(AG51, 'Lista Alimenti'!$G$3:$L$61, 6, FALSE),
    IFERROR(VLOOKUP(AG51, 'Lista Alimenti'!$N$3:$S$15, 6, FALSE),
    VLOOKUP(AG51, 'Lista Alimenti'!$T$3:$Y$45, 6, FALSE)
    ))) * AI51 / 100
    )
)</f>
        <v>0</v>
      </c>
      <c r="AN51" s="67"/>
      <c r="AO51" s="68"/>
      <c r="AP51" s="49"/>
      <c r="AQ51" s="50"/>
      <c r="AR51" s="12"/>
      <c r="AS51" s="13">
        <f>IF(AP51="", 0,
    IF(AR51&lt;=10,
        IFERROR(VLOOKUP(AP51, 'Lista Alimenti'!$A$3:$C$32, 3, FALSE),
        IFERROR(VLOOKUP(AP51, 'Lista Alimenti'!$G$3:$I$61, 3, FALSE),
        IFERROR(VLOOKUP(AP51, 'Lista Alimenti'!$N$3:$P$15, 3, FALSE),
        VLOOKUP(AP51, 'Lista Alimenti'!$T$3:$V$45, 3, FALSE)
        ))) * AR51,
    IFERROR(VLOOKUP(AP51, 'Lista Alimenti'!$A$3:$C$32, 3, FALSE),
    IFERROR(VLOOKUP(AP51, 'Lista Alimenti'!$G$3:$I$61, 3, FALSE),
    IFERROR(VLOOKUP(AP51, 'Lista Alimenti'!$N$3:$P$15, 3, FALSE),
    VLOOKUP(AP51, 'Lista Alimenti'!$T$3:$V$45, 3, FALSE)
    ))) * AR51 / 100
    )
)</f>
        <v>0</v>
      </c>
      <c r="AT51" s="13">
        <f>IF(AP51="", 0,
    IF(AR51&lt;=10,
        IFERROR(VLOOKUP(AP51, 'Lista Alimenti'!$A$3:$D$32, 4, FALSE),
        IFERROR(VLOOKUP(AP51, 'Lista Alimenti'!$G$3:$J$61, 4, FALSE),
        IFERROR(VLOOKUP(AP51, 'Lista Alimenti'!$N$3:$Q$15, 4, FALSE),
        VLOOKUP(AP51, 'Lista Alimenti'!$T$3:$W$45, 4, FALSE)
        ))) * AR51,
    IFERROR(VLOOKUP(AP51, 'Lista Alimenti'!$A$3:$D$32, 4, FALSE),
    IFERROR(VLOOKUP(AP51, 'Lista Alimenti'!$G$3:$J$61, 4, FALSE),
    IFERROR(VLOOKUP(AP51, 'Lista Alimenti'!$N$3:$Q$15, 4, FALSE),
    VLOOKUP(AP51, 'Lista Alimenti'!$T$3:$W$45, 4, FALSE)
    ))) * AR51 / 100
    )
)</f>
        <v>0</v>
      </c>
      <c r="AU51" s="13">
        <f>IF(AP51="", 0,
    IF(AR51&lt;=10,
        IFERROR(VLOOKUP(AP51, 'Lista Alimenti'!$A$3:$E$32, 5, FALSE),
        IFERROR(VLOOKUP(AP51, 'Lista Alimenti'!$G$3:$K$61, 5, FALSE),
        IFERROR(VLOOKUP(AP51, 'Lista Alimenti'!$N$3:$R$15, 5, FALSE),
        VLOOKUP(AP51, 'Lista Alimenti'!$T$3:$X$45, 5, FALSE)
        ))) * AR51,
    IFERROR(VLOOKUP(AP51, 'Lista Alimenti'!$A$3:$E$32, 5, FALSE),
    IFERROR(VLOOKUP(AP51, 'Lista Alimenti'!$G$3:$K$61, 5, FALSE),
    IFERROR(VLOOKUP(AP51, 'Lista Alimenti'!$N$3:$R$15, 5, FALSE),
    VLOOKUP(AP51, 'Lista Alimenti'!$T$3:$X$45, 5, FALSE)
    ))) * AR51 / 100
    )
)</f>
        <v>0</v>
      </c>
      <c r="AV51" s="14">
        <f>IF(AP51="", 0,
    IF(AR51&lt;=10,
        IFERROR(VLOOKUP(AP51, 'Lista Alimenti'!$A$3:$F$32, 6, FALSE),
        IFERROR(VLOOKUP(AP51, 'Lista Alimenti'!$G$3:$L$61, 6, FALSE),
        IFERROR(VLOOKUP(AP51, 'Lista Alimenti'!$N$3:$S$15, 6, FALSE),
        VLOOKUP(AP51, 'Lista Alimenti'!$T$3:$Y$45, 6, FALSE)
        ))) * AR51,
    IFERROR(VLOOKUP(AP51, 'Lista Alimenti'!$A$3:$F$32, 6, FALSE),
    IFERROR(VLOOKUP(AP51, 'Lista Alimenti'!$G$3:$L$61, 6, FALSE),
    IFERROR(VLOOKUP(AP51, 'Lista Alimenti'!$N$3:$S$15, 6, FALSE),
    VLOOKUP(AP51, 'Lista Alimenti'!$T$3:$Y$45, 6, FALSE)
    ))) * AR51 / 100
    )
)</f>
        <v>0</v>
      </c>
      <c r="AW51" s="67"/>
      <c r="AX51" s="68"/>
      <c r="AY51" s="49"/>
      <c r="AZ51" s="50"/>
      <c r="BA51" s="12"/>
      <c r="BB51" s="13">
        <f>IF(AY51="", 0,
    IF(BA51&lt;=10,
        IFERROR(VLOOKUP(AY51, 'Lista Alimenti'!$A$3:$C$32, 3, FALSE),
        IFERROR(VLOOKUP(AY51, 'Lista Alimenti'!$G$3:$I$61, 3, FALSE),
        IFERROR(VLOOKUP(AY51, 'Lista Alimenti'!$N$3:$P$15, 3, FALSE),
        VLOOKUP(AY51, 'Lista Alimenti'!$T$3:$V$45, 3, FALSE)
        ))) * BA51,
    IFERROR(VLOOKUP(AY51, 'Lista Alimenti'!$A$3:$C$32, 3, FALSE),
    IFERROR(VLOOKUP(AY51, 'Lista Alimenti'!$G$3:$I$61, 3, FALSE),
    IFERROR(VLOOKUP(AY51, 'Lista Alimenti'!$N$3:$P$15, 3, FALSE),
    VLOOKUP(AY51, 'Lista Alimenti'!$T$3:$V$45, 3, FALSE)
    ))) * BA51 / 100
    )
)</f>
        <v>0</v>
      </c>
      <c r="BC51" s="13">
        <f>IF(AY51="", 0,
    IF(BA51&lt;=10,
        IFERROR(VLOOKUP(AY51, 'Lista Alimenti'!$A$3:$D$32, 4, FALSE),
        IFERROR(VLOOKUP(AY51, 'Lista Alimenti'!$G$3:$J$61, 4, FALSE),
        IFERROR(VLOOKUP(AY51, 'Lista Alimenti'!$N$3:$Q$15, 4, FALSE),
        VLOOKUP(AY51, 'Lista Alimenti'!$T$3:$W$45, 4, FALSE)
        ))) * BA51,
    IFERROR(VLOOKUP(AY51, 'Lista Alimenti'!$A$3:$D$32, 4, FALSE),
    IFERROR(VLOOKUP(AY51, 'Lista Alimenti'!$G$3:$J$61, 4, FALSE),
    IFERROR(VLOOKUP(AY51, 'Lista Alimenti'!$N$3:$Q$15, 4, FALSE),
    VLOOKUP(AY51, 'Lista Alimenti'!$T$3:$W$45, 4, FALSE)
    ))) * BA51 / 100
    )
)</f>
        <v>0</v>
      </c>
      <c r="BD51" s="13">
        <f>IF(AY51="", 0,
    IF(BA51&lt;=10,
        IFERROR(VLOOKUP(AY51, 'Lista Alimenti'!$A$3:$E$32, 5, FALSE),
        IFERROR(VLOOKUP(AY51, 'Lista Alimenti'!$G$3:$K$61, 5, FALSE),
        IFERROR(VLOOKUP(AY51, 'Lista Alimenti'!$N$3:$R$15, 5, FALSE),
        VLOOKUP(AY51, 'Lista Alimenti'!$T$3:$X$45, 5, FALSE)
        ))) * BA51,
    IFERROR(VLOOKUP(AY51, 'Lista Alimenti'!$A$3:$E$32, 5, FALSE),
    IFERROR(VLOOKUP(AY51, 'Lista Alimenti'!$G$3:$K$61, 5, FALSE),
    IFERROR(VLOOKUP(AY51, 'Lista Alimenti'!$N$3:$R$15, 5, FALSE),
    VLOOKUP(AY51, 'Lista Alimenti'!$T$3:$X$45, 5, FALSE)
    ))) * BA51 / 100
    )
)</f>
        <v>0</v>
      </c>
      <c r="BE51" s="14">
        <f>IF(AY51="", 0,
    IF(BA51&lt;=10,
        IFERROR(VLOOKUP(AY51, 'Lista Alimenti'!$A$3:$F$32, 6, FALSE),
        IFERROR(VLOOKUP(AY51, 'Lista Alimenti'!$G$3:$L$61, 6, FALSE),
        IFERROR(VLOOKUP(AY51, 'Lista Alimenti'!$N$3:$S$15, 6, FALSE),
        VLOOKUP(AY51, 'Lista Alimenti'!$T$3:$Y$45, 6, FALSE)
        ))) * BA51,
    IFERROR(VLOOKUP(AY51, 'Lista Alimenti'!$A$3:$F$32, 6, FALSE),
    IFERROR(VLOOKUP(AY51, 'Lista Alimenti'!$G$3:$L$61, 6, FALSE),
    IFERROR(VLOOKUP(AY51, 'Lista Alimenti'!$N$3:$S$15, 6, FALSE),
    VLOOKUP(AY51, 'Lista Alimenti'!$T$3:$Y$45, 6, FALSE)
    ))) * BA51 / 100
    )
)</f>
        <v>0</v>
      </c>
      <c r="BF51" s="67"/>
      <c r="BG51" s="68"/>
      <c r="BH51" s="49"/>
      <c r="BI51" s="50"/>
      <c r="BJ51" s="12"/>
      <c r="BK51" s="13">
        <f>IF(BH51="", 0,
    IF(BJ51&lt;=10,
        IFERROR(VLOOKUP(BH51, 'Lista Alimenti'!$A$3:$C$32, 3, FALSE),
        IFERROR(VLOOKUP(BH51, 'Lista Alimenti'!$G$3:$I$61, 3, FALSE),
        IFERROR(VLOOKUP(BH51, 'Lista Alimenti'!$N$3:$P$15, 3, FALSE),
        VLOOKUP(BH51, 'Lista Alimenti'!$T$3:$V$45, 3, FALSE)
        ))) * BJ51,
    IFERROR(VLOOKUP(BH51, 'Lista Alimenti'!$A$3:$C$32, 3, FALSE),
    IFERROR(VLOOKUP(BH51, 'Lista Alimenti'!$G$3:$I$61, 3, FALSE),
    IFERROR(VLOOKUP(BH51, 'Lista Alimenti'!$N$3:$P$15, 3, FALSE),
    VLOOKUP(BH51, 'Lista Alimenti'!$T$3:$V$45, 3, FALSE)
    ))) * BJ51 / 100
    )
)</f>
        <v>0</v>
      </c>
      <c r="BL51" s="13">
        <f>IF(BH51="", 0,
    IF(BJ51&lt;=10,
        IFERROR(VLOOKUP(BH51, 'Lista Alimenti'!$A$3:$D$32, 4, FALSE),
        IFERROR(VLOOKUP(BH51, 'Lista Alimenti'!$G$3:$J$61, 4, FALSE),
        IFERROR(VLOOKUP(BH51, 'Lista Alimenti'!$N$3:$Q$15, 4, FALSE),
        VLOOKUP(BH51, 'Lista Alimenti'!$T$3:$W$45, 4, FALSE)
        ))) * BJ51,
    IFERROR(VLOOKUP(BH51, 'Lista Alimenti'!$A$3:$D$32, 4, FALSE),
    IFERROR(VLOOKUP(BH51, 'Lista Alimenti'!$G$3:$J$61, 4, FALSE),
    IFERROR(VLOOKUP(BH51, 'Lista Alimenti'!$N$3:$Q$15, 4, FALSE),
    VLOOKUP(BH51, 'Lista Alimenti'!$T$3:$W$45, 4, FALSE)
    ))) * BJ51 / 100
    )
)</f>
        <v>0</v>
      </c>
      <c r="BM51" s="13">
        <f>IF(BH51="", 0,
    IF(BJ51&lt;=10,
        IFERROR(VLOOKUP(BH51, 'Lista Alimenti'!$A$3:$E$32, 5, FALSE),
        IFERROR(VLOOKUP(BH51, 'Lista Alimenti'!$G$3:$K$61, 5, FALSE),
        IFERROR(VLOOKUP(BH51, 'Lista Alimenti'!$N$3:$R$15, 5, FALSE),
        VLOOKUP(BH51, 'Lista Alimenti'!$T$3:$X$45, 5, FALSE)
        ))) * BJ51,
    IFERROR(VLOOKUP(BH51, 'Lista Alimenti'!$A$3:$E$32, 5, FALSE),
    IFERROR(VLOOKUP(BH51, 'Lista Alimenti'!$G$3:$K$61, 5, FALSE),
    IFERROR(VLOOKUP(BH51, 'Lista Alimenti'!$N$3:$R$15, 5, FALSE),
    VLOOKUP(BH51, 'Lista Alimenti'!$T$3:$X$45, 5, FALSE)
    ))) * BJ51 / 100
    )
)</f>
        <v>0</v>
      </c>
      <c r="BN51" s="14">
        <f>IF(BH51="", 0,
    IF(BJ51&lt;=10,
        IFERROR(VLOOKUP(BH51, 'Lista Alimenti'!$A$3:$F$32, 6, FALSE),
        IFERROR(VLOOKUP(BH51, 'Lista Alimenti'!$G$3:$L$61, 6, FALSE),
        IFERROR(VLOOKUP(BH51, 'Lista Alimenti'!$N$3:$S$15, 6, FALSE),
        VLOOKUP(BH51, 'Lista Alimenti'!$T$3:$Y$45, 6, FALSE)
        ))) * BJ51,
    IFERROR(VLOOKUP(BH51, 'Lista Alimenti'!$A$3:$F$32, 6, FALSE),
    IFERROR(VLOOKUP(BH51, 'Lista Alimenti'!$G$3:$L$61, 6, FALSE),
    IFERROR(VLOOKUP(BH51, 'Lista Alimenti'!$N$3:$S$15, 6, FALSE),
    VLOOKUP(BH51, 'Lista Alimenti'!$T$3:$Y$45, 6, FALSE)
    ))) * BJ51 / 100
    )
)</f>
        <v>0</v>
      </c>
      <c r="BO51" s="67"/>
      <c r="BP51" s="68"/>
    </row>
    <row r="52" spans="4:68" ht="14.5" customHeight="1" x14ac:dyDescent="0.35">
      <c r="D52" s="73"/>
      <c r="E52" s="74"/>
      <c r="F52" s="49"/>
      <c r="G52" s="50"/>
      <c r="H52" s="12"/>
      <c r="I52" s="13">
        <f>IF(F52="", 0,
    IF(H52&lt;=10,
        IFERROR(VLOOKUP(F52, 'Lista Alimenti'!$A$3:$C$32, 3, FALSE),
        IFERROR(VLOOKUP(F52, 'Lista Alimenti'!$G$3:$I$61, 3, FALSE),
        IFERROR(VLOOKUP(F52, 'Lista Alimenti'!$N$3:$P$15, 3, FALSE),
        VLOOKUP(F52, 'Lista Alimenti'!$T$3:$V$45, 3, FALSE)
        ))) * H52,
    IFERROR(VLOOKUP(F52, 'Lista Alimenti'!$A$3:$C$32, 3, FALSE),
    IFERROR(VLOOKUP(F52, 'Lista Alimenti'!$G$3:$I$61, 3, FALSE),
    IFERROR(VLOOKUP(F52, 'Lista Alimenti'!$N$3:$P$15, 3, FALSE),
    VLOOKUP(F52, 'Lista Alimenti'!$T$3:$V$45, 3, FALSE)
    ))) * H52 / 100
    )
)</f>
        <v>0</v>
      </c>
      <c r="J52" s="13">
        <f>IF(F52="", 0,
    IF(H52&lt;=10,
        IFERROR(VLOOKUP(F52, 'Lista Alimenti'!$A$3:$D$32, 4, FALSE),
        IFERROR(VLOOKUP(F52, 'Lista Alimenti'!$G$3:$J$61, 4, FALSE),
        IFERROR(VLOOKUP(F52, 'Lista Alimenti'!$N$3:$Q$15, 4, FALSE),
        VLOOKUP(F52, 'Lista Alimenti'!$T$3:$W$45, 4, FALSE)
        ))) * H52,
    IFERROR(VLOOKUP(F52, 'Lista Alimenti'!$A$3:$D$32, 4, FALSE),
    IFERROR(VLOOKUP(F52, 'Lista Alimenti'!$G$3:$J$61, 4, FALSE),
    IFERROR(VLOOKUP(F52, 'Lista Alimenti'!$N$3:$Q$15, 4, FALSE),
    VLOOKUP(F52, 'Lista Alimenti'!$T$3:$W$45, 4, FALSE)
    ))) * H52 / 100
    )
)</f>
        <v>0</v>
      </c>
      <c r="K52" s="13">
        <f>IF(F52="", 0,
    IF(H52&lt;=10,
        IFERROR(VLOOKUP(F52, 'Lista Alimenti'!$A$3:$E$32, 5, FALSE),
        IFERROR(VLOOKUP(F52, 'Lista Alimenti'!$G$3:$K$61, 5, FALSE),
        IFERROR(VLOOKUP(F52, 'Lista Alimenti'!$N$3:$R$15, 5, FALSE),
        VLOOKUP(F52, 'Lista Alimenti'!$T$3:$X$45, 5, FALSE)
        ))) * H52,
    IFERROR(VLOOKUP(F52, 'Lista Alimenti'!$A$3:$E$32, 5, FALSE),
    IFERROR(VLOOKUP(F52, 'Lista Alimenti'!$G$3:$K$61, 5, FALSE),
    IFERROR(VLOOKUP(F52, 'Lista Alimenti'!$N$3:$R$15, 5, FALSE),
    VLOOKUP(F52, 'Lista Alimenti'!$T$3:$X$45, 5, FALSE)
    ))) * H52 / 100
    )
)</f>
        <v>0</v>
      </c>
      <c r="L52" s="14">
        <f>IF(F52="", 0,
    IF(H52&lt;=10,
        IFERROR(VLOOKUP(F52, 'Lista Alimenti'!$A$3:$F$32, 6, FALSE),
        IFERROR(VLOOKUP(F52, 'Lista Alimenti'!$G$3:$L$61, 6, FALSE),
        IFERROR(VLOOKUP(F52, 'Lista Alimenti'!$N$3:$S$15, 6, FALSE),
        VLOOKUP(F52, 'Lista Alimenti'!$T$3:$Y$45, 6, FALSE)
        ))) * H52,
    IFERROR(VLOOKUP(F52, 'Lista Alimenti'!$A$3:$F$32, 6, FALSE),
    IFERROR(VLOOKUP(F52, 'Lista Alimenti'!$G$3:$L$61, 6, FALSE),
    IFERROR(VLOOKUP(F52, 'Lista Alimenti'!$N$3:$S$15, 6, FALSE),
    VLOOKUP(F52, 'Lista Alimenti'!$T$3:$Y$45, 6, FALSE)
    ))) * H52 / 100
    )
)</f>
        <v>0</v>
      </c>
      <c r="M52" s="67"/>
      <c r="N52" s="68"/>
      <c r="O52" s="49"/>
      <c r="P52" s="50"/>
      <c r="Q52" s="12"/>
      <c r="R52" s="13">
        <f>IF(O52="", 0,
    IF(Q52&lt;=10,
        IFERROR(VLOOKUP(O52, 'Lista Alimenti'!$A$3:$C$32, 3, FALSE),
        IFERROR(VLOOKUP(O52, 'Lista Alimenti'!$G$3:$I$61, 3, FALSE),
        IFERROR(VLOOKUP(O52, 'Lista Alimenti'!$N$3:$P$15, 3, FALSE),
        VLOOKUP(O52, 'Lista Alimenti'!$T$3:$V$45, 3, FALSE)
        ))) * Q52,
    IFERROR(VLOOKUP(O52, 'Lista Alimenti'!$A$3:$C$32, 3, FALSE),
    IFERROR(VLOOKUP(O52, 'Lista Alimenti'!$G$3:$I$61, 3, FALSE),
    IFERROR(VLOOKUP(O52, 'Lista Alimenti'!$N$3:$P$15, 3, FALSE),
    VLOOKUP(O52, 'Lista Alimenti'!$T$3:$V$45, 3, FALSE)
    ))) * Q52 / 100
    )
)</f>
        <v>0</v>
      </c>
      <c r="S52" s="13">
        <f>IF(O52="", 0,
    IF(Q52&lt;=10,
        IFERROR(VLOOKUP(O52, 'Lista Alimenti'!$A$3:$D$32, 4, FALSE),
        IFERROR(VLOOKUP(O52, 'Lista Alimenti'!$G$3:$J$61, 4, FALSE),
        IFERROR(VLOOKUP(O52, 'Lista Alimenti'!$N$3:$Q$15, 4, FALSE),
        VLOOKUP(O52, 'Lista Alimenti'!$T$3:$W$45, 4, FALSE)
        ))) * Q52,
    IFERROR(VLOOKUP(O52, 'Lista Alimenti'!$A$3:$D$32, 4, FALSE),
    IFERROR(VLOOKUP(O52, 'Lista Alimenti'!$G$3:$J$61, 4, FALSE),
    IFERROR(VLOOKUP(O52, 'Lista Alimenti'!$N$3:$Q$15, 4, FALSE),
    VLOOKUP(O52, 'Lista Alimenti'!$T$3:$W$45, 4, FALSE)
    ))) * Q52 / 100
    )
)</f>
        <v>0</v>
      </c>
      <c r="T52" s="13">
        <f>IF(O52="", 0,
    IF(Q52&lt;=10,
        IFERROR(VLOOKUP(O52, 'Lista Alimenti'!$A$3:$E$32, 5, FALSE),
        IFERROR(VLOOKUP(O52, 'Lista Alimenti'!$G$3:$K$61, 5, FALSE),
        IFERROR(VLOOKUP(O52, 'Lista Alimenti'!$N$3:$R$15, 5, FALSE),
        VLOOKUP(O52, 'Lista Alimenti'!$T$3:$X$45, 5, FALSE)
        ))) * Q52,
    IFERROR(VLOOKUP(O52, 'Lista Alimenti'!$A$3:$E$32, 5, FALSE),
    IFERROR(VLOOKUP(O52, 'Lista Alimenti'!$G$3:$K$61, 5, FALSE),
    IFERROR(VLOOKUP(O52, 'Lista Alimenti'!$N$3:$R$15, 5, FALSE),
    VLOOKUP(O52, 'Lista Alimenti'!$T$3:$X$45, 5, FALSE)
    ))) * Q52 / 100
    )
)</f>
        <v>0</v>
      </c>
      <c r="U52" s="14">
        <f>IF(O52="", 0,
    IF(Q52&lt;=10,
        IFERROR(VLOOKUP(O52, 'Lista Alimenti'!$A$3:$F$32, 6, FALSE),
        IFERROR(VLOOKUP(O52, 'Lista Alimenti'!$G$3:$L$61, 6, FALSE),
        IFERROR(VLOOKUP(O52, 'Lista Alimenti'!$N$3:$S$15, 6, FALSE),
        VLOOKUP(O52, 'Lista Alimenti'!$T$3:$Y$45, 6, FALSE)
        ))) * Q52,
    IFERROR(VLOOKUP(O52, 'Lista Alimenti'!$A$3:$F$32, 6, FALSE),
    IFERROR(VLOOKUP(O52, 'Lista Alimenti'!$G$3:$L$61, 6, FALSE),
    IFERROR(VLOOKUP(O52, 'Lista Alimenti'!$N$3:$S$15, 6, FALSE),
    VLOOKUP(O52, 'Lista Alimenti'!$T$3:$Y$45, 6, FALSE)
    ))) * Q52 / 100
    )
)</f>
        <v>0</v>
      </c>
      <c r="V52" s="67"/>
      <c r="W52" s="68"/>
      <c r="X52" s="49"/>
      <c r="Y52" s="50"/>
      <c r="Z52" s="12"/>
      <c r="AA52" s="13">
        <f>IF(X52="", 0,
    IF(Z52&lt;=10,
        IFERROR(VLOOKUP(X52, 'Lista Alimenti'!$A$3:$C$32, 3, FALSE),
        IFERROR(VLOOKUP(X52, 'Lista Alimenti'!$G$3:$I$61, 3, FALSE),
        IFERROR(VLOOKUP(X52, 'Lista Alimenti'!$N$3:$P$15, 3, FALSE),
        VLOOKUP(X52, 'Lista Alimenti'!$T$3:$V$45, 3, FALSE)
        ))) * Z52,
    IFERROR(VLOOKUP(X52, 'Lista Alimenti'!$A$3:$C$32, 3, FALSE),
    IFERROR(VLOOKUP(X52, 'Lista Alimenti'!$G$3:$I$61, 3, FALSE),
    IFERROR(VLOOKUP(X52, 'Lista Alimenti'!$N$3:$P$15, 3, FALSE),
    VLOOKUP(X52, 'Lista Alimenti'!$T$3:$V$45, 3, FALSE)
    ))) * Z52 / 100
    )
)</f>
        <v>0</v>
      </c>
      <c r="AB52" s="13">
        <f>IF(X52="", 0,
    IF(Z52&lt;=10,
        IFERROR(VLOOKUP(X52, 'Lista Alimenti'!$A$3:$D$32, 4, FALSE),
        IFERROR(VLOOKUP(X52, 'Lista Alimenti'!$G$3:$J$61, 4, FALSE),
        IFERROR(VLOOKUP(X52, 'Lista Alimenti'!$N$3:$Q$15, 4, FALSE),
        VLOOKUP(X52, 'Lista Alimenti'!$T$3:$W$45, 4, FALSE)
        ))) * Z52,
    IFERROR(VLOOKUP(X52, 'Lista Alimenti'!$A$3:$D$32, 4, FALSE),
    IFERROR(VLOOKUP(X52, 'Lista Alimenti'!$G$3:$J$61, 4, FALSE),
    IFERROR(VLOOKUP(X52, 'Lista Alimenti'!$N$3:$Q$15, 4, FALSE),
    VLOOKUP(X52, 'Lista Alimenti'!$T$3:$W$45, 4, FALSE)
    ))) * Z52 / 100
    )
)</f>
        <v>0</v>
      </c>
      <c r="AC52" s="13">
        <f>IF(X52="", 0,
    IF(Z52&lt;=10,
        IFERROR(VLOOKUP(X52, 'Lista Alimenti'!$A$3:$E$32, 5, FALSE),
        IFERROR(VLOOKUP(X52, 'Lista Alimenti'!$G$3:$K$61, 5, FALSE),
        IFERROR(VLOOKUP(X52, 'Lista Alimenti'!$N$3:$R$15, 5, FALSE),
        VLOOKUP(X52, 'Lista Alimenti'!$T$3:$X$45, 5, FALSE)
        ))) * Z52,
    IFERROR(VLOOKUP(X52, 'Lista Alimenti'!$A$3:$E$32, 5, FALSE),
    IFERROR(VLOOKUP(X52, 'Lista Alimenti'!$G$3:$K$61, 5, FALSE),
    IFERROR(VLOOKUP(X52, 'Lista Alimenti'!$N$3:$R$15, 5, FALSE),
    VLOOKUP(X52, 'Lista Alimenti'!$T$3:$X$45, 5, FALSE)
    ))) * Z52 / 100
    )
)</f>
        <v>0</v>
      </c>
      <c r="AD52" s="14">
        <f>IF(X52="", 0,
    IF(Z52&lt;=10,
        IFERROR(VLOOKUP(X52, 'Lista Alimenti'!$A$3:$F$32, 6, FALSE),
        IFERROR(VLOOKUP(X52, 'Lista Alimenti'!$G$3:$L$61, 6, FALSE),
        IFERROR(VLOOKUP(X52, 'Lista Alimenti'!$N$3:$S$15, 6, FALSE),
        VLOOKUP(X52, 'Lista Alimenti'!$T$3:$Y$45, 6, FALSE)
        ))) * Z52,
    IFERROR(VLOOKUP(X52, 'Lista Alimenti'!$A$3:$F$32, 6, FALSE),
    IFERROR(VLOOKUP(X52, 'Lista Alimenti'!$G$3:$L$61, 6, FALSE),
    IFERROR(VLOOKUP(X52, 'Lista Alimenti'!$N$3:$S$15, 6, FALSE),
    VLOOKUP(X52, 'Lista Alimenti'!$T$3:$Y$45, 6, FALSE)
    ))) * Z52 / 100
    )
)</f>
        <v>0</v>
      </c>
      <c r="AE52" s="67"/>
      <c r="AF52" s="68"/>
      <c r="AG52" s="49"/>
      <c r="AH52" s="50"/>
      <c r="AI52" s="12"/>
      <c r="AJ52" s="13">
        <f>IF(AG52="", 0,
    IF(AI52&lt;=10,
        IFERROR(VLOOKUP(AG52, 'Lista Alimenti'!$A$3:$C$32, 3, FALSE),
        IFERROR(VLOOKUP(AG52, 'Lista Alimenti'!$G$3:$I$61, 3, FALSE),
        IFERROR(VLOOKUP(AG52, 'Lista Alimenti'!$N$3:$P$15, 3, FALSE),
        VLOOKUP(AG52, 'Lista Alimenti'!$T$3:$V$45, 3, FALSE)
        ))) * AI52,
    IFERROR(VLOOKUP(AG52, 'Lista Alimenti'!$A$3:$C$32, 3, FALSE),
    IFERROR(VLOOKUP(AG52, 'Lista Alimenti'!$G$3:$I$61, 3, FALSE),
    IFERROR(VLOOKUP(AG52, 'Lista Alimenti'!$N$3:$P$15, 3, FALSE),
    VLOOKUP(AG52, 'Lista Alimenti'!$T$3:$V$45, 3, FALSE)
    ))) * AI52 / 100
    )
)</f>
        <v>0</v>
      </c>
      <c r="AK52" s="13">
        <f>IF(AG52="", 0,
    IF(AI52&lt;=10,
        IFERROR(VLOOKUP(AG52, 'Lista Alimenti'!$A$3:$D$32, 4, FALSE),
        IFERROR(VLOOKUP(AG52, 'Lista Alimenti'!$G$3:$J$61, 4, FALSE),
        IFERROR(VLOOKUP(AG52, 'Lista Alimenti'!$N$3:$Q$15, 4, FALSE),
        VLOOKUP(AG52, 'Lista Alimenti'!$T$3:$W$45, 4, FALSE)
        ))) * AI52,
    IFERROR(VLOOKUP(AG52, 'Lista Alimenti'!$A$3:$D$32, 4, FALSE),
    IFERROR(VLOOKUP(AG52, 'Lista Alimenti'!$G$3:$J$61, 4, FALSE),
    IFERROR(VLOOKUP(AG52, 'Lista Alimenti'!$N$3:$Q$15, 4, FALSE),
    VLOOKUP(AG52, 'Lista Alimenti'!$T$3:$W$45, 4, FALSE)
    ))) * AI52 / 100
    )
)</f>
        <v>0</v>
      </c>
      <c r="AL52" s="13">
        <f>IF(AG52="", 0,
    IF(AI52&lt;=10,
        IFERROR(VLOOKUP(AG52, 'Lista Alimenti'!$A$3:$E$32, 5, FALSE),
        IFERROR(VLOOKUP(AG52, 'Lista Alimenti'!$G$3:$K$61, 5, FALSE),
        IFERROR(VLOOKUP(AG52, 'Lista Alimenti'!$N$3:$R$15, 5, FALSE),
        VLOOKUP(AG52, 'Lista Alimenti'!$T$3:$X$45, 5, FALSE)
        ))) * AI52,
    IFERROR(VLOOKUP(AG52, 'Lista Alimenti'!$A$3:$E$32, 5, FALSE),
    IFERROR(VLOOKUP(AG52, 'Lista Alimenti'!$G$3:$K$61, 5, FALSE),
    IFERROR(VLOOKUP(AG52, 'Lista Alimenti'!$N$3:$R$15, 5, FALSE),
    VLOOKUP(AG52, 'Lista Alimenti'!$T$3:$X$45, 5, FALSE)
    ))) * AI52 / 100
    )
)</f>
        <v>0</v>
      </c>
      <c r="AM52" s="14">
        <f>IF(AG52="", 0,
    IF(AI52&lt;=10,
        IFERROR(VLOOKUP(AG52, 'Lista Alimenti'!$A$3:$F$32, 6, FALSE),
        IFERROR(VLOOKUP(AG52, 'Lista Alimenti'!$G$3:$L$61, 6, FALSE),
        IFERROR(VLOOKUP(AG52, 'Lista Alimenti'!$N$3:$S$15, 6, FALSE),
        VLOOKUP(AG52, 'Lista Alimenti'!$T$3:$Y$45, 6, FALSE)
        ))) * AI52,
    IFERROR(VLOOKUP(AG52, 'Lista Alimenti'!$A$3:$F$32, 6, FALSE),
    IFERROR(VLOOKUP(AG52, 'Lista Alimenti'!$G$3:$L$61, 6, FALSE),
    IFERROR(VLOOKUP(AG52, 'Lista Alimenti'!$N$3:$S$15, 6, FALSE),
    VLOOKUP(AG52, 'Lista Alimenti'!$T$3:$Y$45, 6, FALSE)
    ))) * AI52 / 100
    )
)</f>
        <v>0</v>
      </c>
      <c r="AN52" s="67"/>
      <c r="AO52" s="68"/>
      <c r="AP52" s="49"/>
      <c r="AQ52" s="50"/>
      <c r="AR52" s="12"/>
      <c r="AS52" s="13">
        <f>IF(AP52="", 0,
    IF(AR52&lt;=10,
        IFERROR(VLOOKUP(AP52, 'Lista Alimenti'!$A$3:$C$32, 3, FALSE),
        IFERROR(VLOOKUP(AP52, 'Lista Alimenti'!$G$3:$I$61, 3, FALSE),
        IFERROR(VLOOKUP(AP52, 'Lista Alimenti'!$N$3:$P$15, 3, FALSE),
        VLOOKUP(AP52, 'Lista Alimenti'!$T$3:$V$45, 3, FALSE)
        ))) * AR52,
    IFERROR(VLOOKUP(AP52, 'Lista Alimenti'!$A$3:$C$32, 3, FALSE),
    IFERROR(VLOOKUP(AP52, 'Lista Alimenti'!$G$3:$I$61, 3, FALSE),
    IFERROR(VLOOKUP(AP52, 'Lista Alimenti'!$N$3:$P$15, 3, FALSE),
    VLOOKUP(AP52, 'Lista Alimenti'!$T$3:$V$45, 3, FALSE)
    ))) * AR52 / 100
    )
)</f>
        <v>0</v>
      </c>
      <c r="AT52" s="13">
        <f>IF(AP52="", 0,
    IF(AR52&lt;=10,
        IFERROR(VLOOKUP(AP52, 'Lista Alimenti'!$A$3:$D$32, 4, FALSE),
        IFERROR(VLOOKUP(AP52, 'Lista Alimenti'!$G$3:$J$61, 4, FALSE),
        IFERROR(VLOOKUP(AP52, 'Lista Alimenti'!$N$3:$Q$15, 4, FALSE),
        VLOOKUP(AP52, 'Lista Alimenti'!$T$3:$W$45, 4, FALSE)
        ))) * AR52,
    IFERROR(VLOOKUP(AP52, 'Lista Alimenti'!$A$3:$D$32, 4, FALSE),
    IFERROR(VLOOKUP(AP52, 'Lista Alimenti'!$G$3:$J$61, 4, FALSE),
    IFERROR(VLOOKUP(AP52, 'Lista Alimenti'!$N$3:$Q$15, 4, FALSE),
    VLOOKUP(AP52, 'Lista Alimenti'!$T$3:$W$45, 4, FALSE)
    ))) * AR52 / 100
    )
)</f>
        <v>0</v>
      </c>
      <c r="AU52" s="13">
        <f>IF(AP52="", 0,
    IF(AR52&lt;=10,
        IFERROR(VLOOKUP(AP52, 'Lista Alimenti'!$A$3:$E$32, 5, FALSE),
        IFERROR(VLOOKUP(AP52, 'Lista Alimenti'!$G$3:$K$61, 5, FALSE),
        IFERROR(VLOOKUP(AP52, 'Lista Alimenti'!$N$3:$R$15, 5, FALSE),
        VLOOKUP(AP52, 'Lista Alimenti'!$T$3:$X$45, 5, FALSE)
        ))) * AR52,
    IFERROR(VLOOKUP(AP52, 'Lista Alimenti'!$A$3:$E$32, 5, FALSE),
    IFERROR(VLOOKUP(AP52, 'Lista Alimenti'!$G$3:$K$61, 5, FALSE),
    IFERROR(VLOOKUP(AP52, 'Lista Alimenti'!$N$3:$R$15, 5, FALSE),
    VLOOKUP(AP52, 'Lista Alimenti'!$T$3:$X$45, 5, FALSE)
    ))) * AR52 / 100
    )
)</f>
        <v>0</v>
      </c>
      <c r="AV52" s="14">
        <f>IF(AP52="", 0,
    IF(AR52&lt;=10,
        IFERROR(VLOOKUP(AP52, 'Lista Alimenti'!$A$3:$F$32, 6, FALSE),
        IFERROR(VLOOKUP(AP52, 'Lista Alimenti'!$G$3:$L$61, 6, FALSE),
        IFERROR(VLOOKUP(AP52, 'Lista Alimenti'!$N$3:$S$15, 6, FALSE),
        VLOOKUP(AP52, 'Lista Alimenti'!$T$3:$Y$45, 6, FALSE)
        ))) * AR52,
    IFERROR(VLOOKUP(AP52, 'Lista Alimenti'!$A$3:$F$32, 6, FALSE),
    IFERROR(VLOOKUP(AP52, 'Lista Alimenti'!$G$3:$L$61, 6, FALSE),
    IFERROR(VLOOKUP(AP52, 'Lista Alimenti'!$N$3:$S$15, 6, FALSE),
    VLOOKUP(AP52, 'Lista Alimenti'!$T$3:$Y$45, 6, FALSE)
    ))) * AR52 / 100
    )
)</f>
        <v>0</v>
      </c>
      <c r="AW52" s="67"/>
      <c r="AX52" s="68"/>
      <c r="AY52" s="49"/>
      <c r="AZ52" s="50"/>
      <c r="BA52" s="12"/>
      <c r="BB52" s="13">
        <f>IF(AY52="", 0,
    IF(BA52&lt;=10,
        IFERROR(VLOOKUP(AY52, 'Lista Alimenti'!$A$3:$C$32, 3, FALSE),
        IFERROR(VLOOKUP(AY52, 'Lista Alimenti'!$G$3:$I$61, 3, FALSE),
        IFERROR(VLOOKUP(AY52, 'Lista Alimenti'!$N$3:$P$15, 3, FALSE),
        VLOOKUP(AY52, 'Lista Alimenti'!$T$3:$V$45, 3, FALSE)
        ))) * BA52,
    IFERROR(VLOOKUP(AY52, 'Lista Alimenti'!$A$3:$C$32, 3, FALSE),
    IFERROR(VLOOKUP(AY52, 'Lista Alimenti'!$G$3:$I$61, 3, FALSE),
    IFERROR(VLOOKUP(AY52, 'Lista Alimenti'!$N$3:$P$15, 3, FALSE),
    VLOOKUP(AY52, 'Lista Alimenti'!$T$3:$V$45, 3, FALSE)
    ))) * BA52 / 100
    )
)</f>
        <v>0</v>
      </c>
      <c r="BC52" s="13">
        <f>IF(AY52="", 0,
    IF(BA52&lt;=10,
        IFERROR(VLOOKUP(AY52, 'Lista Alimenti'!$A$3:$D$32, 4, FALSE),
        IFERROR(VLOOKUP(AY52, 'Lista Alimenti'!$G$3:$J$61, 4, FALSE),
        IFERROR(VLOOKUP(AY52, 'Lista Alimenti'!$N$3:$Q$15, 4, FALSE),
        VLOOKUP(AY52, 'Lista Alimenti'!$T$3:$W$45, 4, FALSE)
        ))) * BA52,
    IFERROR(VLOOKUP(AY52, 'Lista Alimenti'!$A$3:$D$32, 4, FALSE),
    IFERROR(VLOOKUP(AY52, 'Lista Alimenti'!$G$3:$J$61, 4, FALSE),
    IFERROR(VLOOKUP(AY52, 'Lista Alimenti'!$N$3:$Q$15, 4, FALSE),
    VLOOKUP(AY52, 'Lista Alimenti'!$T$3:$W$45, 4, FALSE)
    ))) * BA52 / 100
    )
)</f>
        <v>0</v>
      </c>
      <c r="BD52" s="13">
        <f>IF(AY52="", 0,
    IF(BA52&lt;=10,
        IFERROR(VLOOKUP(AY52, 'Lista Alimenti'!$A$3:$E$32, 5, FALSE),
        IFERROR(VLOOKUP(AY52, 'Lista Alimenti'!$G$3:$K$61, 5, FALSE),
        IFERROR(VLOOKUP(AY52, 'Lista Alimenti'!$N$3:$R$15, 5, FALSE),
        VLOOKUP(AY52, 'Lista Alimenti'!$T$3:$X$45, 5, FALSE)
        ))) * BA52,
    IFERROR(VLOOKUP(AY52, 'Lista Alimenti'!$A$3:$E$32, 5, FALSE),
    IFERROR(VLOOKUP(AY52, 'Lista Alimenti'!$G$3:$K$61, 5, FALSE),
    IFERROR(VLOOKUP(AY52, 'Lista Alimenti'!$N$3:$R$15, 5, FALSE),
    VLOOKUP(AY52, 'Lista Alimenti'!$T$3:$X$45, 5, FALSE)
    ))) * BA52 / 100
    )
)</f>
        <v>0</v>
      </c>
      <c r="BE52" s="14">
        <f>IF(AY52="", 0,
    IF(BA52&lt;=10,
        IFERROR(VLOOKUP(AY52, 'Lista Alimenti'!$A$3:$F$32, 6, FALSE),
        IFERROR(VLOOKUP(AY52, 'Lista Alimenti'!$G$3:$L$61, 6, FALSE),
        IFERROR(VLOOKUP(AY52, 'Lista Alimenti'!$N$3:$S$15, 6, FALSE),
        VLOOKUP(AY52, 'Lista Alimenti'!$T$3:$Y$45, 6, FALSE)
        ))) * BA52,
    IFERROR(VLOOKUP(AY52, 'Lista Alimenti'!$A$3:$F$32, 6, FALSE),
    IFERROR(VLOOKUP(AY52, 'Lista Alimenti'!$G$3:$L$61, 6, FALSE),
    IFERROR(VLOOKUP(AY52, 'Lista Alimenti'!$N$3:$S$15, 6, FALSE),
    VLOOKUP(AY52, 'Lista Alimenti'!$T$3:$Y$45, 6, FALSE)
    ))) * BA52 / 100
    )
)</f>
        <v>0</v>
      </c>
      <c r="BF52" s="67"/>
      <c r="BG52" s="68"/>
      <c r="BH52" s="49"/>
      <c r="BI52" s="50"/>
      <c r="BJ52" s="12"/>
      <c r="BK52" s="13">
        <f>IF(BH52="", 0,
    IF(BJ52&lt;=10,
        IFERROR(VLOOKUP(BH52, 'Lista Alimenti'!$A$3:$C$32, 3, FALSE),
        IFERROR(VLOOKUP(BH52, 'Lista Alimenti'!$G$3:$I$61, 3, FALSE),
        IFERROR(VLOOKUP(BH52, 'Lista Alimenti'!$N$3:$P$15, 3, FALSE),
        VLOOKUP(BH52, 'Lista Alimenti'!$T$3:$V$45, 3, FALSE)
        ))) * BJ52,
    IFERROR(VLOOKUP(BH52, 'Lista Alimenti'!$A$3:$C$32, 3, FALSE),
    IFERROR(VLOOKUP(BH52, 'Lista Alimenti'!$G$3:$I$61, 3, FALSE),
    IFERROR(VLOOKUP(BH52, 'Lista Alimenti'!$N$3:$P$15, 3, FALSE),
    VLOOKUP(BH52, 'Lista Alimenti'!$T$3:$V$45, 3, FALSE)
    ))) * BJ52 / 100
    )
)</f>
        <v>0</v>
      </c>
      <c r="BL52" s="13">
        <f>IF(BH52="", 0,
    IF(BJ52&lt;=10,
        IFERROR(VLOOKUP(BH52, 'Lista Alimenti'!$A$3:$D$32, 4, FALSE),
        IFERROR(VLOOKUP(BH52, 'Lista Alimenti'!$G$3:$J$61, 4, FALSE),
        IFERROR(VLOOKUP(BH52, 'Lista Alimenti'!$N$3:$Q$15, 4, FALSE),
        VLOOKUP(BH52, 'Lista Alimenti'!$T$3:$W$45, 4, FALSE)
        ))) * BJ52,
    IFERROR(VLOOKUP(BH52, 'Lista Alimenti'!$A$3:$D$32, 4, FALSE),
    IFERROR(VLOOKUP(BH52, 'Lista Alimenti'!$G$3:$J$61, 4, FALSE),
    IFERROR(VLOOKUP(BH52, 'Lista Alimenti'!$N$3:$Q$15, 4, FALSE),
    VLOOKUP(BH52, 'Lista Alimenti'!$T$3:$W$45, 4, FALSE)
    ))) * BJ52 / 100
    )
)</f>
        <v>0</v>
      </c>
      <c r="BM52" s="13">
        <f>IF(BH52="", 0,
    IF(BJ52&lt;=10,
        IFERROR(VLOOKUP(BH52, 'Lista Alimenti'!$A$3:$E$32, 5, FALSE),
        IFERROR(VLOOKUP(BH52, 'Lista Alimenti'!$G$3:$K$61, 5, FALSE),
        IFERROR(VLOOKUP(BH52, 'Lista Alimenti'!$N$3:$R$15, 5, FALSE),
        VLOOKUP(BH52, 'Lista Alimenti'!$T$3:$X$45, 5, FALSE)
        ))) * BJ52,
    IFERROR(VLOOKUP(BH52, 'Lista Alimenti'!$A$3:$E$32, 5, FALSE),
    IFERROR(VLOOKUP(BH52, 'Lista Alimenti'!$G$3:$K$61, 5, FALSE),
    IFERROR(VLOOKUP(BH52, 'Lista Alimenti'!$N$3:$R$15, 5, FALSE),
    VLOOKUP(BH52, 'Lista Alimenti'!$T$3:$X$45, 5, FALSE)
    ))) * BJ52 / 100
    )
)</f>
        <v>0</v>
      </c>
      <c r="BN52" s="14">
        <f>IF(BH52="", 0,
    IF(BJ52&lt;=10,
        IFERROR(VLOOKUP(BH52, 'Lista Alimenti'!$A$3:$F$32, 6, FALSE),
        IFERROR(VLOOKUP(BH52, 'Lista Alimenti'!$G$3:$L$61, 6, FALSE),
        IFERROR(VLOOKUP(BH52, 'Lista Alimenti'!$N$3:$S$15, 6, FALSE),
        VLOOKUP(BH52, 'Lista Alimenti'!$T$3:$Y$45, 6, FALSE)
        ))) * BJ52,
    IFERROR(VLOOKUP(BH52, 'Lista Alimenti'!$A$3:$F$32, 6, FALSE),
    IFERROR(VLOOKUP(BH52, 'Lista Alimenti'!$G$3:$L$61, 6, FALSE),
    IFERROR(VLOOKUP(BH52, 'Lista Alimenti'!$N$3:$S$15, 6, FALSE),
    VLOOKUP(BH52, 'Lista Alimenti'!$T$3:$Y$45, 6, FALSE)
    ))) * BJ52 / 100
    )
)</f>
        <v>0</v>
      </c>
      <c r="BO52" s="67"/>
      <c r="BP52" s="68"/>
    </row>
    <row r="53" spans="4:68" ht="14.5" customHeight="1" x14ac:dyDescent="0.35">
      <c r="D53" s="73"/>
      <c r="E53" s="74"/>
      <c r="F53" s="49"/>
      <c r="G53" s="50"/>
      <c r="H53" s="12"/>
      <c r="I53" s="13">
        <f>IF(F53="", 0,
    IF(H53&lt;=10,
        IFERROR(VLOOKUP(F53, 'Lista Alimenti'!$A$3:$C$32, 3, FALSE),
        IFERROR(VLOOKUP(F53, 'Lista Alimenti'!$G$3:$I$61, 3, FALSE),
        IFERROR(VLOOKUP(F53, 'Lista Alimenti'!$N$3:$P$15, 3, FALSE),
        VLOOKUP(F53, 'Lista Alimenti'!$T$3:$V$45, 3, FALSE)
        ))) * H53,
    IFERROR(VLOOKUP(F53, 'Lista Alimenti'!$A$3:$C$32, 3, FALSE),
    IFERROR(VLOOKUP(F53, 'Lista Alimenti'!$G$3:$I$61, 3, FALSE),
    IFERROR(VLOOKUP(F53, 'Lista Alimenti'!$N$3:$P$15, 3, FALSE),
    VLOOKUP(F53, 'Lista Alimenti'!$T$3:$V$45, 3, FALSE)
    ))) * H53 / 100
    )
)</f>
        <v>0</v>
      </c>
      <c r="J53" s="13">
        <f>IF(F53="", 0,
    IF(H53&lt;=10,
        IFERROR(VLOOKUP(F53, 'Lista Alimenti'!$A$3:$D$32, 4, FALSE),
        IFERROR(VLOOKUP(F53, 'Lista Alimenti'!$G$3:$J$61, 4, FALSE),
        IFERROR(VLOOKUP(F53, 'Lista Alimenti'!$N$3:$Q$15, 4, FALSE),
        VLOOKUP(F53, 'Lista Alimenti'!$T$3:$W$45, 4, FALSE)
        ))) * H53,
    IFERROR(VLOOKUP(F53, 'Lista Alimenti'!$A$3:$D$32, 4, FALSE),
    IFERROR(VLOOKUP(F53, 'Lista Alimenti'!$G$3:$J$61, 4, FALSE),
    IFERROR(VLOOKUP(F53, 'Lista Alimenti'!$N$3:$Q$15, 4, FALSE),
    VLOOKUP(F53, 'Lista Alimenti'!$T$3:$W$45, 4, FALSE)
    ))) * H53 / 100
    )
)</f>
        <v>0</v>
      </c>
      <c r="K53" s="13">
        <f>IF(F53="", 0,
    IF(H53&lt;=10,
        IFERROR(VLOOKUP(F53, 'Lista Alimenti'!$A$3:$E$32, 5, FALSE),
        IFERROR(VLOOKUP(F53, 'Lista Alimenti'!$G$3:$K$61, 5, FALSE),
        IFERROR(VLOOKUP(F53, 'Lista Alimenti'!$N$3:$R$15, 5, FALSE),
        VLOOKUP(F53, 'Lista Alimenti'!$T$3:$X$45, 5, FALSE)
        ))) * H53,
    IFERROR(VLOOKUP(F53, 'Lista Alimenti'!$A$3:$E$32, 5, FALSE),
    IFERROR(VLOOKUP(F53, 'Lista Alimenti'!$G$3:$K$61, 5, FALSE),
    IFERROR(VLOOKUP(F53, 'Lista Alimenti'!$N$3:$R$15, 5, FALSE),
    VLOOKUP(F53, 'Lista Alimenti'!$T$3:$X$45, 5, FALSE)
    ))) * H53 / 100
    )
)</f>
        <v>0</v>
      </c>
      <c r="L53" s="14">
        <f>IF(F53="", 0,
    IF(H53&lt;=10,
        IFERROR(VLOOKUP(F53, 'Lista Alimenti'!$A$3:$F$32, 6, FALSE),
        IFERROR(VLOOKUP(F53, 'Lista Alimenti'!$G$3:$L$61, 6, FALSE),
        IFERROR(VLOOKUP(F53, 'Lista Alimenti'!$N$3:$S$15, 6, FALSE),
        VLOOKUP(F53, 'Lista Alimenti'!$T$3:$Y$45, 6, FALSE)
        ))) * H53,
    IFERROR(VLOOKUP(F53, 'Lista Alimenti'!$A$3:$F$32, 6, FALSE),
    IFERROR(VLOOKUP(F53, 'Lista Alimenti'!$G$3:$L$61, 6, FALSE),
    IFERROR(VLOOKUP(F53, 'Lista Alimenti'!$N$3:$S$15, 6, FALSE),
    VLOOKUP(F53, 'Lista Alimenti'!$T$3:$Y$45, 6, FALSE)
    ))) * H53 / 100
    )
)</f>
        <v>0</v>
      </c>
      <c r="M53" s="67"/>
      <c r="N53" s="68"/>
      <c r="O53" s="49"/>
      <c r="P53" s="50"/>
      <c r="Q53" s="12"/>
      <c r="R53" s="13">
        <f>IF(O53="", 0,
    IF(Q53&lt;=10,
        IFERROR(VLOOKUP(O53, 'Lista Alimenti'!$A$3:$C$32, 3, FALSE),
        IFERROR(VLOOKUP(O53, 'Lista Alimenti'!$G$3:$I$61, 3, FALSE),
        IFERROR(VLOOKUP(O53, 'Lista Alimenti'!$N$3:$P$15, 3, FALSE),
        VLOOKUP(O53, 'Lista Alimenti'!$T$3:$V$45, 3, FALSE)
        ))) * Q53,
    IFERROR(VLOOKUP(O53, 'Lista Alimenti'!$A$3:$C$32, 3, FALSE),
    IFERROR(VLOOKUP(O53, 'Lista Alimenti'!$G$3:$I$61, 3, FALSE),
    IFERROR(VLOOKUP(O53, 'Lista Alimenti'!$N$3:$P$15, 3, FALSE),
    VLOOKUP(O53, 'Lista Alimenti'!$T$3:$V$45, 3, FALSE)
    ))) * Q53 / 100
    )
)</f>
        <v>0</v>
      </c>
      <c r="S53" s="13">
        <f>IF(O53="", 0,
    IF(Q53&lt;=10,
        IFERROR(VLOOKUP(O53, 'Lista Alimenti'!$A$3:$D$32, 4, FALSE),
        IFERROR(VLOOKUP(O53, 'Lista Alimenti'!$G$3:$J$61, 4, FALSE),
        IFERROR(VLOOKUP(O53, 'Lista Alimenti'!$N$3:$Q$15, 4, FALSE),
        VLOOKUP(O53, 'Lista Alimenti'!$T$3:$W$45, 4, FALSE)
        ))) * Q53,
    IFERROR(VLOOKUP(O53, 'Lista Alimenti'!$A$3:$D$32, 4, FALSE),
    IFERROR(VLOOKUP(O53, 'Lista Alimenti'!$G$3:$J$61, 4, FALSE),
    IFERROR(VLOOKUP(O53, 'Lista Alimenti'!$N$3:$Q$15, 4, FALSE),
    VLOOKUP(O53, 'Lista Alimenti'!$T$3:$W$45, 4, FALSE)
    ))) * Q53 / 100
    )
)</f>
        <v>0</v>
      </c>
      <c r="T53" s="13">
        <f>IF(O53="", 0,
    IF(Q53&lt;=10,
        IFERROR(VLOOKUP(O53, 'Lista Alimenti'!$A$3:$E$32, 5, FALSE),
        IFERROR(VLOOKUP(O53, 'Lista Alimenti'!$G$3:$K$61, 5, FALSE),
        IFERROR(VLOOKUP(O53, 'Lista Alimenti'!$N$3:$R$15, 5, FALSE),
        VLOOKUP(O53, 'Lista Alimenti'!$T$3:$X$45, 5, FALSE)
        ))) * Q53,
    IFERROR(VLOOKUP(O53, 'Lista Alimenti'!$A$3:$E$32, 5, FALSE),
    IFERROR(VLOOKUP(O53, 'Lista Alimenti'!$G$3:$K$61, 5, FALSE),
    IFERROR(VLOOKUP(O53, 'Lista Alimenti'!$N$3:$R$15, 5, FALSE),
    VLOOKUP(O53, 'Lista Alimenti'!$T$3:$X$45, 5, FALSE)
    ))) * Q53 / 100
    )
)</f>
        <v>0</v>
      </c>
      <c r="U53" s="14">
        <f>IF(O53="", 0,
    IF(Q53&lt;=10,
        IFERROR(VLOOKUP(O53, 'Lista Alimenti'!$A$3:$F$32, 6, FALSE),
        IFERROR(VLOOKUP(O53, 'Lista Alimenti'!$G$3:$L$61, 6, FALSE),
        IFERROR(VLOOKUP(O53, 'Lista Alimenti'!$N$3:$S$15, 6, FALSE),
        VLOOKUP(O53, 'Lista Alimenti'!$T$3:$Y$45, 6, FALSE)
        ))) * Q53,
    IFERROR(VLOOKUP(O53, 'Lista Alimenti'!$A$3:$F$32, 6, FALSE),
    IFERROR(VLOOKUP(O53, 'Lista Alimenti'!$G$3:$L$61, 6, FALSE),
    IFERROR(VLOOKUP(O53, 'Lista Alimenti'!$N$3:$S$15, 6, FALSE),
    VLOOKUP(O53, 'Lista Alimenti'!$T$3:$Y$45, 6, FALSE)
    ))) * Q53 / 100
    )
)</f>
        <v>0</v>
      </c>
      <c r="V53" s="67"/>
      <c r="W53" s="68"/>
      <c r="X53" s="49"/>
      <c r="Y53" s="50"/>
      <c r="Z53" s="12"/>
      <c r="AA53" s="13">
        <f>IF(X53="", 0,
    IF(Z53&lt;=10,
        IFERROR(VLOOKUP(X53, 'Lista Alimenti'!$A$3:$C$32, 3, FALSE),
        IFERROR(VLOOKUP(X53, 'Lista Alimenti'!$G$3:$I$61, 3, FALSE),
        IFERROR(VLOOKUP(X53, 'Lista Alimenti'!$N$3:$P$15, 3, FALSE),
        VLOOKUP(X53, 'Lista Alimenti'!$T$3:$V$45, 3, FALSE)
        ))) * Z53,
    IFERROR(VLOOKUP(X53, 'Lista Alimenti'!$A$3:$C$32, 3, FALSE),
    IFERROR(VLOOKUP(X53, 'Lista Alimenti'!$G$3:$I$61, 3, FALSE),
    IFERROR(VLOOKUP(X53, 'Lista Alimenti'!$N$3:$P$15, 3, FALSE),
    VLOOKUP(X53, 'Lista Alimenti'!$T$3:$V$45, 3, FALSE)
    ))) * Z53 / 100
    )
)</f>
        <v>0</v>
      </c>
      <c r="AB53" s="13">
        <f>IF(X53="", 0,
    IF(Z53&lt;=10,
        IFERROR(VLOOKUP(X53, 'Lista Alimenti'!$A$3:$D$32, 4, FALSE),
        IFERROR(VLOOKUP(X53, 'Lista Alimenti'!$G$3:$J$61, 4, FALSE),
        IFERROR(VLOOKUP(X53, 'Lista Alimenti'!$N$3:$Q$15, 4, FALSE),
        VLOOKUP(X53, 'Lista Alimenti'!$T$3:$W$45, 4, FALSE)
        ))) * Z53,
    IFERROR(VLOOKUP(X53, 'Lista Alimenti'!$A$3:$D$32, 4, FALSE),
    IFERROR(VLOOKUP(X53, 'Lista Alimenti'!$G$3:$J$61, 4, FALSE),
    IFERROR(VLOOKUP(X53, 'Lista Alimenti'!$N$3:$Q$15, 4, FALSE),
    VLOOKUP(X53, 'Lista Alimenti'!$T$3:$W$45, 4, FALSE)
    ))) * Z53 / 100
    )
)</f>
        <v>0</v>
      </c>
      <c r="AC53" s="13">
        <f>IF(X53="", 0,
    IF(Z53&lt;=10,
        IFERROR(VLOOKUP(X53, 'Lista Alimenti'!$A$3:$E$32, 5, FALSE),
        IFERROR(VLOOKUP(X53, 'Lista Alimenti'!$G$3:$K$61, 5, FALSE),
        IFERROR(VLOOKUP(X53, 'Lista Alimenti'!$N$3:$R$15, 5, FALSE),
        VLOOKUP(X53, 'Lista Alimenti'!$T$3:$X$45, 5, FALSE)
        ))) * Z53,
    IFERROR(VLOOKUP(X53, 'Lista Alimenti'!$A$3:$E$32, 5, FALSE),
    IFERROR(VLOOKUP(X53, 'Lista Alimenti'!$G$3:$K$61, 5, FALSE),
    IFERROR(VLOOKUP(X53, 'Lista Alimenti'!$N$3:$R$15, 5, FALSE),
    VLOOKUP(X53, 'Lista Alimenti'!$T$3:$X$45, 5, FALSE)
    ))) * Z53 / 100
    )
)</f>
        <v>0</v>
      </c>
      <c r="AD53" s="14">
        <f>IF(X53="", 0,
    IF(Z53&lt;=10,
        IFERROR(VLOOKUP(X53, 'Lista Alimenti'!$A$3:$F$32, 6, FALSE),
        IFERROR(VLOOKUP(X53, 'Lista Alimenti'!$G$3:$L$61, 6, FALSE),
        IFERROR(VLOOKUP(X53, 'Lista Alimenti'!$N$3:$S$15, 6, FALSE),
        VLOOKUP(X53, 'Lista Alimenti'!$T$3:$Y$45, 6, FALSE)
        ))) * Z53,
    IFERROR(VLOOKUP(X53, 'Lista Alimenti'!$A$3:$F$32, 6, FALSE),
    IFERROR(VLOOKUP(X53, 'Lista Alimenti'!$G$3:$L$61, 6, FALSE),
    IFERROR(VLOOKUP(X53, 'Lista Alimenti'!$N$3:$S$15, 6, FALSE),
    VLOOKUP(X53, 'Lista Alimenti'!$T$3:$Y$45, 6, FALSE)
    ))) * Z53 / 100
    )
)</f>
        <v>0</v>
      </c>
      <c r="AE53" s="67"/>
      <c r="AF53" s="68"/>
      <c r="AG53" s="49"/>
      <c r="AH53" s="50"/>
      <c r="AI53" s="12"/>
      <c r="AJ53" s="13">
        <f>IF(AG53="", 0,
    IF(AI53&lt;=10,
        IFERROR(VLOOKUP(AG53, 'Lista Alimenti'!$A$3:$C$32, 3, FALSE),
        IFERROR(VLOOKUP(AG53, 'Lista Alimenti'!$G$3:$I$61, 3, FALSE),
        IFERROR(VLOOKUP(AG53, 'Lista Alimenti'!$N$3:$P$15, 3, FALSE),
        VLOOKUP(AG53, 'Lista Alimenti'!$T$3:$V$45, 3, FALSE)
        ))) * AI53,
    IFERROR(VLOOKUP(AG53, 'Lista Alimenti'!$A$3:$C$32, 3, FALSE),
    IFERROR(VLOOKUP(AG53, 'Lista Alimenti'!$G$3:$I$61, 3, FALSE),
    IFERROR(VLOOKUP(AG53, 'Lista Alimenti'!$N$3:$P$15, 3, FALSE),
    VLOOKUP(AG53, 'Lista Alimenti'!$T$3:$V$45, 3, FALSE)
    ))) * AI53 / 100
    )
)</f>
        <v>0</v>
      </c>
      <c r="AK53" s="13">
        <f>IF(AG53="", 0,
    IF(AI53&lt;=10,
        IFERROR(VLOOKUP(AG53, 'Lista Alimenti'!$A$3:$D$32, 4, FALSE),
        IFERROR(VLOOKUP(AG53, 'Lista Alimenti'!$G$3:$J$61, 4, FALSE),
        IFERROR(VLOOKUP(AG53, 'Lista Alimenti'!$N$3:$Q$15, 4, FALSE),
        VLOOKUP(AG53, 'Lista Alimenti'!$T$3:$W$45, 4, FALSE)
        ))) * AI53,
    IFERROR(VLOOKUP(AG53, 'Lista Alimenti'!$A$3:$D$32, 4, FALSE),
    IFERROR(VLOOKUP(AG53, 'Lista Alimenti'!$G$3:$J$61, 4, FALSE),
    IFERROR(VLOOKUP(AG53, 'Lista Alimenti'!$N$3:$Q$15, 4, FALSE),
    VLOOKUP(AG53, 'Lista Alimenti'!$T$3:$W$45, 4, FALSE)
    ))) * AI53 / 100
    )
)</f>
        <v>0</v>
      </c>
      <c r="AL53" s="13">
        <f>IF(AG53="", 0,
    IF(AI53&lt;=10,
        IFERROR(VLOOKUP(AG53, 'Lista Alimenti'!$A$3:$E$32, 5, FALSE),
        IFERROR(VLOOKUP(AG53, 'Lista Alimenti'!$G$3:$K$61, 5, FALSE),
        IFERROR(VLOOKUP(AG53, 'Lista Alimenti'!$N$3:$R$15, 5, FALSE),
        VLOOKUP(AG53, 'Lista Alimenti'!$T$3:$X$45, 5, FALSE)
        ))) * AI53,
    IFERROR(VLOOKUP(AG53, 'Lista Alimenti'!$A$3:$E$32, 5, FALSE),
    IFERROR(VLOOKUP(AG53, 'Lista Alimenti'!$G$3:$K$61, 5, FALSE),
    IFERROR(VLOOKUP(AG53, 'Lista Alimenti'!$N$3:$R$15, 5, FALSE),
    VLOOKUP(AG53, 'Lista Alimenti'!$T$3:$X$45, 5, FALSE)
    ))) * AI53 / 100
    )
)</f>
        <v>0</v>
      </c>
      <c r="AM53" s="14">
        <f>IF(AG53="", 0,
    IF(AI53&lt;=10,
        IFERROR(VLOOKUP(AG53, 'Lista Alimenti'!$A$3:$F$32, 6, FALSE),
        IFERROR(VLOOKUP(AG53, 'Lista Alimenti'!$G$3:$L$61, 6, FALSE),
        IFERROR(VLOOKUP(AG53, 'Lista Alimenti'!$N$3:$S$15, 6, FALSE),
        VLOOKUP(AG53, 'Lista Alimenti'!$T$3:$Y$45, 6, FALSE)
        ))) * AI53,
    IFERROR(VLOOKUP(AG53, 'Lista Alimenti'!$A$3:$F$32, 6, FALSE),
    IFERROR(VLOOKUP(AG53, 'Lista Alimenti'!$G$3:$L$61, 6, FALSE),
    IFERROR(VLOOKUP(AG53, 'Lista Alimenti'!$N$3:$S$15, 6, FALSE),
    VLOOKUP(AG53, 'Lista Alimenti'!$T$3:$Y$45, 6, FALSE)
    ))) * AI53 / 100
    )
)</f>
        <v>0</v>
      </c>
      <c r="AN53" s="67"/>
      <c r="AO53" s="68"/>
      <c r="AP53" s="49"/>
      <c r="AQ53" s="50"/>
      <c r="AR53" s="12"/>
      <c r="AS53" s="13">
        <f>IF(AP53="", 0,
    IF(AR53&lt;=10,
        IFERROR(VLOOKUP(AP53, 'Lista Alimenti'!$A$3:$C$32, 3, FALSE),
        IFERROR(VLOOKUP(AP53, 'Lista Alimenti'!$G$3:$I$61, 3, FALSE),
        IFERROR(VLOOKUP(AP53, 'Lista Alimenti'!$N$3:$P$15, 3, FALSE),
        VLOOKUP(AP53, 'Lista Alimenti'!$T$3:$V$45, 3, FALSE)
        ))) * AR53,
    IFERROR(VLOOKUP(AP53, 'Lista Alimenti'!$A$3:$C$32, 3, FALSE),
    IFERROR(VLOOKUP(AP53, 'Lista Alimenti'!$G$3:$I$61, 3, FALSE),
    IFERROR(VLOOKUP(AP53, 'Lista Alimenti'!$N$3:$P$15, 3, FALSE),
    VLOOKUP(AP53, 'Lista Alimenti'!$T$3:$V$45, 3, FALSE)
    ))) * AR53 / 100
    )
)</f>
        <v>0</v>
      </c>
      <c r="AT53" s="13">
        <f>IF(AP53="", 0,
    IF(AR53&lt;=10,
        IFERROR(VLOOKUP(AP53, 'Lista Alimenti'!$A$3:$D$32, 4, FALSE),
        IFERROR(VLOOKUP(AP53, 'Lista Alimenti'!$G$3:$J$61, 4, FALSE),
        IFERROR(VLOOKUP(AP53, 'Lista Alimenti'!$N$3:$Q$15, 4, FALSE),
        VLOOKUP(AP53, 'Lista Alimenti'!$T$3:$W$45, 4, FALSE)
        ))) * AR53,
    IFERROR(VLOOKUP(AP53, 'Lista Alimenti'!$A$3:$D$32, 4, FALSE),
    IFERROR(VLOOKUP(AP53, 'Lista Alimenti'!$G$3:$J$61, 4, FALSE),
    IFERROR(VLOOKUP(AP53, 'Lista Alimenti'!$N$3:$Q$15, 4, FALSE),
    VLOOKUP(AP53, 'Lista Alimenti'!$T$3:$W$45, 4, FALSE)
    ))) * AR53 / 100
    )
)</f>
        <v>0</v>
      </c>
      <c r="AU53" s="13">
        <f>IF(AP53="", 0,
    IF(AR53&lt;=10,
        IFERROR(VLOOKUP(AP53, 'Lista Alimenti'!$A$3:$E$32, 5, FALSE),
        IFERROR(VLOOKUP(AP53, 'Lista Alimenti'!$G$3:$K$61, 5, FALSE),
        IFERROR(VLOOKUP(AP53, 'Lista Alimenti'!$N$3:$R$15, 5, FALSE),
        VLOOKUP(AP53, 'Lista Alimenti'!$T$3:$X$45, 5, FALSE)
        ))) * AR53,
    IFERROR(VLOOKUP(AP53, 'Lista Alimenti'!$A$3:$E$32, 5, FALSE),
    IFERROR(VLOOKUP(AP53, 'Lista Alimenti'!$G$3:$K$61, 5, FALSE),
    IFERROR(VLOOKUP(AP53, 'Lista Alimenti'!$N$3:$R$15, 5, FALSE),
    VLOOKUP(AP53, 'Lista Alimenti'!$T$3:$X$45, 5, FALSE)
    ))) * AR53 / 100
    )
)</f>
        <v>0</v>
      </c>
      <c r="AV53" s="14">
        <f>IF(AP53="", 0,
    IF(AR53&lt;=10,
        IFERROR(VLOOKUP(AP53, 'Lista Alimenti'!$A$3:$F$32, 6, FALSE),
        IFERROR(VLOOKUP(AP53, 'Lista Alimenti'!$G$3:$L$61, 6, FALSE),
        IFERROR(VLOOKUP(AP53, 'Lista Alimenti'!$N$3:$S$15, 6, FALSE),
        VLOOKUP(AP53, 'Lista Alimenti'!$T$3:$Y$45, 6, FALSE)
        ))) * AR53,
    IFERROR(VLOOKUP(AP53, 'Lista Alimenti'!$A$3:$F$32, 6, FALSE),
    IFERROR(VLOOKUP(AP53, 'Lista Alimenti'!$G$3:$L$61, 6, FALSE),
    IFERROR(VLOOKUP(AP53, 'Lista Alimenti'!$N$3:$S$15, 6, FALSE),
    VLOOKUP(AP53, 'Lista Alimenti'!$T$3:$Y$45, 6, FALSE)
    ))) * AR53 / 100
    )
)</f>
        <v>0</v>
      </c>
      <c r="AW53" s="67"/>
      <c r="AX53" s="68"/>
      <c r="AY53" s="49"/>
      <c r="AZ53" s="50"/>
      <c r="BA53" s="12"/>
      <c r="BB53" s="13">
        <f>IF(AY53="", 0,
    IF(BA53&lt;=10,
        IFERROR(VLOOKUP(AY53, 'Lista Alimenti'!$A$3:$C$32, 3, FALSE),
        IFERROR(VLOOKUP(AY53, 'Lista Alimenti'!$G$3:$I$61, 3, FALSE),
        IFERROR(VLOOKUP(AY53, 'Lista Alimenti'!$N$3:$P$15, 3, FALSE),
        VLOOKUP(AY53, 'Lista Alimenti'!$T$3:$V$45, 3, FALSE)
        ))) * BA53,
    IFERROR(VLOOKUP(AY53, 'Lista Alimenti'!$A$3:$C$32, 3, FALSE),
    IFERROR(VLOOKUP(AY53, 'Lista Alimenti'!$G$3:$I$61, 3, FALSE),
    IFERROR(VLOOKUP(AY53, 'Lista Alimenti'!$N$3:$P$15, 3, FALSE),
    VLOOKUP(AY53, 'Lista Alimenti'!$T$3:$V$45, 3, FALSE)
    ))) * BA53 / 100
    )
)</f>
        <v>0</v>
      </c>
      <c r="BC53" s="13">
        <f>IF(AY53="", 0,
    IF(BA53&lt;=10,
        IFERROR(VLOOKUP(AY53, 'Lista Alimenti'!$A$3:$D$32, 4, FALSE),
        IFERROR(VLOOKUP(AY53, 'Lista Alimenti'!$G$3:$J$61, 4, FALSE),
        IFERROR(VLOOKUP(AY53, 'Lista Alimenti'!$N$3:$Q$15, 4, FALSE),
        VLOOKUP(AY53, 'Lista Alimenti'!$T$3:$W$45, 4, FALSE)
        ))) * BA53,
    IFERROR(VLOOKUP(AY53, 'Lista Alimenti'!$A$3:$D$32, 4, FALSE),
    IFERROR(VLOOKUP(AY53, 'Lista Alimenti'!$G$3:$J$61, 4, FALSE),
    IFERROR(VLOOKUP(AY53, 'Lista Alimenti'!$N$3:$Q$15, 4, FALSE),
    VLOOKUP(AY53, 'Lista Alimenti'!$T$3:$W$45, 4, FALSE)
    ))) * BA53 / 100
    )
)</f>
        <v>0</v>
      </c>
      <c r="BD53" s="13">
        <f>IF(AY53="", 0,
    IF(BA53&lt;=10,
        IFERROR(VLOOKUP(AY53, 'Lista Alimenti'!$A$3:$E$32, 5, FALSE),
        IFERROR(VLOOKUP(AY53, 'Lista Alimenti'!$G$3:$K$61, 5, FALSE),
        IFERROR(VLOOKUP(AY53, 'Lista Alimenti'!$N$3:$R$15, 5, FALSE),
        VLOOKUP(AY53, 'Lista Alimenti'!$T$3:$X$45, 5, FALSE)
        ))) * BA53,
    IFERROR(VLOOKUP(AY53, 'Lista Alimenti'!$A$3:$E$32, 5, FALSE),
    IFERROR(VLOOKUP(AY53, 'Lista Alimenti'!$G$3:$K$61, 5, FALSE),
    IFERROR(VLOOKUP(AY53, 'Lista Alimenti'!$N$3:$R$15, 5, FALSE),
    VLOOKUP(AY53, 'Lista Alimenti'!$T$3:$X$45, 5, FALSE)
    ))) * BA53 / 100
    )
)</f>
        <v>0</v>
      </c>
      <c r="BE53" s="14">
        <f>IF(AY53="", 0,
    IF(BA53&lt;=10,
        IFERROR(VLOOKUP(AY53, 'Lista Alimenti'!$A$3:$F$32, 6, FALSE),
        IFERROR(VLOOKUP(AY53, 'Lista Alimenti'!$G$3:$L$61, 6, FALSE),
        IFERROR(VLOOKUP(AY53, 'Lista Alimenti'!$N$3:$S$15, 6, FALSE),
        VLOOKUP(AY53, 'Lista Alimenti'!$T$3:$Y$45, 6, FALSE)
        ))) * BA53,
    IFERROR(VLOOKUP(AY53, 'Lista Alimenti'!$A$3:$F$32, 6, FALSE),
    IFERROR(VLOOKUP(AY53, 'Lista Alimenti'!$G$3:$L$61, 6, FALSE),
    IFERROR(VLOOKUP(AY53, 'Lista Alimenti'!$N$3:$S$15, 6, FALSE),
    VLOOKUP(AY53, 'Lista Alimenti'!$T$3:$Y$45, 6, FALSE)
    ))) * BA53 / 100
    )
)</f>
        <v>0</v>
      </c>
      <c r="BF53" s="67"/>
      <c r="BG53" s="68"/>
      <c r="BH53" s="49"/>
      <c r="BI53" s="50"/>
      <c r="BJ53" s="12"/>
      <c r="BK53" s="13">
        <f>IF(BH53="", 0,
    IF(BJ53&lt;=10,
        IFERROR(VLOOKUP(BH53, 'Lista Alimenti'!$A$3:$C$32, 3, FALSE),
        IFERROR(VLOOKUP(BH53, 'Lista Alimenti'!$G$3:$I$61, 3, FALSE),
        IFERROR(VLOOKUP(BH53, 'Lista Alimenti'!$N$3:$P$15, 3, FALSE),
        VLOOKUP(BH53, 'Lista Alimenti'!$T$3:$V$45, 3, FALSE)
        ))) * BJ53,
    IFERROR(VLOOKUP(BH53, 'Lista Alimenti'!$A$3:$C$32, 3, FALSE),
    IFERROR(VLOOKUP(BH53, 'Lista Alimenti'!$G$3:$I$61, 3, FALSE),
    IFERROR(VLOOKUP(BH53, 'Lista Alimenti'!$N$3:$P$15, 3, FALSE),
    VLOOKUP(BH53, 'Lista Alimenti'!$T$3:$V$45, 3, FALSE)
    ))) * BJ53 / 100
    )
)</f>
        <v>0</v>
      </c>
      <c r="BL53" s="13">
        <f>IF(BH53="", 0,
    IF(BJ53&lt;=10,
        IFERROR(VLOOKUP(BH53, 'Lista Alimenti'!$A$3:$D$32, 4, FALSE),
        IFERROR(VLOOKUP(BH53, 'Lista Alimenti'!$G$3:$J$61, 4, FALSE),
        IFERROR(VLOOKUP(BH53, 'Lista Alimenti'!$N$3:$Q$15, 4, FALSE),
        VLOOKUP(BH53, 'Lista Alimenti'!$T$3:$W$45, 4, FALSE)
        ))) * BJ53,
    IFERROR(VLOOKUP(BH53, 'Lista Alimenti'!$A$3:$D$32, 4, FALSE),
    IFERROR(VLOOKUP(BH53, 'Lista Alimenti'!$G$3:$J$61, 4, FALSE),
    IFERROR(VLOOKUP(BH53, 'Lista Alimenti'!$N$3:$Q$15, 4, FALSE),
    VLOOKUP(BH53, 'Lista Alimenti'!$T$3:$W$45, 4, FALSE)
    ))) * BJ53 / 100
    )
)</f>
        <v>0</v>
      </c>
      <c r="BM53" s="13">
        <f>IF(BH53="", 0,
    IF(BJ53&lt;=10,
        IFERROR(VLOOKUP(BH53, 'Lista Alimenti'!$A$3:$E$32, 5, FALSE),
        IFERROR(VLOOKUP(BH53, 'Lista Alimenti'!$G$3:$K$61, 5, FALSE),
        IFERROR(VLOOKUP(BH53, 'Lista Alimenti'!$N$3:$R$15, 5, FALSE),
        VLOOKUP(BH53, 'Lista Alimenti'!$T$3:$X$45, 5, FALSE)
        ))) * BJ53,
    IFERROR(VLOOKUP(BH53, 'Lista Alimenti'!$A$3:$E$32, 5, FALSE),
    IFERROR(VLOOKUP(BH53, 'Lista Alimenti'!$G$3:$K$61, 5, FALSE),
    IFERROR(VLOOKUP(BH53, 'Lista Alimenti'!$N$3:$R$15, 5, FALSE),
    VLOOKUP(BH53, 'Lista Alimenti'!$T$3:$X$45, 5, FALSE)
    ))) * BJ53 / 100
    )
)</f>
        <v>0</v>
      </c>
      <c r="BN53" s="14">
        <f>IF(BH53="", 0,
    IF(BJ53&lt;=10,
        IFERROR(VLOOKUP(BH53, 'Lista Alimenti'!$A$3:$F$32, 6, FALSE),
        IFERROR(VLOOKUP(BH53, 'Lista Alimenti'!$G$3:$L$61, 6, FALSE),
        IFERROR(VLOOKUP(BH53, 'Lista Alimenti'!$N$3:$S$15, 6, FALSE),
        VLOOKUP(BH53, 'Lista Alimenti'!$T$3:$Y$45, 6, FALSE)
        ))) * BJ53,
    IFERROR(VLOOKUP(BH53, 'Lista Alimenti'!$A$3:$F$32, 6, FALSE),
    IFERROR(VLOOKUP(BH53, 'Lista Alimenti'!$G$3:$L$61, 6, FALSE),
    IFERROR(VLOOKUP(BH53, 'Lista Alimenti'!$N$3:$S$15, 6, FALSE),
    VLOOKUP(BH53, 'Lista Alimenti'!$T$3:$Y$45, 6, FALSE)
    ))) * BJ53 / 100
    )
)</f>
        <v>0</v>
      </c>
      <c r="BO53" s="67"/>
      <c r="BP53" s="68"/>
    </row>
    <row r="54" spans="4:68" ht="14.5" customHeight="1" x14ac:dyDescent="0.35">
      <c r="D54" s="73"/>
      <c r="E54" s="74"/>
      <c r="F54" s="59"/>
      <c r="G54" s="60"/>
      <c r="H54" s="15"/>
      <c r="I54" s="13">
        <f>IF(F54="", 0,
    IF(H54&lt;=10,
        IFERROR(VLOOKUP(F54, 'Lista Alimenti'!$A$3:$C$32, 3, FALSE),
        IFERROR(VLOOKUP(F54, 'Lista Alimenti'!$G$3:$I$61, 3, FALSE),
        IFERROR(VLOOKUP(F54, 'Lista Alimenti'!$N$3:$P$15, 3, FALSE),
        VLOOKUP(F54, 'Lista Alimenti'!$T$3:$V$45, 3, FALSE)
        ))) * H54,
    IFERROR(VLOOKUP(F54, 'Lista Alimenti'!$A$3:$C$32, 3, FALSE),
    IFERROR(VLOOKUP(F54, 'Lista Alimenti'!$G$3:$I$61, 3, FALSE),
    IFERROR(VLOOKUP(F54, 'Lista Alimenti'!$N$3:$P$15, 3, FALSE),
    VLOOKUP(F54, 'Lista Alimenti'!$T$3:$V$45, 3, FALSE)
    ))) * H54 / 100
    )
)</f>
        <v>0</v>
      </c>
      <c r="J54" s="13">
        <f>IF(F54="", 0,
    IF(H54&lt;=10,
        IFERROR(VLOOKUP(F54, 'Lista Alimenti'!$A$3:$D$32, 4, FALSE),
        IFERROR(VLOOKUP(F54, 'Lista Alimenti'!$G$3:$J$61, 4, FALSE),
        IFERROR(VLOOKUP(F54, 'Lista Alimenti'!$N$3:$Q$15, 4, FALSE),
        VLOOKUP(F54, 'Lista Alimenti'!$T$3:$W$45, 4, FALSE)
        ))) * H54,
    IFERROR(VLOOKUP(F54, 'Lista Alimenti'!$A$3:$D$32, 4, FALSE),
    IFERROR(VLOOKUP(F54, 'Lista Alimenti'!$G$3:$J$61, 4, FALSE),
    IFERROR(VLOOKUP(F54, 'Lista Alimenti'!$N$3:$Q$15, 4, FALSE),
    VLOOKUP(F54, 'Lista Alimenti'!$T$3:$W$45, 4, FALSE)
    ))) * H54 / 100
    )
)</f>
        <v>0</v>
      </c>
      <c r="K54" s="13">
        <f>IF(F54="", 0,
    IF(H54&lt;=10,
        IFERROR(VLOOKUP(F54, 'Lista Alimenti'!$A$3:$E$32, 5, FALSE),
        IFERROR(VLOOKUP(F54, 'Lista Alimenti'!$G$3:$K$61, 5, FALSE),
        IFERROR(VLOOKUP(F54, 'Lista Alimenti'!$N$3:$R$15, 5, FALSE),
        VLOOKUP(F54, 'Lista Alimenti'!$T$3:$X$45, 5, FALSE)
        ))) * H54,
    IFERROR(VLOOKUP(F54, 'Lista Alimenti'!$A$3:$E$32, 5, FALSE),
    IFERROR(VLOOKUP(F54, 'Lista Alimenti'!$G$3:$K$61, 5, FALSE),
    IFERROR(VLOOKUP(F54, 'Lista Alimenti'!$N$3:$R$15, 5, FALSE),
    VLOOKUP(F54, 'Lista Alimenti'!$T$3:$X$45, 5, FALSE)
    ))) * H54 / 100
    )
)</f>
        <v>0</v>
      </c>
      <c r="L54" s="14">
        <f>IF(F54="", 0,
    IF(H54&lt;=10,
        IFERROR(VLOOKUP(F54, 'Lista Alimenti'!$A$3:$F$32, 6, FALSE),
        IFERROR(VLOOKUP(F54, 'Lista Alimenti'!$G$3:$L$61, 6, FALSE),
        IFERROR(VLOOKUP(F54, 'Lista Alimenti'!$N$3:$S$15, 6, FALSE),
        VLOOKUP(F54, 'Lista Alimenti'!$T$3:$Y$45, 6, FALSE)
        ))) * H54,
    IFERROR(VLOOKUP(F54, 'Lista Alimenti'!$A$3:$F$32, 6, FALSE),
    IFERROR(VLOOKUP(F54, 'Lista Alimenti'!$G$3:$L$61, 6, FALSE),
    IFERROR(VLOOKUP(F54, 'Lista Alimenti'!$N$3:$S$15, 6, FALSE),
    VLOOKUP(F54, 'Lista Alimenti'!$T$3:$Y$45, 6, FALSE)
    ))) * H54 / 100
    )
)</f>
        <v>0</v>
      </c>
      <c r="M54" s="69"/>
      <c r="N54" s="70"/>
      <c r="O54" s="59"/>
      <c r="P54" s="60"/>
      <c r="Q54" s="15"/>
      <c r="R54" s="13">
        <f>IF(O54="", 0,
    IF(Q54&lt;=10,
        IFERROR(VLOOKUP(O54, 'Lista Alimenti'!$A$3:$C$32, 3, FALSE),
        IFERROR(VLOOKUP(O54, 'Lista Alimenti'!$G$3:$I$61, 3, FALSE),
        IFERROR(VLOOKUP(O54, 'Lista Alimenti'!$N$3:$P$15, 3, FALSE),
        VLOOKUP(O54, 'Lista Alimenti'!$T$3:$V$45, 3, FALSE)
        ))) * Q54,
    IFERROR(VLOOKUP(O54, 'Lista Alimenti'!$A$3:$C$32, 3, FALSE),
    IFERROR(VLOOKUP(O54, 'Lista Alimenti'!$G$3:$I$61, 3, FALSE),
    IFERROR(VLOOKUP(O54, 'Lista Alimenti'!$N$3:$P$15, 3, FALSE),
    VLOOKUP(O54, 'Lista Alimenti'!$T$3:$V$45, 3, FALSE)
    ))) * Q54 / 100
    )
)</f>
        <v>0</v>
      </c>
      <c r="S54" s="13">
        <f>IF(O54="", 0,
    IF(Q54&lt;=10,
        IFERROR(VLOOKUP(O54, 'Lista Alimenti'!$A$3:$D$32, 4, FALSE),
        IFERROR(VLOOKUP(O54, 'Lista Alimenti'!$G$3:$J$61, 4, FALSE),
        IFERROR(VLOOKUP(O54, 'Lista Alimenti'!$N$3:$Q$15, 4, FALSE),
        VLOOKUP(O54, 'Lista Alimenti'!$T$3:$W$45, 4, FALSE)
        ))) * Q54,
    IFERROR(VLOOKUP(O54, 'Lista Alimenti'!$A$3:$D$32, 4, FALSE),
    IFERROR(VLOOKUP(O54, 'Lista Alimenti'!$G$3:$J$61, 4, FALSE),
    IFERROR(VLOOKUP(O54, 'Lista Alimenti'!$N$3:$Q$15, 4, FALSE),
    VLOOKUP(O54, 'Lista Alimenti'!$T$3:$W$45, 4, FALSE)
    ))) * Q54 / 100
    )
)</f>
        <v>0</v>
      </c>
      <c r="T54" s="13">
        <f>IF(O54="", 0,
    IF(Q54&lt;=10,
        IFERROR(VLOOKUP(O54, 'Lista Alimenti'!$A$3:$E$32, 5, FALSE),
        IFERROR(VLOOKUP(O54, 'Lista Alimenti'!$G$3:$K$61, 5, FALSE),
        IFERROR(VLOOKUP(O54, 'Lista Alimenti'!$N$3:$R$15, 5, FALSE),
        VLOOKUP(O54, 'Lista Alimenti'!$T$3:$X$45, 5, FALSE)
        ))) * Q54,
    IFERROR(VLOOKUP(O54, 'Lista Alimenti'!$A$3:$E$32, 5, FALSE),
    IFERROR(VLOOKUP(O54, 'Lista Alimenti'!$G$3:$K$61, 5, FALSE),
    IFERROR(VLOOKUP(O54, 'Lista Alimenti'!$N$3:$R$15, 5, FALSE),
    VLOOKUP(O54, 'Lista Alimenti'!$T$3:$X$45, 5, FALSE)
    ))) * Q54 / 100
    )
)</f>
        <v>0</v>
      </c>
      <c r="U54" s="14">
        <f>IF(O54="", 0,
    IF(Q54&lt;=10,
        IFERROR(VLOOKUP(O54, 'Lista Alimenti'!$A$3:$F$32, 6, FALSE),
        IFERROR(VLOOKUP(O54, 'Lista Alimenti'!$G$3:$L$61, 6, FALSE),
        IFERROR(VLOOKUP(O54, 'Lista Alimenti'!$N$3:$S$15, 6, FALSE),
        VLOOKUP(O54, 'Lista Alimenti'!$T$3:$Y$45, 6, FALSE)
        ))) * Q54,
    IFERROR(VLOOKUP(O54, 'Lista Alimenti'!$A$3:$F$32, 6, FALSE),
    IFERROR(VLOOKUP(O54, 'Lista Alimenti'!$G$3:$L$61, 6, FALSE),
    IFERROR(VLOOKUP(O54, 'Lista Alimenti'!$N$3:$S$15, 6, FALSE),
    VLOOKUP(O54, 'Lista Alimenti'!$T$3:$Y$45, 6, FALSE)
    ))) * Q54 / 100
    )
)</f>
        <v>0</v>
      </c>
      <c r="V54" s="69"/>
      <c r="W54" s="70"/>
      <c r="X54" s="59"/>
      <c r="Y54" s="60"/>
      <c r="Z54" s="15"/>
      <c r="AA54" s="13">
        <f>IF(X54="", 0,
    IF(Z54&lt;=10,
        IFERROR(VLOOKUP(X54, 'Lista Alimenti'!$A$3:$C$32, 3, FALSE),
        IFERROR(VLOOKUP(X54, 'Lista Alimenti'!$G$3:$I$61, 3, FALSE),
        IFERROR(VLOOKUP(X54, 'Lista Alimenti'!$N$3:$P$15, 3, FALSE),
        VLOOKUP(X54, 'Lista Alimenti'!$T$3:$V$45, 3, FALSE)
        ))) * Z54,
    IFERROR(VLOOKUP(X54, 'Lista Alimenti'!$A$3:$C$32, 3, FALSE),
    IFERROR(VLOOKUP(X54, 'Lista Alimenti'!$G$3:$I$61, 3, FALSE),
    IFERROR(VLOOKUP(X54, 'Lista Alimenti'!$N$3:$P$15, 3, FALSE),
    VLOOKUP(X54, 'Lista Alimenti'!$T$3:$V$45, 3, FALSE)
    ))) * Z54 / 100
    )
)</f>
        <v>0</v>
      </c>
      <c r="AB54" s="13">
        <f>IF(X54="", 0,
    IF(Z54&lt;=10,
        IFERROR(VLOOKUP(X54, 'Lista Alimenti'!$A$3:$D$32, 4, FALSE),
        IFERROR(VLOOKUP(X54, 'Lista Alimenti'!$G$3:$J$61, 4, FALSE),
        IFERROR(VLOOKUP(X54, 'Lista Alimenti'!$N$3:$Q$15, 4, FALSE),
        VLOOKUP(X54, 'Lista Alimenti'!$T$3:$W$45, 4, FALSE)
        ))) * Z54,
    IFERROR(VLOOKUP(X54, 'Lista Alimenti'!$A$3:$D$32, 4, FALSE),
    IFERROR(VLOOKUP(X54, 'Lista Alimenti'!$G$3:$J$61, 4, FALSE),
    IFERROR(VLOOKUP(X54, 'Lista Alimenti'!$N$3:$Q$15, 4, FALSE),
    VLOOKUP(X54, 'Lista Alimenti'!$T$3:$W$45, 4, FALSE)
    ))) * Z54 / 100
    )
)</f>
        <v>0</v>
      </c>
      <c r="AC54" s="13">
        <f>IF(X54="", 0,
    IF(Z54&lt;=10,
        IFERROR(VLOOKUP(X54, 'Lista Alimenti'!$A$3:$E$32, 5, FALSE),
        IFERROR(VLOOKUP(X54, 'Lista Alimenti'!$G$3:$K$61, 5, FALSE),
        IFERROR(VLOOKUP(X54, 'Lista Alimenti'!$N$3:$R$15, 5, FALSE),
        VLOOKUP(X54, 'Lista Alimenti'!$T$3:$X$45, 5, FALSE)
        ))) * Z54,
    IFERROR(VLOOKUP(X54, 'Lista Alimenti'!$A$3:$E$32, 5, FALSE),
    IFERROR(VLOOKUP(X54, 'Lista Alimenti'!$G$3:$K$61, 5, FALSE),
    IFERROR(VLOOKUP(X54, 'Lista Alimenti'!$N$3:$R$15, 5, FALSE),
    VLOOKUP(X54, 'Lista Alimenti'!$T$3:$X$45, 5, FALSE)
    ))) * Z54 / 100
    )
)</f>
        <v>0</v>
      </c>
      <c r="AD54" s="14">
        <f>IF(X54="", 0,
    IF(Z54&lt;=10,
        IFERROR(VLOOKUP(X54, 'Lista Alimenti'!$A$3:$F$32, 6, FALSE),
        IFERROR(VLOOKUP(X54, 'Lista Alimenti'!$G$3:$L$61, 6, FALSE),
        IFERROR(VLOOKUP(X54, 'Lista Alimenti'!$N$3:$S$15, 6, FALSE),
        VLOOKUP(X54, 'Lista Alimenti'!$T$3:$Y$45, 6, FALSE)
        ))) * Z54,
    IFERROR(VLOOKUP(X54, 'Lista Alimenti'!$A$3:$F$32, 6, FALSE),
    IFERROR(VLOOKUP(X54, 'Lista Alimenti'!$G$3:$L$61, 6, FALSE),
    IFERROR(VLOOKUP(X54, 'Lista Alimenti'!$N$3:$S$15, 6, FALSE),
    VLOOKUP(X54, 'Lista Alimenti'!$T$3:$Y$45, 6, FALSE)
    ))) * Z54 / 100
    )
)</f>
        <v>0</v>
      </c>
      <c r="AE54" s="69"/>
      <c r="AF54" s="70"/>
      <c r="AG54" s="59"/>
      <c r="AH54" s="60"/>
      <c r="AI54" s="15"/>
      <c r="AJ54" s="13">
        <f>IF(AG54="", 0,
    IF(AI54&lt;=10,
        IFERROR(VLOOKUP(AG54, 'Lista Alimenti'!$A$3:$C$32, 3, FALSE),
        IFERROR(VLOOKUP(AG54, 'Lista Alimenti'!$G$3:$I$61, 3, FALSE),
        IFERROR(VLOOKUP(AG54, 'Lista Alimenti'!$N$3:$P$15, 3, FALSE),
        VLOOKUP(AG54, 'Lista Alimenti'!$T$3:$V$45, 3, FALSE)
        ))) * AI54,
    IFERROR(VLOOKUP(AG54, 'Lista Alimenti'!$A$3:$C$32, 3, FALSE),
    IFERROR(VLOOKUP(AG54, 'Lista Alimenti'!$G$3:$I$61, 3, FALSE),
    IFERROR(VLOOKUP(AG54, 'Lista Alimenti'!$N$3:$P$15, 3, FALSE),
    VLOOKUP(AG54, 'Lista Alimenti'!$T$3:$V$45, 3, FALSE)
    ))) * AI54 / 100
    )
)</f>
        <v>0</v>
      </c>
      <c r="AK54" s="13">
        <f>IF(AG54="", 0,
    IF(AI54&lt;=10,
        IFERROR(VLOOKUP(AG54, 'Lista Alimenti'!$A$3:$D$32, 4, FALSE),
        IFERROR(VLOOKUP(AG54, 'Lista Alimenti'!$G$3:$J$61, 4, FALSE),
        IFERROR(VLOOKUP(AG54, 'Lista Alimenti'!$N$3:$Q$15, 4, FALSE),
        VLOOKUP(AG54, 'Lista Alimenti'!$T$3:$W$45, 4, FALSE)
        ))) * AI54,
    IFERROR(VLOOKUP(AG54, 'Lista Alimenti'!$A$3:$D$32, 4, FALSE),
    IFERROR(VLOOKUP(AG54, 'Lista Alimenti'!$G$3:$J$61, 4, FALSE),
    IFERROR(VLOOKUP(AG54, 'Lista Alimenti'!$N$3:$Q$15, 4, FALSE),
    VLOOKUP(AG54, 'Lista Alimenti'!$T$3:$W$45, 4, FALSE)
    ))) * AI54 / 100
    )
)</f>
        <v>0</v>
      </c>
      <c r="AL54" s="13">
        <f>IF(AG54="", 0,
    IF(AI54&lt;=10,
        IFERROR(VLOOKUP(AG54, 'Lista Alimenti'!$A$3:$E$32, 5, FALSE),
        IFERROR(VLOOKUP(AG54, 'Lista Alimenti'!$G$3:$K$61, 5, FALSE),
        IFERROR(VLOOKUP(AG54, 'Lista Alimenti'!$N$3:$R$15, 5, FALSE),
        VLOOKUP(AG54, 'Lista Alimenti'!$T$3:$X$45, 5, FALSE)
        ))) * AI54,
    IFERROR(VLOOKUP(AG54, 'Lista Alimenti'!$A$3:$E$32, 5, FALSE),
    IFERROR(VLOOKUP(AG54, 'Lista Alimenti'!$G$3:$K$61, 5, FALSE),
    IFERROR(VLOOKUP(AG54, 'Lista Alimenti'!$N$3:$R$15, 5, FALSE),
    VLOOKUP(AG54, 'Lista Alimenti'!$T$3:$X$45, 5, FALSE)
    ))) * AI54 / 100
    )
)</f>
        <v>0</v>
      </c>
      <c r="AM54" s="14">
        <f>IF(AG54="", 0,
    IF(AI54&lt;=10,
        IFERROR(VLOOKUP(AG54, 'Lista Alimenti'!$A$3:$F$32, 6, FALSE),
        IFERROR(VLOOKUP(AG54, 'Lista Alimenti'!$G$3:$L$61, 6, FALSE),
        IFERROR(VLOOKUP(AG54, 'Lista Alimenti'!$N$3:$S$15, 6, FALSE),
        VLOOKUP(AG54, 'Lista Alimenti'!$T$3:$Y$45, 6, FALSE)
        ))) * AI54,
    IFERROR(VLOOKUP(AG54, 'Lista Alimenti'!$A$3:$F$32, 6, FALSE),
    IFERROR(VLOOKUP(AG54, 'Lista Alimenti'!$G$3:$L$61, 6, FALSE),
    IFERROR(VLOOKUP(AG54, 'Lista Alimenti'!$N$3:$S$15, 6, FALSE),
    VLOOKUP(AG54, 'Lista Alimenti'!$T$3:$Y$45, 6, FALSE)
    ))) * AI54 / 100
    )
)</f>
        <v>0</v>
      </c>
      <c r="AN54" s="69"/>
      <c r="AO54" s="70"/>
      <c r="AP54" s="59"/>
      <c r="AQ54" s="60"/>
      <c r="AR54" s="15"/>
      <c r="AS54" s="13">
        <f>IF(AP54="", 0,
    IF(AR54&lt;=10,
        IFERROR(VLOOKUP(AP54, 'Lista Alimenti'!$A$3:$C$32, 3, FALSE),
        IFERROR(VLOOKUP(AP54, 'Lista Alimenti'!$G$3:$I$61, 3, FALSE),
        IFERROR(VLOOKUP(AP54, 'Lista Alimenti'!$N$3:$P$15, 3, FALSE),
        VLOOKUP(AP54, 'Lista Alimenti'!$T$3:$V$45, 3, FALSE)
        ))) * AR54,
    IFERROR(VLOOKUP(AP54, 'Lista Alimenti'!$A$3:$C$32, 3, FALSE),
    IFERROR(VLOOKUP(AP54, 'Lista Alimenti'!$G$3:$I$61, 3, FALSE),
    IFERROR(VLOOKUP(AP54, 'Lista Alimenti'!$N$3:$P$15, 3, FALSE),
    VLOOKUP(AP54, 'Lista Alimenti'!$T$3:$V$45, 3, FALSE)
    ))) * AR54 / 100
    )
)</f>
        <v>0</v>
      </c>
      <c r="AT54" s="13">
        <f>IF(AP54="", 0,
    IF(AR54&lt;=10,
        IFERROR(VLOOKUP(AP54, 'Lista Alimenti'!$A$3:$D$32, 4, FALSE),
        IFERROR(VLOOKUP(AP54, 'Lista Alimenti'!$G$3:$J$61, 4, FALSE),
        IFERROR(VLOOKUP(AP54, 'Lista Alimenti'!$N$3:$Q$15, 4, FALSE),
        VLOOKUP(AP54, 'Lista Alimenti'!$T$3:$W$45, 4, FALSE)
        ))) * AR54,
    IFERROR(VLOOKUP(AP54, 'Lista Alimenti'!$A$3:$D$32, 4, FALSE),
    IFERROR(VLOOKUP(AP54, 'Lista Alimenti'!$G$3:$J$61, 4, FALSE),
    IFERROR(VLOOKUP(AP54, 'Lista Alimenti'!$N$3:$Q$15, 4, FALSE),
    VLOOKUP(AP54, 'Lista Alimenti'!$T$3:$W$45, 4, FALSE)
    ))) * AR54 / 100
    )
)</f>
        <v>0</v>
      </c>
      <c r="AU54" s="13">
        <f>IF(AP54="", 0,
    IF(AR54&lt;=10,
        IFERROR(VLOOKUP(AP54, 'Lista Alimenti'!$A$3:$E$32, 5, FALSE),
        IFERROR(VLOOKUP(AP54, 'Lista Alimenti'!$G$3:$K$61, 5, FALSE),
        IFERROR(VLOOKUP(AP54, 'Lista Alimenti'!$N$3:$R$15, 5, FALSE),
        VLOOKUP(AP54, 'Lista Alimenti'!$T$3:$X$45, 5, FALSE)
        ))) * AR54,
    IFERROR(VLOOKUP(AP54, 'Lista Alimenti'!$A$3:$E$32, 5, FALSE),
    IFERROR(VLOOKUP(AP54, 'Lista Alimenti'!$G$3:$K$61, 5, FALSE),
    IFERROR(VLOOKUP(AP54, 'Lista Alimenti'!$N$3:$R$15, 5, FALSE),
    VLOOKUP(AP54, 'Lista Alimenti'!$T$3:$X$45, 5, FALSE)
    ))) * AR54 / 100
    )
)</f>
        <v>0</v>
      </c>
      <c r="AV54" s="14">
        <f>IF(AP54="", 0,
    IF(AR54&lt;=10,
        IFERROR(VLOOKUP(AP54, 'Lista Alimenti'!$A$3:$F$32, 6, FALSE),
        IFERROR(VLOOKUP(AP54, 'Lista Alimenti'!$G$3:$L$61, 6, FALSE),
        IFERROR(VLOOKUP(AP54, 'Lista Alimenti'!$N$3:$S$15, 6, FALSE),
        VLOOKUP(AP54, 'Lista Alimenti'!$T$3:$Y$45, 6, FALSE)
        ))) * AR54,
    IFERROR(VLOOKUP(AP54, 'Lista Alimenti'!$A$3:$F$32, 6, FALSE),
    IFERROR(VLOOKUP(AP54, 'Lista Alimenti'!$G$3:$L$61, 6, FALSE),
    IFERROR(VLOOKUP(AP54, 'Lista Alimenti'!$N$3:$S$15, 6, FALSE),
    VLOOKUP(AP54, 'Lista Alimenti'!$T$3:$Y$45, 6, FALSE)
    ))) * AR54 / 100
    )
)</f>
        <v>0</v>
      </c>
      <c r="AW54" s="69"/>
      <c r="AX54" s="70"/>
      <c r="AY54" s="59"/>
      <c r="AZ54" s="60"/>
      <c r="BA54" s="15"/>
      <c r="BB54" s="13">
        <f>IF(AY54="", 0,
    IF(BA54&lt;=10,
        IFERROR(VLOOKUP(AY54, 'Lista Alimenti'!$A$3:$C$32, 3, FALSE),
        IFERROR(VLOOKUP(AY54, 'Lista Alimenti'!$G$3:$I$61, 3, FALSE),
        IFERROR(VLOOKUP(AY54, 'Lista Alimenti'!$N$3:$P$15, 3, FALSE),
        VLOOKUP(AY54, 'Lista Alimenti'!$T$3:$V$45, 3, FALSE)
        ))) * BA54,
    IFERROR(VLOOKUP(AY54, 'Lista Alimenti'!$A$3:$C$32, 3, FALSE),
    IFERROR(VLOOKUP(AY54, 'Lista Alimenti'!$G$3:$I$61, 3, FALSE),
    IFERROR(VLOOKUP(AY54, 'Lista Alimenti'!$N$3:$P$15, 3, FALSE),
    VLOOKUP(AY54, 'Lista Alimenti'!$T$3:$V$45, 3, FALSE)
    ))) * BA54 / 100
    )
)</f>
        <v>0</v>
      </c>
      <c r="BC54" s="13">
        <f>IF(AY54="", 0,
    IF(BA54&lt;=10,
        IFERROR(VLOOKUP(AY54, 'Lista Alimenti'!$A$3:$D$32, 4, FALSE),
        IFERROR(VLOOKUP(AY54, 'Lista Alimenti'!$G$3:$J$61, 4, FALSE),
        IFERROR(VLOOKUP(AY54, 'Lista Alimenti'!$N$3:$Q$15, 4, FALSE),
        VLOOKUP(AY54, 'Lista Alimenti'!$T$3:$W$45, 4, FALSE)
        ))) * BA54,
    IFERROR(VLOOKUP(AY54, 'Lista Alimenti'!$A$3:$D$32, 4, FALSE),
    IFERROR(VLOOKUP(AY54, 'Lista Alimenti'!$G$3:$J$61, 4, FALSE),
    IFERROR(VLOOKUP(AY54, 'Lista Alimenti'!$N$3:$Q$15, 4, FALSE),
    VLOOKUP(AY54, 'Lista Alimenti'!$T$3:$W$45, 4, FALSE)
    ))) * BA54 / 100
    )
)</f>
        <v>0</v>
      </c>
      <c r="BD54" s="13">
        <f>IF(AY54="", 0,
    IF(BA54&lt;=10,
        IFERROR(VLOOKUP(AY54, 'Lista Alimenti'!$A$3:$E$32, 5, FALSE),
        IFERROR(VLOOKUP(AY54, 'Lista Alimenti'!$G$3:$K$61, 5, FALSE),
        IFERROR(VLOOKUP(AY54, 'Lista Alimenti'!$N$3:$R$15, 5, FALSE),
        VLOOKUP(AY54, 'Lista Alimenti'!$T$3:$X$45, 5, FALSE)
        ))) * BA54,
    IFERROR(VLOOKUP(AY54, 'Lista Alimenti'!$A$3:$E$32, 5, FALSE),
    IFERROR(VLOOKUP(AY54, 'Lista Alimenti'!$G$3:$K$61, 5, FALSE),
    IFERROR(VLOOKUP(AY54, 'Lista Alimenti'!$N$3:$R$15, 5, FALSE),
    VLOOKUP(AY54, 'Lista Alimenti'!$T$3:$X$45, 5, FALSE)
    ))) * BA54 / 100
    )
)</f>
        <v>0</v>
      </c>
      <c r="BE54" s="14">
        <f>IF(AY54="", 0,
    IF(BA54&lt;=10,
        IFERROR(VLOOKUP(AY54, 'Lista Alimenti'!$A$3:$F$32, 6, FALSE),
        IFERROR(VLOOKUP(AY54, 'Lista Alimenti'!$G$3:$L$61, 6, FALSE),
        IFERROR(VLOOKUP(AY54, 'Lista Alimenti'!$N$3:$S$15, 6, FALSE),
        VLOOKUP(AY54, 'Lista Alimenti'!$T$3:$Y$45, 6, FALSE)
        ))) * BA54,
    IFERROR(VLOOKUP(AY54, 'Lista Alimenti'!$A$3:$F$32, 6, FALSE),
    IFERROR(VLOOKUP(AY54, 'Lista Alimenti'!$G$3:$L$61, 6, FALSE),
    IFERROR(VLOOKUP(AY54, 'Lista Alimenti'!$N$3:$S$15, 6, FALSE),
    VLOOKUP(AY54, 'Lista Alimenti'!$T$3:$Y$45, 6, FALSE)
    ))) * BA54 / 100
    )
)</f>
        <v>0</v>
      </c>
      <c r="BF54" s="69"/>
      <c r="BG54" s="70"/>
      <c r="BH54" s="59"/>
      <c r="BI54" s="60"/>
      <c r="BJ54" s="15"/>
      <c r="BK54" s="13">
        <f>IF(BH54="", 0,
    IF(BJ54&lt;=10,
        IFERROR(VLOOKUP(BH54, 'Lista Alimenti'!$A$3:$C$32, 3, FALSE),
        IFERROR(VLOOKUP(BH54, 'Lista Alimenti'!$G$3:$I$61, 3, FALSE),
        IFERROR(VLOOKUP(BH54, 'Lista Alimenti'!$N$3:$P$15, 3, FALSE),
        VLOOKUP(BH54, 'Lista Alimenti'!$T$3:$V$45, 3, FALSE)
        ))) * BJ54,
    IFERROR(VLOOKUP(BH54, 'Lista Alimenti'!$A$3:$C$32, 3, FALSE),
    IFERROR(VLOOKUP(BH54, 'Lista Alimenti'!$G$3:$I$61, 3, FALSE),
    IFERROR(VLOOKUP(BH54, 'Lista Alimenti'!$N$3:$P$15, 3, FALSE),
    VLOOKUP(BH54, 'Lista Alimenti'!$T$3:$V$45, 3, FALSE)
    ))) * BJ54 / 100
    )
)</f>
        <v>0</v>
      </c>
      <c r="BL54" s="13">
        <f>IF(BH54="", 0,
    IF(BJ54&lt;=10,
        IFERROR(VLOOKUP(BH54, 'Lista Alimenti'!$A$3:$D$32, 4, FALSE),
        IFERROR(VLOOKUP(BH54, 'Lista Alimenti'!$G$3:$J$61, 4, FALSE),
        IFERROR(VLOOKUP(BH54, 'Lista Alimenti'!$N$3:$Q$15, 4, FALSE),
        VLOOKUP(BH54, 'Lista Alimenti'!$T$3:$W$45, 4, FALSE)
        ))) * BJ54,
    IFERROR(VLOOKUP(BH54, 'Lista Alimenti'!$A$3:$D$32, 4, FALSE),
    IFERROR(VLOOKUP(BH54, 'Lista Alimenti'!$G$3:$J$61, 4, FALSE),
    IFERROR(VLOOKUP(BH54, 'Lista Alimenti'!$N$3:$Q$15, 4, FALSE),
    VLOOKUP(BH54, 'Lista Alimenti'!$T$3:$W$45, 4, FALSE)
    ))) * BJ54 / 100
    )
)</f>
        <v>0</v>
      </c>
      <c r="BM54" s="13">
        <f>IF(BH54="", 0,
    IF(BJ54&lt;=10,
        IFERROR(VLOOKUP(BH54, 'Lista Alimenti'!$A$3:$E$32, 5, FALSE),
        IFERROR(VLOOKUP(BH54, 'Lista Alimenti'!$G$3:$K$61, 5, FALSE),
        IFERROR(VLOOKUP(BH54, 'Lista Alimenti'!$N$3:$R$15, 5, FALSE),
        VLOOKUP(BH54, 'Lista Alimenti'!$T$3:$X$45, 5, FALSE)
        ))) * BJ54,
    IFERROR(VLOOKUP(BH54, 'Lista Alimenti'!$A$3:$E$32, 5, FALSE),
    IFERROR(VLOOKUP(BH54, 'Lista Alimenti'!$G$3:$K$61, 5, FALSE),
    IFERROR(VLOOKUP(BH54, 'Lista Alimenti'!$N$3:$R$15, 5, FALSE),
    VLOOKUP(BH54, 'Lista Alimenti'!$T$3:$X$45, 5, FALSE)
    ))) * BJ54 / 100
    )
)</f>
        <v>0</v>
      </c>
      <c r="BN54" s="14">
        <f>IF(BH54="", 0,
    IF(BJ54&lt;=10,
        IFERROR(VLOOKUP(BH54, 'Lista Alimenti'!$A$3:$F$32, 6, FALSE),
        IFERROR(VLOOKUP(BH54, 'Lista Alimenti'!$G$3:$L$61, 6, FALSE),
        IFERROR(VLOOKUP(BH54, 'Lista Alimenti'!$N$3:$S$15, 6, FALSE),
        VLOOKUP(BH54, 'Lista Alimenti'!$T$3:$Y$45, 6, FALSE)
        ))) * BJ54,
    IFERROR(VLOOKUP(BH54, 'Lista Alimenti'!$A$3:$F$32, 6, FALSE),
    IFERROR(VLOOKUP(BH54, 'Lista Alimenti'!$G$3:$L$61, 6, FALSE),
    IFERROR(VLOOKUP(BH54, 'Lista Alimenti'!$N$3:$S$15, 6, FALSE),
    VLOOKUP(BH54, 'Lista Alimenti'!$T$3:$Y$45, 6, FALSE)
    ))) * BJ54 / 100
    )
)</f>
        <v>0</v>
      </c>
      <c r="BO54" s="69"/>
      <c r="BP54" s="70"/>
    </row>
    <row r="55" spans="4:68" ht="14.5" customHeight="1" x14ac:dyDescent="0.35">
      <c r="D55" s="75"/>
      <c r="E55" s="76"/>
      <c r="F55" s="48" t="s">
        <v>171</v>
      </c>
      <c r="G55" s="48"/>
      <c r="H55" s="16"/>
      <c r="I55" s="17">
        <f>SUM(I48:I54)</f>
        <v>576</v>
      </c>
      <c r="J55" s="17">
        <f t="shared" ref="J55:L55" si="45">SUM(J48:J54)</f>
        <v>110</v>
      </c>
      <c r="K55" s="17">
        <f t="shared" si="45"/>
        <v>22.6</v>
      </c>
      <c r="L55" s="17">
        <f t="shared" si="45"/>
        <v>4.5999999999999996</v>
      </c>
      <c r="M55" s="18"/>
      <c r="N55" s="19"/>
      <c r="O55" s="48" t="s">
        <v>171</v>
      </c>
      <c r="P55" s="48"/>
      <c r="Q55" s="16"/>
      <c r="R55" s="17">
        <f>SUM(R48:R54)</f>
        <v>576</v>
      </c>
      <c r="S55" s="17">
        <f t="shared" ref="S55" si="46">SUM(S48:S54)</f>
        <v>110</v>
      </c>
      <c r="T55" s="17">
        <f t="shared" ref="T55" si="47">SUM(T48:T54)</f>
        <v>22.6</v>
      </c>
      <c r="U55" s="17">
        <f t="shared" ref="U55" si="48">SUM(U48:U54)</f>
        <v>4.5999999999999996</v>
      </c>
      <c r="V55" s="18"/>
      <c r="W55" s="19"/>
      <c r="X55" s="48" t="s">
        <v>171</v>
      </c>
      <c r="Y55" s="48"/>
      <c r="Z55" s="16"/>
      <c r="AA55" s="17">
        <f>SUM(AA48:AA54)</f>
        <v>576</v>
      </c>
      <c r="AB55" s="17">
        <f t="shared" ref="AB55" si="49">SUM(AB48:AB54)</f>
        <v>110</v>
      </c>
      <c r="AC55" s="17">
        <f t="shared" ref="AC55" si="50">SUM(AC48:AC54)</f>
        <v>22.6</v>
      </c>
      <c r="AD55" s="17">
        <f t="shared" ref="AD55" si="51">SUM(AD48:AD54)</f>
        <v>4.5999999999999996</v>
      </c>
      <c r="AE55" s="18"/>
      <c r="AF55" s="19"/>
      <c r="AG55" s="48" t="s">
        <v>171</v>
      </c>
      <c r="AH55" s="48"/>
      <c r="AI55" s="16"/>
      <c r="AJ55" s="17">
        <f>SUM(AJ48:AJ54)</f>
        <v>576</v>
      </c>
      <c r="AK55" s="17">
        <f t="shared" ref="AK55" si="52">SUM(AK48:AK54)</f>
        <v>110</v>
      </c>
      <c r="AL55" s="17">
        <f t="shared" ref="AL55" si="53">SUM(AL48:AL54)</f>
        <v>22.6</v>
      </c>
      <c r="AM55" s="17">
        <f t="shared" ref="AM55" si="54">SUM(AM48:AM54)</f>
        <v>4.5999999999999996</v>
      </c>
      <c r="AN55" s="18"/>
      <c r="AO55" s="19"/>
      <c r="AP55" s="48" t="s">
        <v>171</v>
      </c>
      <c r="AQ55" s="48"/>
      <c r="AR55" s="16"/>
      <c r="AS55" s="17">
        <f>SUM(AS48:AS54)</f>
        <v>576</v>
      </c>
      <c r="AT55" s="17">
        <f t="shared" ref="AT55" si="55">SUM(AT48:AT54)</f>
        <v>110</v>
      </c>
      <c r="AU55" s="17">
        <f t="shared" ref="AU55" si="56">SUM(AU48:AU54)</f>
        <v>22.6</v>
      </c>
      <c r="AV55" s="17">
        <f t="shared" ref="AV55" si="57">SUM(AV48:AV54)</f>
        <v>4.5999999999999996</v>
      </c>
      <c r="AW55" s="18"/>
      <c r="AX55" s="19"/>
      <c r="AY55" s="48" t="s">
        <v>171</v>
      </c>
      <c r="AZ55" s="48"/>
      <c r="BA55" s="16"/>
      <c r="BB55" s="17">
        <f>SUM(BB48:BB54)</f>
        <v>576</v>
      </c>
      <c r="BC55" s="17">
        <f t="shared" ref="BC55" si="58">SUM(BC48:BC54)</f>
        <v>110</v>
      </c>
      <c r="BD55" s="17">
        <f t="shared" ref="BD55" si="59">SUM(BD48:BD54)</f>
        <v>22.6</v>
      </c>
      <c r="BE55" s="17">
        <f t="shared" ref="BE55" si="60">SUM(BE48:BE54)</f>
        <v>4.5999999999999996</v>
      </c>
      <c r="BF55" s="18"/>
      <c r="BG55" s="19"/>
      <c r="BH55" s="48" t="s">
        <v>171</v>
      </c>
      <c r="BI55" s="48"/>
      <c r="BJ55" s="16"/>
      <c r="BK55" s="17">
        <f>SUM(BK48:BK54)</f>
        <v>576</v>
      </c>
      <c r="BL55" s="17">
        <f t="shared" ref="BL55" si="61">SUM(BL48:BL54)</f>
        <v>110</v>
      </c>
      <c r="BM55" s="17">
        <f t="shared" ref="BM55" si="62">SUM(BM48:BM54)</f>
        <v>22.6</v>
      </c>
      <c r="BN55" s="17">
        <f t="shared" ref="BN55" si="63">SUM(BN48:BN54)</f>
        <v>4.5999999999999996</v>
      </c>
      <c r="BO55" s="18"/>
      <c r="BP55" s="19"/>
    </row>
    <row r="56" spans="4:68" ht="14.5" customHeight="1" x14ac:dyDescent="0.35">
      <c r="D56" s="71" t="s">
        <v>164</v>
      </c>
      <c r="E56" s="72"/>
      <c r="F56" s="46"/>
      <c r="G56" s="47"/>
      <c r="H56" s="12"/>
      <c r="I56" s="13">
        <f>IF(F56="", 0,
    IF(H56&lt;=10,
        IFERROR(VLOOKUP(F56, 'Lista Alimenti'!$A$3:$C$32, 3, FALSE),
        IFERROR(VLOOKUP(F56, 'Lista Alimenti'!$G$3:$I$61, 3, FALSE),
        IFERROR(VLOOKUP(F56, 'Lista Alimenti'!$N$3:$P$15, 3, FALSE),
        VLOOKUP(F56, 'Lista Alimenti'!$T$3:$V$45, 3, FALSE)
        ))) * H56,
    IFERROR(VLOOKUP(F56, 'Lista Alimenti'!$A$3:$C$32, 3, FALSE),
    IFERROR(VLOOKUP(F56, 'Lista Alimenti'!$G$3:$I$61, 3, FALSE),
    IFERROR(VLOOKUP(F56, 'Lista Alimenti'!$N$3:$P$15, 3, FALSE),
    VLOOKUP(F56, 'Lista Alimenti'!$T$3:$V$45, 3, FALSE)
    ))) * H56 / 100
    )
)</f>
        <v>0</v>
      </c>
      <c r="J56" s="13">
        <f>IF(F56="", 0,
    IF(H56&lt;=10,
        IFERROR(VLOOKUP(F56, 'Lista Alimenti'!$A$3:$D$32, 4, FALSE),
        IFERROR(VLOOKUP(F56, 'Lista Alimenti'!$G$3:$J$61, 4, FALSE),
        IFERROR(VLOOKUP(F56, 'Lista Alimenti'!$N$3:$Q$15, 4, FALSE),
        VLOOKUP(F56, 'Lista Alimenti'!$T$3:$W$45, 4, FALSE)
        ))) * H56,
    IFERROR(VLOOKUP(F56, 'Lista Alimenti'!$A$3:$D$32, 4, FALSE),
    IFERROR(VLOOKUP(F56, 'Lista Alimenti'!$G$3:$J$61, 4, FALSE),
    IFERROR(VLOOKUP(F56, 'Lista Alimenti'!$N$3:$Q$15, 4, FALSE),
    VLOOKUP(F56, 'Lista Alimenti'!$T$3:$W$45, 4, FALSE)
    ))) * H56 / 100
    )
)</f>
        <v>0</v>
      </c>
      <c r="K56" s="13">
        <f>IF(F56="", 0,
    IF(H56&lt;=10,
        IFERROR(VLOOKUP(F56, 'Lista Alimenti'!$A$3:$E$32, 5, FALSE),
        IFERROR(VLOOKUP(F56, 'Lista Alimenti'!$G$3:$K$61, 5, FALSE),
        IFERROR(VLOOKUP(F56, 'Lista Alimenti'!$N$3:$R$15, 5, FALSE),
        VLOOKUP(F56, 'Lista Alimenti'!$T$3:$X$45, 5, FALSE)
        ))) * H56,
    IFERROR(VLOOKUP(F56, 'Lista Alimenti'!$A$3:$E$32, 5, FALSE),
    IFERROR(VLOOKUP(F56, 'Lista Alimenti'!$G$3:$K$61, 5, FALSE),
    IFERROR(VLOOKUP(F56, 'Lista Alimenti'!$N$3:$R$15, 5, FALSE),
    VLOOKUP(F56, 'Lista Alimenti'!$T$3:$X$45, 5, FALSE)
    ))) * H56 / 100
    )
)</f>
        <v>0</v>
      </c>
      <c r="L56" s="14">
        <f>IF(F56="", 0,
    IF(H56&lt;=10,
        IFERROR(VLOOKUP(F56, 'Lista Alimenti'!$A$3:$F$32, 6, FALSE),
        IFERROR(VLOOKUP(F56, 'Lista Alimenti'!$G$3:$L$61, 6, FALSE),
        IFERROR(VLOOKUP(F56, 'Lista Alimenti'!$N$3:$S$15, 6, FALSE),
        VLOOKUP(F56, 'Lista Alimenti'!$T$3:$Y$45, 6, FALSE)
        ))) * H56,
    IFERROR(VLOOKUP(F56, 'Lista Alimenti'!$A$3:$F$32, 6, FALSE),
    IFERROR(VLOOKUP(F56, 'Lista Alimenti'!$G$3:$L$61, 6, FALSE),
    IFERROR(VLOOKUP(F56, 'Lista Alimenti'!$N$3:$S$15, 6, FALSE),
    VLOOKUP(F56, 'Lista Alimenti'!$T$3:$Y$45, 6, FALSE)
    ))) * H56 / 100
    )
)</f>
        <v>0</v>
      </c>
      <c r="M56" s="61" t="s">
        <v>162</v>
      </c>
      <c r="N56" s="62"/>
      <c r="O56" s="46"/>
      <c r="P56" s="47"/>
      <c r="Q56" s="12"/>
      <c r="R56" s="13">
        <f>IF(O56="", 0,
    IF(Q56&lt;=10,
        IFERROR(VLOOKUP(O56, 'Lista Alimenti'!$A$3:$C$32, 3, FALSE),
        IFERROR(VLOOKUP(O56, 'Lista Alimenti'!$G$3:$I$61, 3, FALSE),
        IFERROR(VLOOKUP(O56, 'Lista Alimenti'!$N$3:$P$15, 3, FALSE),
        VLOOKUP(O56, 'Lista Alimenti'!$T$3:$V$45, 3, FALSE)
        ))) * Q56,
    IFERROR(VLOOKUP(O56, 'Lista Alimenti'!$A$3:$C$32, 3, FALSE),
    IFERROR(VLOOKUP(O56, 'Lista Alimenti'!$G$3:$I$61, 3, FALSE),
    IFERROR(VLOOKUP(O56, 'Lista Alimenti'!$N$3:$P$15, 3, FALSE),
    VLOOKUP(O56, 'Lista Alimenti'!$T$3:$V$45, 3, FALSE)
    ))) * Q56 / 100
    )
)</f>
        <v>0</v>
      </c>
      <c r="S56" s="13">
        <f>IF(O56="", 0,
    IF(Q56&lt;=10,
        IFERROR(VLOOKUP(O56, 'Lista Alimenti'!$A$3:$D$32, 4, FALSE),
        IFERROR(VLOOKUP(O56, 'Lista Alimenti'!$G$3:$J$61, 4, FALSE),
        IFERROR(VLOOKUP(O56, 'Lista Alimenti'!$N$3:$Q$15, 4, FALSE),
        VLOOKUP(O56, 'Lista Alimenti'!$T$3:$W$45, 4, FALSE)
        ))) * Q56,
    IFERROR(VLOOKUP(O56, 'Lista Alimenti'!$A$3:$D$32, 4, FALSE),
    IFERROR(VLOOKUP(O56, 'Lista Alimenti'!$G$3:$J$61, 4, FALSE),
    IFERROR(VLOOKUP(O56, 'Lista Alimenti'!$N$3:$Q$15, 4, FALSE),
    VLOOKUP(O56, 'Lista Alimenti'!$T$3:$W$45, 4, FALSE)
    ))) * Q56 / 100
    )
)</f>
        <v>0</v>
      </c>
      <c r="T56" s="13">
        <f>IF(O56="", 0,
    IF(Q56&lt;=10,
        IFERROR(VLOOKUP(O56, 'Lista Alimenti'!$A$3:$E$32, 5, FALSE),
        IFERROR(VLOOKUP(O56, 'Lista Alimenti'!$G$3:$K$61, 5, FALSE),
        IFERROR(VLOOKUP(O56, 'Lista Alimenti'!$N$3:$R$15, 5, FALSE),
        VLOOKUP(O56, 'Lista Alimenti'!$T$3:$X$45, 5, FALSE)
        ))) * Q56,
    IFERROR(VLOOKUP(O56, 'Lista Alimenti'!$A$3:$E$32, 5, FALSE),
    IFERROR(VLOOKUP(O56, 'Lista Alimenti'!$G$3:$K$61, 5, FALSE),
    IFERROR(VLOOKUP(O56, 'Lista Alimenti'!$N$3:$R$15, 5, FALSE),
    VLOOKUP(O56, 'Lista Alimenti'!$T$3:$X$45, 5, FALSE)
    ))) * Q56 / 100
    )
)</f>
        <v>0</v>
      </c>
      <c r="U56" s="14">
        <f>IF(O56="", 0,
    IF(Q56&lt;=10,
        IFERROR(VLOOKUP(O56, 'Lista Alimenti'!$A$3:$F$32, 6, FALSE),
        IFERROR(VLOOKUP(O56, 'Lista Alimenti'!$G$3:$L$61, 6, FALSE),
        IFERROR(VLOOKUP(O56, 'Lista Alimenti'!$N$3:$S$15, 6, FALSE),
        VLOOKUP(O56, 'Lista Alimenti'!$T$3:$Y$45, 6, FALSE)
        ))) * Q56,
    IFERROR(VLOOKUP(O56, 'Lista Alimenti'!$A$3:$F$32, 6, FALSE),
    IFERROR(VLOOKUP(O56, 'Lista Alimenti'!$G$3:$L$61, 6, FALSE),
    IFERROR(VLOOKUP(O56, 'Lista Alimenti'!$N$3:$S$15, 6, FALSE),
    VLOOKUP(O56, 'Lista Alimenti'!$T$3:$Y$45, 6, FALSE)
    ))) * Q56 / 100
    )
)</f>
        <v>0</v>
      </c>
      <c r="V56" s="61" t="s">
        <v>162</v>
      </c>
      <c r="W56" s="62"/>
      <c r="X56" s="46"/>
      <c r="Y56" s="47"/>
      <c r="Z56" s="12"/>
      <c r="AA56" s="13">
        <f>IF(X56="", 0,
    IF(Z56&lt;=10,
        IFERROR(VLOOKUP(X56, 'Lista Alimenti'!$A$3:$C$32, 3, FALSE),
        IFERROR(VLOOKUP(X56, 'Lista Alimenti'!$G$3:$I$61, 3, FALSE),
        IFERROR(VLOOKUP(X56, 'Lista Alimenti'!$N$3:$P$15, 3, FALSE),
        VLOOKUP(X56, 'Lista Alimenti'!$T$3:$V$45, 3, FALSE)
        ))) * Z56,
    IFERROR(VLOOKUP(X56, 'Lista Alimenti'!$A$3:$C$32, 3, FALSE),
    IFERROR(VLOOKUP(X56, 'Lista Alimenti'!$G$3:$I$61, 3, FALSE),
    IFERROR(VLOOKUP(X56, 'Lista Alimenti'!$N$3:$P$15, 3, FALSE),
    VLOOKUP(X56, 'Lista Alimenti'!$T$3:$V$45, 3, FALSE)
    ))) * Z56 / 100
    )
)</f>
        <v>0</v>
      </c>
      <c r="AB56" s="13">
        <f>IF(X56="", 0,
    IF(Z56&lt;=10,
        IFERROR(VLOOKUP(X56, 'Lista Alimenti'!$A$3:$D$32, 4, FALSE),
        IFERROR(VLOOKUP(X56, 'Lista Alimenti'!$G$3:$J$61, 4, FALSE),
        IFERROR(VLOOKUP(X56, 'Lista Alimenti'!$N$3:$Q$15, 4, FALSE),
        VLOOKUP(X56, 'Lista Alimenti'!$T$3:$W$45, 4, FALSE)
        ))) * Z56,
    IFERROR(VLOOKUP(X56, 'Lista Alimenti'!$A$3:$D$32, 4, FALSE),
    IFERROR(VLOOKUP(X56, 'Lista Alimenti'!$G$3:$J$61, 4, FALSE),
    IFERROR(VLOOKUP(X56, 'Lista Alimenti'!$N$3:$Q$15, 4, FALSE),
    VLOOKUP(X56, 'Lista Alimenti'!$T$3:$W$45, 4, FALSE)
    ))) * Z56 / 100
    )
)</f>
        <v>0</v>
      </c>
      <c r="AC56" s="13">
        <f>IF(X56="", 0,
    IF(Z56&lt;=10,
        IFERROR(VLOOKUP(X56, 'Lista Alimenti'!$A$3:$E$32, 5, FALSE),
        IFERROR(VLOOKUP(X56, 'Lista Alimenti'!$G$3:$K$61, 5, FALSE),
        IFERROR(VLOOKUP(X56, 'Lista Alimenti'!$N$3:$R$15, 5, FALSE),
        VLOOKUP(X56, 'Lista Alimenti'!$T$3:$X$45, 5, FALSE)
        ))) * Z56,
    IFERROR(VLOOKUP(X56, 'Lista Alimenti'!$A$3:$E$32, 5, FALSE),
    IFERROR(VLOOKUP(X56, 'Lista Alimenti'!$G$3:$K$61, 5, FALSE),
    IFERROR(VLOOKUP(X56, 'Lista Alimenti'!$N$3:$R$15, 5, FALSE),
    VLOOKUP(X56, 'Lista Alimenti'!$T$3:$X$45, 5, FALSE)
    ))) * Z56 / 100
    )
)</f>
        <v>0</v>
      </c>
      <c r="AD56" s="14">
        <f>IF(X56="", 0,
    IF(Z56&lt;=10,
        IFERROR(VLOOKUP(X56, 'Lista Alimenti'!$A$3:$F$32, 6, FALSE),
        IFERROR(VLOOKUP(X56, 'Lista Alimenti'!$G$3:$L$61, 6, FALSE),
        IFERROR(VLOOKUP(X56, 'Lista Alimenti'!$N$3:$S$15, 6, FALSE),
        VLOOKUP(X56, 'Lista Alimenti'!$T$3:$Y$45, 6, FALSE)
        ))) * Z56,
    IFERROR(VLOOKUP(X56, 'Lista Alimenti'!$A$3:$F$32, 6, FALSE),
    IFERROR(VLOOKUP(X56, 'Lista Alimenti'!$G$3:$L$61, 6, FALSE),
    IFERROR(VLOOKUP(X56, 'Lista Alimenti'!$N$3:$S$15, 6, FALSE),
    VLOOKUP(X56, 'Lista Alimenti'!$T$3:$Y$45, 6, FALSE)
    ))) * Z56 / 100
    )
)</f>
        <v>0</v>
      </c>
      <c r="AE56" s="61" t="s">
        <v>162</v>
      </c>
      <c r="AF56" s="62"/>
      <c r="AG56" s="46"/>
      <c r="AH56" s="47"/>
      <c r="AI56" s="12"/>
      <c r="AJ56" s="13">
        <f>IF(AG56="", 0,
    IF(AI56&lt;=10,
        IFERROR(VLOOKUP(AG56, 'Lista Alimenti'!$A$3:$C$32, 3, FALSE),
        IFERROR(VLOOKUP(AG56, 'Lista Alimenti'!$G$3:$I$61, 3, FALSE),
        IFERROR(VLOOKUP(AG56, 'Lista Alimenti'!$N$3:$P$15, 3, FALSE),
        VLOOKUP(AG56, 'Lista Alimenti'!$T$3:$V$45, 3, FALSE)
        ))) * AI56,
    IFERROR(VLOOKUP(AG56, 'Lista Alimenti'!$A$3:$C$32, 3, FALSE),
    IFERROR(VLOOKUP(AG56, 'Lista Alimenti'!$G$3:$I$61, 3, FALSE),
    IFERROR(VLOOKUP(AG56, 'Lista Alimenti'!$N$3:$P$15, 3, FALSE),
    VLOOKUP(AG56, 'Lista Alimenti'!$T$3:$V$45, 3, FALSE)
    ))) * AI56 / 100
    )
)</f>
        <v>0</v>
      </c>
      <c r="AK56" s="13">
        <f>IF(AG56="", 0,
    IF(AI56&lt;=10,
        IFERROR(VLOOKUP(AG56, 'Lista Alimenti'!$A$3:$D$32, 4, FALSE),
        IFERROR(VLOOKUP(AG56, 'Lista Alimenti'!$G$3:$J$61, 4, FALSE),
        IFERROR(VLOOKUP(AG56, 'Lista Alimenti'!$N$3:$Q$15, 4, FALSE),
        VLOOKUP(AG56, 'Lista Alimenti'!$T$3:$W$45, 4, FALSE)
        ))) * AI56,
    IFERROR(VLOOKUP(AG56, 'Lista Alimenti'!$A$3:$D$32, 4, FALSE),
    IFERROR(VLOOKUP(AG56, 'Lista Alimenti'!$G$3:$J$61, 4, FALSE),
    IFERROR(VLOOKUP(AG56, 'Lista Alimenti'!$N$3:$Q$15, 4, FALSE),
    VLOOKUP(AG56, 'Lista Alimenti'!$T$3:$W$45, 4, FALSE)
    ))) * AI56 / 100
    )
)</f>
        <v>0</v>
      </c>
      <c r="AL56" s="13">
        <f>IF(AG56="", 0,
    IF(AI56&lt;=10,
        IFERROR(VLOOKUP(AG56, 'Lista Alimenti'!$A$3:$E$32, 5, FALSE),
        IFERROR(VLOOKUP(AG56, 'Lista Alimenti'!$G$3:$K$61, 5, FALSE),
        IFERROR(VLOOKUP(AG56, 'Lista Alimenti'!$N$3:$R$15, 5, FALSE),
        VLOOKUP(AG56, 'Lista Alimenti'!$T$3:$X$45, 5, FALSE)
        ))) * AI56,
    IFERROR(VLOOKUP(AG56, 'Lista Alimenti'!$A$3:$E$32, 5, FALSE),
    IFERROR(VLOOKUP(AG56, 'Lista Alimenti'!$G$3:$K$61, 5, FALSE),
    IFERROR(VLOOKUP(AG56, 'Lista Alimenti'!$N$3:$R$15, 5, FALSE),
    VLOOKUP(AG56, 'Lista Alimenti'!$T$3:$X$45, 5, FALSE)
    ))) * AI56 / 100
    )
)</f>
        <v>0</v>
      </c>
      <c r="AM56" s="14">
        <f>IF(AG56="", 0,
    IF(AI56&lt;=10,
        IFERROR(VLOOKUP(AG56, 'Lista Alimenti'!$A$3:$F$32, 6, FALSE),
        IFERROR(VLOOKUP(AG56, 'Lista Alimenti'!$G$3:$L$61, 6, FALSE),
        IFERROR(VLOOKUP(AG56, 'Lista Alimenti'!$N$3:$S$15, 6, FALSE),
        VLOOKUP(AG56, 'Lista Alimenti'!$T$3:$Y$45, 6, FALSE)
        ))) * AI56,
    IFERROR(VLOOKUP(AG56, 'Lista Alimenti'!$A$3:$F$32, 6, FALSE),
    IFERROR(VLOOKUP(AG56, 'Lista Alimenti'!$G$3:$L$61, 6, FALSE),
    IFERROR(VLOOKUP(AG56, 'Lista Alimenti'!$N$3:$S$15, 6, FALSE),
    VLOOKUP(AG56, 'Lista Alimenti'!$T$3:$Y$45, 6, FALSE)
    ))) * AI56 / 100
    )
)</f>
        <v>0</v>
      </c>
      <c r="AN56" s="61" t="s">
        <v>162</v>
      </c>
      <c r="AO56" s="62"/>
      <c r="AP56" s="46"/>
      <c r="AQ56" s="47"/>
      <c r="AR56" s="12"/>
      <c r="AS56" s="13">
        <f>IF(AP56="", 0,
    IF(AR56&lt;=10,
        IFERROR(VLOOKUP(AP56, 'Lista Alimenti'!$A$3:$C$32, 3, FALSE),
        IFERROR(VLOOKUP(AP56, 'Lista Alimenti'!$G$3:$I$61, 3, FALSE),
        IFERROR(VLOOKUP(AP56, 'Lista Alimenti'!$N$3:$P$15, 3, FALSE),
        VLOOKUP(AP56, 'Lista Alimenti'!$T$3:$V$45, 3, FALSE)
        ))) * AR56,
    IFERROR(VLOOKUP(AP56, 'Lista Alimenti'!$A$3:$C$32, 3, FALSE),
    IFERROR(VLOOKUP(AP56, 'Lista Alimenti'!$G$3:$I$61, 3, FALSE),
    IFERROR(VLOOKUP(AP56, 'Lista Alimenti'!$N$3:$P$15, 3, FALSE),
    VLOOKUP(AP56, 'Lista Alimenti'!$T$3:$V$45, 3, FALSE)
    ))) * AR56 / 100
    )
)</f>
        <v>0</v>
      </c>
      <c r="AT56" s="13">
        <f>IF(AP56="", 0,
    IF(AR56&lt;=10,
        IFERROR(VLOOKUP(AP56, 'Lista Alimenti'!$A$3:$D$32, 4, FALSE),
        IFERROR(VLOOKUP(AP56, 'Lista Alimenti'!$G$3:$J$61, 4, FALSE),
        IFERROR(VLOOKUP(AP56, 'Lista Alimenti'!$N$3:$Q$15, 4, FALSE),
        VLOOKUP(AP56, 'Lista Alimenti'!$T$3:$W$45, 4, FALSE)
        ))) * AR56,
    IFERROR(VLOOKUP(AP56, 'Lista Alimenti'!$A$3:$D$32, 4, FALSE),
    IFERROR(VLOOKUP(AP56, 'Lista Alimenti'!$G$3:$J$61, 4, FALSE),
    IFERROR(VLOOKUP(AP56, 'Lista Alimenti'!$N$3:$Q$15, 4, FALSE),
    VLOOKUP(AP56, 'Lista Alimenti'!$T$3:$W$45, 4, FALSE)
    ))) * AR56 / 100
    )
)</f>
        <v>0</v>
      </c>
      <c r="AU56" s="13">
        <f>IF(AP56="", 0,
    IF(AR56&lt;=10,
        IFERROR(VLOOKUP(AP56, 'Lista Alimenti'!$A$3:$E$32, 5, FALSE),
        IFERROR(VLOOKUP(AP56, 'Lista Alimenti'!$G$3:$K$61, 5, FALSE),
        IFERROR(VLOOKUP(AP56, 'Lista Alimenti'!$N$3:$R$15, 5, FALSE),
        VLOOKUP(AP56, 'Lista Alimenti'!$T$3:$X$45, 5, FALSE)
        ))) * AR56,
    IFERROR(VLOOKUP(AP56, 'Lista Alimenti'!$A$3:$E$32, 5, FALSE),
    IFERROR(VLOOKUP(AP56, 'Lista Alimenti'!$G$3:$K$61, 5, FALSE),
    IFERROR(VLOOKUP(AP56, 'Lista Alimenti'!$N$3:$R$15, 5, FALSE),
    VLOOKUP(AP56, 'Lista Alimenti'!$T$3:$X$45, 5, FALSE)
    ))) * AR56 / 100
    )
)</f>
        <v>0</v>
      </c>
      <c r="AV56" s="14">
        <f>IF(AP56="", 0,
    IF(AR56&lt;=10,
        IFERROR(VLOOKUP(AP56, 'Lista Alimenti'!$A$3:$F$32, 6, FALSE),
        IFERROR(VLOOKUP(AP56, 'Lista Alimenti'!$G$3:$L$61, 6, FALSE),
        IFERROR(VLOOKUP(AP56, 'Lista Alimenti'!$N$3:$S$15, 6, FALSE),
        VLOOKUP(AP56, 'Lista Alimenti'!$T$3:$Y$45, 6, FALSE)
        ))) * AR56,
    IFERROR(VLOOKUP(AP56, 'Lista Alimenti'!$A$3:$F$32, 6, FALSE),
    IFERROR(VLOOKUP(AP56, 'Lista Alimenti'!$G$3:$L$61, 6, FALSE),
    IFERROR(VLOOKUP(AP56, 'Lista Alimenti'!$N$3:$S$15, 6, FALSE),
    VLOOKUP(AP56, 'Lista Alimenti'!$T$3:$Y$45, 6, FALSE)
    ))) * AR56 / 100
    )
)</f>
        <v>0</v>
      </c>
      <c r="AW56" s="61" t="s">
        <v>162</v>
      </c>
      <c r="AX56" s="62"/>
      <c r="AY56" s="46"/>
      <c r="AZ56" s="47"/>
      <c r="BA56" s="12"/>
      <c r="BB56" s="13">
        <f>IF(AY56="", 0,
    IF(BA56&lt;=10,
        IFERROR(VLOOKUP(AY56, 'Lista Alimenti'!$A$3:$C$32, 3, FALSE),
        IFERROR(VLOOKUP(AY56, 'Lista Alimenti'!$G$3:$I$61, 3, FALSE),
        IFERROR(VLOOKUP(AY56, 'Lista Alimenti'!$N$3:$P$15, 3, FALSE),
        VLOOKUP(AY56, 'Lista Alimenti'!$T$3:$V$45, 3, FALSE)
        ))) * BA56,
    IFERROR(VLOOKUP(AY56, 'Lista Alimenti'!$A$3:$C$32, 3, FALSE),
    IFERROR(VLOOKUP(AY56, 'Lista Alimenti'!$G$3:$I$61, 3, FALSE),
    IFERROR(VLOOKUP(AY56, 'Lista Alimenti'!$N$3:$P$15, 3, FALSE),
    VLOOKUP(AY56, 'Lista Alimenti'!$T$3:$V$45, 3, FALSE)
    ))) * BA56 / 100
    )
)</f>
        <v>0</v>
      </c>
      <c r="BC56" s="13">
        <f>IF(AY56="", 0,
    IF(BA56&lt;=10,
        IFERROR(VLOOKUP(AY56, 'Lista Alimenti'!$A$3:$D$32, 4, FALSE),
        IFERROR(VLOOKUP(AY56, 'Lista Alimenti'!$G$3:$J$61, 4, FALSE),
        IFERROR(VLOOKUP(AY56, 'Lista Alimenti'!$N$3:$Q$15, 4, FALSE),
        VLOOKUP(AY56, 'Lista Alimenti'!$T$3:$W$45, 4, FALSE)
        ))) * BA56,
    IFERROR(VLOOKUP(AY56, 'Lista Alimenti'!$A$3:$D$32, 4, FALSE),
    IFERROR(VLOOKUP(AY56, 'Lista Alimenti'!$G$3:$J$61, 4, FALSE),
    IFERROR(VLOOKUP(AY56, 'Lista Alimenti'!$N$3:$Q$15, 4, FALSE),
    VLOOKUP(AY56, 'Lista Alimenti'!$T$3:$W$45, 4, FALSE)
    ))) * BA56 / 100
    )
)</f>
        <v>0</v>
      </c>
      <c r="BD56" s="13">
        <f>IF(AY56="", 0,
    IF(BA56&lt;=10,
        IFERROR(VLOOKUP(AY56, 'Lista Alimenti'!$A$3:$E$32, 5, FALSE),
        IFERROR(VLOOKUP(AY56, 'Lista Alimenti'!$G$3:$K$61, 5, FALSE),
        IFERROR(VLOOKUP(AY56, 'Lista Alimenti'!$N$3:$R$15, 5, FALSE),
        VLOOKUP(AY56, 'Lista Alimenti'!$T$3:$X$45, 5, FALSE)
        ))) * BA56,
    IFERROR(VLOOKUP(AY56, 'Lista Alimenti'!$A$3:$E$32, 5, FALSE),
    IFERROR(VLOOKUP(AY56, 'Lista Alimenti'!$G$3:$K$61, 5, FALSE),
    IFERROR(VLOOKUP(AY56, 'Lista Alimenti'!$N$3:$R$15, 5, FALSE),
    VLOOKUP(AY56, 'Lista Alimenti'!$T$3:$X$45, 5, FALSE)
    ))) * BA56 / 100
    )
)</f>
        <v>0</v>
      </c>
      <c r="BE56" s="14">
        <f>IF(AY56="", 0,
    IF(BA56&lt;=10,
        IFERROR(VLOOKUP(AY56, 'Lista Alimenti'!$A$3:$F$32, 6, FALSE),
        IFERROR(VLOOKUP(AY56, 'Lista Alimenti'!$G$3:$L$61, 6, FALSE),
        IFERROR(VLOOKUP(AY56, 'Lista Alimenti'!$N$3:$S$15, 6, FALSE),
        VLOOKUP(AY56, 'Lista Alimenti'!$T$3:$Y$45, 6, FALSE)
        ))) * BA56,
    IFERROR(VLOOKUP(AY56, 'Lista Alimenti'!$A$3:$F$32, 6, FALSE),
    IFERROR(VLOOKUP(AY56, 'Lista Alimenti'!$G$3:$L$61, 6, FALSE),
    IFERROR(VLOOKUP(AY56, 'Lista Alimenti'!$N$3:$S$15, 6, FALSE),
    VLOOKUP(AY56, 'Lista Alimenti'!$T$3:$Y$45, 6, FALSE)
    ))) * BA56 / 100
    )
)</f>
        <v>0</v>
      </c>
      <c r="BF56" s="61" t="s">
        <v>162</v>
      </c>
      <c r="BG56" s="62"/>
      <c r="BH56" s="46"/>
      <c r="BI56" s="47"/>
      <c r="BJ56" s="12"/>
      <c r="BK56" s="13">
        <f>IF(BH56="", 0,
    IF(BJ56&lt;=10,
        IFERROR(VLOOKUP(BH56, 'Lista Alimenti'!$A$3:$C$32, 3, FALSE),
        IFERROR(VLOOKUP(BH56, 'Lista Alimenti'!$G$3:$I$61, 3, FALSE),
        IFERROR(VLOOKUP(BH56, 'Lista Alimenti'!$N$3:$P$15, 3, FALSE),
        VLOOKUP(BH56, 'Lista Alimenti'!$T$3:$V$45, 3, FALSE)
        ))) * BJ56,
    IFERROR(VLOOKUP(BH56, 'Lista Alimenti'!$A$3:$C$32, 3, FALSE),
    IFERROR(VLOOKUP(BH56, 'Lista Alimenti'!$G$3:$I$61, 3, FALSE),
    IFERROR(VLOOKUP(BH56, 'Lista Alimenti'!$N$3:$P$15, 3, FALSE),
    VLOOKUP(BH56, 'Lista Alimenti'!$T$3:$V$45, 3, FALSE)
    ))) * BJ56 / 100
    )
)</f>
        <v>0</v>
      </c>
      <c r="BL56" s="13">
        <f>IF(BH56="", 0,
    IF(BJ56&lt;=10,
        IFERROR(VLOOKUP(BH56, 'Lista Alimenti'!$A$3:$D$32, 4, FALSE),
        IFERROR(VLOOKUP(BH56, 'Lista Alimenti'!$G$3:$J$61, 4, FALSE),
        IFERROR(VLOOKUP(BH56, 'Lista Alimenti'!$N$3:$Q$15, 4, FALSE),
        VLOOKUP(BH56, 'Lista Alimenti'!$T$3:$W$45, 4, FALSE)
        ))) * BJ56,
    IFERROR(VLOOKUP(BH56, 'Lista Alimenti'!$A$3:$D$32, 4, FALSE),
    IFERROR(VLOOKUP(BH56, 'Lista Alimenti'!$G$3:$J$61, 4, FALSE),
    IFERROR(VLOOKUP(BH56, 'Lista Alimenti'!$N$3:$Q$15, 4, FALSE),
    VLOOKUP(BH56, 'Lista Alimenti'!$T$3:$W$45, 4, FALSE)
    ))) * BJ56 / 100
    )
)</f>
        <v>0</v>
      </c>
      <c r="BM56" s="13">
        <f>IF(BH56="", 0,
    IF(BJ56&lt;=10,
        IFERROR(VLOOKUP(BH56, 'Lista Alimenti'!$A$3:$E$32, 5, FALSE),
        IFERROR(VLOOKUP(BH56, 'Lista Alimenti'!$G$3:$K$61, 5, FALSE),
        IFERROR(VLOOKUP(BH56, 'Lista Alimenti'!$N$3:$R$15, 5, FALSE),
        VLOOKUP(BH56, 'Lista Alimenti'!$T$3:$X$45, 5, FALSE)
        ))) * BJ56,
    IFERROR(VLOOKUP(BH56, 'Lista Alimenti'!$A$3:$E$32, 5, FALSE),
    IFERROR(VLOOKUP(BH56, 'Lista Alimenti'!$G$3:$K$61, 5, FALSE),
    IFERROR(VLOOKUP(BH56, 'Lista Alimenti'!$N$3:$R$15, 5, FALSE),
    VLOOKUP(BH56, 'Lista Alimenti'!$T$3:$X$45, 5, FALSE)
    ))) * BJ56 / 100
    )
)</f>
        <v>0</v>
      </c>
      <c r="BN56" s="14">
        <f>IF(BH56="", 0,
    IF(BJ56&lt;=10,
        IFERROR(VLOOKUP(BH56, 'Lista Alimenti'!$A$3:$F$32, 6, FALSE),
        IFERROR(VLOOKUP(BH56, 'Lista Alimenti'!$G$3:$L$61, 6, FALSE),
        IFERROR(VLOOKUP(BH56, 'Lista Alimenti'!$N$3:$S$15, 6, FALSE),
        VLOOKUP(BH56, 'Lista Alimenti'!$T$3:$Y$45, 6, FALSE)
        ))) * BJ56,
    IFERROR(VLOOKUP(BH56, 'Lista Alimenti'!$A$3:$F$32, 6, FALSE),
    IFERROR(VLOOKUP(BH56, 'Lista Alimenti'!$G$3:$L$61, 6, FALSE),
    IFERROR(VLOOKUP(BH56, 'Lista Alimenti'!$N$3:$S$15, 6, FALSE),
    VLOOKUP(BH56, 'Lista Alimenti'!$T$3:$Y$45, 6, FALSE)
    ))) * BJ56 / 100
    )
)</f>
        <v>0</v>
      </c>
      <c r="BO56" s="61" t="s">
        <v>162</v>
      </c>
      <c r="BP56" s="62"/>
    </row>
    <row r="57" spans="4:68" ht="14.5" customHeight="1" x14ac:dyDescent="0.35">
      <c r="D57" s="73"/>
      <c r="E57" s="74"/>
      <c r="F57" s="46"/>
      <c r="G57" s="47"/>
      <c r="H57" s="12"/>
      <c r="I57" s="13">
        <f>IF(F57="", 0,
    IF(H57&lt;=10,
        IFERROR(VLOOKUP(F57, 'Lista Alimenti'!$A$3:$C$32, 3, FALSE),
        IFERROR(VLOOKUP(F57, 'Lista Alimenti'!$G$3:$I$61, 3, FALSE),
        IFERROR(VLOOKUP(F57, 'Lista Alimenti'!$N$3:$P$15, 3, FALSE),
        VLOOKUP(F57, 'Lista Alimenti'!$T$3:$V$45, 3, FALSE)
        ))) * H57,
    IFERROR(VLOOKUP(F57, 'Lista Alimenti'!$A$3:$C$32, 3, FALSE),
    IFERROR(VLOOKUP(F57, 'Lista Alimenti'!$G$3:$I$61, 3, FALSE),
    IFERROR(VLOOKUP(F57, 'Lista Alimenti'!$N$3:$P$15, 3, FALSE),
    VLOOKUP(F57, 'Lista Alimenti'!$T$3:$V$45, 3, FALSE)
    ))) * H57 / 100
    )
)</f>
        <v>0</v>
      </c>
      <c r="J57" s="13">
        <f>IF(F57="", 0,
    IF(H57&lt;=10,
        IFERROR(VLOOKUP(F57, 'Lista Alimenti'!$A$3:$D$32, 4, FALSE),
        IFERROR(VLOOKUP(F57, 'Lista Alimenti'!$G$3:$J$61, 4, FALSE),
        IFERROR(VLOOKUP(F57, 'Lista Alimenti'!$N$3:$Q$15, 4, FALSE),
        VLOOKUP(F57, 'Lista Alimenti'!$T$3:$W$45, 4, FALSE)
        ))) * H57,
    IFERROR(VLOOKUP(F57, 'Lista Alimenti'!$A$3:$D$32, 4, FALSE),
    IFERROR(VLOOKUP(F57, 'Lista Alimenti'!$G$3:$J$61, 4, FALSE),
    IFERROR(VLOOKUP(F57, 'Lista Alimenti'!$N$3:$Q$15, 4, FALSE),
    VLOOKUP(F57, 'Lista Alimenti'!$T$3:$W$45, 4, FALSE)
    ))) * H57 / 100
    )
)</f>
        <v>0</v>
      </c>
      <c r="K57" s="13">
        <f>IF(F57="", 0,
    IF(H57&lt;=10,
        IFERROR(VLOOKUP(F57, 'Lista Alimenti'!$A$3:$E$32, 5, FALSE),
        IFERROR(VLOOKUP(F57, 'Lista Alimenti'!$G$3:$K$61, 5, FALSE),
        IFERROR(VLOOKUP(F57, 'Lista Alimenti'!$N$3:$R$15, 5, FALSE),
        VLOOKUP(F57, 'Lista Alimenti'!$T$3:$X$45, 5, FALSE)
        ))) * H57,
    IFERROR(VLOOKUP(F57, 'Lista Alimenti'!$A$3:$E$32, 5, FALSE),
    IFERROR(VLOOKUP(F57, 'Lista Alimenti'!$G$3:$K$61, 5, FALSE),
    IFERROR(VLOOKUP(F57, 'Lista Alimenti'!$N$3:$R$15, 5, FALSE),
    VLOOKUP(F57, 'Lista Alimenti'!$T$3:$X$45, 5, FALSE)
    ))) * H57 / 100
    )
)</f>
        <v>0</v>
      </c>
      <c r="L57" s="14">
        <f>IF(F57="", 0,
    IF(H57&lt;=10,
        IFERROR(VLOOKUP(F57, 'Lista Alimenti'!$A$3:$F$32, 6, FALSE),
        IFERROR(VLOOKUP(F57, 'Lista Alimenti'!$G$3:$L$61, 6, FALSE),
        IFERROR(VLOOKUP(F57, 'Lista Alimenti'!$N$3:$S$15, 6, FALSE),
        VLOOKUP(F57, 'Lista Alimenti'!$T$3:$Y$45, 6, FALSE)
        ))) * H57,
    IFERROR(VLOOKUP(F57, 'Lista Alimenti'!$A$3:$F$32, 6, FALSE),
    IFERROR(VLOOKUP(F57, 'Lista Alimenti'!$G$3:$L$61, 6, FALSE),
    IFERROR(VLOOKUP(F57, 'Lista Alimenti'!$N$3:$S$15, 6, FALSE),
    VLOOKUP(F57, 'Lista Alimenti'!$T$3:$Y$45, 6, FALSE)
    ))) * H57 / 100
    )
)</f>
        <v>0</v>
      </c>
      <c r="M57" s="40"/>
      <c r="N57" s="41"/>
      <c r="O57" s="46"/>
      <c r="P57" s="47"/>
      <c r="Q57" s="12"/>
      <c r="R57" s="13">
        <f>IF(O57="", 0,
    IF(Q57&lt;=10,
        IFERROR(VLOOKUP(O57, 'Lista Alimenti'!$A$3:$C$32, 3, FALSE),
        IFERROR(VLOOKUP(O57, 'Lista Alimenti'!$G$3:$I$61, 3, FALSE),
        IFERROR(VLOOKUP(O57, 'Lista Alimenti'!$N$3:$P$15, 3, FALSE),
        VLOOKUP(O57, 'Lista Alimenti'!$T$3:$V$45, 3, FALSE)
        ))) * Q57,
    IFERROR(VLOOKUP(O57, 'Lista Alimenti'!$A$3:$C$32, 3, FALSE),
    IFERROR(VLOOKUP(O57, 'Lista Alimenti'!$G$3:$I$61, 3, FALSE),
    IFERROR(VLOOKUP(O57, 'Lista Alimenti'!$N$3:$P$15, 3, FALSE),
    VLOOKUP(O57, 'Lista Alimenti'!$T$3:$V$45, 3, FALSE)
    ))) * Q57 / 100
    )
)</f>
        <v>0</v>
      </c>
      <c r="S57" s="13">
        <f>IF(O57="", 0,
    IF(Q57&lt;=10,
        IFERROR(VLOOKUP(O57, 'Lista Alimenti'!$A$3:$D$32, 4, FALSE),
        IFERROR(VLOOKUP(O57, 'Lista Alimenti'!$G$3:$J$61, 4, FALSE),
        IFERROR(VLOOKUP(O57, 'Lista Alimenti'!$N$3:$Q$15, 4, FALSE),
        VLOOKUP(O57, 'Lista Alimenti'!$T$3:$W$45, 4, FALSE)
        ))) * Q57,
    IFERROR(VLOOKUP(O57, 'Lista Alimenti'!$A$3:$D$32, 4, FALSE),
    IFERROR(VLOOKUP(O57, 'Lista Alimenti'!$G$3:$J$61, 4, FALSE),
    IFERROR(VLOOKUP(O57, 'Lista Alimenti'!$N$3:$Q$15, 4, FALSE),
    VLOOKUP(O57, 'Lista Alimenti'!$T$3:$W$45, 4, FALSE)
    ))) * Q57 / 100
    )
)</f>
        <v>0</v>
      </c>
      <c r="T57" s="13">
        <f>IF(O57="", 0,
    IF(Q57&lt;=10,
        IFERROR(VLOOKUP(O57, 'Lista Alimenti'!$A$3:$E$32, 5, FALSE),
        IFERROR(VLOOKUP(O57, 'Lista Alimenti'!$G$3:$K$61, 5, FALSE),
        IFERROR(VLOOKUP(O57, 'Lista Alimenti'!$N$3:$R$15, 5, FALSE),
        VLOOKUP(O57, 'Lista Alimenti'!$T$3:$X$45, 5, FALSE)
        ))) * Q57,
    IFERROR(VLOOKUP(O57, 'Lista Alimenti'!$A$3:$E$32, 5, FALSE),
    IFERROR(VLOOKUP(O57, 'Lista Alimenti'!$G$3:$K$61, 5, FALSE),
    IFERROR(VLOOKUP(O57, 'Lista Alimenti'!$N$3:$R$15, 5, FALSE),
    VLOOKUP(O57, 'Lista Alimenti'!$T$3:$X$45, 5, FALSE)
    ))) * Q57 / 100
    )
)</f>
        <v>0</v>
      </c>
      <c r="U57" s="14">
        <f>IF(O57="", 0,
    IF(Q57&lt;=10,
        IFERROR(VLOOKUP(O57, 'Lista Alimenti'!$A$3:$F$32, 6, FALSE),
        IFERROR(VLOOKUP(O57, 'Lista Alimenti'!$G$3:$L$61, 6, FALSE),
        IFERROR(VLOOKUP(O57, 'Lista Alimenti'!$N$3:$S$15, 6, FALSE),
        VLOOKUP(O57, 'Lista Alimenti'!$T$3:$Y$45, 6, FALSE)
        ))) * Q57,
    IFERROR(VLOOKUP(O57, 'Lista Alimenti'!$A$3:$F$32, 6, FALSE),
    IFERROR(VLOOKUP(O57, 'Lista Alimenti'!$G$3:$L$61, 6, FALSE),
    IFERROR(VLOOKUP(O57, 'Lista Alimenti'!$N$3:$S$15, 6, FALSE),
    VLOOKUP(O57, 'Lista Alimenti'!$T$3:$Y$45, 6, FALSE)
    ))) * Q57 / 100
    )
)</f>
        <v>0</v>
      </c>
      <c r="V57" s="40"/>
      <c r="W57" s="41"/>
      <c r="X57" s="46"/>
      <c r="Y57" s="47"/>
      <c r="Z57" s="12"/>
      <c r="AA57" s="13">
        <f>IF(X57="", 0,
    IF(Z57&lt;=10,
        IFERROR(VLOOKUP(X57, 'Lista Alimenti'!$A$3:$C$32, 3, FALSE),
        IFERROR(VLOOKUP(X57, 'Lista Alimenti'!$G$3:$I$61, 3, FALSE),
        IFERROR(VLOOKUP(X57, 'Lista Alimenti'!$N$3:$P$15, 3, FALSE),
        VLOOKUP(X57, 'Lista Alimenti'!$T$3:$V$45, 3, FALSE)
        ))) * Z57,
    IFERROR(VLOOKUP(X57, 'Lista Alimenti'!$A$3:$C$32, 3, FALSE),
    IFERROR(VLOOKUP(X57, 'Lista Alimenti'!$G$3:$I$61, 3, FALSE),
    IFERROR(VLOOKUP(X57, 'Lista Alimenti'!$N$3:$P$15, 3, FALSE),
    VLOOKUP(X57, 'Lista Alimenti'!$T$3:$V$45, 3, FALSE)
    ))) * Z57 / 100
    )
)</f>
        <v>0</v>
      </c>
      <c r="AB57" s="13">
        <f>IF(X57="", 0,
    IF(Z57&lt;=10,
        IFERROR(VLOOKUP(X57, 'Lista Alimenti'!$A$3:$D$32, 4, FALSE),
        IFERROR(VLOOKUP(X57, 'Lista Alimenti'!$G$3:$J$61, 4, FALSE),
        IFERROR(VLOOKUP(X57, 'Lista Alimenti'!$N$3:$Q$15, 4, FALSE),
        VLOOKUP(X57, 'Lista Alimenti'!$T$3:$W$45, 4, FALSE)
        ))) * Z57,
    IFERROR(VLOOKUP(X57, 'Lista Alimenti'!$A$3:$D$32, 4, FALSE),
    IFERROR(VLOOKUP(X57, 'Lista Alimenti'!$G$3:$J$61, 4, FALSE),
    IFERROR(VLOOKUP(X57, 'Lista Alimenti'!$N$3:$Q$15, 4, FALSE),
    VLOOKUP(X57, 'Lista Alimenti'!$T$3:$W$45, 4, FALSE)
    ))) * Z57 / 100
    )
)</f>
        <v>0</v>
      </c>
      <c r="AC57" s="13">
        <f>IF(X57="", 0,
    IF(Z57&lt;=10,
        IFERROR(VLOOKUP(X57, 'Lista Alimenti'!$A$3:$E$32, 5, FALSE),
        IFERROR(VLOOKUP(X57, 'Lista Alimenti'!$G$3:$K$61, 5, FALSE),
        IFERROR(VLOOKUP(X57, 'Lista Alimenti'!$N$3:$R$15, 5, FALSE),
        VLOOKUP(X57, 'Lista Alimenti'!$T$3:$X$45, 5, FALSE)
        ))) * Z57,
    IFERROR(VLOOKUP(X57, 'Lista Alimenti'!$A$3:$E$32, 5, FALSE),
    IFERROR(VLOOKUP(X57, 'Lista Alimenti'!$G$3:$K$61, 5, FALSE),
    IFERROR(VLOOKUP(X57, 'Lista Alimenti'!$N$3:$R$15, 5, FALSE),
    VLOOKUP(X57, 'Lista Alimenti'!$T$3:$X$45, 5, FALSE)
    ))) * Z57 / 100
    )
)</f>
        <v>0</v>
      </c>
      <c r="AD57" s="14">
        <f>IF(X57="", 0,
    IF(Z57&lt;=10,
        IFERROR(VLOOKUP(X57, 'Lista Alimenti'!$A$3:$F$32, 6, FALSE),
        IFERROR(VLOOKUP(X57, 'Lista Alimenti'!$G$3:$L$61, 6, FALSE),
        IFERROR(VLOOKUP(X57, 'Lista Alimenti'!$N$3:$S$15, 6, FALSE),
        VLOOKUP(X57, 'Lista Alimenti'!$T$3:$Y$45, 6, FALSE)
        ))) * Z57,
    IFERROR(VLOOKUP(X57, 'Lista Alimenti'!$A$3:$F$32, 6, FALSE),
    IFERROR(VLOOKUP(X57, 'Lista Alimenti'!$G$3:$L$61, 6, FALSE),
    IFERROR(VLOOKUP(X57, 'Lista Alimenti'!$N$3:$S$15, 6, FALSE),
    VLOOKUP(X57, 'Lista Alimenti'!$T$3:$Y$45, 6, FALSE)
    ))) * Z57 / 100
    )
)</f>
        <v>0</v>
      </c>
      <c r="AE57" s="40"/>
      <c r="AF57" s="41"/>
      <c r="AG57" s="46"/>
      <c r="AH57" s="47"/>
      <c r="AI57" s="12"/>
      <c r="AJ57" s="13">
        <f>IF(AG57="", 0,
    IF(AI57&lt;=10,
        IFERROR(VLOOKUP(AG57, 'Lista Alimenti'!$A$3:$C$32, 3, FALSE),
        IFERROR(VLOOKUP(AG57, 'Lista Alimenti'!$G$3:$I$61, 3, FALSE),
        IFERROR(VLOOKUP(AG57, 'Lista Alimenti'!$N$3:$P$15, 3, FALSE),
        VLOOKUP(AG57, 'Lista Alimenti'!$T$3:$V$45, 3, FALSE)
        ))) * AI57,
    IFERROR(VLOOKUP(AG57, 'Lista Alimenti'!$A$3:$C$32, 3, FALSE),
    IFERROR(VLOOKUP(AG57, 'Lista Alimenti'!$G$3:$I$61, 3, FALSE),
    IFERROR(VLOOKUP(AG57, 'Lista Alimenti'!$N$3:$P$15, 3, FALSE),
    VLOOKUP(AG57, 'Lista Alimenti'!$T$3:$V$45, 3, FALSE)
    ))) * AI57 / 100
    )
)</f>
        <v>0</v>
      </c>
      <c r="AK57" s="13">
        <f>IF(AG57="", 0,
    IF(AI57&lt;=10,
        IFERROR(VLOOKUP(AG57, 'Lista Alimenti'!$A$3:$D$32, 4, FALSE),
        IFERROR(VLOOKUP(AG57, 'Lista Alimenti'!$G$3:$J$61, 4, FALSE),
        IFERROR(VLOOKUP(AG57, 'Lista Alimenti'!$N$3:$Q$15, 4, FALSE),
        VLOOKUP(AG57, 'Lista Alimenti'!$T$3:$W$45, 4, FALSE)
        ))) * AI57,
    IFERROR(VLOOKUP(AG57, 'Lista Alimenti'!$A$3:$D$32, 4, FALSE),
    IFERROR(VLOOKUP(AG57, 'Lista Alimenti'!$G$3:$J$61, 4, FALSE),
    IFERROR(VLOOKUP(AG57, 'Lista Alimenti'!$N$3:$Q$15, 4, FALSE),
    VLOOKUP(AG57, 'Lista Alimenti'!$T$3:$W$45, 4, FALSE)
    ))) * AI57 / 100
    )
)</f>
        <v>0</v>
      </c>
      <c r="AL57" s="13">
        <f>IF(AG57="", 0,
    IF(AI57&lt;=10,
        IFERROR(VLOOKUP(AG57, 'Lista Alimenti'!$A$3:$E$32, 5, FALSE),
        IFERROR(VLOOKUP(AG57, 'Lista Alimenti'!$G$3:$K$61, 5, FALSE),
        IFERROR(VLOOKUP(AG57, 'Lista Alimenti'!$N$3:$R$15, 5, FALSE),
        VLOOKUP(AG57, 'Lista Alimenti'!$T$3:$X$45, 5, FALSE)
        ))) * AI57,
    IFERROR(VLOOKUP(AG57, 'Lista Alimenti'!$A$3:$E$32, 5, FALSE),
    IFERROR(VLOOKUP(AG57, 'Lista Alimenti'!$G$3:$K$61, 5, FALSE),
    IFERROR(VLOOKUP(AG57, 'Lista Alimenti'!$N$3:$R$15, 5, FALSE),
    VLOOKUP(AG57, 'Lista Alimenti'!$T$3:$X$45, 5, FALSE)
    ))) * AI57 / 100
    )
)</f>
        <v>0</v>
      </c>
      <c r="AM57" s="14">
        <f>IF(AG57="", 0,
    IF(AI57&lt;=10,
        IFERROR(VLOOKUP(AG57, 'Lista Alimenti'!$A$3:$F$32, 6, FALSE),
        IFERROR(VLOOKUP(AG57, 'Lista Alimenti'!$G$3:$L$61, 6, FALSE),
        IFERROR(VLOOKUP(AG57, 'Lista Alimenti'!$N$3:$S$15, 6, FALSE),
        VLOOKUP(AG57, 'Lista Alimenti'!$T$3:$Y$45, 6, FALSE)
        ))) * AI57,
    IFERROR(VLOOKUP(AG57, 'Lista Alimenti'!$A$3:$F$32, 6, FALSE),
    IFERROR(VLOOKUP(AG57, 'Lista Alimenti'!$G$3:$L$61, 6, FALSE),
    IFERROR(VLOOKUP(AG57, 'Lista Alimenti'!$N$3:$S$15, 6, FALSE),
    VLOOKUP(AG57, 'Lista Alimenti'!$T$3:$Y$45, 6, FALSE)
    ))) * AI57 / 100
    )
)</f>
        <v>0</v>
      </c>
      <c r="AN57" s="40"/>
      <c r="AO57" s="41"/>
      <c r="AP57" s="46"/>
      <c r="AQ57" s="47"/>
      <c r="AR57" s="12"/>
      <c r="AS57" s="13">
        <f>IF(AP57="", 0,
    IF(AR57&lt;=10,
        IFERROR(VLOOKUP(AP57, 'Lista Alimenti'!$A$3:$C$32, 3, FALSE),
        IFERROR(VLOOKUP(AP57, 'Lista Alimenti'!$G$3:$I$61, 3, FALSE),
        IFERROR(VLOOKUP(AP57, 'Lista Alimenti'!$N$3:$P$15, 3, FALSE),
        VLOOKUP(AP57, 'Lista Alimenti'!$T$3:$V$45, 3, FALSE)
        ))) * AR57,
    IFERROR(VLOOKUP(AP57, 'Lista Alimenti'!$A$3:$C$32, 3, FALSE),
    IFERROR(VLOOKUP(AP57, 'Lista Alimenti'!$G$3:$I$61, 3, FALSE),
    IFERROR(VLOOKUP(AP57, 'Lista Alimenti'!$N$3:$P$15, 3, FALSE),
    VLOOKUP(AP57, 'Lista Alimenti'!$T$3:$V$45, 3, FALSE)
    ))) * AR57 / 100
    )
)</f>
        <v>0</v>
      </c>
      <c r="AT57" s="13">
        <f>IF(AP57="", 0,
    IF(AR57&lt;=10,
        IFERROR(VLOOKUP(AP57, 'Lista Alimenti'!$A$3:$D$32, 4, FALSE),
        IFERROR(VLOOKUP(AP57, 'Lista Alimenti'!$G$3:$J$61, 4, FALSE),
        IFERROR(VLOOKUP(AP57, 'Lista Alimenti'!$N$3:$Q$15, 4, FALSE),
        VLOOKUP(AP57, 'Lista Alimenti'!$T$3:$W$45, 4, FALSE)
        ))) * AR57,
    IFERROR(VLOOKUP(AP57, 'Lista Alimenti'!$A$3:$D$32, 4, FALSE),
    IFERROR(VLOOKUP(AP57, 'Lista Alimenti'!$G$3:$J$61, 4, FALSE),
    IFERROR(VLOOKUP(AP57, 'Lista Alimenti'!$N$3:$Q$15, 4, FALSE),
    VLOOKUP(AP57, 'Lista Alimenti'!$T$3:$W$45, 4, FALSE)
    ))) * AR57 / 100
    )
)</f>
        <v>0</v>
      </c>
      <c r="AU57" s="13">
        <f>IF(AP57="", 0,
    IF(AR57&lt;=10,
        IFERROR(VLOOKUP(AP57, 'Lista Alimenti'!$A$3:$E$32, 5, FALSE),
        IFERROR(VLOOKUP(AP57, 'Lista Alimenti'!$G$3:$K$61, 5, FALSE),
        IFERROR(VLOOKUP(AP57, 'Lista Alimenti'!$N$3:$R$15, 5, FALSE),
        VLOOKUP(AP57, 'Lista Alimenti'!$T$3:$X$45, 5, FALSE)
        ))) * AR57,
    IFERROR(VLOOKUP(AP57, 'Lista Alimenti'!$A$3:$E$32, 5, FALSE),
    IFERROR(VLOOKUP(AP57, 'Lista Alimenti'!$G$3:$K$61, 5, FALSE),
    IFERROR(VLOOKUP(AP57, 'Lista Alimenti'!$N$3:$R$15, 5, FALSE),
    VLOOKUP(AP57, 'Lista Alimenti'!$T$3:$X$45, 5, FALSE)
    ))) * AR57 / 100
    )
)</f>
        <v>0</v>
      </c>
      <c r="AV57" s="14">
        <f>IF(AP57="", 0,
    IF(AR57&lt;=10,
        IFERROR(VLOOKUP(AP57, 'Lista Alimenti'!$A$3:$F$32, 6, FALSE),
        IFERROR(VLOOKUP(AP57, 'Lista Alimenti'!$G$3:$L$61, 6, FALSE),
        IFERROR(VLOOKUP(AP57, 'Lista Alimenti'!$N$3:$S$15, 6, FALSE),
        VLOOKUP(AP57, 'Lista Alimenti'!$T$3:$Y$45, 6, FALSE)
        ))) * AR57,
    IFERROR(VLOOKUP(AP57, 'Lista Alimenti'!$A$3:$F$32, 6, FALSE),
    IFERROR(VLOOKUP(AP57, 'Lista Alimenti'!$G$3:$L$61, 6, FALSE),
    IFERROR(VLOOKUP(AP57, 'Lista Alimenti'!$N$3:$S$15, 6, FALSE),
    VLOOKUP(AP57, 'Lista Alimenti'!$T$3:$Y$45, 6, FALSE)
    ))) * AR57 / 100
    )
)</f>
        <v>0</v>
      </c>
      <c r="AW57" s="40"/>
      <c r="AX57" s="41"/>
      <c r="AY57" s="46"/>
      <c r="AZ57" s="47"/>
      <c r="BA57" s="12"/>
      <c r="BB57" s="13">
        <f>IF(AY57="", 0,
    IF(BA57&lt;=10,
        IFERROR(VLOOKUP(AY57, 'Lista Alimenti'!$A$3:$C$32, 3, FALSE),
        IFERROR(VLOOKUP(AY57, 'Lista Alimenti'!$G$3:$I$61, 3, FALSE),
        IFERROR(VLOOKUP(AY57, 'Lista Alimenti'!$N$3:$P$15, 3, FALSE),
        VLOOKUP(AY57, 'Lista Alimenti'!$T$3:$V$45, 3, FALSE)
        ))) * BA57,
    IFERROR(VLOOKUP(AY57, 'Lista Alimenti'!$A$3:$C$32, 3, FALSE),
    IFERROR(VLOOKUP(AY57, 'Lista Alimenti'!$G$3:$I$61, 3, FALSE),
    IFERROR(VLOOKUP(AY57, 'Lista Alimenti'!$N$3:$P$15, 3, FALSE),
    VLOOKUP(AY57, 'Lista Alimenti'!$T$3:$V$45, 3, FALSE)
    ))) * BA57 / 100
    )
)</f>
        <v>0</v>
      </c>
      <c r="BC57" s="13">
        <f>IF(AY57="", 0,
    IF(BA57&lt;=10,
        IFERROR(VLOOKUP(AY57, 'Lista Alimenti'!$A$3:$D$32, 4, FALSE),
        IFERROR(VLOOKUP(AY57, 'Lista Alimenti'!$G$3:$J$61, 4, FALSE),
        IFERROR(VLOOKUP(AY57, 'Lista Alimenti'!$N$3:$Q$15, 4, FALSE),
        VLOOKUP(AY57, 'Lista Alimenti'!$T$3:$W$45, 4, FALSE)
        ))) * BA57,
    IFERROR(VLOOKUP(AY57, 'Lista Alimenti'!$A$3:$D$32, 4, FALSE),
    IFERROR(VLOOKUP(AY57, 'Lista Alimenti'!$G$3:$J$61, 4, FALSE),
    IFERROR(VLOOKUP(AY57, 'Lista Alimenti'!$N$3:$Q$15, 4, FALSE),
    VLOOKUP(AY57, 'Lista Alimenti'!$T$3:$W$45, 4, FALSE)
    ))) * BA57 / 100
    )
)</f>
        <v>0</v>
      </c>
      <c r="BD57" s="13">
        <f>IF(AY57="", 0,
    IF(BA57&lt;=10,
        IFERROR(VLOOKUP(AY57, 'Lista Alimenti'!$A$3:$E$32, 5, FALSE),
        IFERROR(VLOOKUP(AY57, 'Lista Alimenti'!$G$3:$K$61, 5, FALSE),
        IFERROR(VLOOKUP(AY57, 'Lista Alimenti'!$N$3:$R$15, 5, FALSE),
        VLOOKUP(AY57, 'Lista Alimenti'!$T$3:$X$45, 5, FALSE)
        ))) * BA57,
    IFERROR(VLOOKUP(AY57, 'Lista Alimenti'!$A$3:$E$32, 5, FALSE),
    IFERROR(VLOOKUP(AY57, 'Lista Alimenti'!$G$3:$K$61, 5, FALSE),
    IFERROR(VLOOKUP(AY57, 'Lista Alimenti'!$N$3:$R$15, 5, FALSE),
    VLOOKUP(AY57, 'Lista Alimenti'!$T$3:$X$45, 5, FALSE)
    ))) * BA57 / 100
    )
)</f>
        <v>0</v>
      </c>
      <c r="BE57" s="14">
        <f>IF(AY57="", 0,
    IF(BA57&lt;=10,
        IFERROR(VLOOKUP(AY57, 'Lista Alimenti'!$A$3:$F$32, 6, FALSE),
        IFERROR(VLOOKUP(AY57, 'Lista Alimenti'!$G$3:$L$61, 6, FALSE),
        IFERROR(VLOOKUP(AY57, 'Lista Alimenti'!$N$3:$S$15, 6, FALSE),
        VLOOKUP(AY57, 'Lista Alimenti'!$T$3:$Y$45, 6, FALSE)
        ))) * BA57,
    IFERROR(VLOOKUP(AY57, 'Lista Alimenti'!$A$3:$F$32, 6, FALSE),
    IFERROR(VLOOKUP(AY57, 'Lista Alimenti'!$G$3:$L$61, 6, FALSE),
    IFERROR(VLOOKUP(AY57, 'Lista Alimenti'!$N$3:$S$15, 6, FALSE),
    VLOOKUP(AY57, 'Lista Alimenti'!$T$3:$Y$45, 6, FALSE)
    ))) * BA57 / 100
    )
)</f>
        <v>0</v>
      </c>
      <c r="BF57" s="40"/>
      <c r="BG57" s="41"/>
      <c r="BH57" s="46"/>
      <c r="BI57" s="47"/>
      <c r="BJ57" s="12"/>
      <c r="BK57" s="13">
        <f>IF(BH57="", 0,
    IF(BJ57&lt;=10,
        IFERROR(VLOOKUP(BH57, 'Lista Alimenti'!$A$3:$C$32, 3, FALSE),
        IFERROR(VLOOKUP(BH57, 'Lista Alimenti'!$G$3:$I$61, 3, FALSE),
        IFERROR(VLOOKUP(BH57, 'Lista Alimenti'!$N$3:$P$15, 3, FALSE),
        VLOOKUP(BH57, 'Lista Alimenti'!$T$3:$V$45, 3, FALSE)
        ))) * BJ57,
    IFERROR(VLOOKUP(BH57, 'Lista Alimenti'!$A$3:$C$32, 3, FALSE),
    IFERROR(VLOOKUP(BH57, 'Lista Alimenti'!$G$3:$I$61, 3, FALSE),
    IFERROR(VLOOKUP(BH57, 'Lista Alimenti'!$N$3:$P$15, 3, FALSE),
    VLOOKUP(BH57, 'Lista Alimenti'!$T$3:$V$45, 3, FALSE)
    ))) * BJ57 / 100
    )
)</f>
        <v>0</v>
      </c>
      <c r="BL57" s="13">
        <f>IF(BH57="", 0,
    IF(BJ57&lt;=10,
        IFERROR(VLOOKUP(BH57, 'Lista Alimenti'!$A$3:$D$32, 4, FALSE),
        IFERROR(VLOOKUP(BH57, 'Lista Alimenti'!$G$3:$J$61, 4, FALSE),
        IFERROR(VLOOKUP(BH57, 'Lista Alimenti'!$N$3:$Q$15, 4, FALSE),
        VLOOKUP(BH57, 'Lista Alimenti'!$T$3:$W$45, 4, FALSE)
        ))) * BJ57,
    IFERROR(VLOOKUP(BH57, 'Lista Alimenti'!$A$3:$D$32, 4, FALSE),
    IFERROR(VLOOKUP(BH57, 'Lista Alimenti'!$G$3:$J$61, 4, FALSE),
    IFERROR(VLOOKUP(BH57, 'Lista Alimenti'!$N$3:$Q$15, 4, FALSE),
    VLOOKUP(BH57, 'Lista Alimenti'!$T$3:$W$45, 4, FALSE)
    ))) * BJ57 / 100
    )
)</f>
        <v>0</v>
      </c>
      <c r="BM57" s="13">
        <f>IF(BH57="", 0,
    IF(BJ57&lt;=10,
        IFERROR(VLOOKUP(BH57, 'Lista Alimenti'!$A$3:$E$32, 5, FALSE),
        IFERROR(VLOOKUP(BH57, 'Lista Alimenti'!$G$3:$K$61, 5, FALSE),
        IFERROR(VLOOKUP(BH57, 'Lista Alimenti'!$N$3:$R$15, 5, FALSE),
        VLOOKUP(BH57, 'Lista Alimenti'!$T$3:$X$45, 5, FALSE)
        ))) * BJ57,
    IFERROR(VLOOKUP(BH57, 'Lista Alimenti'!$A$3:$E$32, 5, FALSE),
    IFERROR(VLOOKUP(BH57, 'Lista Alimenti'!$G$3:$K$61, 5, FALSE),
    IFERROR(VLOOKUP(BH57, 'Lista Alimenti'!$N$3:$R$15, 5, FALSE),
    VLOOKUP(BH57, 'Lista Alimenti'!$T$3:$X$45, 5, FALSE)
    ))) * BJ57 / 100
    )
)</f>
        <v>0</v>
      </c>
      <c r="BN57" s="14">
        <f>IF(BH57="", 0,
    IF(BJ57&lt;=10,
        IFERROR(VLOOKUP(BH57, 'Lista Alimenti'!$A$3:$F$32, 6, FALSE),
        IFERROR(VLOOKUP(BH57, 'Lista Alimenti'!$G$3:$L$61, 6, FALSE),
        IFERROR(VLOOKUP(BH57, 'Lista Alimenti'!$N$3:$S$15, 6, FALSE),
        VLOOKUP(BH57, 'Lista Alimenti'!$T$3:$Y$45, 6, FALSE)
        ))) * BJ57,
    IFERROR(VLOOKUP(BH57, 'Lista Alimenti'!$A$3:$F$32, 6, FALSE),
    IFERROR(VLOOKUP(BH57, 'Lista Alimenti'!$G$3:$L$61, 6, FALSE),
    IFERROR(VLOOKUP(BH57, 'Lista Alimenti'!$N$3:$S$15, 6, FALSE),
    VLOOKUP(BH57, 'Lista Alimenti'!$T$3:$Y$45, 6, FALSE)
    ))) * BJ57 / 100
    )
)</f>
        <v>0</v>
      </c>
      <c r="BO57" s="40"/>
      <c r="BP57" s="41"/>
    </row>
    <row r="58" spans="4:68" x14ac:dyDescent="0.35">
      <c r="D58" s="73"/>
      <c r="E58" s="74"/>
      <c r="F58" s="46"/>
      <c r="G58" s="47"/>
      <c r="H58" s="15"/>
      <c r="I58" s="13">
        <f>IF(F58="", 0,
    IF(H58&lt;=10,
        IFERROR(VLOOKUP(F58, 'Lista Alimenti'!$A$3:$C$32, 3, FALSE),
        IFERROR(VLOOKUP(F58, 'Lista Alimenti'!$G$3:$I$61, 3, FALSE),
        IFERROR(VLOOKUP(F58, 'Lista Alimenti'!$N$3:$P$15, 3, FALSE),
        VLOOKUP(F58, 'Lista Alimenti'!$T$3:$V$45, 3, FALSE)
        ))) * H58,
    IFERROR(VLOOKUP(F58, 'Lista Alimenti'!$A$3:$C$32, 3, FALSE),
    IFERROR(VLOOKUP(F58, 'Lista Alimenti'!$G$3:$I$61, 3, FALSE),
    IFERROR(VLOOKUP(F58, 'Lista Alimenti'!$N$3:$P$15, 3, FALSE),
    VLOOKUP(F58, 'Lista Alimenti'!$T$3:$V$45, 3, FALSE)
    ))) * H58 / 100
    )
)</f>
        <v>0</v>
      </c>
      <c r="J58" s="13">
        <f>IF(F58="", 0,
    IF(H58&lt;=10,
        IFERROR(VLOOKUP(F58, 'Lista Alimenti'!$A$3:$D$32, 4, FALSE),
        IFERROR(VLOOKUP(F58, 'Lista Alimenti'!$G$3:$J$61, 4, FALSE),
        IFERROR(VLOOKUP(F58, 'Lista Alimenti'!$N$3:$Q$15, 4, FALSE),
        VLOOKUP(F58, 'Lista Alimenti'!$T$3:$W$45, 4, FALSE)
        ))) * H58,
    IFERROR(VLOOKUP(F58, 'Lista Alimenti'!$A$3:$D$32, 4, FALSE),
    IFERROR(VLOOKUP(F58, 'Lista Alimenti'!$G$3:$J$61, 4, FALSE),
    IFERROR(VLOOKUP(F58, 'Lista Alimenti'!$N$3:$Q$15, 4, FALSE),
    VLOOKUP(F58, 'Lista Alimenti'!$T$3:$W$45, 4, FALSE)
    ))) * H58 / 100
    )
)</f>
        <v>0</v>
      </c>
      <c r="K58" s="13">
        <f>IF(F58="", 0,
    IF(H58&lt;=10,
        IFERROR(VLOOKUP(F58, 'Lista Alimenti'!$A$3:$E$32, 5, FALSE),
        IFERROR(VLOOKUP(F58, 'Lista Alimenti'!$G$3:$K$61, 5, FALSE),
        IFERROR(VLOOKUP(F58, 'Lista Alimenti'!$N$3:$R$15, 5, FALSE),
        VLOOKUP(F58, 'Lista Alimenti'!$T$3:$X$45, 5, FALSE)
        ))) * H58,
    IFERROR(VLOOKUP(F58, 'Lista Alimenti'!$A$3:$E$32, 5, FALSE),
    IFERROR(VLOOKUP(F58, 'Lista Alimenti'!$G$3:$K$61, 5, FALSE),
    IFERROR(VLOOKUP(F58, 'Lista Alimenti'!$N$3:$R$15, 5, FALSE),
    VLOOKUP(F58, 'Lista Alimenti'!$T$3:$X$45, 5, FALSE)
    ))) * H58 / 100
    )
)</f>
        <v>0</v>
      </c>
      <c r="L58" s="14">
        <f>IF(F58="", 0,
    IF(H58&lt;=10,
        IFERROR(VLOOKUP(F58, 'Lista Alimenti'!$A$3:$F$32, 6, FALSE),
        IFERROR(VLOOKUP(F58, 'Lista Alimenti'!$G$3:$L$61, 6, FALSE),
        IFERROR(VLOOKUP(F58, 'Lista Alimenti'!$N$3:$S$15, 6, FALSE),
        VLOOKUP(F58, 'Lista Alimenti'!$T$3:$Y$45, 6, FALSE)
        ))) * H58,
    IFERROR(VLOOKUP(F58, 'Lista Alimenti'!$A$3:$F$32, 6, FALSE),
    IFERROR(VLOOKUP(F58, 'Lista Alimenti'!$G$3:$L$61, 6, FALSE),
    IFERROR(VLOOKUP(F58, 'Lista Alimenti'!$N$3:$S$15, 6, FALSE),
    VLOOKUP(F58, 'Lista Alimenti'!$T$3:$Y$45, 6, FALSE)
    ))) * H58 / 100
    )
)</f>
        <v>0</v>
      </c>
      <c r="M58" s="42"/>
      <c r="N58" s="43"/>
      <c r="O58" s="46"/>
      <c r="P58" s="47"/>
      <c r="Q58" s="15"/>
      <c r="R58" s="13">
        <f>IF(O58="", 0,
    IF(Q58&lt;=10,
        IFERROR(VLOOKUP(O58, 'Lista Alimenti'!$A$3:$C$32, 3, FALSE),
        IFERROR(VLOOKUP(O58, 'Lista Alimenti'!$G$3:$I$61, 3, FALSE),
        IFERROR(VLOOKUP(O58, 'Lista Alimenti'!$N$3:$P$15, 3, FALSE),
        VLOOKUP(O58, 'Lista Alimenti'!$T$3:$V$45, 3, FALSE)
        ))) * Q58,
    IFERROR(VLOOKUP(O58, 'Lista Alimenti'!$A$3:$C$32, 3, FALSE),
    IFERROR(VLOOKUP(O58, 'Lista Alimenti'!$G$3:$I$61, 3, FALSE),
    IFERROR(VLOOKUP(O58, 'Lista Alimenti'!$N$3:$P$15, 3, FALSE),
    VLOOKUP(O58, 'Lista Alimenti'!$T$3:$V$45, 3, FALSE)
    ))) * Q58 / 100
    )
)</f>
        <v>0</v>
      </c>
      <c r="S58" s="13">
        <f>IF(O58="", 0,
    IF(Q58&lt;=10,
        IFERROR(VLOOKUP(O58, 'Lista Alimenti'!$A$3:$D$32, 4, FALSE),
        IFERROR(VLOOKUP(O58, 'Lista Alimenti'!$G$3:$J$61, 4, FALSE),
        IFERROR(VLOOKUP(O58, 'Lista Alimenti'!$N$3:$Q$15, 4, FALSE),
        VLOOKUP(O58, 'Lista Alimenti'!$T$3:$W$45, 4, FALSE)
        ))) * Q58,
    IFERROR(VLOOKUP(O58, 'Lista Alimenti'!$A$3:$D$32, 4, FALSE),
    IFERROR(VLOOKUP(O58, 'Lista Alimenti'!$G$3:$J$61, 4, FALSE),
    IFERROR(VLOOKUP(O58, 'Lista Alimenti'!$N$3:$Q$15, 4, FALSE),
    VLOOKUP(O58, 'Lista Alimenti'!$T$3:$W$45, 4, FALSE)
    ))) * Q58 / 100
    )
)</f>
        <v>0</v>
      </c>
      <c r="T58" s="13">
        <f>IF(O58="", 0,
    IF(Q58&lt;=10,
        IFERROR(VLOOKUP(O58, 'Lista Alimenti'!$A$3:$E$32, 5, FALSE),
        IFERROR(VLOOKUP(O58, 'Lista Alimenti'!$G$3:$K$61, 5, FALSE),
        IFERROR(VLOOKUP(O58, 'Lista Alimenti'!$N$3:$R$15, 5, FALSE),
        VLOOKUP(O58, 'Lista Alimenti'!$T$3:$X$45, 5, FALSE)
        ))) * Q58,
    IFERROR(VLOOKUP(O58, 'Lista Alimenti'!$A$3:$E$32, 5, FALSE),
    IFERROR(VLOOKUP(O58, 'Lista Alimenti'!$G$3:$K$61, 5, FALSE),
    IFERROR(VLOOKUP(O58, 'Lista Alimenti'!$N$3:$R$15, 5, FALSE),
    VLOOKUP(O58, 'Lista Alimenti'!$T$3:$X$45, 5, FALSE)
    ))) * Q58 / 100
    )
)</f>
        <v>0</v>
      </c>
      <c r="U58" s="14">
        <f>IF(O58="", 0,
    IF(Q58&lt;=10,
        IFERROR(VLOOKUP(O58, 'Lista Alimenti'!$A$3:$F$32, 6, FALSE),
        IFERROR(VLOOKUP(O58, 'Lista Alimenti'!$G$3:$L$61, 6, FALSE),
        IFERROR(VLOOKUP(O58, 'Lista Alimenti'!$N$3:$S$15, 6, FALSE),
        VLOOKUP(O58, 'Lista Alimenti'!$T$3:$Y$45, 6, FALSE)
        ))) * Q58,
    IFERROR(VLOOKUP(O58, 'Lista Alimenti'!$A$3:$F$32, 6, FALSE),
    IFERROR(VLOOKUP(O58, 'Lista Alimenti'!$G$3:$L$61, 6, FALSE),
    IFERROR(VLOOKUP(O58, 'Lista Alimenti'!$N$3:$S$15, 6, FALSE),
    VLOOKUP(O58, 'Lista Alimenti'!$T$3:$Y$45, 6, FALSE)
    ))) * Q58 / 100
    )
)</f>
        <v>0</v>
      </c>
      <c r="V58" s="42"/>
      <c r="W58" s="43"/>
      <c r="X58" s="46"/>
      <c r="Y58" s="47"/>
      <c r="Z58" s="15"/>
      <c r="AA58" s="13">
        <f>IF(X58="", 0,
    IF(Z58&lt;=10,
        IFERROR(VLOOKUP(X58, 'Lista Alimenti'!$A$3:$C$32, 3, FALSE),
        IFERROR(VLOOKUP(X58, 'Lista Alimenti'!$G$3:$I$61, 3, FALSE),
        IFERROR(VLOOKUP(X58, 'Lista Alimenti'!$N$3:$P$15, 3, FALSE),
        VLOOKUP(X58, 'Lista Alimenti'!$T$3:$V$45, 3, FALSE)
        ))) * Z58,
    IFERROR(VLOOKUP(X58, 'Lista Alimenti'!$A$3:$C$32, 3, FALSE),
    IFERROR(VLOOKUP(X58, 'Lista Alimenti'!$G$3:$I$61, 3, FALSE),
    IFERROR(VLOOKUP(X58, 'Lista Alimenti'!$N$3:$P$15, 3, FALSE),
    VLOOKUP(X58, 'Lista Alimenti'!$T$3:$V$45, 3, FALSE)
    ))) * Z58 / 100
    )
)</f>
        <v>0</v>
      </c>
      <c r="AB58" s="13">
        <f>IF(X58="", 0,
    IF(Z58&lt;=10,
        IFERROR(VLOOKUP(X58, 'Lista Alimenti'!$A$3:$D$32, 4, FALSE),
        IFERROR(VLOOKUP(X58, 'Lista Alimenti'!$G$3:$J$61, 4, FALSE),
        IFERROR(VLOOKUP(X58, 'Lista Alimenti'!$N$3:$Q$15, 4, FALSE),
        VLOOKUP(X58, 'Lista Alimenti'!$T$3:$W$45, 4, FALSE)
        ))) * Z58,
    IFERROR(VLOOKUP(X58, 'Lista Alimenti'!$A$3:$D$32, 4, FALSE),
    IFERROR(VLOOKUP(X58, 'Lista Alimenti'!$G$3:$J$61, 4, FALSE),
    IFERROR(VLOOKUP(X58, 'Lista Alimenti'!$N$3:$Q$15, 4, FALSE),
    VLOOKUP(X58, 'Lista Alimenti'!$T$3:$W$45, 4, FALSE)
    ))) * Z58 / 100
    )
)</f>
        <v>0</v>
      </c>
      <c r="AC58" s="13">
        <f>IF(X58="", 0,
    IF(Z58&lt;=10,
        IFERROR(VLOOKUP(X58, 'Lista Alimenti'!$A$3:$E$32, 5, FALSE),
        IFERROR(VLOOKUP(X58, 'Lista Alimenti'!$G$3:$K$61, 5, FALSE),
        IFERROR(VLOOKUP(X58, 'Lista Alimenti'!$N$3:$R$15, 5, FALSE),
        VLOOKUP(X58, 'Lista Alimenti'!$T$3:$X$45, 5, FALSE)
        ))) * Z58,
    IFERROR(VLOOKUP(X58, 'Lista Alimenti'!$A$3:$E$32, 5, FALSE),
    IFERROR(VLOOKUP(X58, 'Lista Alimenti'!$G$3:$K$61, 5, FALSE),
    IFERROR(VLOOKUP(X58, 'Lista Alimenti'!$N$3:$R$15, 5, FALSE),
    VLOOKUP(X58, 'Lista Alimenti'!$T$3:$X$45, 5, FALSE)
    ))) * Z58 / 100
    )
)</f>
        <v>0</v>
      </c>
      <c r="AD58" s="14">
        <f>IF(X58="", 0,
    IF(Z58&lt;=10,
        IFERROR(VLOOKUP(X58, 'Lista Alimenti'!$A$3:$F$32, 6, FALSE),
        IFERROR(VLOOKUP(X58, 'Lista Alimenti'!$G$3:$L$61, 6, FALSE),
        IFERROR(VLOOKUP(X58, 'Lista Alimenti'!$N$3:$S$15, 6, FALSE),
        VLOOKUP(X58, 'Lista Alimenti'!$T$3:$Y$45, 6, FALSE)
        ))) * Z58,
    IFERROR(VLOOKUP(X58, 'Lista Alimenti'!$A$3:$F$32, 6, FALSE),
    IFERROR(VLOOKUP(X58, 'Lista Alimenti'!$G$3:$L$61, 6, FALSE),
    IFERROR(VLOOKUP(X58, 'Lista Alimenti'!$N$3:$S$15, 6, FALSE),
    VLOOKUP(X58, 'Lista Alimenti'!$T$3:$Y$45, 6, FALSE)
    ))) * Z58 / 100
    )
)</f>
        <v>0</v>
      </c>
      <c r="AE58" s="42"/>
      <c r="AF58" s="43"/>
      <c r="AG58" s="46"/>
      <c r="AH58" s="47"/>
      <c r="AI58" s="15"/>
      <c r="AJ58" s="13">
        <f>IF(AG58="", 0,
    IF(AI58&lt;=10,
        IFERROR(VLOOKUP(AG58, 'Lista Alimenti'!$A$3:$C$32, 3, FALSE),
        IFERROR(VLOOKUP(AG58, 'Lista Alimenti'!$G$3:$I$61, 3, FALSE),
        IFERROR(VLOOKUP(AG58, 'Lista Alimenti'!$N$3:$P$15, 3, FALSE),
        VLOOKUP(AG58, 'Lista Alimenti'!$T$3:$V$45, 3, FALSE)
        ))) * AI58,
    IFERROR(VLOOKUP(AG58, 'Lista Alimenti'!$A$3:$C$32, 3, FALSE),
    IFERROR(VLOOKUP(AG58, 'Lista Alimenti'!$G$3:$I$61, 3, FALSE),
    IFERROR(VLOOKUP(AG58, 'Lista Alimenti'!$N$3:$P$15, 3, FALSE),
    VLOOKUP(AG58, 'Lista Alimenti'!$T$3:$V$45, 3, FALSE)
    ))) * AI58 / 100
    )
)</f>
        <v>0</v>
      </c>
      <c r="AK58" s="13">
        <f>IF(AG58="", 0,
    IF(AI58&lt;=10,
        IFERROR(VLOOKUP(AG58, 'Lista Alimenti'!$A$3:$D$32, 4, FALSE),
        IFERROR(VLOOKUP(AG58, 'Lista Alimenti'!$G$3:$J$61, 4, FALSE),
        IFERROR(VLOOKUP(AG58, 'Lista Alimenti'!$N$3:$Q$15, 4, FALSE),
        VLOOKUP(AG58, 'Lista Alimenti'!$T$3:$W$45, 4, FALSE)
        ))) * AI58,
    IFERROR(VLOOKUP(AG58, 'Lista Alimenti'!$A$3:$D$32, 4, FALSE),
    IFERROR(VLOOKUP(AG58, 'Lista Alimenti'!$G$3:$J$61, 4, FALSE),
    IFERROR(VLOOKUP(AG58, 'Lista Alimenti'!$N$3:$Q$15, 4, FALSE),
    VLOOKUP(AG58, 'Lista Alimenti'!$T$3:$W$45, 4, FALSE)
    ))) * AI58 / 100
    )
)</f>
        <v>0</v>
      </c>
      <c r="AL58" s="13">
        <f>IF(AG58="", 0,
    IF(AI58&lt;=10,
        IFERROR(VLOOKUP(AG58, 'Lista Alimenti'!$A$3:$E$32, 5, FALSE),
        IFERROR(VLOOKUP(AG58, 'Lista Alimenti'!$G$3:$K$61, 5, FALSE),
        IFERROR(VLOOKUP(AG58, 'Lista Alimenti'!$N$3:$R$15, 5, FALSE),
        VLOOKUP(AG58, 'Lista Alimenti'!$T$3:$X$45, 5, FALSE)
        ))) * AI58,
    IFERROR(VLOOKUP(AG58, 'Lista Alimenti'!$A$3:$E$32, 5, FALSE),
    IFERROR(VLOOKUP(AG58, 'Lista Alimenti'!$G$3:$K$61, 5, FALSE),
    IFERROR(VLOOKUP(AG58, 'Lista Alimenti'!$N$3:$R$15, 5, FALSE),
    VLOOKUP(AG58, 'Lista Alimenti'!$T$3:$X$45, 5, FALSE)
    ))) * AI58 / 100
    )
)</f>
        <v>0</v>
      </c>
      <c r="AM58" s="14">
        <f>IF(AG58="", 0,
    IF(AI58&lt;=10,
        IFERROR(VLOOKUP(AG58, 'Lista Alimenti'!$A$3:$F$32, 6, FALSE),
        IFERROR(VLOOKUP(AG58, 'Lista Alimenti'!$G$3:$L$61, 6, FALSE),
        IFERROR(VLOOKUP(AG58, 'Lista Alimenti'!$N$3:$S$15, 6, FALSE),
        VLOOKUP(AG58, 'Lista Alimenti'!$T$3:$Y$45, 6, FALSE)
        ))) * AI58,
    IFERROR(VLOOKUP(AG58, 'Lista Alimenti'!$A$3:$F$32, 6, FALSE),
    IFERROR(VLOOKUP(AG58, 'Lista Alimenti'!$G$3:$L$61, 6, FALSE),
    IFERROR(VLOOKUP(AG58, 'Lista Alimenti'!$N$3:$S$15, 6, FALSE),
    VLOOKUP(AG58, 'Lista Alimenti'!$T$3:$Y$45, 6, FALSE)
    ))) * AI58 / 100
    )
)</f>
        <v>0</v>
      </c>
      <c r="AN58" s="42"/>
      <c r="AO58" s="43"/>
      <c r="AP58" s="46"/>
      <c r="AQ58" s="47"/>
      <c r="AR58" s="15"/>
      <c r="AS58" s="13">
        <f>IF(AP58="", 0,
    IF(AR58&lt;=10,
        IFERROR(VLOOKUP(AP58, 'Lista Alimenti'!$A$3:$C$32, 3, FALSE),
        IFERROR(VLOOKUP(AP58, 'Lista Alimenti'!$G$3:$I$61, 3, FALSE),
        IFERROR(VLOOKUP(AP58, 'Lista Alimenti'!$N$3:$P$15, 3, FALSE),
        VLOOKUP(AP58, 'Lista Alimenti'!$T$3:$V$45, 3, FALSE)
        ))) * AR58,
    IFERROR(VLOOKUP(AP58, 'Lista Alimenti'!$A$3:$C$32, 3, FALSE),
    IFERROR(VLOOKUP(AP58, 'Lista Alimenti'!$G$3:$I$61, 3, FALSE),
    IFERROR(VLOOKUP(AP58, 'Lista Alimenti'!$N$3:$P$15, 3, FALSE),
    VLOOKUP(AP58, 'Lista Alimenti'!$T$3:$V$45, 3, FALSE)
    ))) * AR58 / 100
    )
)</f>
        <v>0</v>
      </c>
      <c r="AT58" s="13">
        <f>IF(AP58="", 0,
    IF(AR58&lt;=10,
        IFERROR(VLOOKUP(AP58, 'Lista Alimenti'!$A$3:$D$32, 4, FALSE),
        IFERROR(VLOOKUP(AP58, 'Lista Alimenti'!$G$3:$J$61, 4, FALSE),
        IFERROR(VLOOKUP(AP58, 'Lista Alimenti'!$N$3:$Q$15, 4, FALSE),
        VLOOKUP(AP58, 'Lista Alimenti'!$T$3:$W$45, 4, FALSE)
        ))) * AR58,
    IFERROR(VLOOKUP(AP58, 'Lista Alimenti'!$A$3:$D$32, 4, FALSE),
    IFERROR(VLOOKUP(AP58, 'Lista Alimenti'!$G$3:$J$61, 4, FALSE),
    IFERROR(VLOOKUP(AP58, 'Lista Alimenti'!$N$3:$Q$15, 4, FALSE),
    VLOOKUP(AP58, 'Lista Alimenti'!$T$3:$W$45, 4, FALSE)
    ))) * AR58 / 100
    )
)</f>
        <v>0</v>
      </c>
      <c r="AU58" s="13">
        <f>IF(AP58="", 0,
    IF(AR58&lt;=10,
        IFERROR(VLOOKUP(AP58, 'Lista Alimenti'!$A$3:$E$32, 5, FALSE),
        IFERROR(VLOOKUP(AP58, 'Lista Alimenti'!$G$3:$K$61, 5, FALSE),
        IFERROR(VLOOKUP(AP58, 'Lista Alimenti'!$N$3:$R$15, 5, FALSE),
        VLOOKUP(AP58, 'Lista Alimenti'!$T$3:$X$45, 5, FALSE)
        ))) * AR58,
    IFERROR(VLOOKUP(AP58, 'Lista Alimenti'!$A$3:$E$32, 5, FALSE),
    IFERROR(VLOOKUP(AP58, 'Lista Alimenti'!$G$3:$K$61, 5, FALSE),
    IFERROR(VLOOKUP(AP58, 'Lista Alimenti'!$N$3:$R$15, 5, FALSE),
    VLOOKUP(AP58, 'Lista Alimenti'!$T$3:$X$45, 5, FALSE)
    ))) * AR58 / 100
    )
)</f>
        <v>0</v>
      </c>
      <c r="AV58" s="14">
        <f>IF(AP58="", 0,
    IF(AR58&lt;=10,
        IFERROR(VLOOKUP(AP58, 'Lista Alimenti'!$A$3:$F$32, 6, FALSE),
        IFERROR(VLOOKUP(AP58, 'Lista Alimenti'!$G$3:$L$61, 6, FALSE),
        IFERROR(VLOOKUP(AP58, 'Lista Alimenti'!$N$3:$S$15, 6, FALSE),
        VLOOKUP(AP58, 'Lista Alimenti'!$T$3:$Y$45, 6, FALSE)
        ))) * AR58,
    IFERROR(VLOOKUP(AP58, 'Lista Alimenti'!$A$3:$F$32, 6, FALSE),
    IFERROR(VLOOKUP(AP58, 'Lista Alimenti'!$G$3:$L$61, 6, FALSE),
    IFERROR(VLOOKUP(AP58, 'Lista Alimenti'!$N$3:$S$15, 6, FALSE),
    VLOOKUP(AP58, 'Lista Alimenti'!$T$3:$Y$45, 6, FALSE)
    ))) * AR58 / 100
    )
)</f>
        <v>0</v>
      </c>
      <c r="AW58" s="42"/>
      <c r="AX58" s="43"/>
      <c r="AY58" s="46"/>
      <c r="AZ58" s="47"/>
      <c r="BA58" s="15"/>
      <c r="BB58" s="13">
        <f>IF(AY58="", 0,
    IF(BA58&lt;=10,
        IFERROR(VLOOKUP(AY58, 'Lista Alimenti'!$A$3:$C$32, 3, FALSE),
        IFERROR(VLOOKUP(AY58, 'Lista Alimenti'!$G$3:$I$61, 3, FALSE),
        IFERROR(VLOOKUP(AY58, 'Lista Alimenti'!$N$3:$P$15, 3, FALSE),
        VLOOKUP(AY58, 'Lista Alimenti'!$T$3:$V$45, 3, FALSE)
        ))) * BA58,
    IFERROR(VLOOKUP(AY58, 'Lista Alimenti'!$A$3:$C$32, 3, FALSE),
    IFERROR(VLOOKUP(AY58, 'Lista Alimenti'!$G$3:$I$61, 3, FALSE),
    IFERROR(VLOOKUP(AY58, 'Lista Alimenti'!$N$3:$P$15, 3, FALSE),
    VLOOKUP(AY58, 'Lista Alimenti'!$T$3:$V$45, 3, FALSE)
    ))) * BA58 / 100
    )
)</f>
        <v>0</v>
      </c>
      <c r="BC58" s="13">
        <f>IF(AY58="", 0,
    IF(BA58&lt;=10,
        IFERROR(VLOOKUP(AY58, 'Lista Alimenti'!$A$3:$D$32, 4, FALSE),
        IFERROR(VLOOKUP(AY58, 'Lista Alimenti'!$G$3:$J$61, 4, FALSE),
        IFERROR(VLOOKUP(AY58, 'Lista Alimenti'!$N$3:$Q$15, 4, FALSE),
        VLOOKUP(AY58, 'Lista Alimenti'!$T$3:$W$45, 4, FALSE)
        ))) * BA58,
    IFERROR(VLOOKUP(AY58, 'Lista Alimenti'!$A$3:$D$32, 4, FALSE),
    IFERROR(VLOOKUP(AY58, 'Lista Alimenti'!$G$3:$J$61, 4, FALSE),
    IFERROR(VLOOKUP(AY58, 'Lista Alimenti'!$N$3:$Q$15, 4, FALSE),
    VLOOKUP(AY58, 'Lista Alimenti'!$T$3:$W$45, 4, FALSE)
    ))) * BA58 / 100
    )
)</f>
        <v>0</v>
      </c>
      <c r="BD58" s="13">
        <f>IF(AY58="", 0,
    IF(BA58&lt;=10,
        IFERROR(VLOOKUP(AY58, 'Lista Alimenti'!$A$3:$E$32, 5, FALSE),
        IFERROR(VLOOKUP(AY58, 'Lista Alimenti'!$G$3:$K$61, 5, FALSE),
        IFERROR(VLOOKUP(AY58, 'Lista Alimenti'!$N$3:$R$15, 5, FALSE),
        VLOOKUP(AY58, 'Lista Alimenti'!$T$3:$X$45, 5, FALSE)
        ))) * BA58,
    IFERROR(VLOOKUP(AY58, 'Lista Alimenti'!$A$3:$E$32, 5, FALSE),
    IFERROR(VLOOKUP(AY58, 'Lista Alimenti'!$G$3:$K$61, 5, FALSE),
    IFERROR(VLOOKUP(AY58, 'Lista Alimenti'!$N$3:$R$15, 5, FALSE),
    VLOOKUP(AY58, 'Lista Alimenti'!$T$3:$X$45, 5, FALSE)
    ))) * BA58 / 100
    )
)</f>
        <v>0</v>
      </c>
      <c r="BE58" s="14">
        <f>IF(AY58="", 0,
    IF(BA58&lt;=10,
        IFERROR(VLOOKUP(AY58, 'Lista Alimenti'!$A$3:$F$32, 6, FALSE),
        IFERROR(VLOOKUP(AY58, 'Lista Alimenti'!$G$3:$L$61, 6, FALSE),
        IFERROR(VLOOKUP(AY58, 'Lista Alimenti'!$N$3:$S$15, 6, FALSE),
        VLOOKUP(AY58, 'Lista Alimenti'!$T$3:$Y$45, 6, FALSE)
        ))) * BA58,
    IFERROR(VLOOKUP(AY58, 'Lista Alimenti'!$A$3:$F$32, 6, FALSE),
    IFERROR(VLOOKUP(AY58, 'Lista Alimenti'!$G$3:$L$61, 6, FALSE),
    IFERROR(VLOOKUP(AY58, 'Lista Alimenti'!$N$3:$S$15, 6, FALSE),
    VLOOKUP(AY58, 'Lista Alimenti'!$T$3:$Y$45, 6, FALSE)
    ))) * BA58 / 100
    )
)</f>
        <v>0</v>
      </c>
      <c r="BF58" s="42"/>
      <c r="BG58" s="43"/>
      <c r="BH58" s="46"/>
      <c r="BI58" s="47"/>
      <c r="BJ58" s="15"/>
      <c r="BK58" s="13">
        <f>IF(BH58="", 0,
    IF(BJ58&lt;=10,
        IFERROR(VLOOKUP(BH58, 'Lista Alimenti'!$A$3:$C$32, 3, FALSE),
        IFERROR(VLOOKUP(BH58, 'Lista Alimenti'!$G$3:$I$61, 3, FALSE),
        IFERROR(VLOOKUP(BH58, 'Lista Alimenti'!$N$3:$P$15, 3, FALSE),
        VLOOKUP(BH58, 'Lista Alimenti'!$T$3:$V$45, 3, FALSE)
        ))) * BJ58,
    IFERROR(VLOOKUP(BH58, 'Lista Alimenti'!$A$3:$C$32, 3, FALSE),
    IFERROR(VLOOKUP(BH58, 'Lista Alimenti'!$G$3:$I$61, 3, FALSE),
    IFERROR(VLOOKUP(BH58, 'Lista Alimenti'!$N$3:$P$15, 3, FALSE),
    VLOOKUP(BH58, 'Lista Alimenti'!$T$3:$V$45, 3, FALSE)
    ))) * BJ58 / 100
    )
)</f>
        <v>0</v>
      </c>
      <c r="BL58" s="13">
        <f>IF(BH58="", 0,
    IF(BJ58&lt;=10,
        IFERROR(VLOOKUP(BH58, 'Lista Alimenti'!$A$3:$D$32, 4, FALSE),
        IFERROR(VLOOKUP(BH58, 'Lista Alimenti'!$G$3:$J$61, 4, FALSE),
        IFERROR(VLOOKUP(BH58, 'Lista Alimenti'!$N$3:$Q$15, 4, FALSE),
        VLOOKUP(BH58, 'Lista Alimenti'!$T$3:$W$45, 4, FALSE)
        ))) * BJ58,
    IFERROR(VLOOKUP(BH58, 'Lista Alimenti'!$A$3:$D$32, 4, FALSE),
    IFERROR(VLOOKUP(BH58, 'Lista Alimenti'!$G$3:$J$61, 4, FALSE),
    IFERROR(VLOOKUP(BH58, 'Lista Alimenti'!$N$3:$Q$15, 4, FALSE),
    VLOOKUP(BH58, 'Lista Alimenti'!$T$3:$W$45, 4, FALSE)
    ))) * BJ58 / 100
    )
)</f>
        <v>0</v>
      </c>
      <c r="BM58" s="13">
        <f>IF(BH58="", 0,
    IF(BJ58&lt;=10,
        IFERROR(VLOOKUP(BH58, 'Lista Alimenti'!$A$3:$E$32, 5, FALSE),
        IFERROR(VLOOKUP(BH58, 'Lista Alimenti'!$G$3:$K$61, 5, FALSE),
        IFERROR(VLOOKUP(BH58, 'Lista Alimenti'!$N$3:$R$15, 5, FALSE),
        VLOOKUP(BH58, 'Lista Alimenti'!$T$3:$X$45, 5, FALSE)
        ))) * BJ58,
    IFERROR(VLOOKUP(BH58, 'Lista Alimenti'!$A$3:$E$32, 5, FALSE),
    IFERROR(VLOOKUP(BH58, 'Lista Alimenti'!$G$3:$K$61, 5, FALSE),
    IFERROR(VLOOKUP(BH58, 'Lista Alimenti'!$N$3:$R$15, 5, FALSE),
    VLOOKUP(BH58, 'Lista Alimenti'!$T$3:$X$45, 5, FALSE)
    ))) * BJ58 / 100
    )
)</f>
        <v>0</v>
      </c>
      <c r="BN58" s="14">
        <f>IF(BH58="", 0,
    IF(BJ58&lt;=10,
        IFERROR(VLOOKUP(BH58, 'Lista Alimenti'!$A$3:$F$32, 6, FALSE),
        IFERROR(VLOOKUP(BH58, 'Lista Alimenti'!$G$3:$L$61, 6, FALSE),
        IFERROR(VLOOKUP(BH58, 'Lista Alimenti'!$N$3:$S$15, 6, FALSE),
        VLOOKUP(BH58, 'Lista Alimenti'!$T$3:$Y$45, 6, FALSE)
        ))) * BJ58,
    IFERROR(VLOOKUP(BH58, 'Lista Alimenti'!$A$3:$F$32, 6, FALSE),
    IFERROR(VLOOKUP(BH58, 'Lista Alimenti'!$G$3:$L$61, 6, FALSE),
    IFERROR(VLOOKUP(BH58, 'Lista Alimenti'!$N$3:$S$15, 6, FALSE),
    VLOOKUP(BH58, 'Lista Alimenti'!$T$3:$Y$45, 6, FALSE)
    ))) * BJ58 / 100
    )
)</f>
        <v>0</v>
      </c>
      <c r="BO58" s="42"/>
      <c r="BP58" s="43"/>
    </row>
    <row r="59" spans="4:68" x14ac:dyDescent="0.35">
      <c r="D59" s="75"/>
      <c r="E59" s="76"/>
      <c r="F59" s="48" t="s">
        <v>171</v>
      </c>
      <c r="G59" s="48"/>
      <c r="H59" s="16"/>
      <c r="I59" s="17">
        <f>SUM(I56:I58)</f>
        <v>0</v>
      </c>
      <c r="J59" s="17">
        <f t="shared" ref="J59" si="64">SUM(J56:J58)</f>
        <v>0</v>
      </c>
      <c r="K59" s="17">
        <f t="shared" ref="K59" si="65">SUM(K56:K58)</f>
        <v>0</v>
      </c>
      <c r="L59" s="17">
        <f t="shared" ref="L59" si="66">SUM(L56:L58)</f>
        <v>0</v>
      </c>
      <c r="M59" s="44"/>
      <c r="N59" s="45"/>
      <c r="O59" s="48" t="s">
        <v>171</v>
      </c>
      <c r="P59" s="48"/>
      <c r="Q59" s="16"/>
      <c r="R59" s="17">
        <f>SUM(R56:R58)</f>
        <v>0</v>
      </c>
      <c r="S59" s="17">
        <f t="shared" ref="S59" si="67">SUM(S56:S58)</f>
        <v>0</v>
      </c>
      <c r="T59" s="17">
        <f t="shared" ref="T59" si="68">SUM(T56:T58)</f>
        <v>0</v>
      </c>
      <c r="U59" s="17">
        <f t="shared" ref="U59" si="69">SUM(U56:U58)</f>
        <v>0</v>
      </c>
      <c r="V59" s="44"/>
      <c r="W59" s="45"/>
      <c r="X59" s="48" t="s">
        <v>171</v>
      </c>
      <c r="Y59" s="48"/>
      <c r="Z59" s="16"/>
      <c r="AA59" s="17">
        <f>SUM(AA56:AA58)</f>
        <v>0</v>
      </c>
      <c r="AB59" s="17">
        <f t="shared" ref="AB59" si="70">SUM(AB56:AB58)</f>
        <v>0</v>
      </c>
      <c r="AC59" s="17">
        <f t="shared" ref="AC59" si="71">SUM(AC56:AC58)</f>
        <v>0</v>
      </c>
      <c r="AD59" s="17">
        <f t="shared" ref="AD59" si="72">SUM(AD56:AD58)</f>
        <v>0</v>
      </c>
      <c r="AE59" s="44"/>
      <c r="AF59" s="45"/>
      <c r="AG59" s="48" t="s">
        <v>171</v>
      </c>
      <c r="AH59" s="48"/>
      <c r="AI59" s="16"/>
      <c r="AJ59" s="17">
        <f>SUM(AJ56:AJ58)</f>
        <v>0</v>
      </c>
      <c r="AK59" s="17">
        <f t="shared" ref="AK59" si="73">SUM(AK56:AK58)</f>
        <v>0</v>
      </c>
      <c r="AL59" s="17">
        <f t="shared" ref="AL59" si="74">SUM(AL56:AL58)</f>
        <v>0</v>
      </c>
      <c r="AM59" s="17">
        <f t="shared" ref="AM59" si="75">SUM(AM56:AM58)</f>
        <v>0</v>
      </c>
      <c r="AN59" s="44"/>
      <c r="AO59" s="45"/>
      <c r="AP59" s="48" t="s">
        <v>171</v>
      </c>
      <c r="AQ59" s="48"/>
      <c r="AR59" s="16"/>
      <c r="AS59" s="17">
        <f>SUM(AS56:AS58)</f>
        <v>0</v>
      </c>
      <c r="AT59" s="17">
        <f t="shared" ref="AT59" si="76">SUM(AT56:AT58)</f>
        <v>0</v>
      </c>
      <c r="AU59" s="17">
        <f t="shared" ref="AU59" si="77">SUM(AU56:AU58)</f>
        <v>0</v>
      </c>
      <c r="AV59" s="17">
        <f t="shared" ref="AV59" si="78">SUM(AV56:AV58)</f>
        <v>0</v>
      </c>
      <c r="AW59" s="44"/>
      <c r="AX59" s="45"/>
      <c r="AY59" s="48" t="s">
        <v>171</v>
      </c>
      <c r="AZ59" s="48"/>
      <c r="BA59" s="16"/>
      <c r="BB59" s="17">
        <f>SUM(BB56:BB58)</f>
        <v>0</v>
      </c>
      <c r="BC59" s="17">
        <f t="shared" ref="BC59" si="79">SUM(BC56:BC58)</f>
        <v>0</v>
      </c>
      <c r="BD59" s="17">
        <f t="shared" ref="BD59" si="80">SUM(BD56:BD58)</f>
        <v>0</v>
      </c>
      <c r="BE59" s="17">
        <f t="shared" ref="BE59" si="81">SUM(BE56:BE58)</f>
        <v>0</v>
      </c>
      <c r="BF59" s="44"/>
      <c r="BG59" s="45"/>
      <c r="BH59" s="48" t="s">
        <v>171</v>
      </c>
      <c r="BI59" s="48"/>
      <c r="BJ59" s="16"/>
      <c r="BK59" s="17">
        <f>SUM(BK56:BK58)</f>
        <v>0</v>
      </c>
      <c r="BL59" s="17">
        <f t="shared" ref="BL59" si="82">SUM(BL56:BL58)</f>
        <v>0</v>
      </c>
      <c r="BM59" s="17">
        <f t="shared" ref="BM59" si="83">SUM(BM56:BM58)</f>
        <v>0</v>
      </c>
      <c r="BN59" s="17">
        <f t="shared" ref="BN59" si="84">SUM(BN56:BN58)</f>
        <v>0</v>
      </c>
      <c r="BO59" s="44"/>
      <c r="BP59" s="45"/>
    </row>
    <row r="60" spans="4:68" x14ac:dyDescent="0.35">
      <c r="D60" s="36" t="s">
        <v>152</v>
      </c>
      <c r="E60" s="37"/>
      <c r="F60" s="30">
        <f>SUM(I23, I27, I39, I43, I55, I59)</f>
        <v>2498</v>
      </c>
      <c r="G60" s="31"/>
      <c r="H60" s="31"/>
      <c r="I60" s="31"/>
      <c r="J60" s="31"/>
      <c r="K60" s="31"/>
      <c r="L60" s="31"/>
      <c r="M60" s="31"/>
      <c r="N60" s="32"/>
      <c r="O60" s="30">
        <f t="shared" ref="O60" si="85">SUM(R23, R27, R39, R43, R55, R59)</f>
        <v>2304</v>
      </c>
      <c r="P60" s="31"/>
      <c r="Q60" s="31"/>
      <c r="R60" s="31"/>
      <c r="S60" s="31"/>
      <c r="T60" s="31"/>
      <c r="U60" s="31"/>
      <c r="V60" s="31"/>
      <c r="W60" s="32"/>
      <c r="X60" s="30">
        <f t="shared" ref="X60" si="86">SUM(AA23, AA27, AA39, AA43, AA55, AA59)</f>
        <v>2304</v>
      </c>
      <c r="Y60" s="31"/>
      <c r="Z60" s="31"/>
      <c r="AA60" s="31"/>
      <c r="AB60" s="31"/>
      <c r="AC60" s="31"/>
      <c r="AD60" s="31"/>
      <c r="AE60" s="31"/>
      <c r="AF60" s="32"/>
      <c r="AG60" s="30">
        <f t="shared" ref="AG60" si="87">SUM(AJ23, AJ27, AJ39, AJ43, AJ55, AJ59)</f>
        <v>2304</v>
      </c>
      <c r="AH60" s="31"/>
      <c r="AI60" s="31"/>
      <c r="AJ60" s="31"/>
      <c r="AK60" s="31"/>
      <c r="AL60" s="31"/>
      <c r="AM60" s="31"/>
      <c r="AN60" s="31"/>
      <c r="AO60" s="32"/>
      <c r="AP60" s="30">
        <f t="shared" ref="AP60" si="88">SUM(AS23, AS27, AS39, AS43, AS55, AS59)</f>
        <v>2304</v>
      </c>
      <c r="AQ60" s="31"/>
      <c r="AR60" s="31"/>
      <c r="AS60" s="31"/>
      <c r="AT60" s="31"/>
      <c r="AU60" s="31"/>
      <c r="AV60" s="31"/>
      <c r="AW60" s="31"/>
      <c r="AX60" s="32"/>
      <c r="AY60" s="30">
        <f t="shared" ref="AY60" si="89">SUM(BB23, BB27, BB39, BB43, BB55, BB59)</f>
        <v>2304</v>
      </c>
      <c r="AZ60" s="31"/>
      <c r="BA60" s="31"/>
      <c r="BB60" s="31"/>
      <c r="BC60" s="31"/>
      <c r="BD60" s="31"/>
      <c r="BE60" s="31"/>
      <c r="BF60" s="31"/>
      <c r="BG60" s="32"/>
      <c r="BH60" s="30">
        <f t="shared" ref="BH60" si="90">SUM(BK23, BK27, BK39, BK43, BK55, BK59)</f>
        <v>2304</v>
      </c>
      <c r="BI60" s="31"/>
      <c r="BJ60" s="31"/>
      <c r="BK60" s="31"/>
      <c r="BL60" s="31"/>
      <c r="BM60" s="31"/>
      <c r="BN60" s="31"/>
      <c r="BO60" s="31"/>
      <c r="BP60" s="32"/>
    </row>
    <row r="61" spans="4:68" x14ac:dyDescent="0.35">
      <c r="D61" s="38"/>
      <c r="E61" s="39"/>
      <c r="F61" s="33"/>
      <c r="G61" s="34"/>
      <c r="H61" s="34"/>
      <c r="I61" s="34"/>
      <c r="J61" s="34"/>
      <c r="K61" s="34"/>
      <c r="L61" s="34"/>
      <c r="M61" s="34"/>
      <c r="N61" s="35"/>
      <c r="O61" s="33"/>
      <c r="P61" s="34"/>
      <c r="Q61" s="34"/>
      <c r="R61" s="34"/>
      <c r="S61" s="34"/>
      <c r="T61" s="34"/>
      <c r="U61" s="34"/>
      <c r="V61" s="34"/>
      <c r="W61" s="35"/>
      <c r="X61" s="33"/>
      <c r="Y61" s="34"/>
      <c r="Z61" s="34"/>
      <c r="AA61" s="34"/>
      <c r="AB61" s="34"/>
      <c r="AC61" s="34"/>
      <c r="AD61" s="34"/>
      <c r="AE61" s="34"/>
      <c r="AF61" s="35"/>
      <c r="AG61" s="33"/>
      <c r="AH61" s="34"/>
      <c r="AI61" s="34"/>
      <c r="AJ61" s="34"/>
      <c r="AK61" s="34"/>
      <c r="AL61" s="34"/>
      <c r="AM61" s="34"/>
      <c r="AN61" s="34"/>
      <c r="AO61" s="35"/>
      <c r="AP61" s="33"/>
      <c r="AQ61" s="34"/>
      <c r="AR61" s="34"/>
      <c r="AS61" s="34"/>
      <c r="AT61" s="34"/>
      <c r="AU61" s="34"/>
      <c r="AV61" s="34"/>
      <c r="AW61" s="34"/>
      <c r="AX61" s="35"/>
      <c r="AY61" s="33"/>
      <c r="AZ61" s="34"/>
      <c r="BA61" s="34"/>
      <c r="BB61" s="34"/>
      <c r="BC61" s="34"/>
      <c r="BD61" s="34"/>
      <c r="BE61" s="34"/>
      <c r="BF61" s="34"/>
      <c r="BG61" s="35"/>
      <c r="BH61" s="33"/>
      <c r="BI61" s="34"/>
      <c r="BJ61" s="34"/>
      <c r="BK61" s="34"/>
      <c r="BL61" s="34"/>
      <c r="BM61" s="34"/>
      <c r="BN61" s="34"/>
      <c r="BO61" s="34"/>
      <c r="BP61" s="35"/>
    </row>
    <row r="62" spans="4:68" x14ac:dyDescent="0.35">
      <c r="D62" s="36" t="s">
        <v>151</v>
      </c>
      <c r="E62" s="37"/>
      <c r="F62" s="30">
        <f>SUM(J23,J27, J39,J43,J55,J59)</f>
        <v>474.6</v>
      </c>
      <c r="G62" s="31"/>
      <c r="H62" s="31"/>
      <c r="I62" s="31"/>
      <c r="J62" s="31"/>
      <c r="K62" s="31"/>
      <c r="L62" s="31"/>
      <c r="M62" s="31"/>
      <c r="N62" s="32"/>
      <c r="O62" s="30">
        <f t="shared" ref="O62" si="91">SUM(S23,S27, S39,S43,S55,S59)</f>
        <v>440</v>
      </c>
      <c r="P62" s="31"/>
      <c r="Q62" s="31"/>
      <c r="R62" s="31"/>
      <c r="S62" s="31"/>
      <c r="T62" s="31"/>
      <c r="U62" s="31"/>
      <c r="V62" s="31"/>
      <c r="W62" s="32"/>
      <c r="X62" s="30">
        <f t="shared" ref="X62" si="92">SUM(AB23,AB27, AB39,AB43,AB55,AB59)</f>
        <v>440</v>
      </c>
      <c r="Y62" s="31"/>
      <c r="Z62" s="31"/>
      <c r="AA62" s="31"/>
      <c r="AB62" s="31"/>
      <c r="AC62" s="31"/>
      <c r="AD62" s="31"/>
      <c r="AE62" s="31"/>
      <c r="AF62" s="32"/>
      <c r="AG62" s="30">
        <f t="shared" ref="AG62" si="93">SUM(AK23,AK27, AK39,AK43,AK55,AK59)</f>
        <v>440</v>
      </c>
      <c r="AH62" s="31"/>
      <c r="AI62" s="31"/>
      <c r="AJ62" s="31"/>
      <c r="AK62" s="31"/>
      <c r="AL62" s="31"/>
      <c r="AM62" s="31"/>
      <c r="AN62" s="31"/>
      <c r="AO62" s="32"/>
      <c r="AP62" s="30">
        <f t="shared" ref="AP62" si="94">SUM(AT23,AT27, AT39,AT43,AT55,AT59)</f>
        <v>440</v>
      </c>
      <c r="AQ62" s="31"/>
      <c r="AR62" s="31"/>
      <c r="AS62" s="31"/>
      <c r="AT62" s="31"/>
      <c r="AU62" s="31"/>
      <c r="AV62" s="31"/>
      <c r="AW62" s="31"/>
      <c r="AX62" s="32"/>
      <c r="AY62" s="30">
        <f t="shared" ref="AY62" si="95">SUM(BC23,BC27, BC39,BC43,BC55,BC59)</f>
        <v>440</v>
      </c>
      <c r="AZ62" s="31"/>
      <c r="BA62" s="31"/>
      <c r="BB62" s="31"/>
      <c r="BC62" s="31"/>
      <c r="BD62" s="31"/>
      <c r="BE62" s="31"/>
      <c r="BF62" s="31"/>
      <c r="BG62" s="32"/>
      <c r="BH62" s="30">
        <f t="shared" ref="BH62" si="96">SUM(BL23,BL27, BL39,BL43,BL55,BL59)</f>
        <v>440</v>
      </c>
      <c r="BI62" s="31"/>
      <c r="BJ62" s="31"/>
      <c r="BK62" s="31"/>
      <c r="BL62" s="31"/>
      <c r="BM62" s="31"/>
      <c r="BN62" s="31"/>
      <c r="BO62" s="31"/>
      <c r="BP62" s="32"/>
    </row>
    <row r="63" spans="4:68" x14ac:dyDescent="0.35">
      <c r="D63" s="38"/>
      <c r="E63" s="39"/>
      <c r="F63" s="33"/>
      <c r="G63" s="34"/>
      <c r="H63" s="34"/>
      <c r="I63" s="34"/>
      <c r="J63" s="34"/>
      <c r="K63" s="34"/>
      <c r="L63" s="34"/>
      <c r="M63" s="34"/>
      <c r="N63" s="35"/>
      <c r="O63" s="33"/>
      <c r="P63" s="34"/>
      <c r="Q63" s="34"/>
      <c r="R63" s="34"/>
      <c r="S63" s="34"/>
      <c r="T63" s="34"/>
      <c r="U63" s="34"/>
      <c r="V63" s="34"/>
      <c r="W63" s="35"/>
      <c r="X63" s="33"/>
      <c r="Y63" s="34"/>
      <c r="Z63" s="34"/>
      <c r="AA63" s="34"/>
      <c r="AB63" s="34"/>
      <c r="AC63" s="34"/>
      <c r="AD63" s="34"/>
      <c r="AE63" s="34"/>
      <c r="AF63" s="35"/>
      <c r="AG63" s="33"/>
      <c r="AH63" s="34"/>
      <c r="AI63" s="34"/>
      <c r="AJ63" s="34"/>
      <c r="AK63" s="34"/>
      <c r="AL63" s="34"/>
      <c r="AM63" s="34"/>
      <c r="AN63" s="34"/>
      <c r="AO63" s="35"/>
      <c r="AP63" s="33"/>
      <c r="AQ63" s="34"/>
      <c r="AR63" s="34"/>
      <c r="AS63" s="34"/>
      <c r="AT63" s="34"/>
      <c r="AU63" s="34"/>
      <c r="AV63" s="34"/>
      <c r="AW63" s="34"/>
      <c r="AX63" s="35"/>
      <c r="AY63" s="33"/>
      <c r="AZ63" s="34"/>
      <c r="BA63" s="34"/>
      <c r="BB63" s="34"/>
      <c r="BC63" s="34"/>
      <c r="BD63" s="34"/>
      <c r="BE63" s="34"/>
      <c r="BF63" s="34"/>
      <c r="BG63" s="35"/>
      <c r="BH63" s="33"/>
      <c r="BI63" s="34"/>
      <c r="BJ63" s="34"/>
      <c r="BK63" s="34"/>
      <c r="BL63" s="34"/>
      <c r="BM63" s="34"/>
      <c r="BN63" s="34"/>
      <c r="BO63" s="34"/>
      <c r="BP63" s="35"/>
    </row>
    <row r="64" spans="4:68" x14ac:dyDescent="0.35">
      <c r="D64" s="36" t="s">
        <v>158</v>
      </c>
      <c r="E64" s="37"/>
      <c r="F64" s="30">
        <f>SUM(K23, K27, K39,K43,K55,K59)</f>
        <v>93</v>
      </c>
      <c r="G64" s="31"/>
      <c r="H64" s="31"/>
      <c r="I64" s="31"/>
      <c r="J64" s="31"/>
      <c r="K64" s="31"/>
      <c r="L64" s="31"/>
      <c r="M64" s="31"/>
      <c r="N64" s="32"/>
      <c r="O64" s="30">
        <f t="shared" ref="O64" si="97">SUM(T23, T27, T39,T43,T55,T59)</f>
        <v>90.4</v>
      </c>
      <c r="P64" s="31"/>
      <c r="Q64" s="31"/>
      <c r="R64" s="31"/>
      <c r="S64" s="31"/>
      <c r="T64" s="31"/>
      <c r="U64" s="31"/>
      <c r="V64" s="31"/>
      <c r="W64" s="32"/>
      <c r="X64" s="30">
        <f t="shared" ref="X64" si="98">SUM(AC23, AC27, AC39,AC43,AC55,AC59)</f>
        <v>90.4</v>
      </c>
      <c r="Y64" s="31"/>
      <c r="Z64" s="31"/>
      <c r="AA64" s="31"/>
      <c r="AB64" s="31"/>
      <c r="AC64" s="31"/>
      <c r="AD64" s="31"/>
      <c r="AE64" s="31"/>
      <c r="AF64" s="32"/>
      <c r="AG64" s="30">
        <f t="shared" ref="AG64" si="99">SUM(AL23, AL27, AL39,AL43,AL55,AL59)</f>
        <v>90.4</v>
      </c>
      <c r="AH64" s="31"/>
      <c r="AI64" s="31"/>
      <c r="AJ64" s="31"/>
      <c r="AK64" s="31"/>
      <c r="AL64" s="31"/>
      <c r="AM64" s="31"/>
      <c r="AN64" s="31"/>
      <c r="AO64" s="32"/>
      <c r="AP64" s="30">
        <f t="shared" ref="AP64" si="100">SUM(AU23, AU27, AU39,AU43,AU55,AU59)</f>
        <v>90.4</v>
      </c>
      <c r="AQ64" s="31"/>
      <c r="AR64" s="31"/>
      <c r="AS64" s="31"/>
      <c r="AT64" s="31"/>
      <c r="AU64" s="31"/>
      <c r="AV64" s="31"/>
      <c r="AW64" s="31"/>
      <c r="AX64" s="32"/>
      <c r="AY64" s="30">
        <f t="shared" ref="AY64" si="101">SUM(BD23, BD27, BD39,BD43,BD55,BD59)</f>
        <v>90.4</v>
      </c>
      <c r="AZ64" s="31"/>
      <c r="BA64" s="31"/>
      <c r="BB64" s="31"/>
      <c r="BC64" s="31"/>
      <c r="BD64" s="31"/>
      <c r="BE64" s="31"/>
      <c r="BF64" s="31"/>
      <c r="BG64" s="32"/>
      <c r="BH64" s="30">
        <f t="shared" ref="BH64" si="102">SUM(BM23, BM27, BM39,BM43,BM55,BM59)</f>
        <v>90.4</v>
      </c>
      <c r="BI64" s="31"/>
      <c r="BJ64" s="31"/>
      <c r="BK64" s="31"/>
      <c r="BL64" s="31"/>
      <c r="BM64" s="31"/>
      <c r="BN64" s="31"/>
      <c r="BO64" s="31"/>
      <c r="BP64" s="32"/>
    </row>
    <row r="65" spans="4:68" x14ac:dyDescent="0.35">
      <c r="D65" s="38"/>
      <c r="E65" s="39"/>
      <c r="F65" s="33"/>
      <c r="G65" s="34"/>
      <c r="H65" s="34"/>
      <c r="I65" s="34"/>
      <c r="J65" s="34"/>
      <c r="K65" s="34"/>
      <c r="L65" s="34"/>
      <c r="M65" s="34"/>
      <c r="N65" s="35"/>
      <c r="O65" s="33"/>
      <c r="P65" s="34"/>
      <c r="Q65" s="34"/>
      <c r="R65" s="34"/>
      <c r="S65" s="34"/>
      <c r="T65" s="34"/>
      <c r="U65" s="34"/>
      <c r="V65" s="34"/>
      <c r="W65" s="35"/>
      <c r="X65" s="33"/>
      <c r="Y65" s="34"/>
      <c r="Z65" s="34"/>
      <c r="AA65" s="34"/>
      <c r="AB65" s="34"/>
      <c r="AC65" s="34"/>
      <c r="AD65" s="34"/>
      <c r="AE65" s="34"/>
      <c r="AF65" s="35"/>
      <c r="AG65" s="33"/>
      <c r="AH65" s="34"/>
      <c r="AI65" s="34"/>
      <c r="AJ65" s="34"/>
      <c r="AK65" s="34"/>
      <c r="AL65" s="34"/>
      <c r="AM65" s="34"/>
      <c r="AN65" s="34"/>
      <c r="AO65" s="35"/>
      <c r="AP65" s="33"/>
      <c r="AQ65" s="34"/>
      <c r="AR65" s="34"/>
      <c r="AS65" s="34"/>
      <c r="AT65" s="34"/>
      <c r="AU65" s="34"/>
      <c r="AV65" s="34"/>
      <c r="AW65" s="34"/>
      <c r="AX65" s="35"/>
      <c r="AY65" s="33"/>
      <c r="AZ65" s="34"/>
      <c r="BA65" s="34"/>
      <c r="BB65" s="34"/>
      <c r="BC65" s="34"/>
      <c r="BD65" s="34"/>
      <c r="BE65" s="34"/>
      <c r="BF65" s="34"/>
      <c r="BG65" s="35"/>
      <c r="BH65" s="33"/>
      <c r="BI65" s="34"/>
      <c r="BJ65" s="34"/>
      <c r="BK65" s="34"/>
      <c r="BL65" s="34"/>
      <c r="BM65" s="34"/>
      <c r="BN65" s="34"/>
      <c r="BO65" s="34"/>
      <c r="BP65" s="35"/>
    </row>
    <row r="66" spans="4:68" x14ac:dyDescent="0.35">
      <c r="D66" s="36" t="s">
        <v>154</v>
      </c>
      <c r="E66" s="37"/>
      <c r="F66" s="30">
        <f>SUM(L23,L27, L39,L43,L55,L59)</f>
        <v>28</v>
      </c>
      <c r="G66" s="31"/>
      <c r="H66" s="31"/>
      <c r="I66" s="31"/>
      <c r="J66" s="31"/>
      <c r="K66" s="31"/>
      <c r="L66" s="31"/>
      <c r="M66" s="31"/>
      <c r="N66" s="32"/>
      <c r="O66" s="30">
        <f t="shared" ref="O66" si="103">SUM(U23,U27, U39,U43,U55,U59)</f>
        <v>18.399999999999999</v>
      </c>
      <c r="P66" s="31"/>
      <c r="Q66" s="31"/>
      <c r="R66" s="31"/>
      <c r="S66" s="31"/>
      <c r="T66" s="31"/>
      <c r="U66" s="31"/>
      <c r="V66" s="31"/>
      <c r="W66" s="32"/>
      <c r="X66" s="30">
        <f t="shared" ref="X66" si="104">SUM(AD23,AD27, AD39,AD43,AD55,AD59)</f>
        <v>18.399999999999999</v>
      </c>
      <c r="Y66" s="31"/>
      <c r="Z66" s="31"/>
      <c r="AA66" s="31"/>
      <c r="AB66" s="31"/>
      <c r="AC66" s="31"/>
      <c r="AD66" s="31"/>
      <c r="AE66" s="31"/>
      <c r="AF66" s="32"/>
      <c r="AG66" s="30">
        <f t="shared" ref="AG66" si="105">SUM(AM23,AM27, AM39,AM43,AM55,AM59)</f>
        <v>18.399999999999999</v>
      </c>
      <c r="AH66" s="31"/>
      <c r="AI66" s="31"/>
      <c r="AJ66" s="31"/>
      <c r="AK66" s="31"/>
      <c r="AL66" s="31"/>
      <c r="AM66" s="31"/>
      <c r="AN66" s="31"/>
      <c r="AO66" s="32"/>
      <c r="AP66" s="30">
        <f t="shared" ref="AP66" si="106">SUM(AV23,AV27, AV39,AV43,AV55,AV59)</f>
        <v>18.399999999999999</v>
      </c>
      <c r="AQ66" s="31"/>
      <c r="AR66" s="31"/>
      <c r="AS66" s="31"/>
      <c r="AT66" s="31"/>
      <c r="AU66" s="31"/>
      <c r="AV66" s="31"/>
      <c r="AW66" s="31"/>
      <c r="AX66" s="32"/>
      <c r="AY66" s="30">
        <f t="shared" ref="AY66" si="107">SUM(BE23,BE27, BE39,BE43,BE55,BE59)</f>
        <v>18.399999999999999</v>
      </c>
      <c r="AZ66" s="31"/>
      <c r="BA66" s="31"/>
      <c r="BB66" s="31"/>
      <c r="BC66" s="31"/>
      <c r="BD66" s="31"/>
      <c r="BE66" s="31"/>
      <c r="BF66" s="31"/>
      <c r="BG66" s="32"/>
      <c r="BH66" s="30">
        <f t="shared" ref="BH66" si="108">SUM(BN23,BN27, BN39,BN43,BN55,BN59)</f>
        <v>18.399999999999999</v>
      </c>
      <c r="BI66" s="31"/>
      <c r="BJ66" s="31"/>
      <c r="BK66" s="31"/>
      <c r="BL66" s="31"/>
      <c r="BM66" s="31"/>
      <c r="BN66" s="31"/>
      <c r="BO66" s="31"/>
      <c r="BP66" s="32"/>
    </row>
    <row r="67" spans="4:68" x14ac:dyDescent="0.35">
      <c r="D67" s="38"/>
      <c r="E67" s="39"/>
      <c r="F67" s="33"/>
      <c r="G67" s="34"/>
      <c r="H67" s="34"/>
      <c r="I67" s="34"/>
      <c r="J67" s="34"/>
      <c r="K67" s="34"/>
      <c r="L67" s="34"/>
      <c r="M67" s="34"/>
      <c r="N67" s="35"/>
      <c r="O67" s="33"/>
      <c r="P67" s="34"/>
      <c r="Q67" s="34"/>
      <c r="R67" s="34"/>
      <c r="S67" s="34"/>
      <c r="T67" s="34"/>
      <c r="U67" s="34"/>
      <c r="V67" s="34"/>
      <c r="W67" s="35"/>
      <c r="X67" s="33"/>
      <c r="Y67" s="34"/>
      <c r="Z67" s="34"/>
      <c r="AA67" s="34"/>
      <c r="AB67" s="34"/>
      <c r="AC67" s="34"/>
      <c r="AD67" s="34"/>
      <c r="AE67" s="34"/>
      <c r="AF67" s="35"/>
      <c r="AG67" s="33"/>
      <c r="AH67" s="34"/>
      <c r="AI67" s="34"/>
      <c r="AJ67" s="34"/>
      <c r="AK67" s="34"/>
      <c r="AL67" s="34"/>
      <c r="AM67" s="34"/>
      <c r="AN67" s="34"/>
      <c r="AO67" s="35"/>
      <c r="AP67" s="33"/>
      <c r="AQ67" s="34"/>
      <c r="AR67" s="34"/>
      <c r="AS67" s="34"/>
      <c r="AT67" s="34"/>
      <c r="AU67" s="34"/>
      <c r="AV67" s="34"/>
      <c r="AW67" s="34"/>
      <c r="AX67" s="35"/>
      <c r="AY67" s="33"/>
      <c r="AZ67" s="34"/>
      <c r="BA67" s="34"/>
      <c r="BB67" s="34"/>
      <c r="BC67" s="34"/>
      <c r="BD67" s="34"/>
      <c r="BE67" s="34"/>
      <c r="BF67" s="34"/>
      <c r="BG67" s="35"/>
      <c r="BH67" s="33"/>
      <c r="BI67" s="34"/>
      <c r="BJ67" s="34"/>
      <c r="BK67" s="34"/>
      <c r="BL67" s="34"/>
      <c r="BM67" s="34"/>
      <c r="BN67" s="34"/>
      <c r="BO67" s="34"/>
      <c r="BP67" s="35"/>
    </row>
    <row r="68" spans="4:68" ht="14.5" customHeight="1" x14ac:dyDescent="0.35">
      <c r="D68" s="22" t="s">
        <v>172</v>
      </c>
      <c r="E68" s="23"/>
      <c r="F68" s="23"/>
      <c r="G68" s="23"/>
      <c r="H68" s="23"/>
      <c r="I68" s="26">
        <f>AVERAGE(F60,O60,X60,AG60,AP60,AY60,BH60)</f>
        <v>2331.7142857142858</v>
      </c>
      <c r="J68" s="26"/>
      <c r="K68" s="26"/>
      <c r="L68" s="26"/>
      <c r="M68" s="26"/>
      <c r="N68" s="27"/>
    </row>
    <row r="69" spans="4:68" ht="14.5" customHeight="1" x14ac:dyDescent="0.35">
      <c r="D69" s="24"/>
      <c r="E69" s="25"/>
      <c r="F69" s="25"/>
      <c r="G69" s="25"/>
      <c r="H69" s="25"/>
      <c r="I69" s="28"/>
      <c r="J69" s="28"/>
      <c r="K69" s="28"/>
      <c r="L69" s="28"/>
      <c r="M69" s="28"/>
      <c r="N69" s="29"/>
    </row>
    <row r="70" spans="4:68" x14ac:dyDescent="0.35">
      <c r="D70" s="22" t="s">
        <v>173</v>
      </c>
      <c r="E70" s="23"/>
      <c r="F70" s="23"/>
      <c r="G70" s="23"/>
      <c r="H70" s="23"/>
      <c r="I70" s="26">
        <f>AVERAGE(F62,O62,X62,AG62,AP62,AY62,BH62)</f>
        <v>444.94285714285712</v>
      </c>
      <c r="J70" s="26"/>
      <c r="K70" s="26"/>
      <c r="L70" s="26"/>
      <c r="M70" s="26"/>
      <c r="N70" s="27"/>
    </row>
    <row r="71" spans="4:68" x14ac:dyDescent="0.35">
      <c r="D71" s="24"/>
      <c r="E71" s="25"/>
      <c r="F71" s="25"/>
      <c r="G71" s="25"/>
      <c r="H71" s="25"/>
      <c r="I71" s="28"/>
      <c r="J71" s="28"/>
      <c r="K71" s="28"/>
      <c r="L71" s="28"/>
      <c r="M71" s="28"/>
      <c r="N71" s="29"/>
    </row>
    <row r="72" spans="4:68" x14ac:dyDescent="0.35">
      <c r="D72" s="22" t="s">
        <v>174</v>
      </c>
      <c r="E72" s="23"/>
      <c r="F72" s="23"/>
      <c r="G72" s="23"/>
      <c r="H72" s="23"/>
      <c r="I72" s="26">
        <f>AVERAGE(F64,O64,X64,AG64,AP64,AY64,BH64)</f>
        <v>90.771428571428572</v>
      </c>
      <c r="J72" s="26"/>
      <c r="K72" s="26"/>
      <c r="L72" s="26"/>
      <c r="M72" s="26"/>
      <c r="N72" s="27"/>
    </row>
    <row r="73" spans="4:68" x14ac:dyDescent="0.35">
      <c r="D73" s="24"/>
      <c r="E73" s="25"/>
      <c r="F73" s="25"/>
      <c r="G73" s="25"/>
      <c r="H73" s="25"/>
      <c r="I73" s="28"/>
      <c r="J73" s="28"/>
      <c r="K73" s="28"/>
      <c r="L73" s="28"/>
      <c r="M73" s="28"/>
      <c r="N73" s="29"/>
    </row>
    <row r="74" spans="4:68" x14ac:dyDescent="0.35">
      <c r="D74" s="22" t="s">
        <v>175</v>
      </c>
      <c r="E74" s="23"/>
      <c r="F74" s="23"/>
      <c r="G74" s="23"/>
      <c r="H74" s="23"/>
      <c r="I74" s="26">
        <f>AVERAGE(F66,O66,X66,AG66,AP66,AY66,BH66)</f>
        <v>19.771428571428572</v>
      </c>
      <c r="J74" s="26"/>
      <c r="K74" s="26"/>
      <c r="L74" s="26"/>
      <c r="M74" s="26"/>
      <c r="N74" s="27"/>
    </row>
    <row r="75" spans="4:68" x14ac:dyDescent="0.35">
      <c r="D75" s="24"/>
      <c r="E75" s="25"/>
      <c r="F75" s="25"/>
      <c r="G75" s="25"/>
      <c r="H75" s="25"/>
      <c r="I75" s="28"/>
      <c r="J75" s="28"/>
      <c r="K75" s="28"/>
      <c r="L75" s="28"/>
      <c r="M75" s="28"/>
      <c r="N75" s="29"/>
    </row>
  </sheetData>
  <mergeCells count="479">
    <mergeCell ref="BH24:BI24"/>
    <mergeCell ref="BO24:BP24"/>
    <mergeCell ref="BH25:BI25"/>
    <mergeCell ref="BO25:BP27"/>
    <mergeCell ref="BH26:BI26"/>
    <mergeCell ref="BH27:BI27"/>
    <mergeCell ref="AP24:AQ24"/>
    <mergeCell ref="AW24:AX24"/>
    <mergeCell ref="AP25:AQ25"/>
    <mergeCell ref="AW25:AX27"/>
    <mergeCell ref="AP26:AQ26"/>
    <mergeCell ref="AP27:AQ27"/>
    <mergeCell ref="AY24:AZ24"/>
    <mergeCell ref="BF24:BG24"/>
    <mergeCell ref="AY25:AZ25"/>
    <mergeCell ref="BF25:BG27"/>
    <mergeCell ref="AY26:AZ26"/>
    <mergeCell ref="AY27:AZ27"/>
    <mergeCell ref="AE24:AF24"/>
    <mergeCell ref="X25:Y25"/>
    <mergeCell ref="AE25:AF27"/>
    <mergeCell ref="X26:Y26"/>
    <mergeCell ref="X27:Y27"/>
    <mergeCell ref="AG24:AH24"/>
    <mergeCell ref="AN24:AO24"/>
    <mergeCell ref="AG25:AH25"/>
    <mergeCell ref="AN25:AO27"/>
    <mergeCell ref="AG26:AH26"/>
    <mergeCell ref="AG27:AH27"/>
    <mergeCell ref="D24:E27"/>
    <mergeCell ref="F24:G24"/>
    <mergeCell ref="M24:N24"/>
    <mergeCell ref="F25:G25"/>
    <mergeCell ref="M25:N27"/>
    <mergeCell ref="F26:G26"/>
    <mergeCell ref="F27:G27"/>
    <mergeCell ref="O24:P24"/>
    <mergeCell ref="V24:W24"/>
    <mergeCell ref="O25:P25"/>
    <mergeCell ref="V25:W27"/>
    <mergeCell ref="O26:P26"/>
    <mergeCell ref="O27:P27"/>
    <mergeCell ref="BE1:BP5"/>
    <mergeCell ref="BE6:BP9"/>
    <mergeCell ref="D6:Q9"/>
    <mergeCell ref="D1:BD5"/>
    <mergeCell ref="R6:BD9"/>
    <mergeCell ref="D10:E11"/>
    <mergeCell ref="F10:N11"/>
    <mergeCell ref="O10:W11"/>
    <mergeCell ref="X10:AF11"/>
    <mergeCell ref="AG10:AO11"/>
    <mergeCell ref="BO13:BP22"/>
    <mergeCell ref="BO12:BP12"/>
    <mergeCell ref="M13:N22"/>
    <mergeCell ref="AE13:AF22"/>
    <mergeCell ref="AN13:AO22"/>
    <mergeCell ref="AN12:AO12"/>
    <mergeCell ref="BF12:BG12"/>
    <mergeCell ref="BH12:BI13"/>
    <mergeCell ref="AY10:BG11"/>
    <mergeCell ref="BH10:BP11"/>
    <mergeCell ref="M12:N12"/>
    <mergeCell ref="AE12:AF12"/>
    <mergeCell ref="BH16:BI16"/>
    <mergeCell ref="X18:Y18"/>
    <mergeCell ref="AG18:AH18"/>
    <mergeCell ref="AP18:AQ18"/>
    <mergeCell ref="AY18:AZ18"/>
    <mergeCell ref="BH20:BI20"/>
    <mergeCell ref="O14:P15"/>
    <mergeCell ref="Q14:U15"/>
    <mergeCell ref="AP10:AX11"/>
    <mergeCell ref="BJ12:BN13"/>
    <mergeCell ref="BJ14:BN15"/>
    <mergeCell ref="BH21:BI21"/>
    <mergeCell ref="F17:G17"/>
    <mergeCell ref="O17:P17"/>
    <mergeCell ref="X17:Y17"/>
    <mergeCell ref="AG17:AH17"/>
    <mergeCell ref="AP17:AQ17"/>
    <mergeCell ref="AY17:AZ17"/>
    <mergeCell ref="BH17:BI17"/>
    <mergeCell ref="F16:G16"/>
    <mergeCell ref="O16:P16"/>
    <mergeCell ref="X16:Y16"/>
    <mergeCell ref="AG16:AH16"/>
    <mergeCell ref="AP16:AQ16"/>
    <mergeCell ref="AY16:AZ16"/>
    <mergeCell ref="BF13:BG22"/>
    <mergeCell ref="BH18:BI18"/>
    <mergeCell ref="F19:G19"/>
    <mergeCell ref="O19:P19"/>
    <mergeCell ref="X19:Y19"/>
    <mergeCell ref="AG19:AH19"/>
    <mergeCell ref="AP19:AQ19"/>
    <mergeCell ref="AY19:AZ19"/>
    <mergeCell ref="BH19:BI19"/>
    <mergeCell ref="F18:G18"/>
    <mergeCell ref="O18:P18"/>
    <mergeCell ref="F22:G22"/>
    <mergeCell ref="O22:P22"/>
    <mergeCell ref="X22:Y22"/>
    <mergeCell ref="AG22:AH22"/>
    <mergeCell ref="AP22:AQ22"/>
    <mergeCell ref="AY22:AZ22"/>
    <mergeCell ref="BH22:BI22"/>
    <mergeCell ref="AP21:AQ21"/>
    <mergeCell ref="F20:G20"/>
    <mergeCell ref="O20:P20"/>
    <mergeCell ref="X20:Y20"/>
    <mergeCell ref="AG20:AH20"/>
    <mergeCell ref="AP20:AQ20"/>
    <mergeCell ref="AY20:AZ20"/>
    <mergeCell ref="O21:P21"/>
    <mergeCell ref="AW13:AX22"/>
    <mergeCell ref="AP14:AQ15"/>
    <mergeCell ref="AI12:AM13"/>
    <mergeCell ref="AG14:AH15"/>
    <mergeCell ref="AI14:AM15"/>
    <mergeCell ref="AG21:AH21"/>
    <mergeCell ref="AR14:AV15"/>
    <mergeCell ref="AG12:AH13"/>
    <mergeCell ref="BH14:BI15"/>
    <mergeCell ref="BF28:BG28"/>
    <mergeCell ref="BO28:BP28"/>
    <mergeCell ref="AR28:AV29"/>
    <mergeCell ref="AW28:AX28"/>
    <mergeCell ref="BH28:BI29"/>
    <mergeCell ref="BJ28:BN29"/>
    <mergeCell ref="BH23:BI23"/>
    <mergeCell ref="D28:E39"/>
    <mergeCell ref="M28:N28"/>
    <mergeCell ref="V28:W28"/>
    <mergeCell ref="AE28:AF28"/>
    <mergeCell ref="AN28:AO28"/>
    <mergeCell ref="F23:G23"/>
    <mergeCell ref="O23:P23"/>
    <mergeCell ref="X23:Y23"/>
    <mergeCell ref="AG23:AH23"/>
    <mergeCell ref="AP23:AQ23"/>
    <mergeCell ref="AY23:AZ23"/>
    <mergeCell ref="D12:E23"/>
    <mergeCell ref="BH30:BI31"/>
    <mergeCell ref="BO29:BP38"/>
    <mergeCell ref="AN29:AO38"/>
    <mergeCell ref="BF29:BG38"/>
    <mergeCell ref="AY34:AZ34"/>
    <mergeCell ref="M29:N38"/>
    <mergeCell ref="V29:W38"/>
    <mergeCell ref="AE29:AF38"/>
    <mergeCell ref="F33:G33"/>
    <mergeCell ref="O33:P33"/>
    <mergeCell ref="BH33:BI33"/>
    <mergeCell ref="F34:G34"/>
    <mergeCell ref="O34:P34"/>
    <mergeCell ref="X34:Y34"/>
    <mergeCell ref="AG34:AH34"/>
    <mergeCell ref="AP34:AQ34"/>
    <mergeCell ref="F32:G32"/>
    <mergeCell ref="O32:P32"/>
    <mergeCell ref="X32:Y32"/>
    <mergeCell ref="AG32:AH32"/>
    <mergeCell ref="AP32:AQ32"/>
    <mergeCell ref="AY32:AZ32"/>
    <mergeCell ref="BH32:BI32"/>
    <mergeCell ref="BH36:BI36"/>
    <mergeCell ref="F38:G38"/>
    <mergeCell ref="O38:P38"/>
    <mergeCell ref="X38:Y38"/>
    <mergeCell ref="AG38:AH38"/>
    <mergeCell ref="AP37:AQ37"/>
    <mergeCell ref="AY38:AZ38"/>
    <mergeCell ref="BH38:BI38"/>
    <mergeCell ref="AW29:AX38"/>
    <mergeCell ref="AR30:AV31"/>
    <mergeCell ref="F36:G36"/>
    <mergeCell ref="O36:P36"/>
    <mergeCell ref="X36:Y36"/>
    <mergeCell ref="AG36:AH36"/>
    <mergeCell ref="AP36:AQ36"/>
    <mergeCell ref="AY36:AZ36"/>
    <mergeCell ref="BH34:BI34"/>
    <mergeCell ref="F35:G35"/>
    <mergeCell ref="O35:P35"/>
    <mergeCell ref="X35:Y35"/>
    <mergeCell ref="AG35:AH35"/>
    <mergeCell ref="AP35:AQ35"/>
    <mergeCell ref="AY35:AZ35"/>
    <mergeCell ref="BH35:BI35"/>
    <mergeCell ref="F28:G29"/>
    <mergeCell ref="H28:L29"/>
    <mergeCell ref="F30:G31"/>
    <mergeCell ref="H30:L31"/>
    <mergeCell ref="F37:G37"/>
    <mergeCell ref="O28:P29"/>
    <mergeCell ref="F39:G39"/>
    <mergeCell ref="O39:P39"/>
    <mergeCell ref="X39:Y39"/>
    <mergeCell ref="AG39:AH39"/>
    <mergeCell ref="AY39:AZ39"/>
    <mergeCell ref="BF41:BG43"/>
    <mergeCell ref="AG43:AH43"/>
    <mergeCell ref="X41:Y41"/>
    <mergeCell ref="AE41:AF43"/>
    <mergeCell ref="O43:P43"/>
    <mergeCell ref="X43:Y43"/>
    <mergeCell ref="AP43:AQ43"/>
    <mergeCell ref="AP39:AQ39"/>
    <mergeCell ref="AY40:AZ40"/>
    <mergeCell ref="BF40:BG40"/>
    <mergeCell ref="D40:E43"/>
    <mergeCell ref="F40:G40"/>
    <mergeCell ref="M40:N40"/>
    <mergeCell ref="O40:P40"/>
    <mergeCell ref="V40:W40"/>
    <mergeCell ref="X40:Y40"/>
    <mergeCell ref="AE40:AF40"/>
    <mergeCell ref="AG40:AH40"/>
    <mergeCell ref="AN40:AO40"/>
    <mergeCell ref="BH40:BI40"/>
    <mergeCell ref="BO44:BP44"/>
    <mergeCell ref="AW44:AX44"/>
    <mergeCell ref="AW41:AX43"/>
    <mergeCell ref="BH43:BI43"/>
    <mergeCell ref="BO40:BP40"/>
    <mergeCell ref="AP40:AQ40"/>
    <mergeCell ref="AW40:AX40"/>
    <mergeCell ref="BH39:BI39"/>
    <mergeCell ref="D44:E55"/>
    <mergeCell ref="M44:N44"/>
    <mergeCell ref="V44:W44"/>
    <mergeCell ref="AE44:AF44"/>
    <mergeCell ref="AN44:AO44"/>
    <mergeCell ref="BH41:BI41"/>
    <mergeCell ref="BO41:BP43"/>
    <mergeCell ref="F42:G42"/>
    <mergeCell ref="O42:P42"/>
    <mergeCell ref="X42:Y42"/>
    <mergeCell ref="AG42:AH42"/>
    <mergeCell ref="AP41:AQ41"/>
    <mergeCell ref="AY42:AZ42"/>
    <mergeCell ref="BH42:BI42"/>
    <mergeCell ref="F43:G43"/>
    <mergeCell ref="AG41:AH41"/>
    <mergeCell ref="AN41:AO43"/>
    <mergeCell ref="AY41:AZ41"/>
    <mergeCell ref="BO45:BP54"/>
    <mergeCell ref="AP42:AQ42"/>
    <mergeCell ref="F48:G48"/>
    <mergeCell ref="O48:P48"/>
    <mergeCell ref="X48:Y48"/>
    <mergeCell ref="AG48:AH48"/>
    <mergeCell ref="O51:P51"/>
    <mergeCell ref="X51:Y51"/>
    <mergeCell ref="AG51:AH51"/>
    <mergeCell ref="AP50:AQ50"/>
    <mergeCell ref="AY51:AZ51"/>
    <mergeCell ref="F51:G51"/>
    <mergeCell ref="X49:Y49"/>
    <mergeCell ref="AG49:AH49"/>
    <mergeCell ref="AY49:AZ49"/>
    <mergeCell ref="BO56:BP56"/>
    <mergeCell ref="AW45:AX54"/>
    <mergeCell ref="AP53:AQ53"/>
    <mergeCell ref="AY44:AZ45"/>
    <mergeCell ref="BA44:BE45"/>
    <mergeCell ref="BH55:BI55"/>
    <mergeCell ref="X44:Y45"/>
    <mergeCell ref="Z44:AD45"/>
    <mergeCell ref="X46:Y47"/>
    <mergeCell ref="Z46:AD47"/>
    <mergeCell ref="AG44:AH45"/>
    <mergeCell ref="BH50:BI50"/>
    <mergeCell ref="AP48:AQ48"/>
    <mergeCell ref="AP51:AQ51"/>
    <mergeCell ref="AP56:AQ56"/>
    <mergeCell ref="AW56:AX56"/>
    <mergeCell ref="AN45:AO54"/>
    <mergeCell ref="BF45:BG54"/>
    <mergeCell ref="AY50:AZ50"/>
    <mergeCell ref="AE45:AF54"/>
    <mergeCell ref="D56:E59"/>
    <mergeCell ref="F56:G56"/>
    <mergeCell ref="M56:N56"/>
    <mergeCell ref="O56:P56"/>
    <mergeCell ref="V56:W56"/>
    <mergeCell ref="X56:Y56"/>
    <mergeCell ref="AE56:AF56"/>
    <mergeCell ref="AG56:AH56"/>
    <mergeCell ref="AN56:AO56"/>
    <mergeCell ref="F55:G55"/>
    <mergeCell ref="O55:P55"/>
    <mergeCell ref="X55:Y55"/>
    <mergeCell ref="AG55:AH55"/>
    <mergeCell ref="AY55:AZ55"/>
    <mergeCell ref="AP55:AQ55"/>
    <mergeCell ref="BH52:BI52"/>
    <mergeCell ref="F54:G54"/>
    <mergeCell ref="O54:P54"/>
    <mergeCell ref="X53:Y53"/>
    <mergeCell ref="F52:G52"/>
    <mergeCell ref="O52:P52"/>
    <mergeCell ref="X52:Y52"/>
    <mergeCell ref="AG52:AH52"/>
    <mergeCell ref="AY52:AZ52"/>
    <mergeCell ref="AG53:AH53"/>
    <mergeCell ref="M45:N54"/>
    <mergeCell ref="V45:W54"/>
    <mergeCell ref="F49:G49"/>
    <mergeCell ref="O49:P49"/>
    <mergeCell ref="F50:G50"/>
    <mergeCell ref="O50:P50"/>
    <mergeCell ref="X50:Y50"/>
    <mergeCell ref="AG50:AH50"/>
    <mergeCell ref="BH60:BP61"/>
    <mergeCell ref="BH57:BI57"/>
    <mergeCell ref="BO57:BP59"/>
    <mergeCell ref="F58:G58"/>
    <mergeCell ref="O58:P58"/>
    <mergeCell ref="X58:Y58"/>
    <mergeCell ref="AG58:AH58"/>
    <mergeCell ref="AY58:AZ58"/>
    <mergeCell ref="BH58:BI58"/>
    <mergeCell ref="F59:G59"/>
    <mergeCell ref="AG57:AH57"/>
    <mergeCell ref="AN57:AO59"/>
    <mergeCell ref="AY57:AZ57"/>
    <mergeCell ref="BF57:BG59"/>
    <mergeCell ref="AG59:AH59"/>
    <mergeCell ref="AP57:AQ57"/>
    <mergeCell ref="AY59:AZ59"/>
    <mergeCell ref="F57:G57"/>
    <mergeCell ref="M57:N59"/>
    <mergeCell ref="O57:P57"/>
    <mergeCell ref="V57:W59"/>
    <mergeCell ref="X57:Y57"/>
    <mergeCell ref="AE57:AF59"/>
    <mergeCell ref="O59:P59"/>
    <mergeCell ref="BH64:BP65"/>
    <mergeCell ref="D66:E67"/>
    <mergeCell ref="F66:N67"/>
    <mergeCell ref="O66:W67"/>
    <mergeCell ref="X66:AF67"/>
    <mergeCell ref="AG66:AO67"/>
    <mergeCell ref="AY66:BG67"/>
    <mergeCell ref="BH66:BP67"/>
    <mergeCell ref="AG62:AO63"/>
    <mergeCell ref="AY62:BG63"/>
    <mergeCell ref="BH62:BP63"/>
    <mergeCell ref="D64:E65"/>
    <mergeCell ref="F64:N65"/>
    <mergeCell ref="O64:W65"/>
    <mergeCell ref="X64:AF65"/>
    <mergeCell ref="AG64:AO65"/>
    <mergeCell ref="D62:E63"/>
    <mergeCell ref="F62:N63"/>
    <mergeCell ref="O62:W63"/>
    <mergeCell ref="X62:AF63"/>
    <mergeCell ref="F12:G13"/>
    <mergeCell ref="H12:L13"/>
    <mergeCell ref="F14:G15"/>
    <mergeCell ref="H14:L15"/>
    <mergeCell ref="F21:G21"/>
    <mergeCell ref="AY64:BG65"/>
    <mergeCell ref="F60:N61"/>
    <mergeCell ref="O60:W61"/>
    <mergeCell ref="X60:AF61"/>
    <mergeCell ref="AG60:AO61"/>
    <mergeCell ref="AY60:BG61"/>
    <mergeCell ref="X59:Y59"/>
    <mergeCell ref="AP54:AQ54"/>
    <mergeCell ref="AY56:AZ56"/>
    <mergeCell ref="BF56:BG56"/>
    <mergeCell ref="X54:Y54"/>
    <mergeCell ref="AG54:AH54"/>
    <mergeCell ref="AP52:AQ52"/>
    <mergeCell ref="AY54:AZ54"/>
    <mergeCell ref="F53:G53"/>
    <mergeCell ref="O53:P53"/>
    <mergeCell ref="AP12:AQ13"/>
    <mergeCell ref="AR12:AV13"/>
    <mergeCell ref="AW12:AX12"/>
    <mergeCell ref="AY12:AZ13"/>
    <mergeCell ref="BA12:BE13"/>
    <mergeCell ref="AY14:AZ15"/>
    <mergeCell ref="BA14:BE15"/>
    <mergeCell ref="AY21:AZ21"/>
    <mergeCell ref="X12:Y13"/>
    <mergeCell ref="Z12:AD13"/>
    <mergeCell ref="X14:Y15"/>
    <mergeCell ref="Z14:AD15"/>
    <mergeCell ref="X21:Y21"/>
    <mergeCell ref="O12:P13"/>
    <mergeCell ref="Q12:U13"/>
    <mergeCell ref="V12:W12"/>
    <mergeCell ref="V13:W22"/>
    <mergeCell ref="Q28:U29"/>
    <mergeCell ref="O30:P31"/>
    <mergeCell ref="Q30:U31"/>
    <mergeCell ref="O37:P37"/>
    <mergeCell ref="X28:Y29"/>
    <mergeCell ref="X24:Y24"/>
    <mergeCell ref="Z28:AD29"/>
    <mergeCell ref="X30:Y31"/>
    <mergeCell ref="Z30:AD31"/>
    <mergeCell ref="X37:Y37"/>
    <mergeCell ref="X33:Y33"/>
    <mergeCell ref="AY28:AZ29"/>
    <mergeCell ref="BA28:BE29"/>
    <mergeCell ref="AY30:AZ31"/>
    <mergeCell ref="BA30:BE31"/>
    <mergeCell ref="AY37:AZ37"/>
    <mergeCell ref="AG28:AH29"/>
    <mergeCell ref="AI28:AM29"/>
    <mergeCell ref="AG30:AH31"/>
    <mergeCell ref="AI30:AM31"/>
    <mergeCell ref="AG37:AH37"/>
    <mergeCell ref="AP28:AQ29"/>
    <mergeCell ref="AP30:AQ31"/>
    <mergeCell ref="AG33:AH33"/>
    <mergeCell ref="AP33:AQ33"/>
    <mergeCell ref="AY33:AZ33"/>
    <mergeCell ref="BJ30:BN31"/>
    <mergeCell ref="BH37:BI37"/>
    <mergeCell ref="F44:G45"/>
    <mergeCell ref="H44:L45"/>
    <mergeCell ref="F46:G47"/>
    <mergeCell ref="H46:L47"/>
    <mergeCell ref="O44:P45"/>
    <mergeCell ref="Q44:U45"/>
    <mergeCell ref="O46:P47"/>
    <mergeCell ref="Q46:U47"/>
    <mergeCell ref="AP38:AQ38"/>
    <mergeCell ref="AI44:AM45"/>
    <mergeCell ref="AG46:AH47"/>
    <mergeCell ref="AI46:AM47"/>
    <mergeCell ref="AP44:AQ45"/>
    <mergeCell ref="AR44:AV45"/>
    <mergeCell ref="AP46:AQ47"/>
    <mergeCell ref="AR46:AV47"/>
    <mergeCell ref="BF44:BG44"/>
    <mergeCell ref="AY43:AZ43"/>
    <mergeCell ref="F41:G41"/>
    <mergeCell ref="M41:N43"/>
    <mergeCell ref="O41:P41"/>
    <mergeCell ref="V41:W43"/>
    <mergeCell ref="AW57:AX59"/>
    <mergeCell ref="AP58:AQ58"/>
    <mergeCell ref="AP59:AQ59"/>
    <mergeCell ref="AY53:AZ53"/>
    <mergeCell ref="BH44:BI45"/>
    <mergeCell ref="BJ44:BN45"/>
    <mergeCell ref="BH46:BI47"/>
    <mergeCell ref="BJ46:BN47"/>
    <mergeCell ref="BH53:BI53"/>
    <mergeCell ref="BH59:BI59"/>
    <mergeCell ref="BH56:BI56"/>
    <mergeCell ref="BH54:BI54"/>
    <mergeCell ref="AY48:AZ48"/>
    <mergeCell ref="BH48:BI48"/>
    <mergeCell ref="AY46:AZ47"/>
    <mergeCell ref="BA46:BE47"/>
    <mergeCell ref="BH51:BI51"/>
    <mergeCell ref="AP49:AQ49"/>
    <mergeCell ref="BH49:BI49"/>
    <mergeCell ref="D70:H71"/>
    <mergeCell ref="I70:N71"/>
    <mergeCell ref="D72:H73"/>
    <mergeCell ref="I72:N73"/>
    <mergeCell ref="D74:H75"/>
    <mergeCell ref="I74:N75"/>
    <mergeCell ref="AP66:AX67"/>
    <mergeCell ref="AP60:AX61"/>
    <mergeCell ref="AP62:AX63"/>
    <mergeCell ref="AP64:AX65"/>
    <mergeCell ref="D68:H69"/>
    <mergeCell ref="I68:N69"/>
    <mergeCell ref="D60:E61"/>
  </mergeCells>
  <dataValidations count="1">
    <dataValidation type="list" allowBlank="1" showInputMessage="1" showErrorMessage="1" sqref="F16:G16 O16:P16 X16:Y16 AG16:AH16 AP16:AQ16 AY16:AZ16 BH16:BI16 F32:G32 O32:P32 X32:Y32 AG32:AH32 AP32:AQ32 AY32:AZ32 BH32:BI32 F48:G48 O48:P48 X48:Y48 AG48:AH48 AP48:AQ48 AY48:AZ48 BH48:BI48" xr:uid="{1FE829BF-A353-4FEC-8270-1D8D58FFBE3E}">
      <formula1>ElencoAlimenti</formula1>
    </dataValidation>
  </dataValidations>
  <pageMargins left="0.70866141732283472" right="0.70866141732283472" top="0.74803149606299213" bottom="0.74803149606299213" header="0.31496062992125984" footer="0.31496062992125984"/>
  <pageSetup paperSize="9" scale="14" pageOrder="overThenDown" orientation="portrait" r:id="rId1"/>
  <ignoredErrors>
    <ignoredError sqref="I39:L39 R39:U39 AA39:AD39 AJ39:AM39 AS39:AV39 BB39:BE39 BK39:BN39 I55:L55 R55:U55 AA55:AD55 AJ55:AM55 AS55:AV55 BB55:BE55 BK55:BN55 I23 J23:L23 R23:U23 AA23:AD23 AJ23:AM23 AS23:AV23 BB23:BE23 BK23:BN2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196BE8-D670-4E35-A571-987BCCBC16E9}">
          <x14:formula1>
            <xm:f>'Lista Alimenti'!$AD$3:$AD$152</xm:f>
          </x14:formula1>
          <xm:sqref>F33:G38 AP56:AP58 AG56:AG58 X56:X58 O56:O58 AY40:AY42 AP40:AP42 AG40:AG42 X40:X42 O40:O42 BH49:BI54 F40:F42 O33:P38 X33:Y38 AG33:AH38 AP33:AQ38 AY33:AZ38 BH33:BI38 AP17:AQ22 AY56:AY58 AG17:AH22 X17:Y22 O17:P22 BH40:BH42 F17:G22 BH17:BI22 AY17:AZ22 BH56:BH58 F49:G54 O49:P54 X49:Y54 AG49:AH54 AP49:AQ54 AY49:AZ54 F56:F58 F24:F26 O24:O26 X24:X26 AG24:AG26 AP24:AP26 AY24:AY26 BH24:BH26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6E20-C3CE-4BDC-BE20-3FB56A943B18}">
  <sheetPr>
    <pageSetUpPr fitToPage="1"/>
  </sheetPr>
  <dimension ref="A1:AN93"/>
  <sheetViews>
    <sheetView tabSelected="1" topLeftCell="N15" zoomScale="40" zoomScaleNormal="40" workbookViewId="0">
      <selection activeCell="AG43" sqref="AG43:AH43"/>
    </sheetView>
  </sheetViews>
  <sheetFormatPr defaultRowHeight="14.5" x14ac:dyDescent="0.35"/>
  <cols>
    <col min="5" max="5" width="8.984375E-2" customWidth="1"/>
    <col min="6" max="9" width="15.6328125" customWidth="1"/>
    <col min="10" max="10" width="8.984375E-2" customWidth="1"/>
    <col min="11" max="14" width="15.6328125" customWidth="1"/>
    <col min="15" max="15" width="8.984375E-2" customWidth="1"/>
    <col min="16" max="19" width="15.6328125" customWidth="1"/>
    <col min="20" max="20" width="8.984375E-2" customWidth="1"/>
    <col min="21" max="24" width="15.6328125" customWidth="1"/>
    <col min="25" max="25" width="8.984375E-2" customWidth="1"/>
    <col min="26" max="29" width="15.6328125" customWidth="1"/>
    <col min="30" max="30" width="8.984375E-2" customWidth="1"/>
    <col min="31" max="34" width="15.6328125" customWidth="1"/>
    <col min="35" max="35" width="8.984375E-2" customWidth="1"/>
    <col min="36" max="39" width="15.6328125" customWidth="1"/>
    <col min="40" max="40" width="8.984375E-2" customWidth="1"/>
  </cols>
  <sheetData>
    <row r="1" spans="1:40" ht="14.5" customHeight="1" x14ac:dyDescent="0.3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105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21"/>
    </row>
    <row r="2" spans="1:40" ht="14.5" customHeight="1" x14ac:dyDescent="0.3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21"/>
    </row>
    <row r="3" spans="1:40" ht="14.5" customHeight="1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21"/>
    </row>
    <row r="4" spans="1:40" ht="14.5" customHeight="1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21"/>
    </row>
    <row r="5" spans="1:40" ht="14.5" customHeight="1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21"/>
    </row>
    <row r="6" spans="1:40" ht="14.5" customHeight="1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21"/>
    </row>
    <row r="7" spans="1:40" ht="14.5" customHeight="1" x14ac:dyDescent="0.3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21"/>
    </row>
    <row r="8" spans="1:40" ht="14.5" customHeight="1" x14ac:dyDescent="0.35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21"/>
    </row>
    <row r="9" spans="1:40" ht="14.5" customHeight="1" x14ac:dyDescent="0.35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21"/>
    </row>
    <row r="10" spans="1:40" ht="14.5" customHeight="1" x14ac:dyDescent="0.35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120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20"/>
    </row>
    <row r="11" spans="1:40" ht="14.5" customHeight="1" x14ac:dyDescent="0.35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20"/>
    </row>
    <row r="12" spans="1:40" ht="14.5" customHeight="1" x14ac:dyDescent="0.35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20"/>
    </row>
    <row r="13" spans="1:40" ht="14.5" customHeight="1" x14ac:dyDescent="0.35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</row>
    <row r="14" spans="1:40" ht="14.5" customHeight="1" x14ac:dyDescent="0.3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20"/>
    </row>
    <row r="15" spans="1:40" ht="14.5" customHeight="1" x14ac:dyDescent="0.35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20"/>
    </row>
    <row r="16" spans="1:40" ht="14.5" customHeight="1" x14ac:dyDescent="0.35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20"/>
    </row>
    <row r="17" spans="1:40" ht="14.5" customHeight="1" x14ac:dyDescent="0.3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20"/>
    </row>
    <row r="18" spans="1:40" ht="14.5" customHeight="1" x14ac:dyDescent="0.35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20"/>
    </row>
    <row r="19" spans="1:40" ht="14.5" customHeight="1" x14ac:dyDescent="0.35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20"/>
    </row>
    <row r="20" spans="1:40" ht="14.5" customHeight="1" x14ac:dyDescent="0.35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20"/>
    </row>
    <row r="21" spans="1:40" ht="14.5" customHeight="1" x14ac:dyDescent="0.35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20"/>
    </row>
    <row r="22" spans="1:40" ht="14.5" customHeight="1" x14ac:dyDescent="0.35">
      <c r="A22" s="94"/>
      <c r="B22" s="94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20"/>
    </row>
    <row r="23" spans="1:40" ht="14.5" customHeight="1" x14ac:dyDescent="0.35">
      <c r="A23" s="94"/>
      <c r="B23" s="94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20"/>
    </row>
    <row r="24" spans="1:40" ht="14.5" customHeight="1" x14ac:dyDescent="0.35">
      <c r="A24" s="94"/>
      <c r="B24" s="94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20"/>
    </row>
    <row r="25" spans="1:40" ht="14.5" customHeight="1" x14ac:dyDescent="0.35">
      <c r="A25" s="94"/>
      <c r="B25" s="94"/>
      <c r="C25" s="187"/>
      <c r="D25" s="187"/>
      <c r="E25" s="187"/>
      <c r="F25" s="187"/>
      <c r="G25" s="187"/>
      <c r="H25" s="187"/>
      <c r="I25" s="187"/>
      <c r="J25" s="188"/>
      <c r="K25" s="188"/>
      <c r="L25" s="188"/>
      <c r="M25" s="188"/>
      <c r="N25" s="188"/>
      <c r="O25" s="188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19"/>
    </row>
    <row r="26" spans="1:40" ht="14.5" customHeight="1" x14ac:dyDescent="0.35">
      <c r="A26" s="94"/>
      <c r="B26" s="94"/>
      <c r="C26" s="158"/>
      <c r="D26" s="159"/>
      <c r="E26" s="160"/>
      <c r="F26" s="185" t="s">
        <v>197</v>
      </c>
      <c r="G26" s="185"/>
      <c r="H26" s="185"/>
      <c r="I26" s="185"/>
      <c r="J26" s="185" t="s">
        <v>198</v>
      </c>
      <c r="K26" s="185"/>
      <c r="L26" s="185"/>
      <c r="M26" s="185"/>
      <c r="N26" s="185"/>
      <c r="O26" s="185"/>
      <c r="P26" s="185" t="s">
        <v>199</v>
      </c>
      <c r="Q26" s="185"/>
      <c r="R26" s="185"/>
      <c r="S26" s="185"/>
      <c r="T26" s="185"/>
      <c r="U26" s="185" t="s">
        <v>200</v>
      </c>
      <c r="V26" s="185"/>
      <c r="W26" s="185"/>
      <c r="X26" s="185"/>
      <c r="Y26" s="185"/>
      <c r="Z26" s="185" t="s">
        <v>201</v>
      </c>
      <c r="AA26" s="185"/>
      <c r="AB26" s="185"/>
      <c r="AC26" s="185"/>
      <c r="AD26" s="185"/>
      <c r="AE26" s="185" t="s">
        <v>189</v>
      </c>
      <c r="AF26" s="185"/>
      <c r="AG26" s="185"/>
      <c r="AH26" s="185"/>
      <c r="AI26" s="185"/>
      <c r="AJ26" s="185" t="s">
        <v>190</v>
      </c>
      <c r="AK26" s="185"/>
      <c r="AL26" s="185"/>
      <c r="AM26" s="185"/>
      <c r="AN26" s="161"/>
    </row>
    <row r="27" spans="1:40" ht="14.5" customHeight="1" x14ac:dyDescent="0.35">
      <c r="A27" s="94"/>
      <c r="B27" s="94"/>
      <c r="C27" s="162"/>
      <c r="D27" s="163"/>
      <c r="E27" s="164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61"/>
    </row>
    <row r="28" spans="1:40" ht="14.5" customHeight="1" x14ac:dyDescent="0.35">
      <c r="A28" s="94"/>
      <c r="B28" s="94"/>
      <c r="C28" s="123" t="s">
        <v>0</v>
      </c>
      <c r="D28" s="124"/>
      <c r="E28" s="125"/>
      <c r="F28" s="126" t="s">
        <v>193</v>
      </c>
      <c r="G28" s="127"/>
      <c r="H28" s="181" t="str">
        <f>IF('Piano Alimentare con Conteggio'!H12="","",'Piano Alimentare con Conteggio'!H12)</f>
        <v>Uova</v>
      </c>
      <c r="I28" s="182"/>
      <c r="J28" s="125"/>
      <c r="K28" s="126" t="s">
        <v>193</v>
      </c>
      <c r="L28" s="127"/>
      <c r="M28" s="169" t="str">
        <f>IF('Piano Alimentare con Conteggio'!Q12="","",'Piano Alimentare con Conteggio'!Q12)</f>
        <v>Legumi</v>
      </c>
      <c r="N28" s="170"/>
      <c r="O28" s="128"/>
      <c r="P28" s="126" t="s">
        <v>193</v>
      </c>
      <c r="Q28" s="127"/>
      <c r="R28" s="169" t="str">
        <f>IF('Piano Alimentare con Conteggio'!Z12="","",'Piano Alimentare con Conteggio'!Z12)</f>
        <v>Latticini</v>
      </c>
      <c r="S28" s="170"/>
      <c r="T28" s="128"/>
      <c r="U28" s="126" t="s">
        <v>193</v>
      </c>
      <c r="V28" s="127"/>
      <c r="W28" s="169" t="str">
        <f>IF('Piano Alimentare con Conteggio'!AI12="","",'Piano Alimentare con Conteggio'!AI12)</f>
        <v/>
      </c>
      <c r="X28" s="170"/>
      <c r="Y28" s="128"/>
      <c r="Z28" s="126" t="s">
        <v>193</v>
      </c>
      <c r="AA28" s="127"/>
      <c r="AB28" s="169" t="str">
        <f>IF('Piano Alimentare con Conteggio'!AR12="","",'Piano Alimentare con Conteggio'!AR12)</f>
        <v/>
      </c>
      <c r="AC28" s="170"/>
      <c r="AD28" s="128"/>
      <c r="AE28" s="126" t="s">
        <v>193</v>
      </c>
      <c r="AF28" s="127"/>
      <c r="AG28" s="169" t="str">
        <f>IF('Piano Alimentare con Conteggio'!BA12="","",'Piano Alimentare con Conteggio'!BA12)</f>
        <v/>
      </c>
      <c r="AH28" s="170"/>
      <c r="AI28" s="128"/>
      <c r="AJ28" s="126" t="s">
        <v>193</v>
      </c>
      <c r="AK28" s="127"/>
      <c r="AL28" s="171" t="str">
        <f>IF('Piano Alimentare con Conteggio'!BJ12="","",'Piano Alimentare con Conteggio'!BJ12)</f>
        <v/>
      </c>
      <c r="AM28" s="172"/>
      <c r="AN28" s="102"/>
    </row>
    <row r="29" spans="1:40" ht="14.5" customHeight="1" x14ac:dyDescent="0.35">
      <c r="A29" s="94"/>
      <c r="B29" s="94"/>
      <c r="C29" s="129"/>
      <c r="D29" s="130"/>
      <c r="E29" s="125"/>
      <c r="F29" s="131"/>
      <c r="G29" s="132"/>
      <c r="H29" s="183"/>
      <c r="I29" s="184"/>
      <c r="J29" s="125"/>
      <c r="K29" s="131"/>
      <c r="L29" s="132"/>
      <c r="M29" s="167"/>
      <c r="N29" s="168"/>
      <c r="O29" s="125"/>
      <c r="P29" s="131"/>
      <c r="Q29" s="132"/>
      <c r="R29" s="167"/>
      <c r="S29" s="168"/>
      <c r="T29" s="125"/>
      <c r="U29" s="131"/>
      <c r="V29" s="132"/>
      <c r="W29" s="167"/>
      <c r="X29" s="168"/>
      <c r="Y29" s="125"/>
      <c r="Z29" s="131"/>
      <c r="AA29" s="132"/>
      <c r="AB29" s="167"/>
      <c r="AC29" s="168"/>
      <c r="AD29" s="125"/>
      <c r="AE29" s="131"/>
      <c r="AF29" s="132"/>
      <c r="AG29" s="167"/>
      <c r="AH29" s="168"/>
      <c r="AI29" s="125"/>
      <c r="AJ29" s="131"/>
      <c r="AK29" s="132"/>
      <c r="AL29" s="173"/>
      <c r="AM29" s="174"/>
      <c r="AN29" s="103"/>
    </row>
    <row r="30" spans="1:40" ht="14.5" customHeight="1" x14ac:dyDescent="0.35">
      <c r="A30" s="94"/>
      <c r="B30" s="94"/>
      <c r="C30" s="129"/>
      <c r="D30" s="130"/>
      <c r="E30" s="125"/>
      <c r="F30" s="126" t="s">
        <v>196</v>
      </c>
      <c r="G30" s="127"/>
      <c r="H30" s="165" t="str">
        <f>IF('Piano Alimentare con Conteggio'!H14="","",'Piano Alimentare con Conteggio'!H14)</f>
        <v/>
      </c>
      <c r="I30" s="166"/>
      <c r="J30" s="125"/>
      <c r="K30" s="126" t="s">
        <v>196</v>
      </c>
      <c r="L30" s="127"/>
      <c r="M30" s="165" t="str">
        <f>IF('Piano Alimentare con Conteggio'!Q14="","",'Piano Alimentare con Conteggio'!Q14)</f>
        <v/>
      </c>
      <c r="N30" s="166"/>
      <c r="O30" s="125"/>
      <c r="P30" s="126" t="s">
        <v>196</v>
      </c>
      <c r="Q30" s="127"/>
      <c r="R30" s="165" t="str">
        <f>IF('Piano Alimentare con Conteggio'!Z14="","",'Piano Alimentare con Conteggio'!Z14)</f>
        <v/>
      </c>
      <c r="S30" s="166"/>
      <c r="T30" s="125"/>
      <c r="U30" s="126" t="s">
        <v>196</v>
      </c>
      <c r="V30" s="127"/>
      <c r="W30" s="165" t="str">
        <f>IF('Piano Alimentare con Conteggio'!AI14="","",'Piano Alimentare con Conteggio'!AI14)</f>
        <v/>
      </c>
      <c r="X30" s="166"/>
      <c r="Y30" s="125"/>
      <c r="Z30" s="126" t="s">
        <v>196</v>
      </c>
      <c r="AA30" s="127"/>
      <c r="AB30" s="165" t="str">
        <f>IF('Piano Alimentare con Conteggio'!AR14="","",'Piano Alimentare con Conteggio'!AR14)</f>
        <v/>
      </c>
      <c r="AC30" s="166"/>
      <c r="AD30" s="125"/>
      <c r="AE30" s="126" t="s">
        <v>196</v>
      </c>
      <c r="AF30" s="127"/>
      <c r="AG30" s="165" t="str">
        <f>IF('Piano Alimentare con Conteggio'!BA14="","",'Piano Alimentare con Conteggio'!BA14)</f>
        <v/>
      </c>
      <c r="AH30" s="166"/>
      <c r="AI30" s="125"/>
      <c r="AJ30" s="126" t="s">
        <v>196</v>
      </c>
      <c r="AK30" s="127"/>
      <c r="AL30" s="171" t="str">
        <f>IF('Piano Alimentare con Conteggio'!BJ14="","",'Piano Alimentare con Conteggio'!BJ14)</f>
        <v/>
      </c>
      <c r="AM30" s="172"/>
      <c r="AN30" s="103"/>
    </row>
    <row r="31" spans="1:40" ht="14.5" customHeight="1" x14ac:dyDescent="0.35">
      <c r="A31" s="94"/>
      <c r="B31" s="94"/>
      <c r="C31" s="129"/>
      <c r="D31" s="130"/>
      <c r="E31" s="125"/>
      <c r="F31" s="131"/>
      <c r="G31" s="132"/>
      <c r="H31" s="167"/>
      <c r="I31" s="168"/>
      <c r="J31" s="125"/>
      <c r="K31" s="131"/>
      <c r="L31" s="132"/>
      <c r="M31" s="167"/>
      <c r="N31" s="168"/>
      <c r="O31" s="125"/>
      <c r="P31" s="131"/>
      <c r="Q31" s="132"/>
      <c r="R31" s="167"/>
      <c r="S31" s="168"/>
      <c r="T31" s="125"/>
      <c r="U31" s="131"/>
      <c r="V31" s="132"/>
      <c r="W31" s="167"/>
      <c r="X31" s="168"/>
      <c r="Y31" s="125"/>
      <c r="Z31" s="131"/>
      <c r="AA31" s="132"/>
      <c r="AB31" s="167"/>
      <c r="AC31" s="168"/>
      <c r="AD31" s="125"/>
      <c r="AE31" s="131"/>
      <c r="AF31" s="132"/>
      <c r="AG31" s="167"/>
      <c r="AH31" s="168"/>
      <c r="AI31" s="125"/>
      <c r="AJ31" s="131"/>
      <c r="AK31" s="132"/>
      <c r="AL31" s="173"/>
      <c r="AM31" s="174"/>
      <c r="AN31" s="103"/>
    </row>
    <row r="32" spans="1:40" ht="25.5" customHeight="1" x14ac:dyDescent="0.45">
      <c r="A32" s="94"/>
      <c r="B32" s="94"/>
      <c r="C32" s="129"/>
      <c r="D32" s="130"/>
      <c r="E32" s="125"/>
      <c r="F32" s="133" t="str">
        <f>IF('Piano Alimentare con Conteggio'!F16="","",'Piano Alimentare con Conteggio'!F16)</f>
        <v>Farina di avena</v>
      </c>
      <c r="G32" s="134"/>
      <c r="H32" s="133">
        <f>IF('Piano Alimentare con Conteggio'!H16="","",'Piano Alimentare con Conteggio'!H16)</f>
        <v>2</v>
      </c>
      <c r="I32" s="134"/>
      <c r="J32" s="125"/>
      <c r="K32" s="133" t="str">
        <f>IF('Piano Alimentare con Conteggio'!O16="","",'Piano Alimentare con Conteggio'!O16)</f>
        <v>Pasta all'uovo</v>
      </c>
      <c r="L32" s="134"/>
      <c r="M32" s="133">
        <f>IF('Piano Alimentare con Conteggio'!Q16="","",'Piano Alimentare con Conteggio'!Q16)</f>
        <v>2</v>
      </c>
      <c r="N32" s="134"/>
      <c r="O32" s="125"/>
      <c r="P32" s="133" t="str">
        <f>IF('Piano Alimentare con Conteggio'!X16="","",'Piano Alimentare con Conteggio'!X16)</f>
        <v>Pasta all'uovo</v>
      </c>
      <c r="Q32" s="134"/>
      <c r="R32" s="133">
        <f>IF('Piano Alimentare con Conteggio'!Z16="","",'Piano Alimentare con Conteggio'!Z16)</f>
        <v>2</v>
      </c>
      <c r="S32" s="134"/>
      <c r="T32" s="125"/>
      <c r="U32" s="133" t="str">
        <f>IF('Piano Alimentare con Conteggio'!AG16="","",'Piano Alimentare con Conteggio'!AG16)</f>
        <v>Pasta all'uovo</v>
      </c>
      <c r="V32" s="134"/>
      <c r="W32" s="133">
        <f>IF('Piano Alimentare con Conteggio'!AI16="","",'Piano Alimentare con Conteggio'!AI16)</f>
        <v>2</v>
      </c>
      <c r="X32" s="134"/>
      <c r="Y32" s="125"/>
      <c r="Z32" s="133" t="str">
        <f>IF('Piano Alimentare con Conteggio'!AP16="","",'Piano Alimentare con Conteggio'!AP16)</f>
        <v>Pasta all'uovo</v>
      </c>
      <c r="AA32" s="134"/>
      <c r="AB32" s="133">
        <f>IF('Piano Alimentare con Conteggio'!AR16="","",'Piano Alimentare con Conteggio'!AR16)</f>
        <v>2</v>
      </c>
      <c r="AC32" s="134"/>
      <c r="AD32" s="125"/>
      <c r="AE32" s="133" t="str">
        <f>IF('Piano Alimentare con Conteggio'!AY16="","",'Piano Alimentare con Conteggio'!AY16)</f>
        <v>Pasta all'uovo</v>
      </c>
      <c r="AF32" s="134"/>
      <c r="AG32" s="133">
        <f>IF('Piano Alimentare con Conteggio'!BA16="","",'Piano Alimentare con Conteggio'!BA16)</f>
        <v>2</v>
      </c>
      <c r="AH32" s="134"/>
      <c r="AI32" s="125"/>
      <c r="AJ32" s="133" t="str">
        <f>IF('Piano Alimentare con Conteggio'!BH16="","",'Piano Alimentare con Conteggio'!BH16)</f>
        <v>Pasta all'uovo</v>
      </c>
      <c r="AK32" s="134"/>
      <c r="AL32" s="133">
        <f>IF('Piano Alimentare con Conteggio'!BJ16="","",'Piano Alimentare con Conteggio'!BJ16)</f>
        <v>2</v>
      </c>
      <c r="AM32" s="134"/>
      <c r="AN32" s="103"/>
    </row>
    <row r="33" spans="1:40" ht="25.5" customHeight="1" x14ac:dyDescent="0.45">
      <c r="A33" s="94"/>
      <c r="B33" s="94"/>
      <c r="C33" s="129"/>
      <c r="D33" s="130"/>
      <c r="E33" s="125"/>
      <c r="F33" s="133" t="str">
        <f>IF('Piano Alimentare con Conteggio'!F17="","",'Piano Alimentare con Conteggio'!F17)</f>
        <v/>
      </c>
      <c r="G33" s="134"/>
      <c r="H33" s="133" t="str">
        <f>IF('Piano Alimentare con Conteggio'!H17="","",'Piano Alimentare con Conteggio'!H17)</f>
        <v/>
      </c>
      <c r="I33" s="134"/>
      <c r="J33" s="125"/>
      <c r="K33" s="133" t="str">
        <f>IF('Piano Alimentare con Conteggio'!O17="","",'Piano Alimentare con Conteggio'!O17)</f>
        <v/>
      </c>
      <c r="L33" s="134"/>
      <c r="M33" s="133" t="str">
        <f>IF('Piano Alimentare con Conteggio'!Q17="","",'Piano Alimentare con Conteggio'!Q17)</f>
        <v/>
      </c>
      <c r="N33" s="134"/>
      <c r="O33" s="125"/>
      <c r="P33" s="133" t="str">
        <f>IF('Piano Alimentare con Conteggio'!X17="","",'Piano Alimentare con Conteggio'!X17)</f>
        <v/>
      </c>
      <c r="Q33" s="134"/>
      <c r="R33" s="133" t="str">
        <f>IF('Piano Alimentare con Conteggio'!Z17="","",'Piano Alimentare con Conteggio'!Z17)</f>
        <v/>
      </c>
      <c r="S33" s="134"/>
      <c r="T33" s="125"/>
      <c r="U33" s="133" t="str">
        <f>IF('Piano Alimentare con Conteggio'!AG17="","",'Piano Alimentare con Conteggio'!AG17)</f>
        <v/>
      </c>
      <c r="V33" s="134"/>
      <c r="W33" s="133" t="str">
        <f>IF('Piano Alimentare con Conteggio'!AI17="","",'Piano Alimentare con Conteggio'!AI17)</f>
        <v/>
      </c>
      <c r="X33" s="134"/>
      <c r="Y33" s="125"/>
      <c r="Z33" s="133" t="str">
        <f>IF('Piano Alimentare con Conteggio'!AP17="","",'Piano Alimentare con Conteggio'!AP17)</f>
        <v/>
      </c>
      <c r="AA33" s="134"/>
      <c r="AB33" s="133" t="str">
        <f>IF('Piano Alimentare con Conteggio'!AR17="","",'Piano Alimentare con Conteggio'!AR17)</f>
        <v/>
      </c>
      <c r="AC33" s="134"/>
      <c r="AD33" s="125"/>
      <c r="AE33" s="133" t="str">
        <f>IF('Piano Alimentare con Conteggio'!AY17="","",'Piano Alimentare con Conteggio'!AY17)</f>
        <v/>
      </c>
      <c r="AF33" s="134"/>
      <c r="AG33" s="133" t="str">
        <f>IF('Piano Alimentare con Conteggio'!BA17="","",'Piano Alimentare con Conteggio'!BA17)</f>
        <v/>
      </c>
      <c r="AH33" s="134"/>
      <c r="AI33" s="125"/>
      <c r="AJ33" s="133" t="str">
        <f>IF('Piano Alimentare con Conteggio'!BH17="","",'Piano Alimentare con Conteggio'!BH17)</f>
        <v/>
      </c>
      <c r="AK33" s="134"/>
      <c r="AL33" s="133" t="str">
        <f>IF('Piano Alimentare con Conteggio'!BJ17="","",'Piano Alimentare con Conteggio'!BJ17)</f>
        <v/>
      </c>
      <c r="AM33" s="134"/>
      <c r="AN33" s="103"/>
    </row>
    <row r="34" spans="1:40" ht="25.5" customHeight="1" x14ac:dyDescent="0.45">
      <c r="A34" s="94"/>
      <c r="B34" s="94"/>
      <c r="C34" s="129"/>
      <c r="D34" s="130"/>
      <c r="E34" s="125"/>
      <c r="F34" s="133" t="str">
        <f>IF('Piano Alimentare con Conteggio'!F18="","",'Piano Alimentare con Conteggio'!F18)</f>
        <v/>
      </c>
      <c r="G34" s="134"/>
      <c r="H34" s="133" t="str">
        <f>IF('Piano Alimentare con Conteggio'!H18="","",'Piano Alimentare con Conteggio'!H18)</f>
        <v/>
      </c>
      <c r="I34" s="134"/>
      <c r="J34" s="125"/>
      <c r="K34" s="133" t="str">
        <f>IF('Piano Alimentare con Conteggio'!O18="","",'Piano Alimentare con Conteggio'!O18)</f>
        <v/>
      </c>
      <c r="L34" s="134"/>
      <c r="M34" s="133" t="str">
        <f>IF('Piano Alimentare con Conteggio'!Q18="","",'Piano Alimentare con Conteggio'!Q18)</f>
        <v/>
      </c>
      <c r="N34" s="134"/>
      <c r="O34" s="125"/>
      <c r="P34" s="133" t="str">
        <f>IF('Piano Alimentare con Conteggio'!X18="","",'Piano Alimentare con Conteggio'!X18)</f>
        <v/>
      </c>
      <c r="Q34" s="134"/>
      <c r="R34" s="133" t="str">
        <f>IF('Piano Alimentare con Conteggio'!Z18="","",'Piano Alimentare con Conteggio'!Z18)</f>
        <v/>
      </c>
      <c r="S34" s="134"/>
      <c r="T34" s="125"/>
      <c r="U34" s="133" t="str">
        <f>IF('Piano Alimentare con Conteggio'!AG18="","",'Piano Alimentare con Conteggio'!AG18)</f>
        <v/>
      </c>
      <c r="V34" s="134"/>
      <c r="W34" s="133" t="str">
        <f>IF('Piano Alimentare con Conteggio'!AI18="","",'Piano Alimentare con Conteggio'!AI18)</f>
        <v/>
      </c>
      <c r="X34" s="134"/>
      <c r="Y34" s="125"/>
      <c r="Z34" s="133" t="str">
        <f>IF('Piano Alimentare con Conteggio'!AP18="","",'Piano Alimentare con Conteggio'!AP18)</f>
        <v/>
      </c>
      <c r="AA34" s="134"/>
      <c r="AB34" s="133" t="str">
        <f>IF('Piano Alimentare con Conteggio'!AR18="","",'Piano Alimentare con Conteggio'!AR18)</f>
        <v/>
      </c>
      <c r="AC34" s="134"/>
      <c r="AD34" s="125"/>
      <c r="AE34" s="133" t="str">
        <f>IF('Piano Alimentare con Conteggio'!AY18="","",'Piano Alimentare con Conteggio'!AY18)</f>
        <v/>
      </c>
      <c r="AF34" s="134"/>
      <c r="AG34" s="133" t="str">
        <f>IF('Piano Alimentare con Conteggio'!BA18="","",'Piano Alimentare con Conteggio'!BA18)</f>
        <v/>
      </c>
      <c r="AH34" s="134"/>
      <c r="AI34" s="125"/>
      <c r="AJ34" s="133" t="str">
        <f>IF('Piano Alimentare con Conteggio'!BH18="","",'Piano Alimentare con Conteggio'!BH18)</f>
        <v/>
      </c>
      <c r="AK34" s="134"/>
      <c r="AL34" s="133" t="str">
        <f>IF('Piano Alimentare con Conteggio'!BJ18="","",'Piano Alimentare con Conteggio'!BJ18)</f>
        <v/>
      </c>
      <c r="AM34" s="134"/>
      <c r="AN34" s="103"/>
    </row>
    <row r="35" spans="1:40" ht="25.5" customHeight="1" x14ac:dyDescent="0.45">
      <c r="A35" s="94"/>
      <c r="B35" s="94"/>
      <c r="C35" s="129"/>
      <c r="D35" s="130"/>
      <c r="E35" s="125"/>
      <c r="F35" s="133" t="str">
        <f>IF('Piano Alimentare con Conteggio'!F19="","",'Piano Alimentare con Conteggio'!F19)</f>
        <v/>
      </c>
      <c r="G35" s="134"/>
      <c r="H35" s="133" t="str">
        <f>IF('Piano Alimentare con Conteggio'!H19="","",'Piano Alimentare con Conteggio'!H19)</f>
        <v/>
      </c>
      <c r="I35" s="134"/>
      <c r="J35" s="125"/>
      <c r="K35" s="133" t="str">
        <f>IF('Piano Alimentare con Conteggio'!O19="","",'Piano Alimentare con Conteggio'!O19)</f>
        <v/>
      </c>
      <c r="L35" s="134"/>
      <c r="M35" s="133" t="str">
        <f>IF('Piano Alimentare con Conteggio'!Q19="","",'Piano Alimentare con Conteggio'!Q19)</f>
        <v/>
      </c>
      <c r="N35" s="134"/>
      <c r="O35" s="125"/>
      <c r="P35" s="133" t="str">
        <f>IF('Piano Alimentare con Conteggio'!X19="","",'Piano Alimentare con Conteggio'!X19)</f>
        <v/>
      </c>
      <c r="Q35" s="134"/>
      <c r="R35" s="133" t="str">
        <f>IF('Piano Alimentare con Conteggio'!Z19="","",'Piano Alimentare con Conteggio'!Z19)</f>
        <v/>
      </c>
      <c r="S35" s="134"/>
      <c r="T35" s="125"/>
      <c r="U35" s="133" t="str">
        <f>IF('Piano Alimentare con Conteggio'!AG19="","",'Piano Alimentare con Conteggio'!AG19)</f>
        <v/>
      </c>
      <c r="V35" s="134"/>
      <c r="W35" s="133" t="str">
        <f>IF('Piano Alimentare con Conteggio'!AI19="","",'Piano Alimentare con Conteggio'!AI19)</f>
        <v/>
      </c>
      <c r="X35" s="134"/>
      <c r="Y35" s="125"/>
      <c r="Z35" s="133" t="str">
        <f>IF('Piano Alimentare con Conteggio'!AP19="","",'Piano Alimentare con Conteggio'!AP19)</f>
        <v/>
      </c>
      <c r="AA35" s="134"/>
      <c r="AB35" s="133" t="str">
        <f>IF('Piano Alimentare con Conteggio'!AR19="","",'Piano Alimentare con Conteggio'!AR19)</f>
        <v/>
      </c>
      <c r="AC35" s="134"/>
      <c r="AD35" s="125"/>
      <c r="AE35" s="133" t="str">
        <f>IF('Piano Alimentare con Conteggio'!AY19="","",'Piano Alimentare con Conteggio'!AY19)</f>
        <v/>
      </c>
      <c r="AF35" s="134"/>
      <c r="AG35" s="133" t="str">
        <f>IF('Piano Alimentare con Conteggio'!BA19="","",'Piano Alimentare con Conteggio'!BA19)</f>
        <v/>
      </c>
      <c r="AH35" s="134"/>
      <c r="AI35" s="125"/>
      <c r="AJ35" s="133" t="str">
        <f>IF('Piano Alimentare con Conteggio'!BH19="","",'Piano Alimentare con Conteggio'!BH19)</f>
        <v/>
      </c>
      <c r="AK35" s="134"/>
      <c r="AL35" s="133" t="str">
        <f>IF('Piano Alimentare con Conteggio'!BJ19="","",'Piano Alimentare con Conteggio'!BJ19)</f>
        <v/>
      </c>
      <c r="AM35" s="134"/>
      <c r="AN35" s="103"/>
    </row>
    <row r="36" spans="1:40" ht="25.5" customHeight="1" x14ac:dyDescent="0.45">
      <c r="A36" s="94"/>
      <c r="B36" s="94"/>
      <c r="C36" s="129"/>
      <c r="D36" s="130"/>
      <c r="E36" s="125"/>
      <c r="F36" s="133" t="str">
        <f>IF('Piano Alimentare con Conteggio'!F20="","",'Piano Alimentare con Conteggio'!F20)</f>
        <v/>
      </c>
      <c r="G36" s="134"/>
      <c r="H36" s="133" t="str">
        <f>IF('Piano Alimentare con Conteggio'!H20="","",'Piano Alimentare con Conteggio'!H20)</f>
        <v/>
      </c>
      <c r="I36" s="134"/>
      <c r="J36" s="125"/>
      <c r="K36" s="133" t="str">
        <f>IF('Piano Alimentare con Conteggio'!O20="","",'Piano Alimentare con Conteggio'!O20)</f>
        <v/>
      </c>
      <c r="L36" s="134"/>
      <c r="M36" s="133" t="str">
        <f>IF('Piano Alimentare con Conteggio'!Q20="","",'Piano Alimentare con Conteggio'!Q20)</f>
        <v/>
      </c>
      <c r="N36" s="134"/>
      <c r="O36" s="125"/>
      <c r="P36" s="133" t="str">
        <f>IF('Piano Alimentare con Conteggio'!X20="","",'Piano Alimentare con Conteggio'!X20)</f>
        <v/>
      </c>
      <c r="Q36" s="134"/>
      <c r="R36" s="133" t="str">
        <f>IF('Piano Alimentare con Conteggio'!Z20="","",'Piano Alimentare con Conteggio'!Z20)</f>
        <v/>
      </c>
      <c r="S36" s="134"/>
      <c r="T36" s="125"/>
      <c r="U36" s="133" t="str">
        <f>IF('Piano Alimentare con Conteggio'!AG20="","",'Piano Alimentare con Conteggio'!AG20)</f>
        <v/>
      </c>
      <c r="V36" s="134"/>
      <c r="W36" s="133" t="str">
        <f>IF('Piano Alimentare con Conteggio'!AI20="","",'Piano Alimentare con Conteggio'!AI20)</f>
        <v/>
      </c>
      <c r="X36" s="134"/>
      <c r="Y36" s="125"/>
      <c r="Z36" s="133" t="str">
        <f>IF('Piano Alimentare con Conteggio'!AP20="","",'Piano Alimentare con Conteggio'!AP20)</f>
        <v/>
      </c>
      <c r="AA36" s="134"/>
      <c r="AB36" s="133" t="str">
        <f>IF('Piano Alimentare con Conteggio'!AR20="","",'Piano Alimentare con Conteggio'!AR20)</f>
        <v/>
      </c>
      <c r="AC36" s="134"/>
      <c r="AD36" s="125"/>
      <c r="AE36" s="133" t="str">
        <f>IF('Piano Alimentare con Conteggio'!AY20="","",'Piano Alimentare con Conteggio'!AY20)</f>
        <v/>
      </c>
      <c r="AF36" s="134"/>
      <c r="AG36" s="133" t="str">
        <f>IF('Piano Alimentare con Conteggio'!BA20="","",'Piano Alimentare con Conteggio'!BA20)</f>
        <v/>
      </c>
      <c r="AH36" s="134"/>
      <c r="AI36" s="125"/>
      <c r="AJ36" s="133" t="str">
        <f>IF('Piano Alimentare con Conteggio'!BH20="","",'Piano Alimentare con Conteggio'!BH20)</f>
        <v/>
      </c>
      <c r="AK36" s="134"/>
      <c r="AL36" s="133" t="str">
        <f>IF('Piano Alimentare con Conteggio'!BJ20="","",'Piano Alimentare con Conteggio'!BJ20)</f>
        <v/>
      </c>
      <c r="AM36" s="134"/>
      <c r="AN36" s="103"/>
    </row>
    <row r="37" spans="1:40" ht="25.5" customHeight="1" x14ac:dyDescent="0.45">
      <c r="A37" s="94"/>
      <c r="B37" s="94"/>
      <c r="C37" s="129"/>
      <c r="D37" s="130"/>
      <c r="E37" s="125"/>
      <c r="F37" s="133" t="str">
        <f>IF('Piano Alimentare con Conteggio'!F21="","",'Piano Alimentare con Conteggio'!F21)</f>
        <v/>
      </c>
      <c r="G37" s="134"/>
      <c r="H37" s="133" t="str">
        <f>IF('Piano Alimentare con Conteggio'!H21="","",'Piano Alimentare con Conteggio'!H21)</f>
        <v/>
      </c>
      <c r="I37" s="134"/>
      <c r="J37" s="125"/>
      <c r="K37" s="133" t="str">
        <f>IF('Piano Alimentare con Conteggio'!O21="","",'Piano Alimentare con Conteggio'!O21)</f>
        <v/>
      </c>
      <c r="L37" s="134"/>
      <c r="M37" s="133" t="str">
        <f>IF('Piano Alimentare con Conteggio'!Q21="","",'Piano Alimentare con Conteggio'!Q21)</f>
        <v/>
      </c>
      <c r="N37" s="134"/>
      <c r="O37" s="125"/>
      <c r="P37" s="133" t="str">
        <f>IF('Piano Alimentare con Conteggio'!X21="","",'Piano Alimentare con Conteggio'!X21)</f>
        <v/>
      </c>
      <c r="Q37" s="134"/>
      <c r="R37" s="133" t="str">
        <f>IF('Piano Alimentare con Conteggio'!Z21="","",'Piano Alimentare con Conteggio'!Z21)</f>
        <v/>
      </c>
      <c r="S37" s="134"/>
      <c r="T37" s="125"/>
      <c r="U37" s="133" t="str">
        <f>IF('Piano Alimentare con Conteggio'!AG21="","",'Piano Alimentare con Conteggio'!AG21)</f>
        <v/>
      </c>
      <c r="V37" s="134"/>
      <c r="W37" s="133" t="str">
        <f>IF('Piano Alimentare con Conteggio'!AI21="","",'Piano Alimentare con Conteggio'!AI21)</f>
        <v/>
      </c>
      <c r="X37" s="134"/>
      <c r="Y37" s="125"/>
      <c r="Z37" s="133" t="str">
        <f>IF('Piano Alimentare con Conteggio'!AP21="","",'Piano Alimentare con Conteggio'!AP21)</f>
        <v/>
      </c>
      <c r="AA37" s="134"/>
      <c r="AB37" s="133" t="str">
        <f>IF('Piano Alimentare con Conteggio'!AR21="","",'Piano Alimentare con Conteggio'!AR21)</f>
        <v/>
      </c>
      <c r="AC37" s="134"/>
      <c r="AD37" s="125"/>
      <c r="AE37" s="133" t="str">
        <f>IF('Piano Alimentare con Conteggio'!AY21="","",'Piano Alimentare con Conteggio'!AY21)</f>
        <v/>
      </c>
      <c r="AF37" s="134"/>
      <c r="AG37" s="133" t="str">
        <f>IF('Piano Alimentare con Conteggio'!BA21="","",'Piano Alimentare con Conteggio'!BA21)</f>
        <v/>
      </c>
      <c r="AH37" s="134"/>
      <c r="AI37" s="125"/>
      <c r="AJ37" s="133" t="str">
        <f>IF('Piano Alimentare con Conteggio'!BH21="","",'Piano Alimentare con Conteggio'!BH21)</f>
        <v/>
      </c>
      <c r="AK37" s="134"/>
      <c r="AL37" s="133" t="str">
        <f>IF('Piano Alimentare con Conteggio'!BJ21="","",'Piano Alimentare con Conteggio'!BJ21)</f>
        <v/>
      </c>
      <c r="AM37" s="134"/>
      <c r="AN37" s="103"/>
    </row>
    <row r="38" spans="1:40" ht="14.5" customHeight="1" x14ac:dyDescent="0.35">
      <c r="A38" s="94"/>
      <c r="B38" s="94"/>
      <c r="C38" s="129"/>
      <c r="D38" s="130"/>
      <c r="E38" s="125"/>
      <c r="F38" s="135" t="s">
        <v>192</v>
      </c>
      <c r="G38" s="136" t="str">
        <f>IF('Piano Alimentare con Conteggio'!M13="","",'Piano Alimentare con Conteggio'!M13)</f>
        <v/>
      </c>
      <c r="H38" s="137"/>
      <c r="I38" s="138"/>
      <c r="J38" s="125"/>
      <c r="K38" s="135" t="s">
        <v>192</v>
      </c>
      <c r="L38" s="136" t="str">
        <f>IF('Piano Alimentare con Conteggio'!V13="","",'Piano Alimentare con Conteggio'!V13)</f>
        <v/>
      </c>
      <c r="M38" s="137"/>
      <c r="N38" s="138"/>
      <c r="O38" s="125"/>
      <c r="P38" s="135" t="s">
        <v>192</v>
      </c>
      <c r="Q38" s="136" t="str">
        <f>IF('Piano Alimentare con Conteggio'!AE13="","",'Piano Alimentare con Conteggio'!AE13)</f>
        <v/>
      </c>
      <c r="R38" s="137"/>
      <c r="S38" s="138"/>
      <c r="T38" s="125"/>
      <c r="U38" s="135" t="s">
        <v>192</v>
      </c>
      <c r="V38" s="136" t="str">
        <f>IF('Piano Alimentare con Conteggio'!AN13="","",'Piano Alimentare con Conteggio'!AN13)</f>
        <v/>
      </c>
      <c r="W38" s="137"/>
      <c r="X38" s="138"/>
      <c r="Y38" s="125"/>
      <c r="Z38" s="135" t="s">
        <v>192</v>
      </c>
      <c r="AA38" s="136" t="str">
        <f>IF('Piano Alimentare con Conteggio'!AW13="","",'Piano Alimentare con Conteggio'!AW13)</f>
        <v/>
      </c>
      <c r="AB38" s="137"/>
      <c r="AC38" s="138"/>
      <c r="AD38" s="125"/>
      <c r="AE38" s="135" t="s">
        <v>192</v>
      </c>
      <c r="AF38" s="136" t="str">
        <f>IF('Piano Alimentare con Conteggio'!BF13="","",'Piano Alimentare con Conteggio'!BF13)</f>
        <v/>
      </c>
      <c r="AG38" s="137"/>
      <c r="AH38" s="138"/>
      <c r="AI38" s="125"/>
      <c r="AJ38" s="135" t="s">
        <v>192</v>
      </c>
      <c r="AK38" s="136" t="str">
        <f>IF('Piano Alimentare con Conteggio'!BO13="","",'Piano Alimentare con Conteggio'!BO13)</f>
        <v/>
      </c>
      <c r="AL38" s="137"/>
      <c r="AM38" s="138"/>
      <c r="AN38" s="103"/>
    </row>
    <row r="39" spans="1:40" ht="14.5" customHeight="1" x14ac:dyDescent="0.35">
      <c r="A39" s="94"/>
      <c r="B39" s="94"/>
      <c r="C39" s="129"/>
      <c r="D39" s="130"/>
      <c r="E39" s="125"/>
      <c r="F39" s="139"/>
      <c r="G39" s="140"/>
      <c r="H39" s="141"/>
      <c r="I39" s="142"/>
      <c r="J39" s="125"/>
      <c r="K39" s="139"/>
      <c r="L39" s="140"/>
      <c r="M39" s="141"/>
      <c r="N39" s="142"/>
      <c r="O39" s="125"/>
      <c r="P39" s="139"/>
      <c r="Q39" s="140"/>
      <c r="R39" s="141"/>
      <c r="S39" s="142"/>
      <c r="T39" s="125"/>
      <c r="U39" s="139"/>
      <c r="V39" s="140"/>
      <c r="W39" s="141"/>
      <c r="X39" s="142"/>
      <c r="Y39" s="125"/>
      <c r="Z39" s="139"/>
      <c r="AA39" s="140"/>
      <c r="AB39" s="141"/>
      <c r="AC39" s="142"/>
      <c r="AD39" s="125"/>
      <c r="AE39" s="139"/>
      <c r="AF39" s="140"/>
      <c r="AG39" s="141"/>
      <c r="AH39" s="142"/>
      <c r="AI39" s="125"/>
      <c r="AJ39" s="139"/>
      <c r="AK39" s="140"/>
      <c r="AL39" s="141"/>
      <c r="AM39" s="142"/>
      <c r="AN39" s="103"/>
    </row>
    <row r="40" spans="1:40" ht="14.5" customHeight="1" x14ac:dyDescent="0.35">
      <c r="A40" s="94"/>
      <c r="B40" s="94"/>
      <c r="C40" s="129"/>
      <c r="D40" s="130"/>
      <c r="E40" s="125"/>
      <c r="F40" s="139"/>
      <c r="G40" s="140"/>
      <c r="H40" s="141"/>
      <c r="I40" s="142"/>
      <c r="J40" s="125"/>
      <c r="K40" s="139"/>
      <c r="L40" s="140"/>
      <c r="M40" s="141"/>
      <c r="N40" s="142"/>
      <c r="O40" s="125"/>
      <c r="P40" s="139"/>
      <c r="Q40" s="140"/>
      <c r="R40" s="141"/>
      <c r="S40" s="142"/>
      <c r="T40" s="125"/>
      <c r="U40" s="139"/>
      <c r="V40" s="140"/>
      <c r="W40" s="141"/>
      <c r="X40" s="142"/>
      <c r="Y40" s="125"/>
      <c r="Z40" s="139"/>
      <c r="AA40" s="140"/>
      <c r="AB40" s="141"/>
      <c r="AC40" s="142"/>
      <c r="AD40" s="125"/>
      <c r="AE40" s="139"/>
      <c r="AF40" s="140"/>
      <c r="AG40" s="141"/>
      <c r="AH40" s="142"/>
      <c r="AI40" s="125"/>
      <c r="AJ40" s="139"/>
      <c r="AK40" s="140"/>
      <c r="AL40" s="141"/>
      <c r="AM40" s="142"/>
      <c r="AN40" s="103"/>
    </row>
    <row r="41" spans="1:40" ht="14.5" customHeight="1" x14ac:dyDescent="0.35">
      <c r="A41" s="94"/>
      <c r="B41" s="94"/>
      <c r="C41" s="143"/>
      <c r="D41" s="144"/>
      <c r="E41" s="125"/>
      <c r="F41" s="145"/>
      <c r="G41" s="146"/>
      <c r="H41" s="147"/>
      <c r="I41" s="148"/>
      <c r="J41" s="125"/>
      <c r="K41" s="145"/>
      <c r="L41" s="146"/>
      <c r="M41" s="147"/>
      <c r="N41" s="148"/>
      <c r="O41" s="125"/>
      <c r="P41" s="145"/>
      <c r="Q41" s="146"/>
      <c r="R41" s="147"/>
      <c r="S41" s="148"/>
      <c r="T41" s="125"/>
      <c r="U41" s="145"/>
      <c r="V41" s="146"/>
      <c r="W41" s="147"/>
      <c r="X41" s="148"/>
      <c r="Y41" s="125"/>
      <c r="Z41" s="145"/>
      <c r="AA41" s="146"/>
      <c r="AB41" s="147"/>
      <c r="AC41" s="148"/>
      <c r="AD41" s="125"/>
      <c r="AE41" s="145"/>
      <c r="AF41" s="146"/>
      <c r="AG41" s="147"/>
      <c r="AH41" s="148"/>
      <c r="AI41" s="125"/>
      <c r="AJ41" s="145"/>
      <c r="AK41" s="146"/>
      <c r="AL41" s="147"/>
      <c r="AM41" s="148"/>
      <c r="AN41" s="103"/>
    </row>
    <row r="42" spans="1:40" ht="25.5" customHeight="1" x14ac:dyDescent="0.45">
      <c r="A42" s="94"/>
      <c r="B42" s="94"/>
      <c r="C42" s="149" t="s">
        <v>1</v>
      </c>
      <c r="D42" s="150"/>
      <c r="E42" s="125"/>
      <c r="F42" s="133" t="str">
        <f>IF('Piano Alimentare con Conteggio'!F24="","",'Piano Alimentare con Conteggio'!F24)</f>
        <v>Pasta all'uovo</v>
      </c>
      <c r="G42" s="134"/>
      <c r="H42" s="133">
        <f>IF('Piano Alimentare con Conteggio'!H24="","",'Piano Alimentare con Conteggio'!H24)</f>
        <v>2</v>
      </c>
      <c r="I42" s="134"/>
      <c r="J42" s="125"/>
      <c r="K42" s="133" t="str">
        <f>IF('Piano Alimentare con Conteggio'!O24="","",'Piano Alimentare con Conteggio'!O24)</f>
        <v>Pasta all'uovo</v>
      </c>
      <c r="L42" s="134"/>
      <c r="M42" s="133">
        <f>IF('Piano Alimentare con Conteggio'!Q24="","",'Piano Alimentare con Conteggio'!Q24)</f>
        <v>2</v>
      </c>
      <c r="N42" s="134"/>
      <c r="O42" s="125"/>
      <c r="P42" s="133" t="str">
        <f>IF('Piano Alimentare con Conteggio'!X24="","",'Piano Alimentare con Conteggio'!X24)</f>
        <v>Pasta all'uovo</v>
      </c>
      <c r="Q42" s="134"/>
      <c r="R42" s="133">
        <f>IF('Piano Alimentare con Conteggio'!Z24="","",'Piano Alimentare con Conteggio'!Z24)</f>
        <v>2</v>
      </c>
      <c r="S42" s="134"/>
      <c r="T42" s="125"/>
      <c r="U42" s="133" t="str">
        <f>IF('Piano Alimentare con Conteggio'!AG24="","",'Piano Alimentare con Conteggio'!AG24)</f>
        <v>Pasta all'uovo</v>
      </c>
      <c r="V42" s="134"/>
      <c r="W42" s="133">
        <f>IF('Piano Alimentare con Conteggio'!AI24="","",'Piano Alimentare con Conteggio'!AI24)</f>
        <v>2</v>
      </c>
      <c r="X42" s="134"/>
      <c r="Y42" s="125"/>
      <c r="Z42" s="133" t="str">
        <f>IF('Piano Alimentare con Conteggio'!AP24="","",'Piano Alimentare con Conteggio'!AP24)</f>
        <v>Pasta all'uovo</v>
      </c>
      <c r="AA42" s="134"/>
      <c r="AB42" s="133">
        <f>IF('Piano Alimentare con Conteggio'!AR24="","",'Piano Alimentare con Conteggio'!AR24)</f>
        <v>2</v>
      </c>
      <c r="AC42" s="134"/>
      <c r="AD42" s="125"/>
      <c r="AE42" s="133" t="str">
        <f>IF('Piano Alimentare con Conteggio'!AY24="","",'Piano Alimentare con Conteggio'!AY24)</f>
        <v>Pasta all'uovo</v>
      </c>
      <c r="AF42" s="134"/>
      <c r="AG42" s="133">
        <f>IF('Piano Alimentare con Conteggio'!BA24="","",'Piano Alimentare con Conteggio'!BA24)</f>
        <v>2</v>
      </c>
      <c r="AH42" s="134"/>
      <c r="AI42" s="125"/>
      <c r="AJ42" s="133" t="str">
        <f>IF('Piano Alimentare con Conteggio'!BH24="","",'Piano Alimentare con Conteggio'!BH24)</f>
        <v>Pasta all'uovo</v>
      </c>
      <c r="AK42" s="134"/>
      <c r="AL42" s="133">
        <f>IF('Piano Alimentare con Conteggio'!BJ24="","",'Piano Alimentare con Conteggio'!BJ24)</f>
        <v>2</v>
      </c>
      <c r="AM42" s="134"/>
      <c r="AN42" s="103"/>
    </row>
    <row r="43" spans="1:40" ht="25.5" customHeight="1" x14ac:dyDescent="0.45">
      <c r="A43" s="94"/>
      <c r="B43" s="94"/>
      <c r="C43" s="151"/>
      <c r="D43" s="152"/>
      <c r="E43" s="125"/>
      <c r="F43" s="133" t="str">
        <f>IF('Piano Alimentare con Conteggio'!F25="","",'Piano Alimentare con Conteggio'!F25)</f>
        <v/>
      </c>
      <c r="G43" s="134"/>
      <c r="H43" s="133" t="str">
        <f>IF('Piano Alimentare con Conteggio'!H25="","",'Piano Alimentare con Conteggio'!H25)</f>
        <v/>
      </c>
      <c r="I43" s="134"/>
      <c r="J43" s="125"/>
      <c r="K43" s="133" t="str">
        <f>IF('Piano Alimentare con Conteggio'!O25="","",'Piano Alimentare con Conteggio'!O25)</f>
        <v/>
      </c>
      <c r="L43" s="134"/>
      <c r="M43" s="133" t="str">
        <f>IF('Piano Alimentare con Conteggio'!Q25="","",'Piano Alimentare con Conteggio'!Q25)</f>
        <v/>
      </c>
      <c r="N43" s="134"/>
      <c r="O43" s="125"/>
      <c r="P43" s="133" t="str">
        <f>IF('Piano Alimentare con Conteggio'!X25="","",'Piano Alimentare con Conteggio'!X25)</f>
        <v/>
      </c>
      <c r="Q43" s="134"/>
      <c r="R43" s="133" t="str">
        <f>IF('Piano Alimentare con Conteggio'!Z25="","",'Piano Alimentare con Conteggio'!Z25)</f>
        <v/>
      </c>
      <c r="S43" s="134"/>
      <c r="T43" s="125"/>
      <c r="U43" s="133" t="str">
        <f>IF('Piano Alimentare con Conteggio'!AG25="","",'Piano Alimentare con Conteggio'!AG25)</f>
        <v/>
      </c>
      <c r="V43" s="134"/>
      <c r="W43" s="133" t="str">
        <f>IF('Piano Alimentare con Conteggio'!AI25="","",'Piano Alimentare con Conteggio'!AI25)</f>
        <v/>
      </c>
      <c r="X43" s="134"/>
      <c r="Y43" s="125"/>
      <c r="Z43" s="133" t="str">
        <f>IF('Piano Alimentare con Conteggio'!AP25="","",'Piano Alimentare con Conteggio'!AP25)</f>
        <v/>
      </c>
      <c r="AA43" s="134"/>
      <c r="AB43" s="133" t="str">
        <f>IF('Piano Alimentare con Conteggio'!AR25="","",'Piano Alimentare con Conteggio'!AR25)</f>
        <v/>
      </c>
      <c r="AC43" s="134"/>
      <c r="AD43" s="125"/>
      <c r="AE43" s="133" t="str">
        <f>IF('Piano Alimentare con Conteggio'!AY25="","",'Piano Alimentare con Conteggio'!AY25)</f>
        <v/>
      </c>
      <c r="AF43" s="134"/>
      <c r="AG43" s="133" t="str">
        <f>IF('Piano Alimentare con Conteggio'!BA25="","",'Piano Alimentare con Conteggio'!BA25)</f>
        <v/>
      </c>
      <c r="AH43" s="134"/>
      <c r="AI43" s="125"/>
      <c r="AJ43" s="133" t="str">
        <f>IF('Piano Alimentare con Conteggio'!BH25="","",'Piano Alimentare con Conteggio'!BH25)</f>
        <v/>
      </c>
      <c r="AK43" s="134"/>
      <c r="AL43" s="133" t="str">
        <f>IF('Piano Alimentare con Conteggio'!BJ25="","",'Piano Alimentare con Conteggio'!BJ25)</f>
        <v/>
      </c>
      <c r="AM43" s="134"/>
      <c r="AN43" s="103"/>
    </row>
    <row r="44" spans="1:40" ht="25.5" customHeight="1" x14ac:dyDescent="0.45">
      <c r="A44" s="94"/>
      <c r="B44" s="94"/>
      <c r="C44" s="151"/>
      <c r="D44" s="152"/>
      <c r="E44" s="125"/>
      <c r="F44" s="133" t="str">
        <f>IF('Piano Alimentare con Conteggio'!F26="","",'Piano Alimentare con Conteggio'!F26)</f>
        <v/>
      </c>
      <c r="G44" s="134"/>
      <c r="H44" s="133" t="str">
        <f>IF('Piano Alimentare con Conteggio'!H26="","",'Piano Alimentare con Conteggio'!H26)</f>
        <v/>
      </c>
      <c r="I44" s="134"/>
      <c r="J44" s="125"/>
      <c r="K44" s="133" t="str">
        <f>IF('Piano Alimentare con Conteggio'!O26="","",'Piano Alimentare con Conteggio'!O26)</f>
        <v/>
      </c>
      <c r="L44" s="134"/>
      <c r="M44" s="133" t="str">
        <f>IF('Piano Alimentare con Conteggio'!Q26="","",'Piano Alimentare con Conteggio'!Q26)</f>
        <v/>
      </c>
      <c r="N44" s="134"/>
      <c r="O44" s="125"/>
      <c r="P44" s="133" t="str">
        <f>IF('Piano Alimentare con Conteggio'!X26="","",'Piano Alimentare con Conteggio'!X26)</f>
        <v/>
      </c>
      <c r="Q44" s="134"/>
      <c r="R44" s="133" t="str">
        <f>IF('Piano Alimentare con Conteggio'!Z26="","",'Piano Alimentare con Conteggio'!Z26)</f>
        <v/>
      </c>
      <c r="S44" s="134"/>
      <c r="T44" s="125"/>
      <c r="U44" s="133" t="str">
        <f>IF('Piano Alimentare con Conteggio'!AG26="","",'Piano Alimentare con Conteggio'!AG26)</f>
        <v/>
      </c>
      <c r="V44" s="134"/>
      <c r="W44" s="133" t="str">
        <f>IF('Piano Alimentare con Conteggio'!AI26="","",'Piano Alimentare con Conteggio'!AI26)</f>
        <v/>
      </c>
      <c r="X44" s="134"/>
      <c r="Y44" s="125"/>
      <c r="Z44" s="133" t="str">
        <f>IF('Piano Alimentare con Conteggio'!AP26="","",'Piano Alimentare con Conteggio'!AP26)</f>
        <v/>
      </c>
      <c r="AA44" s="134"/>
      <c r="AB44" s="133" t="str">
        <f>IF('Piano Alimentare con Conteggio'!AR26="","",'Piano Alimentare con Conteggio'!AR26)</f>
        <v/>
      </c>
      <c r="AC44" s="134"/>
      <c r="AD44" s="125"/>
      <c r="AE44" s="133" t="str">
        <f>IF('Piano Alimentare con Conteggio'!AY26="","",'Piano Alimentare con Conteggio'!AY26)</f>
        <v/>
      </c>
      <c r="AF44" s="134"/>
      <c r="AG44" s="133" t="str">
        <f>IF('Piano Alimentare con Conteggio'!BA26="","",'Piano Alimentare con Conteggio'!BA26)</f>
        <v/>
      </c>
      <c r="AH44" s="134"/>
      <c r="AI44" s="125"/>
      <c r="AJ44" s="133" t="str">
        <f>IF('Piano Alimentare con Conteggio'!BH26="","",'Piano Alimentare con Conteggio'!BH26)</f>
        <v/>
      </c>
      <c r="AK44" s="134"/>
      <c r="AL44" s="133" t="str">
        <f>IF('Piano Alimentare con Conteggio'!BJ26="","",'Piano Alimentare con Conteggio'!BJ26)</f>
        <v/>
      </c>
      <c r="AM44" s="134"/>
      <c r="AN44" s="103"/>
    </row>
    <row r="45" spans="1:40" ht="14.5" customHeight="1" x14ac:dyDescent="0.35">
      <c r="A45" s="94"/>
      <c r="B45" s="94"/>
      <c r="C45" s="151"/>
      <c r="D45" s="152"/>
      <c r="E45" s="125"/>
      <c r="F45" s="135" t="s">
        <v>192</v>
      </c>
      <c r="G45" s="136" t="str">
        <f>IF('Piano Alimentare con Conteggio'!M25="","",'Piano Alimentare con Conteggio'!M25)</f>
        <v/>
      </c>
      <c r="H45" s="137"/>
      <c r="I45" s="138"/>
      <c r="J45" s="125"/>
      <c r="K45" s="135" t="s">
        <v>192</v>
      </c>
      <c r="L45" s="136" t="str">
        <f>IF('Piano Alimentare con Conteggio'!V25="","",'Piano Alimentare con Conteggio'!V25)</f>
        <v/>
      </c>
      <c r="M45" s="137"/>
      <c r="N45" s="138"/>
      <c r="O45" s="125"/>
      <c r="P45" s="135" t="s">
        <v>192</v>
      </c>
      <c r="Q45" s="136" t="str">
        <f>IF('Piano Alimentare con Conteggio'!AE25="","",'Piano Alimentare con Conteggio'!AE25)</f>
        <v/>
      </c>
      <c r="R45" s="137"/>
      <c r="S45" s="138"/>
      <c r="T45" s="125"/>
      <c r="U45" s="135" t="s">
        <v>192</v>
      </c>
      <c r="V45" s="136" t="str">
        <f>IF('Piano Alimentare con Conteggio'!AN25="","",'Piano Alimentare con Conteggio'!AN25)</f>
        <v/>
      </c>
      <c r="W45" s="137"/>
      <c r="X45" s="138"/>
      <c r="Y45" s="125"/>
      <c r="Z45" s="135" t="s">
        <v>192</v>
      </c>
      <c r="AA45" s="136" t="str">
        <f>IF('Piano Alimentare con Conteggio'!AW25="","",'Piano Alimentare con Conteggio'!AW25)</f>
        <v/>
      </c>
      <c r="AB45" s="137"/>
      <c r="AC45" s="138"/>
      <c r="AD45" s="125"/>
      <c r="AE45" s="135" t="s">
        <v>192</v>
      </c>
      <c r="AF45" s="136" t="str">
        <f>IF('Piano Alimentare con Conteggio'!BF25="","",'Piano Alimentare con Conteggio'!BF25)</f>
        <v/>
      </c>
      <c r="AG45" s="137"/>
      <c r="AH45" s="138"/>
      <c r="AI45" s="125"/>
      <c r="AJ45" s="135" t="s">
        <v>192</v>
      </c>
      <c r="AK45" s="136" t="str">
        <f>IF('Piano Alimentare con Conteggio'!BO25="","",'Piano Alimentare con Conteggio'!BO25)</f>
        <v/>
      </c>
      <c r="AL45" s="137"/>
      <c r="AM45" s="138"/>
      <c r="AN45" s="103"/>
    </row>
    <row r="46" spans="1:40" ht="14.5" customHeight="1" x14ac:dyDescent="0.35">
      <c r="A46" s="94"/>
      <c r="B46" s="94"/>
      <c r="C46" s="151"/>
      <c r="D46" s="152"/>
      <c r="E46" s="125"/>
      <c r="F46" s="139"/>
      <c r="G46" s="140"/>
      <c r="H46" s="141"/>
      <c r="I46" s="142"/>
      <c r="J46" s="125"/>
      <c r="K46" s="139"/>
      <c r="L46" s="140"/>
      <c r="M46" s="141"/>
      <c r="N46" s="142"/>
      <c r="O46" s="125"/>
      <c r="P46" s="139"/>
      <c r="Q46" s="140"/>
      <c r="R46" s="141"/>
      <c r="S46" s="142"/>
      <c r="T46" s="125"/>
      <c r="U46" s="139"/>
      <c r="V46" s="140"/>
      <c r="W46" s="141"/>
      <c r="X46" s="142"/>
      <c r="Y46" s="125"/>
      <c r="Z46" s="139"/>
      <c r="AA46" s="140"/>
      <c r="AB46" s="141"/>
      <c r="AC46" s="142"/>
      <c r="AD46" s="125"/>
      <c r="AE46" s="139"/>
      <c r="AF46" s="140"/>
      <c r="AG46" s="141"/>
      <c r="AH46" s="142"/>
      <c r="AI46" s="125"/>
      <c r="AJ46" s="139"/>
      <c r="AK46" s="140"/>
      <c r="AL46" s="141"/>
      <c r="AM46" s="142"/>
      <c r="AN46" s="103"/>
    </row>
    <row r="47" spans="1:40" ht="14.5" customHeight="1" x14ac:dyDescent="0.35">
      <c r="A47" s="94"/>
      <c r="B47" s="94"/>
      <c r="C47" s="151"/>
      <c r="D47" s="152"/>
      <c r="E47" s="125"/>
      <c r="F47" s="139"/>
      <c r="G47" s="140"/>
      <c r="H47" s="141"/>
      <c r="I47" s="142"/>
      <c r="J47" s="125"/>
      <c r="K47" s="139"/>
      <c r="L47" s="140"/>
      <c r="M47" s="141"/>
      <c r="N47" s="142"/>
      <c r="O47" s="125"/>
      <c r="P47" s="139"/>
      <c r="Q47" s="140"/>
      <c r="R47" s="141"/>
      <c r="S47" s="142"/>
      <c r="T47" s="125"/>
      <c r="U47" s="139"/>
      <c r="V47" s="140"/>
      <c r="W47" s="141"/>
      <c r="X47" s="142"/>
      <c r="Y47" s="125"/>
      <c r="Z47" s="139"/>
      <c r="AA47" s="140"/>
      <c r="AB47" s="141"/>
      <c r="AC47" s="142"/>
      <c r="AD47" s="125"/>
      <c r="AE47" s="139"/>
      <c r="AF47" s="140"/>
      <c r="AG47" s="141"/>
      <c r="AH47" s="142"/>
      <c r="AI47" s="125"/>
      <c r="AJ47" s="139"/>
      <c r="AK47" s="140"/>
      <c r="AL47" s="141"/>
      <c r="AM47" s="142"/>
      <c r="AN47" s="103"/>
    </row>
    <row r="48" spans="1:40" ht="14.5" customHeight="1" x14ac:dyDescent="0.35">
      <c r="A48" s="94"/>
      <c r="B48" s="94"/>
      <c r="C48" s="153"/>
      <c r="D48" s="154"/>
      <c r="E48" s="125"/>
      <c r="F48" s="145"/>
      <c r="G48" s="146"/>
      <c r="H48" s="147"/>
      <c r="I48" s="148"/>
      <c r="J48" s="125"/>
      <c r="K48" s="145"/>
      <c r="L48" s="146"/>
      <c r="M48" s="147"/>
      <c r="N48" s="148"/>
      <c r="O48" s="125"/>
      <c r="P48" s="145"/>
      <c r="Q48" s="146"/>
      <c r="R48" s="147"/>
      <c r="S48" s="148"/>
      <c r="T48" s="125"/>
      <c r="U48" s="145"/>
      <c r="V48" s="146"/>
      <c r="W48" s="147"/>
      <c r="X48" s="148"/>
      <c r="Y48" s="125"/>
      <c r="Z48" s="145"/>
      <c r="AA48" s="146"/>
      <c r="AB48" s="147"/>
      <c r="AC48" s="148"/>
      <c r="AD48" s="125"/>
      <c r="AE48" s="145"/>
      <c r="AF48" s="146"/>
      <c r="AG48" s="147"/>
      <c r="AH48" s="148"/>
      <c r="AI48" s="125"/>
      <c r="AJ48" s="145"/>
      <c r="AK48" s="146"/>
      <c r="AL48" s="147"/>
      <c r="AM48" s="148"/>
      <c r="AN48" s="103"/>
    </row>
    <row r="49" spans="1:40" ht="14.5" customHeight="1" x14ac:dyDescent="0.35">
      <c r="A49" s="94"/>
      <c r="B49" s="94"/>
      <c r="C49" s="149" t="s">
        <v>2</v>
      </c>
      <c r="D49" s="150"/>
      <c r="E49" s="125"/>
      <c r="F49" s="126" t="s">
        <v>193</v>
      </c>
      <c r="G49" s="127"/>
      <c r="H49" s="165" t="str">
        <f>IF('Piano Alimentare con Conteggio'!H28="","",'Piano Alimentare con Conteggio'!H28)</f>
        <v/>
      </c>
      <c r="I49" s="166"/>
      <c r="J49" s="125"/>
      <c r="K49" s="126" t="s">
        <v>193</v>
      </c>
      <c r="L49" s="127"/>
      <c r="M49" s="165" t="str">
        <f>IF('Piano Alimentare con Conteggio'!Q28="","",'Piano Alimentare con Conteggio'!Q28)</f>
        <v/>
      </c>
      <c r="N49" s="166"/>
      <c r="O49" s="125"/>
      <c r="P49" s="126" t="s">
        <v>193</v>
      </c>
      <c r="Q49" s="127"/>
      <c r="R49" s="165" t="str">
        <f>IF('Piano Alimentare con Conteggio'!Z28="","",'Piano Alimentare con Conteggio'!Z28)</f>
        <v/>
      </c>
      <c r="S49" s="166"/>
      <c r="T49" s="125"/>
      <c r="U49" s="126" t="s">
        <v>193</v>
      </c>
      <c r="V49" s="127"/>
      <c r="W49" s="165" t="str">
        <f>IF('Piano Alimentare con Conteggio'!AI28="","",'Piano Alimentare con Conteggio'!AI28)</f>
        <v/>
      </c>
      <c r="X49" s="166"/>
      <c r="Y49" s="125"/>
      <c r="Z49" s="126" t="s">
        <v>193</v>
      </c>
      <c r="AA49" s="127"/>
      <c r="AB49" s="165" t="str">
        <f>IF('Piano Alimentare con Conteggio'!AR28="","",'Piano Alimentare con Conteggio'!AR28)</f>
        <v/>
      </c>
      <c r="AC49" s="166"/>
      <c r="AD49" s="125"/>
      <c r="AE49" s="126" t="s">
        <v>193</v>
      </c>
      <c r="AF49" s="127"/>
      <c r="AG49" s="165" t="str">
        <f>IF('Piano Alimentare con Conteggio'!BA28="","",'Piano Alimentare con Conteggio'!BA28)</f>
        <v/>
      </c>
      <c r="AH49" s="166"/>
      <c r="AI49" s="125"/>
      <c r="AJ49" s="126" t="s">
        <v>193</v>
      </c>
      <c r="AK49" s="127"/>
      <c r="AL49" s="171" t="str">
        <f>IF('Piano Alimentare con Conteggio'!BJ28="","",'Piano Alimentare con Conteggio'!BJ28)</f>
        <v/>
      </c>
      <c r="AM49" s="172"/>
      <c r="AN49" s="103"/>
    </row>
    <row r="50" spans="1:40" ht="14.5" customHeight="1" x14ac:dyDescent="0.35">
      <c r="A50" s="94"/>
      <c r="B50" s="94"/>
      <c r="C50" s="151"/>
      <c r="D50" s="152"/>
      <c r="E50" s="125"/>
      <c r="F50" s="131"/>
      <c r="G50" s="132"/>
      <c r="H50" s="167"/>
      <c r="I50" s="168"/>
      <c r="J50" s="125"/>
      <c r="K50" s="131"/>
      <c r="L50" s="132"/>
      <c r="M50" s="167"/>
      <c r="N50" s="168"/>
      <c r="O50" s="125"/>
      <c r="P50" s="131"/>
      <c r="Q50" s="132"/>
      <c r="R50" s="167"/>
      <c r="S50" s="168"/>
      <c r="T50" s="125"/>
      <c r="U50" s="131"/>
      <c r="V50" s="132"/>
      <c r="W50" s="167"/>
      <c r="X50" s="168"/>
      <c r="Y50" s="125"/>
      <c r="Z50" s="131"/>
      <c r="AA50" s="132"/>
      <c r="AB50" s="167"/>
      <c r="AC50" s="168"/>
      <c r="AD50" s="125"/>
      <c r="AE50" s="131"/>
      <c r="AF50" s="132"/>
      <c r="AG50" s="167"/>
      <c r="AH50" s="168"/>
      <c r="AI50" s="125"/>
      <c r="AJ50" s="131"/>
      <c r="AK50" s="132"/>
      <c r="AL50" s="173"/>
      <c r="AM50" s="174"/>
      <c r="AN50" s="103"/>
    </row>
    <row r="51" spans="1:40" ht="14.5" customHeight="1" x14ac:dyDescent="0.35">
      <c r="A51" s="94"/>
      <c r="B51" s="94"/>
      <c r="C51" s="151"/>
      <c r="D51" s="152"/>
      <c r="E51" s="125"/>
      <c r="F51" s="126" t="s">
        <v>196</v>
      </c>
      <c r="G51" s="127"/>
      <c r="H51" s="165" t="str">
        <f>IF('Piano Alimentare con Conteggio'!H30="","",'Piano Alimentare con Conteggio'!H30)</f>
        <v/>
      </c>
      <c r="I51" s="166"/>
      <c r="J51" s="125"/>
      <c r="K51" s="126" t="s">
        <v>196</v>
      </c>
      <c r="L51" s="127"/>
      <c r="M51" s="165" t="str">
        <f>IF('Piano Alimentare con Conteggio'!Q30="","",'Piano Alimentare con Conteggio'!Q30)</f>
        <v/>
      </c>
      <c r="N51" s="166"/>
      <c r="O51" s="125"/>
      <c r="P51" s="126" t="s">
        <v>196</v>
      </c>
      <c r="Q51" s="127"/>
      <c r="R51" s="165" t="str">
        <f>IF('Piano Alimentare con Conteggio'!Z30="","",'Piano Alimentare con Conteggio'!Z30)</f>
        <v/>
      </c>
      <c r="S51" s="166"/>
      <c r="T51" s="125"/>
      <c r="U51" s="126" t="s">
        <v>196</v>
      </c>
      <c r="V51" s="127"/>
      <c r="W51" s="165" t="str">
        <f>IF('Piano Alimentare con Conteggio'!AI30="","",'Piano Alimentare con Conteggio'!AI30)</f>
        <v/>
      </c>
      <c r="X51" s="166"/>
      <c r="Y51" s="125"/>
      <c r="Z51" s="126" t="s">
        <v>196</v>
      </c>
      <c r="AA51" s="127"/>
      <c r="AB51" s="165" t="str">
        <f>IF('Piano Alimentare con Conteggio'!AR30="","",'Piano Alimentare con Conteggio'!AR30)</f>
        <v/>
      </c>
      <c r="AC51" s="166"/>
      <c r="AD51" s="125"/>
      <c r="AE51" s="126" t="s">
        <v>196</v>
      </c>
      <c r="AF51" s="127"/>
      <c r="AG51" s="165" t="str">
        <f>IF('Piano Alimentare con Conteggio'!BA30="","",'Piano Alimentare con Conteggio'!BA30)</f>
        <v/>
      </c>
      <c r="AH51" s="166"/>
      <c r="AI51" s="125"/>
      <c r="AJ51" s="126" t="s">
        <v>196</v>
      </c>
      <c r="AK51" s="127"/>
      <c r="AL51" s="171" t="str">
        <f>IF('Piano Alimentare con Conteggio'!BJ30="","",'Piano Alimentare con Conteggio'!BJ30)</f>
        <v/>
      </c>
      <c r="AM51" s="172"/>
      <c r="AN51" s="103"/>
    </row>
    <row r="52" spans="1:40" ht="14.5" customHeight="1" x14ac:dyDescent="0.35">
      <c r="A52" s="94"/>
      <c r="B52" s="94"/>
      <c r="C52" s="151"/>
      <c r="D52" s="152"/>
      <c r="E52" s="125"/>
      <c r="F52" s="131"/>
      <c r="G52" s="132"/>
      <c r="H52" s="167"/>
      <c r="I52" s="168"/>
      <c r="J52" s="125"/>
      <c r="K52" s="131"/>
      <c r="L52" s="132"/>
      <c r="M52" s="167"/>
      <c r="N52" s="168"/>
      <c r="O52" s="125"/>
      <c r="P52" s="131"/>
      <c r="Q52" s="132"/>
      <c r="R52" s="167"/>
      <c r="S52" s="168"/>
      <c r="T52" s="125"/>
      <c r="U52" s="131"/>
      <c r="V52" s="132"/>
      <c r="W52" s="167"/>
      <c r="X52" s="168"/>
      <c r="Y52" s="125"/>
      <c r="Z52" s="131"/>
      <c r="AA52" s="132"/>
      <c r="AB52" s="167"/>
      <c r="AC52" s="168"/>
      <c r="AD52" s="125"/>
      <c r="AE52" s="131"/>
      <c r="AF52" s="132"/>
      <c r="AG52" s="167"/>
      <c r="AH52" s="168"/>
      <c r="AI52" s="125"/>
      <c r="AJ52" s="131"/>
      <c r="AK52" s="132"/>
      <c r="AL52" s="173"/>
      <c r="AM52" s="174"/>
      <c r="AN52" s="103"/>
    </row>
    <row r="53" spans="1:40" ht="25.5" customHeight="1" x14ac:dyDescent="0.45">
      <c r="A53" s="94"/>
      <c r="B53" s="94"/>
      <c r="C53" s="151"/>
      <c r="D53" s="152"/>
      <c r="E53" s="125"/>
      <c r="F53" s="133" t="str">
        <f>IF('Piano Alimentare con Conteggio'!F32="","",'Piano Alimentare con Conteggio'!F32)</f>
        <v>Pasta all'uovo</v>
      </c>
      <c r="G53" s="134"/>
      <c r="H53" s="133">
        <f>IF('Piano Alimentare con Conteggio'!H32="","",'Piano Alimentare con Conteggio'!H32)</f>
        <v>2</v>
      </c>
      <c r="I53" s="134"/>
      <c r="J53" s="125"/>
      <c r="K53" s="133" t="str">
        <f>IF('Piano Alimentare con Conteggio'!O32="","",'Piano Alimentare con Conteggio'!O32)</f>
        <v>Pasta all'uovo</v>
      </c>
      <c r="L53" s="134"/>
      <c r="M53" s="133">
        <f>IF('Piano Alimentare con Conteggio'!Q32="","",'Piano Alimentare con Conteggio'!Q32)</f>
        <v>2</v>
      </c>
      <c r="N53" s="134"/>
      <c r="O53" s="125"/>
      <c r="P53" s="133" t="str">
        <f>IF('Piano Alimentare con Conteggio'!X32="","",'Piano Alimentare con Conteggio'!X32)</f>
        <v>Pasta all'uovo</v>
      </c>
      <c r="Q53" s="134"/>
      <c r="R53" s="133">
        <f>IF('Piano Alimentare con Conteggio'!Z32="","",'Piano Alimentare con Conteggio'!Z32)</f>
        <v>2</v>
      </c>
      <c r="S53" s="134"/>
      <c r="T53" s="125"/>
      <c r="U53" s="133" t="str">
        <f>IF('Piano Alimentare con Conteggio'!AG32="","",'Piano Alimentare con Conteggio'!AG32)</f>
        <v>Pasta all'uovo</v>
      </c>
      <c r="V53" s="134"/>
      <c r="W53" s="133">
        <f>IF('Piano Alimentare con Conteggio'!AI32="","",'Piano Alimentare con Conteggio'!AI32)</f>
        <v>2</v>
      </c>
      <c r="X53" s="134"/>
      <c r="Y53" s="125"/>
      <c r="Z53" s="133" t="str">
        <f>IF('Piano Alimentare con Conteggio'!AP32="","",'Piano Alimentare con Conteggio'!AP32)</f>
        <v>Pasta all'uovo</v>
      </c>
      <c r="AA53" s="134"/>
      <c r="AB53" s="133">
        <f>IF('Piano Alimentare con Conteggio'!AR32="","",'Piano Alimentare con Conteggio'!AR32)</f>
        <v>2</v>
      </c>
      <c r="AC53" s="134"/>
      <c r="AD53" s="125"/>
      <c r="AE53" s="133" t="str">
        <f>IF('Piano Alimentare con Conteggio'!AY32="","",'Piano Alimentare con Conteggio'!AY32)</f>
        <v>Pasta all'uovo</v>
      </c>
      <c r="AF53" s="134"/>
      <c r="AG53" s="133">
        <f>IF('Piano Alimentare con Conteggio'!BA32="","",'Piano Alimentare con Conteggio'!BA32)</f>
        <v>2</v>
      </c>
      <c r="AH53" s="134"/>
      <c r="AI53" s="125"/>
      <c r="AJ53" s="133" t="str">
        <f>IF('Piano Alimentare con Conteggio'!BH32="","",'Piano Alimentare con Conteggio'!BH32)</f>
        <v>Pasta all'uovo</v>
      </c>
      <c r="AK53" s="134"/>
      <c r="AL53" s="133">
        <f>IF('Piano Alimentare con Conteggio'!BJ32="","",'Piano Alimentare con Conteggio'!BJ32)</f>
        <v>2</v>
      </c>
      <c r="AM53" s="134"/>
      <c r="AN53" s="103"/>
    </row>
    <row r="54" spans="1:40" ht="25.5" customHeight="1" x14ac:dyDescent="0.45">
      <c r="A54" s="94"/>
      <c r="B54" s="94"/>
      <c r="C54" s="151"/>
      <c r="D54" s="152"/>
      <c r="E54" s="125"/>
      <c r="F54" s="133" t="str">
        <f>IF('Piano Alimentare con Conteggio'!F33="","",'Piano Alimentare con Conteggio'!F33)</f>
        <v/>
      </c>
      <c r="G54" s="134"/>
      <c r="H54" s="133" t="str">
        <f>IF('Piano Alimentare con Conteggio'!H33="","",'Piano Alimentare con Conteggio'!H33)</f>
        <v/>
      </c>
      <c r="I54" s="134"/>
      <c r="J54" s="125"/>
      <c r="K54" s="133" t="str">
        <f>IF('Piano Alimentare con Conteggio'!O33="","",'Piano Alimentare con Conteggio'!O33)</f>
        <v/>
      </c>
      <c r="L54" s="134"/>
      <c r="M54" s="133" t="str">
        <f>IF('Piano Alimentare con Conteggio'!Q33="","",'Piano Alimentare con Conteggio'!Q33)</f>
        <v/>
      </c>
      <c r="N54" s="134"/>
      <c r="O54" s="125"/>
      <c r="P54" s="133" t="str">
        <f>IF('Piano Alimentare con Conteggio'!X33="","",'Piano Alimentare con Conteggio'!X33)</f>
        <v/>
      </c>
      <c r="Q54" s="134"/>
      <c r="R54" s="133" t="str">
        <f>IF('Piano Alimentare con Conteggio'!Z33="","",'Piano Alimentare con Conteggio'!Z33)</f>
        <v/>
      </c>
      <c r="S54" s="134"/>
      <c r="T54" s="125"/>
      <c r="U54" s="133" t="str">
        <f>IF('Piano Alimentare con Conteggio'!AG33="","",'Piano Alimentare con Conteggio'!AG33)</f>
        <v/>
      </c>
      <c r="V54" s="134"/>
      <c r="W54" s="133" t="str">
        <f>IF('Piano Alimentare con Conteggio'!AI33="","",'Piano Alimentare con Conteggio'!AI33)</f>
        <v/>
      </c>
      <c r="X54" s="134"/>
      <c r="Y54" s="125"/>
      <c r="Z54" s="133" t="str">
        <f>IF('Piano Alimentare con Conteggio'!AP33="","",'Piano Alimentare con Conteggio'!AP33)</f>
        <v/>
      </c>
      <c r="AA54" s="134"/>
      <c r="AB54" s="133" t="str">
        <f>IF('Piano Alimentare con Conteggio'!AR33="","",'Piano Alimentare con Conteggio'!AR33)</f>
        <v/>
      </c>
      <c r="AC54" s="134"/>
      <c r="AD54" s="125"/>
      <c r="AE54" s="133" t="str">
        <f>IF('Piano Alimentare con Conteggio'!AY33="","",'Piano Alimentare con Conteggio'!AY33)</f>
        <v/>
      </c>
      <c r="AF54" s="134"/>
      <c r="AG54" s="133" t="str">
        <f>IF('Piano Alimentare con Conteggio'!BA33="","",'Piano Alimentare con Conteggio'!BA33)</f>
        <v/>
      </c>
      <c r="AH54" s="134"/>
      <c r="AI54" s="125"/>
      <c r="AJ54" s="133" t="str">
        <f>IF('Piano Alimentare con Conteggio'!BH33="","",'Piano Alimentare con Conteggio'!BH33)</f>
        <v/>
      </c>
      <c r="AK54" s="134"/>
      <c r="AL54" s="133" t="str">
        <f>IF('Piano Alimentare con Conteggio'!BJ33="","",'Piano Alimentare con Conteggio'!BJ33)</f>
        <v/>
      </c>
      <c r="AM54" s="134"/>
      <c r="AN54" s="103"/>
    </row>
    <row r="55" spans="1:40" ht="25.5" customHeight="1" x14ac:dyDescent="0.45">
      <c r="A55" s="94"/>
      <c r="B55" s="94"/>
      <c r="C55" s="151"/>
      <c r="D55" s="152"/>
      <c r="E55" s="125"/>
      <c r="F55" s="133" t="str">
        <f>IF('Piano Alimentare con Conteggio'!F34="","",'Piano Alimentare con Conteggio'!F34)</f>
        <v/>
      </c>
      <c r="G55" s="134"/>
      <c r="H55" s="133" t="str">
        <f>IF('Piano Alimentare con Conteggio'!H34="","",'Piano Alimentare con Conteggio'!H34)</f>
        <v/>
      </c>
      <c r="I55" s="134"/>
      <c r="J55" s="125"/>
      <c r="K55" s="133" t="str">
        <f>IF('Piano Alimentare con Conteggio'!O34="","",'Piano Alimentare con Conteggio'!O34)</f>
        <v/>
      </c>
      <c r="L55" s="134"/>
      <c r="M55" s="133" t="str">
        <f>IF('Piano Alimentare con Conteggio'!Q34="","",'Piano Alimentare con Conteggio'!Q34)</f>
        <v/>
      </c>
      <c r="N55" s="134"/>
      <c r="O55" s="125"/>
      <c r="P55" s="133" t="str">
        <f>IF('Piano Alimentare con Conteggio'!X34="","",'Piano Alimentare con Conteggio'!X34)</f>
        <v/>
      </c>
      <c r="Q55" s="134"/>
      <c r="R55" s="133" t="str">
        <f>IF('Piano Alimentare con Conteggio'!Z34="","",'Piano Alimentare con Conteggio'!Z34)</f>
        <v/>
      </c>
      <c r="S55" s="134"/>
      <c r="T55" s="125"/>
      <c r="U55" s="133" t="str">
        <f>IF('Piano Alimentare con Conteggio'!AG34="","",'Piano Alimentare con Conteggio'!AG34)</f>
        <v/>
      </c>
      <c r="V55" s="134"/>
      <c r="W55" s="133" t="str">
        <f>IF('Piano Alimentare con Conteggio'!AI34="","",'Piano Alimentare con Conteggio'!AI34)</f>
        <v/>
      </c>
      <c r="X55" s="134"/>
      <c r="Y55" s="125"/>
      <c r="Z55" s="133" t="str">
        <f>IF('Piano Alimentare con Conteggio'!AP34="","",'Piano Alimentare con Conteggio'!AP34)</f>
        <v/>
      </c>
      <c r="AA55" s="134"/>
      <c r="AB55" s="133" t="str">
        <f>IF('Piano Alimentare con Conteggio'!AR34="","",'Piano Alimentare con Conteggio'!AR34)</f>
        <v/>
      </c>
      <c r="AC55" s="134"/>
      <c r="AD55" s="125"/>
      <c r="AE55" s="133" t="str">
        <f>IF('Piano Alimentare con Conteggio'!AY34="","",'Piano Alimentare con Conteggio'!AY34)</f>
        <v/>
      </c>
      <c r="AF55" s="134"/>
      <c r="AG55" s="133" t="str">
        <f>IF('Piano Alimentare con Conteggio'!BA34="","",'Piano Alimentare con Conteggio'!BA34)</f>
        <v/>
      </c>
      <c r="AH55" s="134"/>
      <c r="AI55" s="125"/>
      <c r="AJ55" s="133" t="str">
        <f>IF('Piano Alimentare con Conteggio'!BH34="","",'Piano Alimentare con Conteggio'!BH34)</f>
        <v/>
      </c>
      <c r="AK55" s="134"/>
      <c r="AL55" s="133" t="str">
        <f>IF('Piano Alimentare con Conteggio'!BJ34="","",'Piano Alimentare con Conteggio'!BJ34)</f>
        <v/>
      </c>
      <c r="AM55" s="134"/>
      <c r="AN55" s="103"/>
    </row>
    <row r="56" spans="1:40" ht="25.5" customHeight="1" x14ac:dyDescent="0.45">
      <c r="A56" s="94"/>
      <c r="B56" s="94"/>
      <c r="C56" s="151"/>
      <c r="D56" s="152"/>
      <c r="E56" s="125"/>
      <c r="F56" s="133" t="str">
        <f>IF('Piano Alimentare con Conteggio'!F35="","",'Piano Alimentare con Conteggio'!F35)</f>
        <v/>
      </c>
      <c r="G56" s="134"/>
      <c r="H56" s="133" t="str">
        <f>IF('Piano Alimentare con Conteggio'!H35="","",'Piano Alimentare con Conteggio'!H35)</f>
        <v/>
      </c>
      <c r="I56" s="134"/>
      <c r="J56" s="125"/>
      <c r="K56" s="133" t="str">
        <f>IF('Piano Alimentare con Conteggio'!O35="","",'Piano Alimentare con Conteggio'!O35)</f>
        <v/>
      </c>
      <c r="L56" s="134"/>
      <c r="M56" s="133" t="str">
        <f>IF('Piano Alimentare con Conteggio'!Q35="","",'Piano Alimentare con Conteggio'!Q35)</f>
        <v/>
      </c>
      <c r="N56" s="134"/>
      <c r="O56" s="125"/>
      <c r="P56" s="133" t="str">
        <f>IF('Piano Alimentare con Conteggio'!X35="","",'Piano Alimentare con Conteggio'!X35)</f>
        <v/>
      </c>
      <c r="Q56" s="134"/>
      <c r="R56" s="133" t="str">
        <f>IF('Piano Alimentare con Conteggio'!Z35="","",'Piano Alimentare con Conteggio'!Z35)</f>
        <v/>
      </c>
      <c r="S56" s="134"/>
      <c r="T56" s="125"/>
      <c r="U56" s="133" t="str">
        <f>IF('Piano Alimentare con Conteggio'!AG35="","",'Piano Alimentare con Conteggio'!AG35)</f>
        <v/>
      </c>
      <c r="V56" s="134"/>
      <c r="W56" s="133" t="str">
        <f>IF('Piano Alimentare con Conteggio'!AI35="","",'Piano Alimentare con Conteggio'!AI35)</f>
        <v/>
      </c>
      <c r="X56" s="134"/>
      <c r="Y56" s="125"/>
      <c r="Z56" s="133" t="str">
        <f>IF('Piano Alimentare con Conteggio'!AP35="","",'Piano Alimentare con Conteggio'!AP35)</f>
        <v/>
      </c>
      <c r="AA56" s="134"/>
      <c r="AB56" s="133" t="str">
        <f>IF('Piano Alimentare con Conteggio'!AR35="","",'Piano Alimentare con Conteggio'!AR35)</f>
        <v/>
      </c>
      <c r="AC56" s="134"/>
      <c r="AD56" s="125"/>
      <c r="AE56" s="133" t="str">
        <f>IF('Piano Alimentare con Conteggio'!AY35="","",'Piano Alimentare con Conteggio'!AY35)</f>
        <v/>
      </c>
      <c r="AF56" s="134"/>
      <c r="AG56" s="133" t="str">
        <f>IF('Piano Alimentare con Conteggio'!BA35="","",'Piano Alimentare con Conteggio'!BA35)</f>
        <v/>
      </c>
      <c r="AH56" s="134"/>
      <c r="AI56" s="125"/>
      <c r="AJ56" s="133" t="str">
        <f>IF('Piano Alimentare con Conteggio'!BH35="","",'Piano Alimentare con Conteggio'!BH35)</f>
        <v/>
      </c>
      <c r="AK56" s="134"/>
      <c r="AL56" s="133" t="str">
        <f>IF('Piano Alimentare con Conteggio'!BJ35="","",'Piano Alimentare con Conteggio'!BJ35)</f>
        <v/>
      </c>
      <c r="AM56" s="134"/>
      <c r="AN56" s="103"/>
    </row>
    <row r="57" spans="1:40" ht="25.5" customHeight="1" x14ac:dyDescent="0.45">
      <c r="A57" s="94"/>
      <c r="B57" s="94"/>
      <c r="C57" s="151"/>
      <c r="D57" s="152"/>
      <c r="E57" s="125"/>
      <c r="F57" s="133" t="str">
        <f>IF('Piano Alimentare con Conteggio'!F36="","",'Piano Alimentare con Conteggio'!F36)</f>
        <v/>
      </c>
      <c r="G57" s="134"/>
      <c r="H57" s="133" t="str">
        <f>IF('Piano Alimentare con Conteggio'!H36="","",'Piano Alimentare con Conteggio'!H36)</f>
        <v/>
      </c>
      <c r="I57" s="134"/>
      <c r="J57" s="125"/>
      <c r="K57" s="133" t="str">
        <f>IF('Piano Alimentare con Conteggio'!O36="","",'Piano Alimentare con Conteggio'!O36)</f>
        <v/>
      </c>
      <c r="L57" s="134"/>
      <c r="M57" s="133" t="str">
        <f>IF('Piano Alimentare con Conteggio'!Q36="","",'Piano Alimentare con Conteggio'!Q36)</f>
        <v/>
      </c>
      <c r="N57" s="134"/>
      <c r="O57" s="125"/>
      <c r="P57" s="133" t="str">
        <f>IF('Piano Alimentare con Conteggio'!X36="","",'Piano Alimentare con Conteggio'!X36)</f>
        <v/>
      </c>
      <c r="Q57" s="134"/>
      <c r="R57" s="133" t="str">
        <f>IF('Piano Alimentare con Conteggio'!Z36="","",'Piano Alimentare con Conteggio'!Z36)</f>
        <v/>
      </c>
      <c r="S57" s="134"/>
      <c r="T57" s="125"/>
      <c r="U57" s="133" t="str">
        <f>IF('Piano Alimentare con Conteggio'!AG36="","",'Piano Alimentare con Conteggio'!AG36)</f>
        <v/>
      </c>
      <c r="V57" s="134"/>
      <c r="W57" s="133" t="str">
        <f>IF('Piano Alimentare con Conteggio'!AI36="","",'Piano Alimentare con Conteggio'!AI36)</f>
        <v/>
      </c>
      <c r="X57" s="134"/>
      <c r="Y57" s="125"/>
      <c r="Z57" s="133" t="str">
        <f>IF('Piano Alimentare con Conteggio'!AP36="","",'Piano Alimentare con Conteggio'!AP36)</f>
        <v/>
      </c>
      <c r="AA57" s="134"/>
      <c r="AB57" s="133" t="str">
        <f>IF('Piano Alimentare con Conteggio'!AR36="","",'Piano Alimentare con Conteggio'!AR36)</f>
        <v/>
      </c>
      <c r="AC57" s="134"/>
      <c r="AD57" s="125"/>
      <c r="AE57" s="133" t="str">
        <f>IF('Piano Alimentare con Conteggio'!AY36="","",'Piano Alimentare con Conteggio'!AY36)</f>
        <v/>
      </c>
      <c r="AF57" s="134"/>
      <c r="AG57" s="133" t="str">
        <f>IF('Piano Alimentare con Conteggio'!BA36="","",'Piano Alimentare con Conteggio'!BA36)</f>
        <v/>
      </c>
      <c r="AH57" s="134"/>
      <c r="AI57" s="125"/>
      <c r="AJ57" s="133" t="str">
        <f>IF('Piano Alimentare con Conteggio'!BH36="","",'Piano Alimentare con Conteggio'!BH36)</f>
        <v/>
      </c>
      <c r="AK57" s="134"/>
      <c r="AL57" s="133" t="str">
        <f>IF('Piano Alimentare con Conteggio'!BJ36="","",'Piano Alimentare con Conteggio'!BJ36)</f>
        <v/>
      </c>
      <c r="AM57" s="134"/>
      <c r="AN57" s="103"/>
    </row>
    <row r="58" spans="1:40" ht="25.5" customHeight="1" x14ac:dyDescent="0.45">
      <c r="A58" s="94"/>
      <c r="B58" s="94"/>
      <c r="C58" s="151"/>
      <c r="D58" s="152"/>
      <c r="E58" s="125"/>
      <c r="F58" s="133" t="str">
        <f>IF('Piano Alimentare con Conteggio'!F37="","",'Piano Alimentare con Conteggio'!F37)</f>
        <v/>
      </c>
      <c r="G58" s="134"/>
      <c r="H58" s="133" t="str">
        <f>IF('Piano Alimentare con Conteggio'!H37="","",'Piano Alimentare con Conteggio'!H37)</f>
        <v/>
      </c>
      <c r="I58" s="134"/>
      <c r="J58" s="125"/>
      <c r="K58" s="133" t="str">
        <f>IF('Piano Alimentare con Conteggio'!O37="","",'Piano Alimentare con Conteggio'!O37)</f>
        <v/>
      </c>
      <c r="L58" s="134"/>
      <c r="M58" s="133" t="str">
        <f>IF('Piano Alimentare con Conteggio'!Q37="","",'Piano Alimentare con Conteggio'!Q37)</f>
        <v/>
      </c>
      <c r="N58" s="134"/>
      <c r="O58" s="125"/>
      <c r="P58" s="133" t="str">
        <f>IF('Piano Alimentare con Conteggio'!X37="","",'Piano Alimentare con Conteggio'!X37)</f>
        <v/>
      </c>
      <c r="Q58" s="134"/>
      <c r="R58" s="133" t="str">
        <f>IF('Piano Alimentare con Conteggio'!Z37="","",'Piano Alimentare con Conteggio'!Z37)</f>
        <v/>
      </c>
      <c r="S58" s="134"/>
      <c r="T58" s="125"/>
      <c r="U58" s="133" t="str">
        <f>IF('Piano Alimentare con Conteggio'!AG37="","",'Piano Alimentare con Conteggio'!AG37)</f>
        <v/>
      </c>
      <c r="V58" s="134"/>
      <c r="W58" s="133" t="str">
        <f>IF('Piano Alimentare con Conteggio'!AI37="","",'Piano Alimentare con Conteggio'!AI37)</f>
        <v/>
      </c>
      <c r="X58" s="134"/>
      <c r="Y58" s="125"/>
      <c r="Z58" s="133" t="str">
        <f>IF('Piano Alimentare con Conteggio'!AP37="","",'Piano Alimentare con Conteggio'!AP37)</f>
        <v/>
      </c>
      <c r="AA58" s="134"/>
      <c r="AB58" s="133" t="str">
        <f>IF('Piano Alimentare con Conteggio'!AR37="","",'Piano Alimentare con Conteggio'!AR37)</f>
        <v/>
      </c>
      <c r="AC58" s="134"/>
      <c r="AD58" s="125"/>
      <c r="AE58" s="133" t="str">
        <f>IF('Piano Alimentare con Conteggio'!AY37="","",'Piano Alimentare con Conteggio'!AY37)</f>
        <v/>
      </c>
      <c r="AF58" s="134"/>
      <c r="AG58" s="133" t="str">
        <f>IF('Piano Alimentare con Conteggio'!BA37="","",'Piano Alimentare con Conteggio'!BA37)</f>
        <v/>
      </c>
      <c r="AH58" s="134"/>
      <c r="AI58" s="125"/>
      <c r="AJ58" s="133" t="str">
        <f>IF('Piano Alimentare con Conteggio'!BH37="","",'Piano Alimentare con Conteggio'!BH37)</f>
        <v/>
      </c>
      <c r="AK58" s="134"/>
      <c r="AL58" s="133" t="str">
        <f>IF('Piano Alimentare con Conteggio'!BJ37="","",'Piano Alimentare con Conteggio'!BJ37)</f>
        <v/>
      </c>
      <c r="AM58" s="134"/>
      <c r="AN58" s="103"/>
    </row>
    <row r="59" spans="1:40" ht="25.5" customHeight="1" x14ac:dyDescent="0.45">
      <c r="A59" s="94"/>
      <c r="B59" s="94"/>
      <c r="C59" s="151"/>
      <c r="D59" s="152"/>
      <c r="E59" s="125"/>
      <c r="F59" s="155"/>
      <c r="G59" s="156"/>
      <c r="H59" s="133"/>
      <c r="I59" s="134"/>
      <c r="J59" s="125"/>
      <c r="K59" s="155"/>
      <c r="L59" s="156"/>
      <c r="M59" s="133"/>
      <c r="N59" s="134"/>
      <c r="O59" s="125"/>
      <c r="P59" s="155"/>
      <c r="Q59" s="156"/>
      <c r="R59" s="133"/>
      <c r="S59" s="134"/>
      <c r="T59" s="125"/>
      <c r="U59" s="155"/>
      <c r="V59" s="156"/>
      <c r="W59" s="133"/>
      <c r="X59" s="134"/>
      <c r="Y59" s="125"/>
      <c r="Z59" s="155"/>
      <c r="AA59" s="156"/>
      <c r="AB59" s="133"/>
      <c r="AC59" s="134"/>
      <c r="AD59" s="125"/>
      <c r="AE59" s="155"/>
      <c r="AF59" s="156"/>
      <c r="AG59" s="133"/>
      <c r="AH59" s="134"/>
      <c r="AI59" s="125"/>
      <c r="AJ59" s="155"/>
      <c r="AK59" s="156"/>
      <c r="AL59" s="155"/>
      <c r="AM59" s="156"/>
      <c r="AN59" s="103"/>
    </row>
    <row r="60" spans="1:40" ht="14.5" customHeight="1" x14ac:dyDescent="0.35">
      <c r="A60" s="94"/>
      <c r="B60" s="94"/>
      <c r="C60" s="151"/>
      <c r="D60" s="152"/>
      <c r="E60" s="125"/>
      <c r="F60" s="135" t="s">
        <v>192</v>
      </c>
      <c r="G60" s="136" t="str">
        <f>IF('Piano Alimentare con Conteggio'!M29="","",'Piano Alimentare con Conteggio'!M29)</f>
        <v/>
      </c>
      <c r="H60" s="137"/>
      <c r="I60" s="138"/>
      <c r="J60" s="125"/>
      <c r="K60" s="135" t="s">
        <v>192</v>
      </c>
      <c r="L60" s="136" t="str">
        <f>IF('Piano Alimentare con Conteggio'!V29="","",'Piano Alimentare con Conteggio'!V29)</f>
        <v/>
      </c>
      <c r="M60" s="137"/>
      <c r="N60" s="138"/>
      <c r="O60" s="125"/>
      <c r="P60" s="135" t="s">
        <v>192</v>
      </c>
      <c r="Q60" s="136" t="str">
        <f>IF('Piano Alimentare con Conteggio'!AE29="","",'Piano Alimentare con Conteggio'!AE29)</f>
        <v/>
      </c>
      <c r="R60" s="137"/>
      <c r="S60" s="138"/>
      <c r="T60" s="125"/>
      <c r="U60" s="135" t="s">
        <v>192</v>
      </c>
      <c r="V60" s="136" t="str">
        <f>IF('Piano Alimentare con Conteggio'!AN29="","",'Piano Alimentare con Conteggio'!AN29)</f>
        <v/>
      </c>
      <c r="W60" s="137"/>
      <c r="X60" s="138"/>
      <c r="Y60" s="125"/>
      <c r="Z60" s="135" t="s">
        <v>192</v>
      </c>
      <c r="AA60" s="136" t="str">
        <f>IF('Piano Alimentare con Conteggio'!AW29="","",'Piano Alimentare con Conteggio'!AW29)</f>
        <v/>
      </c>
      <c r="AB60" s="137"/>
      <c r="AC60" s="138"/>
      <c r="AD60" s="125"/>
      <c r="AE60" s="135" t="s">
        <v>192</v>
      </c>
      <c r="AF60" s="136" t="str">
        <f>IF('Piano Alimentare con Conteggio'!BF29="","",'Piano Alimentare con Conteggio'!BF29)</f>
        <v/>
      </c>
      <c r="AG60" s="137"/>
      <c r="AH60" s="138"/>
      <c r="AI60" s="125"/>
      <c r="AJ60" s="135" t="s">
        <v>192</v>
      </c>
      <c r="AK60" s="136" t="str">
        <f>IF('Piano Alimentare con Conteggio'!BO29="","",'Piano Alimentare con Conteggio'!BO29)</f>
        <v/>
      </c>
      <c r="AL60" s="137"/>
      <c r="AM60" s="138"/>
      <c r="AN60" s="103"/>
    </row>
    <row r="61" spans="1:40" ht="14.5" customHeight="1" x14ac:dyDescent="0.35">
      <c r="A61" s="94"/>
      <c r="B61" s="94"/>
      <c r="C61" s="151"/>
      <c r="D61" s="152"/>
      <c r="E61" s="125"/>
      <c r="F61" s="139"/>
      <c r="G61" s="140"/>
      <c r="H61" s="141"/>
      <c r="I61" s="142"/>
      <c r="J61" s="125"/>
      <c r="K61" s="139"/>
      <c r="L61" s="140"/>
      <c r="M61" s="141"/>
      <c r="N61" s="142"/>
      <c r="O61" s="125"/>
      <c r="P61" s="139"/>
      <c r="Q61" s="140"/>
      <c r="R61" s="141"/>
      <c r="S61" s="142"/>
      <c r="T61" s="125"/>
      <c r="U61" s="139"/>
      <c r="V61" s="140"/>
      <c r="W61" s="141"/>
      <c r="X61" s="142"/>
      <c r="Y61" s="125"/>
      <c r="Z61" s="139"/>
      <c r="AA61" s="140"/>
      <c r="AB61" s="141"/>
      <c r="AC61" s="142"/>
      <c r="AD61" s="125"/>
      <c r="AE61" s="139"/>
      <c r="AF61" s="140"/>
      <c r="AG61" s="141"/>
      <c r="AH61" s="142"/>
      <c r="AI61" s="125"/>
      <c r="AJ61" s="139"/>
      <c r="AK61" s="140"/>
      <c r="AL61" s="141"/>
      <c r="AM61" s="142"/>
      <c r="AN61" s="103"/>
    </row>
    <row r="62" spans="1:40" ht="14.5" customHeight="1" x14ac:dyDescent="0.35">
      <c r="A62" s="94"/>
      <c r="B62" s="94"/>
      <c r="C62" s="151"/>
      <c r="D62" s="152"/>
      <c r="E62" s="125"/>
      <c r="F62" s="139"/>
      <c r="G62" s="140"/>
      <c r="H62" s="141"/>
      <c r="I62" s="142"/>
      <c r="J62" s="125"/>
      <c r="K62" s="139"/>
      <c r="L62" s="140"/>
      <c r="M62" s="141"/>
      <c r="N62" s="142"/>
      <c r="O62" s="125"/>
      <c r="P62" s="139"/>
      <c r="Q62" s="140"/>
      <c r="R62" s="141"/>
      <c r="S62" s="142"/>
      <c r="T62" s="125"/>
      <c r="U62" s="139"/>
      <c r="V62" s="140"/>
      <c r="W62" s="141"/>
      <c r="X62" s="142"/>
      <c r="Y62" s="125"/>
      <c r="Z62" s="139"/>
      <c r="AA62" s="140"/>
      <c r="AB62" s="141"/>
      <c r="AC62" s="142"/>
      <c r="AD62" s="125"/>
      <c r="AE62" s="139"/>
      <c r="AF62" s="140"/>
      <c r="AG62" s="141"/>
      <c r="AH62" s="142"/>
      <c r="AI62" s="125"/>
      <c r="AJ62" s="139"/>
      <c r="AK62" s="140"/>
      <c r="AL62" s="141"/>
      <c r="AM62" s="142"/>
      <c r="AN62" s="103"/>
    </row>
    <row r="63" spans="1:40" ht="14.5" customHeight="1" x14ac:dyDescent="0.35">
      <c r="A63" s="94"/>
      <c r="B63" s="94"/>
      <c r="C63" s="153"/>
      <c r="D63" s="154"/>
      <c r="E63" s="125"/>
      <c r="F63" s="145"/>
      <c r="G63" s="146"/>
      <c r="H63" s="147"/>
      <c r="I63" s="148"/>
      <c r="J63" s="125"/>
      <c r="K63" s="145"/>
      <c r="L63" s="146"/>
      <c r="M63" s="147"/>
      <c r="N63" s="148"/>
      <c r="O63" s="125"/>
      <c r="P63" s="145"/>
      <c r="Q63" s="146"/>
      <c r="R63" s="147"/>
      <c r="S63" s="148"/>
      <c r="T63" s="125"/>
      <c r="U63" s="145"/>
      <c r="V63" s="146"/>
      <c r="W63" s="147"/>
      <c r="X63" s="148"/>
      <c r="Y63" s="125"/>
      <c r="Z63" s="145"/>
      <c r="AA63" s="146"/>
      <c r="AB63" s="147"/>
      <c r="AC63" s="148"/>
      <c r="AD63" s="125"/>
      <c r="AE63" s="145"/>
      <c r="AF63" s="146"/>
      <c r="AG63" s="147"/>
      <c r="AH63" s="148"/>
      <c r="AI63" s="125"/>
      <c r="AJ63" s="145"/>
      <c r="AK63" s="146"/>
      <c r="AL63" s="147"/>
      <c r="AM63" s="148"/>
      <c r="AN63" s="103"/>
    </row>
    <row r="64" spans="1:40" ht="25.5" customHeight="1" x14ac:dyDescent="0.45">
      <c r="A64" s="94"/>
      <c r="B64" s="94"/>
      <c r="C64" s="149" t="s">
        <v>1</v>
      </c>
      <c r="D64" s="150"/>
      <c r="E64" s="125"/>
      <c r="F64" s="133" t="str">
        <f>IF('Piano Alimentare con Conteggio'!F40="","",'Piano Alimentare con Conteggio'!F40)</f>
        <v/>
      </c>
      <c r="G64" s="134"/>
      <c r="H64" s="133" t="str">
        <f>IF('Piano Alimentare con Conteggio'!H40="","",'Piano Alimentare con Conteggio'!H40)</f>
        <v/>
      </c>
      <c r="I64" s="134"/>
      <c r="J64" s="125"/>
      <c r="K64" s="133" t="str">
        <f>IF('Piano Alimentare con Conteggio'!O40="","",'Piano Alimentare con Conteggio'!O40)</f>
        <v/>
      </c>
      <c r="L64" s="134"/>
      <c r="M64" s="133" t="str">
        <f>IF('Piano Alimentare con Conteggio'!Q40="","",'Piano Alimentare con Conteggio'!Q40)</f>
        <v/>
      </c>
      <c r="N64" s="134"/>
      <c r="O64" s="125"/>
      <c r="P64" s="133" t="str">
        <f>IF('Piano Alimentare con Conteggio'!X40="","",'Piano Alimentare con Conteggio'!X40)</f>
        <v/>
      </c>
      <c r="Q64" s="134"/>
      <c r="R64" s="133" t="str">
        <f>IF('Piano Alimentare con Conteggio'!Z40="","",'Piano Alimentare con Conteggio'!Z40)</f>
        <v/>
      </c>
      <c r="S64" s="134"/>
      <c r="T64" s="125"/>
      <c r="U64" s="133" t="str">
        <f>IF('Piano Alimentare con Conteggio'!AG40="","",'Piano Alimentare con Conteggio'!AG40)</f>
        <v/>
      </c>
      <c r="V64" s="134"/>
      <c r="W64" s="133" t="str">
        <f>IF('Piano Alimentare con Conteggio'!AI40="","",'Piano Alimentare con Conteggio'!AI40)</f>
        <v/>
      </c>
      <c r="X64" s="134"/>
      <c r="Y64" s="125"/>
      <c r="Z64" s="133" t="str">
        <f>IF('Piano Alimentare con Conteggio'!AP40="","",'Piano Alimentare con Conteggio'!AP40)</f>
        <v/>
      </c>
      <c r="AA64" s="134"/>
      <c r="AB64" s="133" t="str">
        <f>IF('Piano Alimentare con Conteggio'!AR40="","",'Piano Alimentare con Conteggio'!AR40)</f>
        <v/>
      </c>
      <c r="AC64" s="134"/>
      <c r="AD64" s="125"/>
      <c r="AE64" s="133" t="str">
        <f>IF('Piano Alimentare con Conteggio'!AY40="","",'Piano Alimentare con Conteggio'!AY40)</f>
        <v/>
      </c>
      <c r="AF64" s="134"/>
      <c r="AG64" s="133" t="str">
        <f>IF('Piano Alimentare con Conteggio'!BA40="","",'Piano Alimentare con Conteggio'!BA40)</f>
        <v/>
      </c>
      <c r="AH64" s="134"/>
      <c r="AI64" s="125"/>
      <c r="AJ64" s="133" t="str">
        <f>IF('Piano Alimentare con Conteggio'!BH40="","",'Piano Alimentare con Conteggio'!BH40)</f>
        <v/>
      </c>
      <c r="AK64" s="134"/>
      <c r="AL64" s="133" t="str">
        <f>IF('Piano Alimentare con Conteggio'!BJ40="","",'Piano Alimentare con Conteggio'!BJ40)</f>
        <v/>
      </c>
      <c r="AM64" s="134"/>
      <c r="AN64" s="103"/>
    </row>
    <row r="65" spans="1:40" ht="25.5" customHeight="1" x14ac:dyDescent="0.45">
      <c r="A65" s="94"/>
      <c r="B65" s="94"/>
      <c r="C65" s="151"/>
      <c r="D65" s="152"/>
      <c r="E65" s="125"/>
      <c r="F65" s="133" t="str">
        <f>IF('Piano Alimentare con Conteggio'!F41="","",'Piano Alimentare con Conteggio'!F41)</f>
        <v/>
      </c>
      <c r="G65" s="134"/>
      <c r="H65" s="133" t="str">
        <f>IF('Piano Alimentare con Conteggio'!H41="","",'Piano Alimentare con Conteggio'!H41)</f>
        <v/>
      </c>
      <c r="I65" s="134"/>
      <c r="J65" s="125"/>
      <c r="K65" s="133" t="str">
        <f>IF('Piano Alimentare con Conteggio'!O41="","",'Piano Alimentare con Conteggio'!O41)</f>
        <v/>
      </c>
      <c r="L65" s="134"/>
      <c r="M65" s="133" t="str">
        <f>IF('Piano Alimentare con Conteggio'!Q41="","",'Piano Alimentare con Conteggio'!Q41)</f>
        <v/>
      </c>
      <c r="N65" s="134"/>
      <c r="O65" s="125"/>
      <c r="P65" s="133" t="str">
        <f>IF('Piano Alimentare con Conteggio'!X41="","",'Piano Alimentare con Conteggio'!X41)</f>
        <v/>
      </c>
      <c r="Q65" s="134"/>
      <c r="R65" s="133" t="str">
        <f>IF('Piano Alimentare con Conteggio'!Z41="","",'Piano Alimentare con Conteggio'!Z41)</f>
        <v/>
      </c>
      <c r="S65" s="134"/>
      <c r="T65" s="125"/>
      <c r="U65" s="133" t="str">
        <f>IF('Piano Alimentare con Conteggio'!AG41="","",'Piano Alimentare con Conteggio'!AG41)</f>
        <v/>
      </c>
      <c r="V65" s="134"/>
      <c r="W65" s="133" t="str">
        <f>IF('Piano Alimentare con Conteggio'!AI41="","",'Piano Alimentare con Conteggio'!AI41)</f>
        <v/>
      </c>
      <c r="X65" s="134"/>
      <c r="Y65" s="125"/>
      <c r="Z65" s="133" t="str">
        <f>IF('Piano Alimentare con Conteggio'!AP41="","",'Piano Alimentare con Conteggio'!AP41)</f>
        <v/>
      </c>
      <c r="AA65" s="134"/>
      <c r="AB65" s="133" t="str">
        <f>IF('Piano Alimentare con Conteggio'!AR41="","",'Piano Alimentare con Conteggio'!AR41)</f>
        <v/>
      </c>
      <c r="AC65" s="134"/>
      <c r="AD65" s="125"/>
      <c r="AE65" s="133" t="str">
        <f>IF('Piano Alimentare con Conteggio'!AY41="","",'Piano Alimentare con Conteggio'!AY41)</f>
        <v/>
      </c>
      <c r="AF65" s="134"/>
      <c r="AG65" s="133" t="str">
        <f>IF('Piano Alimentare con Conteggio'!BA41="","",'Piano Alimentare con Conteggio'!BA41)</f>
        <v/>
      </c>
      <c r="AH65" s="134"/>
      <c r="AI65" s="125"/>
      <c r="AJ65" s="133" t="str">
        <f>IF('Piano Alimentare con Conteggio'!BH41="","",'Piano Alimentare con Conteggio'!BH41)</f>
        <v/>
      </c>
      <c r="AK65" s="134"/>
      <c r="AL65" s="133" t="str">
        <f>IF('Piano Alimentare con Conteggio'!BJ41="","",'Piano Alimentare con Conteggio'!BJ41)</f>
        <v/>
      </c>
      <c r="AM65" s="134"/>
      <c r="AN65" s="103"/>
    </row>
    <row r="66" spans="1:40" ht="25.5" customHeight="1" x14ac:dyDescent="0.45">
      <c r="A66" s="94"/>
      <c r="B66" s="94"/>
      <c r="C66" s="151"/>
      <c r="D66" s="152"/>
      <c r="E66" s="125"/>
      <c r="F66" s="155"/>
      <c r="G66" s="156"/>
      <c r="H66" s="133"/>
      <c r="I66" s="134"/>
      <c r="J66" s="125"/>
      <c r="K66" s="155"/>
      <c r="L66" s="156"/>
      <c r="M66" s="133"/>
      <c r="N66" s="134"/>
      <c r="O66" s="125"/>
      <c r="P66" s="155"/>
      <c r="Q66" s="156"/>
      <c r="R66" s="133"/>
      <c r="S66" s="134"/>
      <c r="T66" s="125"/>
      <c r="U66" s="155"/>
      <c r="V66" s="156"/>
      <c r="W66" s="133"/>
      <c r="X66" s="134"/>
      <c r="Y66" s="125"/>
      <c r="Z66" s="155"/>
      <c r="AA66" s="156"/>
      <c r="AB66" s="133"/>
      <c r="AC66" s="134"/>
      <c r="AD66" s="125"/>
      <c r="AE66" s="155"/>
      <c r="AF66" s="156"/>
      <c r="AG66" s="133"/>
      <c r="AH66" s="134"/>
      <c r="AI66" s="125"/>
      <c r="AJ66" s="155"/>
      <c r="AK66" s="156"/>
      <c r="AL66" s="155"/>
      <c r="AM66" s="156"/>
      <c r="AN66" s="103"/>
    </row>
    <row r="67" spans="1:40" ht="14.5" customHeight="1" x14ac:dyDescent="0.35">
      <c r="A67" s="94"/>
      <c r="B67" s="94"/>
      <c r="C67" s="151"/>
      <c r="D67" s="152"/>
      <c r="E67" s="125"/>
      <c r="F67" s="135" t="s">
        <v>192</v>
      </c>
      <c r="G67" s="136" t="str">
        <f>IF('Piano Alimentare con Conteggio'!M41="","",'Piano Alimentare con Conteggio'!M41)</f>
        <v/>
      </c>
      <c r="H67" s="137"/>
      <c r="I67" s="138"/>
      <c r="J67" s="125"/>
      <c r="K67" s="135" t="s">
        <v>192</v>
      </c>
      <c r="L67" s="136" t="str">
        <f>IF('Piano Alimentare con Conteggio'!V41="","",'Piano Alimentare con Conteggio'!V41)</f>
        <v/>
      </c>
      <c r="M67" s="137"/>
      <c r="N67" s="138"/>
      <c r="O67" s="125"/>
      <c r="P67" s="135" t="s">
        <v>192</v>
      </c>
      <c r="Q67" s="136" t="str">
        <f>IF('Piano Alimentare con Conteggio'!AE41="","",'Piano Alimentare con Conteggio'!AE41)</f>
        <v/>
      </c>
      <c r="R67" s="137"/>
      <c r="S67" s="138"/>
      <c r="T67" s="125"/>
      <c r="U67" s="135" t="s">
        <v>192</v>
      </c>
      <c r="V67" s="136" t="str">
        <f>IF('Piano Alimentare con Conteggio'!AN41="","",'Piano Alimentare con Conteggio'!AN41)</f>
        <v/>
      </c>
      <c r="W67" s="137"/>
      <c r="X67" s="138"/>
      <c r="Y67" s="125"/>
      <c r="Z67" s="135" t="s">
        <v>192</v>
      </c>
      <c r="AA67" s="136" t="str">
        <f>IF('Piano Alimentare con Conteggio'!AW41="","",'Piano Alimentare con Conteggio'!AW41)</f>
        <v/>
      </c>
      <c r="AB67" s="137"/>
      <c r="AC67" s="138"/>
      <c r="AD67" s="125"/>
      <c r="AE67" s="135" t="s">
        <v>192</v>
      </c>
      <c r="AF67" s="136" t="str">
        <f>IF('Piano Alimentare con Conteggio'!BF41="","",'Piano Alimentare con Conteggio'!BF41)</f>
        <v/>
      </c>
      <c r="AG67" s="137"/>
      <c r="AH67" s="138"/>
      <c r="AI67" s="125"/>
      <c r="AJ67" s="135" t="s">
        <v>192</v>
      </c>
      <c r="AK67" s="136" t="str">
        <f>IF('Piano Alimentare con Conteggio'!BO41="","",'Piano Alimentare con Conteggio'!BO41)</f>
        <v/>
      </c>
      <c r="AL67" s="137"/>
      <c r="AM67" s="138"/>
      <c r="AN67" s="103"/>
    </row>
    <row r="68" spans="1:40" ht="14.5" customHeight="1" x14ac:dyDescent="0.35">
      <c r="A68" s="94"/>
      <c r="B68" s="94"/>
      <c r="C68" s="151"/>
      <c r="D68" s="152"/>
      <c r="E68" s="125"/>
      <c r="F68" s="139"/>
      <c r="G68" s="140"/>
      <c r="H68" s="141"/>
      <c r="I68" s="142"/>
      <c r="J68" s="125"/>
      <c r="K68" s="139"/>
      <c r="L68" s="140"/>
      <c r="M68" s="141"/>
      <c r="N68" s="142"/>
      <c r="O68" s="125"/>
      <c r="P68" s="139"/>
      <c r="Q68" s="140"/>
      <c r="R68" s="141"/>
      <c r="S68" s="142"/>
      <c r="T68" s="125"/>
      <c r="U68" s="139"/>
      <c r="V68" s="140"/>
      <c r="W68" s="141"/>
      <c r="X68" s="142"/>
      <c r="Y68" s="125"/>
      <c r="Z68" s="139"/>
      <c r="AA68" s="140"/>
      <c r="AB68" s="141"/>
      <c r="AC68" s="142"/>
      <c r="AD68" s="125"/>
      <c r="AE68" s="139"/>
      <c r="AF68" s="140"/>
      <c r="AG68" s="141"/>
      <c r="AH68" s="142"/>
      <c r="AI68" s="125"/>
      <c r="AJ68" s="139"/>
      <c r="AK68" s="140"/>
      <c r="AL68" s="141"/>
      <c r="AM68" s="142"/>
      <c r="AN68" s="103"/>
    </row>
    <row r="69" spans="1:40" ht="14.5" customHeight="1" x14ac:dyDescent="0.35">
      <c r="A69" s="94"/>
      <c r="B69" s="94"/>
      <c r="C69" s="151"/>
      <c r="D69" s="152"/>
      <c r="E69" s="125"/>
      <c r="F69" s="139"/>
      <c r="G69" s="140"/>
      <c r="H69" s="141"/>
      <c r="I69" s="142"/>
      <c r="J69" s="125"/>
      <c r="K69" s="139"/>
      <c r="L69" s="140"/>
      <c r="M69" s="141"/>
      <c r="N69" s="142"/>
      <c r="O69" s="125"/>
      <c r="P69" s="139"/>
      <c r="Q69" s="140"/>
      <c r="R69" s="141"/>
      <c r="S69" s="142"/>
      <c r="T69" s="125"/>
      <c r="U69" s="139"/>
      <c r="V69" s="140"/>
      <c r="W69" s="141"/>
      <c r="X69" s="142"/>
      <c r="Y69" s="125"/>
      <c r="Z69" s="139"/>
      <c r="AA69" s="140"/>
      <c r="AB69" s="141"/>
      <c r="AC69" s="142"/>
      <c r="AD69" s="125"/>
      <c r="AE69" s="139"/>
      <c r="AF69" s="140"/>
      <c r="AG69" s="141"/>
      <c r="AH69" s="142"/>
      <c r="AI69" s="125"/>
      <c r="AJ69" s="139"/>
      <c r="AK69" s="140"/>
      <c r="AL69" s="141"/>
      <c r="AM69" s="142"/>
      <c r="AN69" s="103"/>
    </row>
    <row r="70" spans="1:40" ht="14.5" customHeight="1" x14ac:dyDescent="0.35">
      <c r="A70" s="94"/>
      <c r="B70" s="94"/>
      <c r="C70" s="153"/>
      <c r="D70" s="154"/>
      <c r="E70" s="125"/>
      <c r="F70" s="145"/>
      <c r="G70" s="146"/>
      <c r="H70" s="147"/>
      <c r="I70" s="148"/>
      <c r="J70" s="125"/>
      <c r="K70" s="145"/>
      <c r="L70" s="146"/>
      <c r="M70" s="147"/>
      <c r="N70" s="148"/>
      <c r="O70" s="125"/>
      <c r="P70" s="145"/>
      <c r="Q70" s="146"/>
      <c r="R70" s="147"/>
      <c r="S70" s="148"/>
      <c r="T70" s="125"/>
      <c r="U70" s="145"/>
      <c r="V70" s="146"/>
      <c r="W70" s="147"/>
      <c r="X70" s="148"/>
      <c r="Y70" s="125"/>
      <c r="Z70" s="145"/>
      <c r="AA70" s="146"/>
      <c r="AB70" s="147"/>
      <c r="AC70" s="148"/>
      <c r="AD70" s="125"/>
      <c r="AE70" s="145"/>
      <c r="AF70" s="146"/>
      <c r="AG70" s="147"/>
      <c r="AH70" s="148"/>
      <c r="AI70" s="125"/>
      <c r="AJ70" s="145"/>
      <c r="AK70" s="146"/>
      <c r="AL70" s="147"/>
      <c r="AM70" s="148"/>
      <c r="AN70" s="103"/>
    </row>
    <row r="71" spans="1:40" ht="14.5" customHeight="1" x14ac:dyDescent="0.35">
      <c r="A71" s="94"/>
      <c r="B71" s="94"/>
      <c r="C71" s="149" t="s">
        <v>3</v>
      </c>
      <c r="D71" s="150"/>
      <c r="E71" s="125"/>
      <c r="F71" s="126" t="s">
        <v>193</v>
      </c>
      <c r="G71" s="127"/>
      <c r="H71" s="165" t="str">
        <f>IF('Piano Alimentare con Conteggio'!H44="","",'Piano Alimentare con Conteggio'!H44)</f>
        <v/>
      </c>
      <c r="I71" s="166"/>
      <c r="J71" s="125"/>
      <c r="K71" s="126" t="s">
        <v>193</v>
      </c>
      <c r="L71" s="127"/>
      <c r="M71" s="165" t="str">
        <f>IF('Piano Alimentare con Conteggio'!Q44="","",'Piano Alimentare con Conteggio'!Q44)</f>
        <v/>
      </c>
      <c r="N71" s="166"/>
      <c r="O71" s="125"/>
      <c r="P71" s="126" t="s">
        <v>193</v>
      </c>
      <c r="Q71" s="127"/>
      <c r="R71" s="165" t="str">
        <f>IF('Piano Alimentare con Conteggio'!Z44="","",'Piano Alimentare con Conteggio'!Z44)</f>
        <v/>
      </c>
      <c r="S71" s="166"/>
      <c r="T71" s="125"/>
      <c r="U71" s="126" t="s">
        <v>193</v>
      </c>
      <c r="V71" s="127"/>
      <c r="W71" s="165" t="str">
        <f>IF('Piano Alimentare con Conteggio'!AI44="","",'Piano Alimentare con Conteggio'!AI44)</f>
        <v/>
      </c>
      <c r="X71" s="166"/>
      <c r="Y71" s="125"/>
      <c r="Z71" s="126" t="s">
        <v>193</v>
      </c>
      <c r="AA71" s="127"/>
      <c r="AB71" s="165" t="str">
        <f>IF('Piano Alimentare con Conteggio'!AR44="","",'Piano Alimentare con Conteggio'!AR44)</f>
        <v/>
      </c>
      <c r="AC71" s="166"/>
      <c r="AD71" s="125"/>
      <c r="AE71" s="126" t="s">
        <v>193</v>
      </c>
      <c r="AF71" s="127"/>
      <c r="AG71" s="165" t="str">
        <f>IF('Piano Alimentare con Conteggio'!BA44="","",'Piano Alimentare con Conteggio'!BA44)</f>
        <v/>
      </c>
      <c r="AH71" s="166"/>
      <c r="AI71" s="125"/>
      <c r="AJ71" s="126" t="s">
        <v>193</v>
      </c>
      <c r="AK71" s="127"/>
      <c r="AL71" s="171" t="str">
        <f>IF('Piano Alimentare con Conteggio'!BJ44="","",'Piano Alimentare con Conteggio'!BJ44)</f>
        <v/>
      </c>
      <c r="AM71" s="172"/>
      <c r="AN71" s="103"/>
    </row>
    <row r="72" spans="1:40" ht="14.5" customHeight="1" x14ac:dyDescent="0.35">
      <c r="A72" s="94"/>
      <c r="B72" s="94"/>
      <c r="C72" s="151"/>
      <c r="D72" s="152"/>
      <c r="E72" s="125"/>
      <c r="F72" s="131"/>
      <c r="G72" s="132"/>
      <c r="H72" s="167"/>
      <c r="I72" s="168"/>
      <c r="J72" s="125"/>
      <c r="K72" s="131"/>
      <c r="L72" s="132"/>
      <c r="M72" s="167"/>
      <c r="N72" s="168"/>
      <c r="O72" s="125"/>
      <c r="P72" s="131"/>
      <c r="Q72" s="132"/>
      <c r="R72" s="167"/>
      <c r="S72" s="168"/>
      <c r="T72" s="125"/>
      <c r="U72" s="131"/>
      <c r="V72" s="132"/>
      <c r="W72" s="167"/>
      <c r="X72" s="168"/>
      <c r="Y72" s="125"/>
      <c r="Z72" s="131"/>
      <c r="AA72" s="132"/>
      <c r="AB72" s="167"/>
      <c r="AC72" s="168"/>
      <c r="AD72" s="125"/>
      <c r="AE72" s="131"/>
      <c r="AF72" s="132"/>
      <c r="AG72" s="167"/>
      <c r="AH72" s="168"/>
      <c r="AI72" s="125"/>
      <c r="AJ72" s="131"/>
      <c r="AK72" s="132"/>
      <c r="AL72" s="173"/>
      <c r="AM72" s="174"/>
      <c r="AN72" s="103"/>
    </row>
    <row r="73" spans="1:40" ht="14.5" customHeight="1" x14ac:dyDescent="0.35">
      <c r="A73" s="94"/>
      <c r="B73" s="94"/>
      <c r="C73" s="151"/>
      <c r="D73" s="152"/>
      <c r="E73" s="125"/>
      <c r="F73" s="126" t="s">
        <v>196</v>
      </c>
      <c r="G73" s="127"/>
      <c r="H73" s="165" t="str">
        <f>IF('Piano Alimentare con Conteggio'!H46="","",'Piano Alimentare con Conteggio'!H46)</f>
        <v/>
      </c>
      <c r="I73" s="166"/>
      <c r="J73" s="125"/>
      <c r="K73" s="126" t="s">
        <v>196</v>
      </c>
      <c r="L73" s="127"/>
      <c r="M73" s="165" t="str">
        <f>IF('Piano Alimentare con Conteggio'!Q46="","",'Piano Alimentare con Conteggio'!Q46)</f>
        <v/>
      </c>
      <c r="N73" s="166"/>
      <c r="O73" s="125"/>
      <c r="P73" s="126" t="s">
        <v>196</v>
      </c>
      <c r="Q73" s="127"/>
      <c r="R73" s="165" t="str">
        <f>IF('Piano Alimentare con Conteggio'!Z46="","",'Piano Alimentare con Conteggio'!Z46)</f>
        <v/>
      </c>
      <c r="S73" s="166"/>
      <c r="T73" s="125"/>
      <c r="U73" s="126" t="s">
        <v>196</v>
      </c>
      <c r="V73" s="127"/>
      <c r="W73" s="165" t="str">
        <f>IF('Piano Alimentare con Conteggio'!AI46="","",'Piano Alimentare con Conteggio'!AI46)</f>
        <v/>
      </c>
      <c r="X73" s="166"/>
      <c r="Y73" s="125"/>
      <c r="Z73" s="126" t="s">
        <v>196</v>
      </c>
      <c r="AA73" s="127"/>
      <c r="AB73" s="165" t="str">
        <f>IF('Piano Alimentare con Conteggio'!AR46="","",'Piano Alimentare con Conteggio'!AR46)</f>
        <v/>
      </c>
      <c r="AC73" s="166"/>
      <c r="AD73" s="125"/>
      <c r="AE73" s="126" t="s">
        <v>196</v>
      </c>
      <c r="AF73" s="127"/>
      <c r="AG73" s="165" t="str">
        <f>IF('Piano Alimentare con Conteggio'!BA46="","",'Piano Alimentare con Conteggio'!BA46)</f>
        <v/>
      </c>
      <c r="AH73" s="166"/>
      <c r="AI73" s="125"/>
      <c r="AJ73" s="126" t="s">
        <v>196</v>
      </c>
      <c r="AK73" s="127"/>
      <c r="AL73" s="171" t="str">
        <f>IF('Piano Alimentare con Conteggio'!BJ46="","",'Piano Alimentare con Conteggio'!BJ46)</f>
        <v/>
      </c>
      <c r="AM73" s="172"/>
      <c r="AN73" s="103"/>
    </row>
    <row r="74" spans="1:40" ht="14.5" customHeight="1" x14ac:dyDescent="0.35">
      <c r="A74" s="94"/>
      <c r="B74" s="94"/>
      <c r="C74" s="151"/>
      <c r="D74" s="152"/>
      <c r="E74" s="125"/>
      <c r="F74" s="131"/>
      <c r="G74" s="132"/>
      <c r="H74" s="167"/>
      <c r="I74" s="168"/>
      <c r="J74" s="125"/>
      <c r="K74" s="131"/>
      <c r="L74" s="132"/>
      <c r="M74" s="167"/>
      <c r="N74" s="168"/>
      <c r="O74" s="125"/>
      <c r="P74" s="131"/>
      <c r="Q74" s="132"/>
      <c r="R74" s="167"/>
      <c r="S74" s="168"/>
      <c r="T74" s="125"/>
      <c r="U74" s="131"/>
      <c r="V74" s="132"/>
      <c r="W74" s="167"/>
      <c r="X74" s="168"/>
      <c r="Y74" s="125"/>
      <c r="Z74" s="131"/>
      <c r="AA74" s="132"/>
      <c r="AB74" s="167"/>
      <c r="AC74" s="168"/>
      <c r="AD74" s="125"/>
      <c r="AE74" s="131"/>
      <c r="AF74" s="132"/>
      <c r="AG74" s="167"/>
      <c r="AH74" s="168"/>
      <c r="AI74" s="125"/>
      <c r="AJ74" s="131"/>
      <c r="AK74" s="132"/>
      <c r="AL74" s="173"/>
      <c r="AM74" s="174"/>
      <c r="AN74" s="103"/>
    </row>
    <row r="75" spans="1:40" ht="25.5" customHeight="1" x14ac:dyDescent="0.45">
      <c r="A75" s="94"/>
      <c r="B75" s="94"/>
      <c r="C75" s="151"/>
      <c r="D75" s="152"/>
      <c r="E75" s="125"/>
      <c r="F75" s="133" t="str">
        <f>IF('Piano Alimentare con Conteggio'!F48="","",'Piano Alimentare con Conteggio'!F48)</f>
        <v>Pasta all'uovo</v>
      </c>
      <c r="G75" s="134"/>
      <c r="H75" s="133">
        <f>IF('Piano Alimentare con Conteggio'!H48="","",'Piano Alimentare con Conteggio'!H48)</f>
        <v>2</v>
      </c>
      <c r="I75" s="134"/>
      <c r="J75" s="125"/>
      <c r="K75" s="133" t="str">
        <f>IF('Piano Alimentare con Conteggio'!O48="","",'Piano Alimentare con Conteggio'!O48)</f>
        <v>Pasta all'uovo</v>
      </c>
      <c r="L75" s="134"/>
      <c r="M75" s="133">
        <f>IF('Piano Alimentare con Conteggio'!Q48="","",'Piano Alimentare con Conteggio'!Q48)</f>
        <v>2</v>
      </c>
      <c r="N75" s="134"/>
      <c r="O75" s="125"/>
      <c r="P75" s="133" t="str">
        <f>IF('Piano Alimentare con Conteggio'!X48="","",'Piano Alimentare con Conteggio'!X48)</f>
        <v>Pasta all'uovo</v>
      </c>
      <c r="Q75" s="134"/>
      <c r="R75" s="133">
        <f>IF('Piano Alimentare con Conteggio'!Z48="","",'Piano Alimentare con Conteggio'!Z48)</f>
        <v>2</v>
      </c>
      <c r="S75" s="134"/>
      <c r="T75" s="125"/>
      <c r="U75" s="133" t="str">
        <f>IF('Piano Alimentare con Conteggio'!AG48="","",'Piano Alimentare con Conteggio'!AG48)</f>
        <v>Pasta all'uovo</v>
      </c>
      <c r="V75" s="134"/>
      <c r="W75" s="133">
        <f>IF('Piano Alimentare con Conteggio'!AI48="","",'Piano Alimentare con Conteggio'!AI48)</f>
        <v>2</v>
      </c>
      <c r="X75" s="134"/>
      <c r="Y75" s="125"/>
      <c r="Z75" s="133" t="str">
        <f>IF('Piano Alimentare con Conteggio'!AP48="","",'Piano Alimentare con Conteggio'!AP48)</f>
        <v>Pasta all'uovo</v>
      </c>
      <c r="AA75" s="134"/>
      <c r="AB75" s="133">
        <f>IF('Piano Alimentare con Conteggio'!AR48="","",'Piano Alimentare con Conteggio'!AR48)</f>
        <v>2</v>
      </c>
      <c r="AC75" s="134"/>
      <c r="AD75" s="125"/>
      <c r="AE75" s="133" t="str">
        <f>IF('Piano Alimentare con Conteggio'!AY48="","",'Piano Alimentare con Conteggio'!AY48)</f>
        <v>Pasta all'uovo</v>
      </c>
      <c r="AF75" s="134"/>
      <c r="AG75" s="133">
        <f>IF('Piano Alimentare con Conteggio'!BA48="","",'Piano Alimentare con Conteggio'!BA48)</f>
        <v>2</v>
      </c>
      <c r="AH75" s="134"/>
      <c r="AI75" s="125"/>
      <c r="AJ75" s="133" t="str">
        <f>IF('Piano Alimentare con Conteggio'!BH48="","",'Piano Alimentare con Conteggio'!BH48)</f>
        <v>Pasta all'uovo</v>
      </c>
      <c r="AK75" s="134"/>
      <c r="AL75" s="133">
        <f>IF('Piano Alimentare con Conteggio'!BJ48="","",'Piano Alimentare con Conteggio'!BJ48)</f>
        <v>2</v>
      </c>
      <c r="AM75" s="134"/>
      <c r="AN75" s="103"/>
    </row>
    <row r="76" spans="1:40" ht="25.5" customHeight="1" x14ac:dyDescent="0.45">
      <c r="A76" s="94"/>
      <c r="B76" s="94"/>
      <c r="C76" s="151"/>
      <c r="D76" s="152"/>
      <c r="E76" s="125"/>
      <c r="F76" s="133" t="str">
        <f>IF('Piano Alimentare con Conteggio'!F49="","",'Piano Alimentare con Conteggio'!F49)</f>
        <v/>
      </c>
      <c r="G76" s="134"/>
      <c r="H76" s="133" t="str">
        <f>IF('Piano Alimentare con Conteggio'!H49="","",'Piano Alimentare con Conteggio'!H49)</f>
        <v/>
      </c>
      <c r="I76" s="134"/>
      <c r="J76" s="125"/>
      <c r="K76" s="133" t="str">
        <f>IF('Piano Alimentare con Conteggio'!O49="","",'Piano Alimentare con Conteggio'!O49)</f>
        <v/>
      </c>
      <c r="L76" s="134"/>
      <c r="M76" s="133" t="str">
        <f>IF('Piano Alimentare con Conteggio'!Q49="","",'Piano Alimentare con Conteggio'!Q49)</f>
        <v/>
      </c>
      <c r="N76" s="134"/>
      <c r="O76" s="125"/>
      <c r="P76" s="133" t="str">
        <f>IF('Piano Alimentare con Conteggio'!X49="","",'Piano Alimentare con Conteggio'!X49)</f>
        <v/>
      </c>
      <c r="Q76" s="134"/>
      <c r="R76" s="133" t="str">
        <f>IF('Piano Alimentare con Conteggio'!Z49="","",'Piano Alimentare con Conteggio'!Z49)</f>
        <v/>
      </c>
      <c r="S76" s="134"/>
      <c r="T76" s="125"/>
      <c r="U76" s="133" t="str">
        <f>IF('Piano Alimentare con Conteggio'!AG49="","",'Piano Alimentare con Conteggio'!AG49)</f>
        <v/>
      </c>
      <c r="V76" s="134"/>
      <c r="W76" s="133" t="str">
        <f>IF('Piano Alimentare con Conteggio'!AI49="","",'Piano Alimentare con Conteggio'!AI49)</f>
        <v/>
      </c>
      <c r="X76" s="134"/>
      <c r="Y76" s="125"/>
      <c r="Z76" s="133" t="str">
        <f>IF('Piano Alimentare con Conteggio'!AP49="","",'Piano Alimentare con Conteggio'!AP49)</f>
        <v/>
      </c>
      <c r="AA76" s="134"/>
      <c r="AB76" s="133" t="str">
        <f>IF('Piano Alimentare con Conteggio'!AR49="","",'Piano Alimentare con Conteggio'!AR49)</f>
        <v/>
      </c>
      <c r="AC76" s="134"/>
      <c r="AD76" s="125"/>
      <c r="AE76" s="133" t="str">
        <f>IF('Piano Alimentare con Conteggio'!AY49="","",'Piano Alimentare con Conteggio'!AY49)</f>
        <v/>
      </c>
      <c r="AF76" s="134"/>
      <c r="AG76" s="133" t="str">
        <f>IF('Piano Alimentare con Conteggio'!BA49="","",'Piano Alimentare con Conteggio'!BA49)</f>
        <v/>
      </c>
      <c r="AH76" s="134"/>
      <c r="AI76" s="125"/>
      <c r="AJ76" s="133" t="str">
        <f>IF('Piano Alimentare con Conteggio'!BH49="","",'Piano Alimentare con Conteggio'!BH49)</f>
        <v/>
      </c>
      <c r="AK76" s="134"/>
      <c r="AL76" s="133" t="str">
        <f>IF('Piano Alimentare con Conteggio'!BJ49="","",'Piano Alimentare con Conteggio'!BJ49)</f>
        <v/>
      </c>
      <c r="AM76" s="134"/>
      <c r="AN76" s="103"/>
    </row>
    <row r="77" spans="1:40" ht="25.5" customHeight="1" x14ac:dyDescent="0.45">
      <c r="A77" s="94"/>
      <c r="B77" s="94"/>
      <c r="C77" s="151"/>
      <c r="D77" s="152"/>
      <c r="E77" s="125"/>
      <c r="F77" s="133" t="str">
        <f>IF('Piano Alimentare con Conteggio'!F50="","",'Piano Alimentare con Conteggio'!F50)</f>
        <v/>
      </c>
      <c r="G77" s="134"/>
      <c r="H77" s="133" t="str">
        <f>IF('Piano Alimentare con Conteggio'!H50="","",'Piano Alimentare con Conteggio'!H50)</f>
        <v/>
      </c>
      <c r="I77" s="134"/>
      <c r="J77" s="125"/>
      <c r="K77" s="133" t="str">
        <f>IF('Piano Alimentare con Conteggio'!O50="","",'Piano Alimentare con Conteggio'!O50)</f>
        <v/>
      </c>
      <c r="L77" s="134"/>
      <c r="M77" s="133" t="str">
        <f>IF('Piano Alimentare con Conteggio'!Q50="","",'Piano Alimentare con Conteggio'!Q50)</f>
        <v/>
      </c>
      <c r="N77" s="134"/>
      <c r="O77" s="125"/>
      <c r="P77" s="133" t="str">
        <f>IF('Piano Alimentare con Conteggio'!X50="","",'Piano Alimentare con Conteggio'!X50)</f>
        <v/>
      </c>
      <c r="Q77" s="134"/>
      <c r="R77" s="133" t="str">
        <f>IF('Piano Alimentare con Conteggio'!Z50="","",'Piano Alimentare con Conteggio'!Z50)</f>
        <v/>
      </c>
      <c r="S77" s="134"/>
      <c r="T77" s="125"/>
      <c r="U77" s="133" t="str">
        <f>IF('Piano Alimentare con Conteggio'!AG50="","",'Piano Alimentare con Conteggio'!AG50)</f>
        <v/>
      </c>
      <c r="V77" s="134"/>
      <c r="W77" s="133" t="str">
        <f>IF('Piano Alimentare con Conteggio'!AI50="","",'Piano Alimentare con Conteggio'!AI50)</f>
        <v/>
      </c>
      <c r="X77" s="134"/>
      <c r="Y77" s="125"/>
      <c r="Z77" s="133" t="str">
        <f>IF('Piano Alimentare con Conteggio'!AP50="","",'Piano Alimentare con Conteggio'!AP50)</f>
        <v/>
      </c>
      <c r="AA77" s="134"/>
      <c r="AB77" s="133" t="str">
        <f>IF('Piano Alimentare con Conteggio'!AR50="","",'Piano Alimentare con Conteggio'!AR50)</f>
        <v/>
      </c>
      <c r="AC77" s="134"/>
      <c r="AD77" s="125"/>
      <c r="AE77" s="133" t="str">
        <f>IF('Piano Alimentare con Conteggio'!AY50="","",'Piano Alimentare con Conteggio'!AY50)</f>
        <v/>
      </c>
      <c r="AF77" s="134"/>
      <c r="AG77" s="133" t="str">
        <f>IF('Piano Alimentare con Conteggio'!BA50="","",'Piano Alimentare con Conteggio'!BA50)</f>
        <v/>
      </c>
      <c r="AH77" s="134"/>
      <c r="AI77" s="125"/>
      <c r="AJ77" s="133" t="str">
        <f>IF('Piano Alimentare con Conteggio'!BH50="","",'Piano Alimentare con Conteggio'!BH50)</f>
        <v/>
      </c>
      <c r="AK77" s="134"/>
      <c r="AL77" s="133" t="str">
        <f>IF('Piano Alimentare con Conteggio'!BJ50="","",'Piano Alimentare con Conteggio'!BJ50)</f>
        <v/>
      </c>
      <c r="AM77" s="134"/>
      <c r="AN77" s="103"/>
    </row>
    <row r="78" spans="1:40" ht="25.5" customHeight="1" x14ac:dyDescent="0.45">
      <c r="A78" s="94"/>
      <c r="B78" s="94"/>
      <c r="C78" s="151"/>
      <c r="D78" s="152"/>
      <c r="E78" s="125"/>
      <c r="F78" s="133" t="str">
        <f>IF('Piano Alimentare con Conteggio'!F51="","",'Piano Alimentare con Conteggio'!F51)</f>
        <v/>
      </c>
      <c r="G78" s="134"/>
      <c r="H78" s="133" t="str">
        <f>IF('Piano Alimentare con Conteggio'!H51="","",'Piano Alimentare con Conteggio'!H51)</f>
        <v/>
      </c>
      <c r="I78" s="134"/>
      <c r="J78" s="125"/>
      <c r="K78" s="133" t="str">
        <f>IF('Piano Alimentare con Conteggio'!O51="","",'Piano Alimentare con Conteggio'!O51)</f>
        <v/>
      </c>
      <c r="L78" s="134"/>
      <c r="M78" s="133" t="str">
        <f>IF('Piano Alimentare con Conteggio'!Q51="","",'Piano Alimentare con Conteggio'!Q51)</f>
        <v/>
      </c>
      <c r="N78" s="134"/>
      <c r="O78" s="125"/>
      <c r="P78" s="133" t="str">
        <f>IF('Piano Alimentare con Conteggio'!X51="","",'Piano Alimentare con Conteggio'!X51)</f>
        <v/>
      </c>
      <c r="Q78" s="134"/>
      <c r="R78" s="133" t="str">
        <f>IF('Piano Alimentare con Conteggio'!Z51="","",'Piano Alimentare con Conteggio'!Z51)</f>
        <v/>
      </c>
      <c r="S78" s="134"/>
      <c r="T78" s="125"/>
      <c r="U78" s="133" t="str">
        <f>IF('Piano Alimentare con Conteggio'!AG51="","",'Piano Alimentare con Conteggio'!AG51)</f>
        <v/>
      </c>
      <c r="V78" s="134"/>
      <c r="W78" s="133" t="str">
        <f>IF('Piano Alimentare con Conteggio'!AI51="","",'Piano Alimentare con Conteggio'!AI51)</f>
        <v/>
      </c>
      <c r="X78" s="134"/>
      <c r="Y78" s="125"/>
      <c r="Z78" s="133" t="str">
        <f>IF('Piano Alimentare con Conteggio'!AP51="","",'Piano Alimentare con Conteggio'!AP51)</f>
        <v/>
      </c>
      <c r="AA78" s="134"/>
      <c r="AB78" s="133" t="str">
        <f>IF('Piano Alimentare con Conteggio'!AR51="","",'Piano Alimentare con Conteggio'!AR51)</f>
        <v/>
      </c>
      <c r="AC78" s="134"/>
      <c r="AD78" s="125"/>
      <c r="AE78" s="133" t="str">
        <f>IF('Piano Alimentare con Conteggio'!AY51="","",'Piano Alimentare con Conteggio'!AY51)</f>
        <v/>
      </c>
      <c r="AF78" s="134"/>
      <c r="AG78" s="133" t="str">
        <f>IF('Piano Alimentare con Conteggio'!BA51="","",'Piano Alimentare con Conteggio'!BA51)</f>
        <v/>
      </c>
      <c r="AH78" s="134"/>
      <c r="AI78" s="125"/>
      <c r="AJ78" s="133" t="str">
        <f>IF('Piano Alimentare con Conteggio'!BH51="","",'Piano Alimentare con Conteggio'!BH51)</f>
        <v/>
      </c>
      <c r="AK78" s="134"/>
      <c r="AL78" s="133" t="str">
        <f>IF('Piano Alimentare con Conteggio'!BJ51="","",'Piano Alimentare con Conteggio'!BJ51)</f>
        <v/>
      </c>
      <c r="AM78" s="134"/>
      <c r="AN78" s="103"/>
    </row>
    <row r="79" spans="1:40" ht="25.5" customHeight="1" x14ac:dyDescent="0.45">
      <c r="A79" s="94"/>
      <c r="B79" s="94"/>
      <c r="C79" s="151"/>
      <c r="D79" s="152"/>
      <c r="E79" s="125"/>
      <c r="F79" s="133" t="str">
        <f>IF('Piano Alimentare con Conteggio'!F52="","",'Piano Alimentare con Conteggio'!F52)</f>
        <v/>
      </c>
      <c r="G79" s="134"/>
      <c r="H79" s="133" t="str">
        <f>IF('Piano Alimentare con Conteggio'!H52="","",'Piano Alimentare con Conteggio'!H52)</f>
        <v/>
      </c>
      <c r="I79" s="134"/>
      <c r="J79" s="125"/>
      <c r="K79" s="133" t="str">
        <f>IF('Piano Alimentare con Conteggio'!O52="","",'Piano Alimentare con Conteggio'!O52)</f>
        <v/>
      </c>
      <c r="L79" s="134"/>
      <c r="M79" s="133" t="str">
        <f>IF('Piano Alimentare con Conteggio'!Q52="","",'Piano Alimentare con Conteggio'!Q52)</f>
        <v/>
      </c>
      <c r="N79" s="134"/>
      <c r="O79" s="125"/>
      <c r="P79" s="133" t="str">
        <f>IF('Piano Alimentare con Conteggio'!X52="","",'Piano Alimentare con Conteggio'!X52)</f>
        <v/>
      </c>
      <c r="Q79" s="134"/>
      <c r="R79" s="133" t="str">
        <f>IF('Piano Alimentare con Conteggio'!Z52="","",'Piano Alimentare con Conteggio'!Z52)</f>
        <v/>
      </c>
      <c r="S79" s="134"/>
      <c r="T79" s="125"/>
      <c r="U79" s="133" t="str">
        <f>IF('Piano Alimentare con Conteggio'!AG52="","",'Piano Alimentare con Conteggio'!AG52)</f>
        <v/>
      </c>
      <c r="V79" s="134"/>
      <c r="W79" s="133" t="str">
        <f>IF('Piano Alimentare con Conteggio'!AI52="","",'Piano Alimentare con Conteggio'!AI52)</f>
        <v/>
      </c>
      <c r="X79" s="134"/>
      <c r="Y79" s="125"/>
      <c r="Z79" s="133" t="str">
        <f>IF('Piano Alimentare con Conteggio'!AP52="","",'Piano Alimentare con Conteggio'!AP52)</f>
        <v/>
      </c>
      <c r="AA79" s="134"/>
      <c r="AB79" s="133" t="str">
        <f>IF('Piano Alimentare con Conteggio'!AR52="","",'Piano Alimentare con Conteggio'!AR52)</f>
        <v/>
      </c>
      <c r="AC79" s="134"/>
      <c r="AD79" s="125"/>
      <c r="AE79" s="133" t="str">
        <f>IF('Piano Alimentare con Conteggio'!AY52="","",'Piano Alimentare con Conteggio'!AY52)</f>
        <v/>
      </c>
      <c r="AF79" s="134"/>
      <c r="AG79" s="133" t="str">
        <f>IF('Piano Alimentare con Conteggio'!BA52="","",'Piano Alimentare con Conteggio'!BA52)</f>
        <v/>
      </c>
      <c r="AH79" s="134"/>
      <c r="AI79" s="125"/>
      <c r="AJ79" s="133" t="str">
        <f>IF('Piano Alimentare con Conteggio'!BH52="","",'Piano Alimentare con Conteggio'!BH52)</f>
        <v/>
      </c>
      <c r="AK79" s="134"/>
      <c r="AL79" s="133" t="str">
        <f>IF('Piano Alimentare con Conteggio'!BJ52="","",'Piano Alimentare con Conteggio'!BJ52)</f>
        <v/>
      </c>
      <c r="AM79" s="134"/>
      <c r="AN79" s="103"/>
    </row>
    <row r="80" spans="1:40" ht="25.5" customHeight="1" x14ac:dyDescent="0.45">
      <c r="A80" s="94"/>
      <c r="B80" s="94"/>
      <c r="C80" s="151"/>
      <c r="D80" s="152"/>
      <c r="E80" s="125"/>
      <c r="F80" s="133" t="str">
        <f>IF('Piano Alimentare con Conteggio'!F53="","",'Piano Alimentare con Conteggio'!F53)</f>
        <v/>
      </c>
      <c r="G80" s="134"/>
      <c r="H80" s="133" t="str">
        <f>IF('Piano Alimentare con Conteggio'!H53="","",'Piano Alimentare con Conteggio'!H53)</f>
        <v/>
      </c>
      <c r="I80" s="134"/>
      <c r="J80" s="125"/>
      <c r="K80" s="133" t="str">
        <f>IF('Piano Alimentare con Conteggio'!O53="","",'Piano Alimentare con Conteggio'!O53)</f>
        <v/>
      </c>
      <c r="L80" s="134"/>
      <c r="M80" s="133" t="str">
        <f>IF('Piano Alimentare con Conteggio'!Q53="","",'Piano Alimentare con Conteggio'!Q53)</f>
        <v/>
      </c>
      <c r="N80" s="134"/>
      <c r="O80" s="125"/>
      <c r="P80" s="133" t="str">
        <f>IF('Piano Alimentare con Conteggio'!X53="","",'Piano Alimentare con Conteggio'!X53)</f>
        <v/>
      </c>
      <c r="Q80" s="134"/>
      <c r="R80" s="133" t="str">
        <f>IF('Piano Alimentare con Conteggio'!Z53="","",'Piano Alimentare con Conteggio'!Z53)</f>
        <v/>
      </c>
      <c r="S80" s="134"/>
      <c r="T80" s="125"/>
      <c r="U80" s="133" t="str">
        <f>IF('Piano Alimentare con Conteggio'!AG53="","",'Piano Alimentare con Conteggio'!AG53)</f>
        <v/>
      </c>
      <c r="V80" s="134"/>
      <c r="W80" s="133" t="str">
        <f>IF('Piano Alimentare con Conteggio'!AI53="","",'Piano Alimentare con Conteggio'!AI53)</f>
        <v/>
      </c>
      <c r="X80" s="134"/>
      <c r="Y80" s="125"/>
      <c r="Z80" s="133" t="str">
        <f>IF('Piano Alimentare con Conteggio'!AP53="","",'Piano Alimentare con Conteggio'!AP53)</f>
        <v/>
      </c>
      <c r="AA80" s="134"/>
      <c r="AB80" s="133" t="str">
        <f>IF('Piano Alimentare con Conteggio'!AR53="","",'Piano Alimentare con Conteggio'!AR53)</f>
        <v/>
      </c>
      <c r="AC80" s="134"/>
      <c r="AD80" s="125"/>
      <c r="AE80" s="133" t="str">
        <f>IF('Piano Alimentare con Conteggio'!AY53="","",'Piano Alimentare con Conteggio'!AY53)</f>
        <v/>
      </c>
      <c r="AF80" s="134"/>
      <c r="AG80" s="133" t="str">
        <f>IF('Piano Alimentare con Conteggio'!BA53="","",'Piano Alimentare con Conteggio'!BA53)</f>
        <v/>
      </c>
      <c r="AH80" s="134"/>
      <c r="AI80" s="125"/>
      <c r="AJ80" s="133" t="str">
        <f>IF('Piano Alimentare con Conteggio'!BH53="","",'Piano Alimentare con Conteggio'!BH53)</f>
        <v/>
      </c>
      <c r="AK80" s="134"/>
      <c r="AL80" s="133" t="str">
        <f>IF('Piano Alimentare con Conteggio'!BJ53="","",'Piano Alimentare con Conteggio'!BJ53)</f>
        <v/>
      </c>
      <c r="AM80" s="134"/>
      <c r="AN80" s="103"/>
    </row>
    <row r="81" spans="1:40" ht="25.5" customHeight="1" x14ac:dyDescent="0.45">
      <c r="A81" s="94"/>
      <c r="B81" s="94"/>
      <c r="C81" s="151"/>
      <c r="D81" s="152"/>
      <c r="E81" s="125"/>
      <c r="F81" s="133" t="str">
        <f>IF('Piano Alimentare con Conteggio'!F54="","",'Piano Alimentare con Conteggio'!F54)</f>
        <v/>
      </c>
      <c r="G81" s="134"/>
      <c r="H81" s="133" t="str">
        <f>IF('Piano Alimentare con Conteggio'!H54="","",'Piano Alimentare con Conteggio'!H54)</f>
        <v/>
      </c>
      <c r="I81" s="134"/>
      <c r="J81" s="125"/>
      <c r="K81" s="155"/>
      <c r="L81" s="156"/>
      <c r="M81" s="133"/>
      <c r="N81" s="134"/>
      <c r="O81" s="125"/>
      <c r="P81" s="155"/>
      <c r="Q81" s="156"/>
      <c r="R81" s="133"/>
      <c r="S81" s="134"/>
      <c r="T81" s="125"/>
      <c r="U81" s="155"/>
      <c r="V81" s="156"/>
      <c r="W81" s="133"/>
      <c r="X81" s="134"/>
      <c r="Y81" s="125"/>
      <c r="Z81" s="155"/>
      <c r="AA81" s="156"/>
      <c r="AB81" s="133"/>
      <c r="AC81" s="134"/>
      <c r="AD81" s="125"/>
      <c r="AE81" s="155"/>
      <c r="AF81" s="156"/>
      <c r="AG81" s="133"/>
      <c r="AH81" s="134"/>
      <c r="AI81" s="125"/>
      <c r="AJ81" s="155"/>
      <c r="AK81" s="156"/>
      <c r="AL81" s="155"/>
      <c r="AM81" s="156"/>
      <c r="AN81" s="103"/>
    </row>
    <row r="82" spans="1:40" ht="14.5" customHeight="1" x14ac:dyDescent="0.35">
      <c r="A82" s="94"/>
      <c r="B82" s="94"/>
      <c r="C82" s="151"/>
      <c r="D82" s="152"/>
      <c r="E82" s="125"/>
      <c r="F82" s="135" t="s">
        <v>192</v>
      </c>
      <c r="G82" s="136" t="str">
        <f>IF('Piano Alimentare con Conteggio'!M45="","",'Piano Alimentare con Conteggio'!M45)</f>
        <v/>
      </c>
      <c r="H82" s="137"/>
      <c r="I82" s="138"/>
      <c r="J82" s="125"/>
      <c r="K82" s="135" t="s">
        <v>192</v>
      </c>
      <c r="L82" s="136" t="str">
        <f>IF('Piano Alimentare con Conteggio'!V45="","",'Piano Alimentare con Conteggio'!V45)</f>
        <v/>
      </c>
      <c r="M82" s="137"/>
      <c r="N82" s="138"/>
      <c r="O82" s="125"/>
      <c r="P82" s="135" t="s">
        <v>192</v>
      </c>
      <c r="Q82" s="136" t="str">
        <f>IF('Piano Alimentare con Conteggio'!AE45="","",'Piano Alimentare con Conteggio'!AE45)</f>
        <v/>
      </c>
      <c r="R82" s="137"/>
      <c r="S82" s="138"/>
      <c r="T82" s="125"/>
      <c r="U82" s="135" t="s">
        <v>192</v>
      </c>
      <c r="V82" s="136" t="str">
        <f>IF('Piano Alimentare con Conteggio'!AN45="","",'Piano Alimentare con Conteggio'!AN45)</f>
        <v/>
      </c>
      <c r="W82" s="137"/>
      <c r="X82" s="138"/>
      <c r="Y82" s="125"/>
      <c r="Z82" s="135" t="s">
        <v>192</v>
      </c>
      <c r="AA82" s="136" t="str">
        <f>IF('Piano Alimentare con Conteggio'!AW45="","",'Piano Alimentare con Conteggio'!AW45)</f>
        <v/>
      </c>
      <c r="AB82" s="137"/>
      <c r="AC82" s="138"/>
      <c r="AD82" s="125"/>
      <c r="AE82" s="135" t="s">
        <v>192</v>
      </c>
      <c r="AF82" s="136" t="str">
        <f>IF('Piano Alimentare con Conteggio'!BF45="","",'Piano Alimentare con Conteggio'!BF45)</f>
        <v/>
      </c>
      <c r="AG82" s="137"/>
      <c r="AH82" s="138"/>
      <c r="AI82" s="125"/>
      <c r="AJ82" s="135" t="s">
        <v>192</v>
      </c>
      <c r="AK82" s="136" t="str">
        <f>IF('Piano Alimentare con Conteggio'!BO45="","",'Piano Alimentare con Conteggio'!BO45)</f>
        <v/>
      </c>
      <c r="AL82" s="137"/>
      <c r="AM82" s="138"/>
      <c r="AN82" s="103"/>
    </row>
    <row r="83" spans="1:40" ht="14.5" customHeight="1" x14ac:dyDescent="0.35">
      <c r="A83" s="94"/>
      <c r="B83" s="94"/>
      <c r="C83" s="151"/>
      <c r="D83" s="152"/>
      <c r="E83" s="125"/>
      <c r="F83" s="139"/>
      <c r="G83" s="140"/>
      <c r="H83" s="141"/>
      <c r="I83" s="142"/>
      <c r="J83" s="125"/>
      <c r="K83" s="139"/>
      <c r="L83" s="140"/>
      <c r="M83" s="141"/>
      <c r="N83" s="142"/>
      <c r="O83" s="125"/>
      <c r="P83" s="139"/>
      <c r="Q83" s="140"/>
      <c r="R83" s="141"/>
      <c r="S83" s="142"/>
      <c r="T83" s="125"/>
      <c r="U83" s="139"/>
      <c r="V83" s="140"/>
      <c r="W83" s="141"/>
      <c r="X83" s="142"/>
      <c r="Y83" s="125"/>
      <c r="Z83" s="139"/>
      <c r="AA83" s="140"/>
      <c r="AB83" s="141"/>
      <c r="AC83" s="142"/>
      <c r="AD83" s="125"/>
      <c r="AE83" s="139"/>
      <c r="AF83" s="140"/>
      <c r="AG83" s="141"/>
      <c r="AH83" s="142"/>
      <c r="AI83" s="125"/>
      <c r="AJ83" s="139"/>
      <c r="AK83" s="140"/>
      <c r="AL83" s="141"/>
      <c r="AM83" s="142"/>
      <c r="AN83" s="103"/>
    </row>
    <row r="84" spans="1:40" ht="14.5" customHeight="1" x14ac:dyDescent="0.35">
      <c r="A84" s="94"/>
      <c r="B84" s="94"/>
      <c r="C84" s="151"/>
      <c r="D84" s="152"/>
      <c r="E84" s="125"/>
      <c r="F84" s="139"/>
      <c r="G84" s="140"/>
      <c r="H84" s="141"/>
      <c r="I84" s="142"/>
      <c r="J84" s="125"/>
      <c r="K84" s="139"/>
      <c r="L84" s="140"/>
      <c r="M84" s="141"/>
      <c r="N84" s="142"/>
      <c r="O84" s="125"/>
      <c r="P84" s="139"/>
      <c r="Q84" s="140"/>
      <c r="R84" s="141"/>
      <c r="S84" s="142"/>
      <c r="T84" s="125"/>
      <c r="U84" s="139"/>
      <c r="V84" s="140"/>
      <c r="W84" s="141"/>
      <c r="X84" s="142"/>
      <c r="Y84" s="125"/>
      <c r="Z84" s="139"/>
      <c r="AA84" s="140"/>
      <c r="AB84" s="141"/>
      <c r="AC84" s="142"/>
      <c r="AD84" s="125"/>
      <c r="AE84" s="139"/>
      <c r="AF84" s="140"/>
      <c r="AG84" s="141"/>
      <c r="AH84" s="142"/>
      <c r="AI84" s="125"/>
      <c r="AJ84" s="139"/>
      <c r="AK84" s="140"/>
      <c r="AL84" s="141"/>
      <c r="AM84" s="142"/>
      <c r="AN84" s="103"/>
    </row>
    <row r="85" spans="1:40" ht="14.5" customHeight="1" x14ac:dyDescent="0.35">
      <c r="A85" s="94"/>
      <c r="B85" s="94"/>
      <c r="C85" s="153"/>
      <c r="D85" s="154"/>
      <c r="E85" s="125"/>
      <c r="F85" s="145"/>
      <c r="G85" s="146"/>
      <c r="H85" s="147"/>
      <c r="I85" s="148"/>
      <c r="J85" s="125"/>
      <c r="K85" s="145"/>
      <c r="L85" s="146"/>
      <c r="M85" s="147"/>
      <c r="N85" s="148"/>
      <c r="O85" s="125"/>
      <c r="P85" s="145"/>
      <c r="Q85" s="146"/>
      <c r="R85" s="147"/>
      <c r="S85" s="148"/>
      <c r="T85" s="125"/>
      <c r="U85" s="145"/>
      <c r="V85" s="146"/>
      <c r="W85" s="147"/>
      <c r="X85" s="148"/>
      <c r="Y85" s="125"/>
      <c r="Z85" s="145"/>
      <c r="AA85" s="146"/>
      <c r="AB85" s="147"/>
      <c r="AC85" s="148"/>
      <c r="AD85" s="125"/>
      <c r="AE85" s="145"/>
      <c r="AF85" s="146"/>
      <c r="AG85" s="147"/>
      <c r="AH85" s="148"/>
      <c r="AI85" s="125"/>
      <c r="AJ85" s="145"/>
      <c r="AK85" s="146"/>
      <c r="AL85" s="147"/>
      <c r="AM85" s="148"/>
      <c r="AN85" s="103"/>
    </row>
    <row r="86" spans="1:40" ht="25.5" customHeight="1" x14ac:dyDescent="0.45">
      <c r="A86" s="94"/>
      <c r="B86" s="94"/>
      <c r="C86" s="149" t="s">
        <v>164</v>
      </c>
      <c r="D86" s="150"/>
      <c r="E86" s="125"/>
      <c r="F86" s="133" t="str">
        <f>IF('Piano Alimentare con Conteggio'!F56="","",'Piano Alimentare con Conteggio'!F56)</f>
        <v/>
      </c>
      <c r="G86" s="134"/>
      <c r="H86" s="133" t="str">
        <f>IF('Piano Alimentare con Conteggio'!H56="","",'Piano Alimentare con Conteggio'!H56)</f>
        <v/>
      </c>
      <c r="I86" s="134"/>
      <c r="J86" s="125"/>
      <c r="K86" s="133" t="str">
        <f>IF('Piano Alimentare con Conteggio'!O56="","",'Piano Alimentare con Conteggio'!O56)</f>
        <v/>
      </c>
      <c r="L86" s="134"/>
      <c r="M86" s="133" t="str">
        <f>IF('Piano Alimentare con Conteggio'!Q56="","",'Piano Alimentare con Conteggio'!Q56)</f>
        <v/>
      </c>
      <c r="N86" s="134"/>
      <c r="O86" s="125"/>
      <c r="P86" s="133" t="str">
        <f>IF('Piano Alimentare con Conteggio'!X56="","",'Piano Alimentare con Conteggio'!X56)</f>
        <v/>
      </c>
      <c r="Q86" s="134"/>
      <c r="R86" s="133" t="str">
        <f>IF('Piano Alimentare con Conteggio'!Z56="","",'Piano Alimentare con Conteggio'!Z56)</f>
        <v/>
      </c>
      <c r="S86" s="134"/>
      <c r="T86" s="125"/>
      <c r="U86" s="133" t="str">
        <f>IF('Piano Alimentare con Conteggio'!AG56="","",'Piano Alimentare con Conteggio'!AG56)</f>
        <v/>
      </c>
      <c r="V86" s="134"/>
      <c r="W86" s="133" t="str">
        <f>IF('Piano Alimentare con Conteggio'!AI56="","",'Piano Alimentare con Conteggio'!AI56)</f>
        <v/>
      </c>
      <c r="X86" s="134"/>
      <c r="Y86" s="125"/>
      <c r="Z86" s="133" t="str">
        <f>IF('Piano Alimentare con Conteggio'!AP56="","",'Piano Alimentare con Conteggio'!AP56)</f>
        <v/>
      </c>
      <c r="AA86" s="134"/>
      <c r="AB86" s="133" t="str">
        <f>IF('Piano Alimentare con Conteggio'!AR56="","",'Piano Alimentare con Conteggio'!AR56)</f>
        <v/>
      </c>
      <c r="AC86" s="134"/>
      <c r="AD86" s="125"/>
      <c r="AE86" s="133" t="str">
        <f>IF('Piano Alimentare con Conteggio'!AY56="","",'Piano Alimentare con Conteggio'!AY56)</f>
        <v/>
      </c>
      <c r="AF86" s="134"/>
      <c r="AG86" s="133" t="str">
        <f>IF('Piano Alimentare con Conteggio'!BA56="","",'Piano Alimentare con Conteggio'!BA56)</f>
        <v/>
      </c>
      <c r="AH86" s="134"/>
      <c r="AI86" s="125"/>
      <c r="AJ86" s="133" t="str">
        <f>IF('Piano Alimentare con Conteggio'!BH56="","",'Piano Alimentare con Conteggio'!BH56)</f>
        <v/>
      </c>
      <c r="AK86" s="134"/>
      <c r="AL86" s="133" t="str">
        <f>IF('Piano Alimentare con Conteggio'!BJ56="","",'Piano Alimentare con Conteggio'!BJ56)</f>
        <v/>
      </c>
      <c r="AM86" s="134"/>
      <c r="AN86" s="103"/>
    </row>
    <row r="87" spans="1:40" ht="25.5" customHeight="1" x14ac:dyDescent="0.45">
      <c r="A87" s="94"/>
      <c r="B87" s="94"/>
      <c r="C87" s="151"/>
      <c r="D87" s="152"/>
      <c r="E87" s="125"/>
      <c r="F87" s="133" t="str">
        <f>IF('Piano Alimentare con Conteggio'!F57="","",'Piano Alimentare con Conteggio'!F57)</f>
        <v/>
      </c>
      <c r="G87" s="134"/>
      <c r="H87" s="133" t="str">
        <f>IF('Piano Alimentare con Conteggio'!H57="","",'Piano Alimentare con Conteggio'!H57)</f>
        <v/>
      </c>
      <c r="I87" s="134"/>
      <c r="J87" s="125"/>
      <c r="K87" s="133" t="str">
        <f>IF('Piano Alimentare con Conteggio'!O57="","",'Piano Alimentare con Conteggio'!O57)</f>
        <v/>
      </c>
      <c r="L87" s="134"/>
      <c r="M87" s="133" t="str">
        <f>IF('Piano Alimentare con Conteggio'!Q57="","",'Piano Alimentare con Conteggio'!Q57)</f>
        <v/>
      </c>
      <c r="N87" s="134"/>
      <c r="O87" s="125"/>
      <c r="P87" s="133" t="str">
        <f>IF('Piano Alimentare con Conteggio'!X57="","",'Piano Alimentare con Conteggio'!X57)</f>
        <v/>
      </c>
      <c r="Q87" s="134"/>
      <c r="R87" s="133" t="str">
        <f>IF('Piano Alimentare con Conteggio'!Z57="","",'Piano Alimentare con Conteggio'!Z57)</f>
        <v/>
      </c>
      <c r="S87" s="134"/>
      <c r="T87" s="125"/>
      <c r="U87" s="133" t="str">
        <f>IF('Piano Alimentare con Conteggio'!AG57="","",'Piano Alimentare con Conteggio'!AG57)</f>
        <v/>
      </c>
      <c r="V87" s="134"/>
      <c r="W87" s="133" t="str">
        <f>IF('Piano Alimentare con Conteggio'!AI57="","",'Piano Alimentare con Conteggio'!AI57)</f>
        <v/>
      </c>
      <c r="X87" s="134"/>
      <c r="Y87" s="125"/>
      <c r="Z87" s="133" t="str">
        <f>IF('Piano Alimentare con Conteggio'!AP57="","",'Piano Alimentare con Conteggio'!AP57)</f>
        <v/>
      </c>
      <c r="AA87" s="134"/>
      <c r="AB87" s="133" t="str">
        <f>IF('Piano Alimentare con Conteggio'!AR57="","",'Piano Alimentare con Conteggio'!AR57)</f>
        <v/>
      </c>
      <c r="AC87" s="134"/>
      <c r="AD87" s="125"/>
      <c r="AE87" s="133" t="str">
        <f>IF('Piano Alimentare con Conteggio'!AY57="","",'Piano Alimentare con Conteggio'!AY57)</f>
        <v/>
      </c>
      <c r="AF87" s="134"/>
      <c r="AG87" s="133" t="str">
        <f>IF('Piano Alimentare con Conteggio'!BA57="","",'Piano Alimentare con Conteggio'!BA57)</f>
        <v/>
      </c>
      <c r="AH87" s="134"/>
      <c r="AI87" s="125"/>
      <c r="AJ87" s="133" t="str">
        <f>IF('Piano Alimentare con Conteggio'!BH57="","",'Piano Alimentare con Conteggio'!BH57)</f>
        <v/>
      </c>
      <c r="AK87" s="134"/>
      <c r="AL87" s="133" t="str">
        <f>IF('Piano Alimentare con Conteggio'!BJ57="","",'Piano Alimentare con Conteggio'!BJ57)</f>
        <v/>
      </c>
      <c r="AM87" s="134"/>
      <c r="AN87" s="103"/>
    </row>
    <row r="88" spans="1:40" ht="25.5" customHeight="1" x14ac:dyDescent="0.45">
      <c r="A88" s="94"/>
      <c r="B88" s="94"/>
      <c r="C88" s="151"/>
      <c r="D88" s="152"/>
      <c r="E88" s="125"/>
      <c r="F88" s="133" t="str">
        <f>IF('Piano Alimentare con Conteggio'!F58="","",'Piano Alimentare con Conteggio'!F58)</f>
        <v/>
      </c>
      <c r="G88" s="134"/>
      <c r="H88" s="133" t="str">
        <f>IF('Piano Alimentare con Conteggio'!H58="","",'Piano Alimentare con Conteggio'!H58)</f>
        <v/>
      </c>
      <c r="I88" s="134"/>
      <c r="J88" s="125"/>
      <c r="K88" s="133" t="str">
        <f>IF('Piano Alimentare con Conteggio'!O58="","",'Piano Alimentare con Conteggio'!O58)</f>
        <v/>
      </c>
      <c r="L88" s="134"/>
      <c r="M88" s="133" t="str">
        <f>IF('Piano Alimentare con Conteggio'!Q58="","",'Piano Alimentare con Conteggio'!Q58)</f>
        <v/>
      </c>
      <c r="N88" s="134"/>
      <c r="O88" s="125"/>
      <c r="P88" s="133" t="str">
        <f>IF('Piano Alimentare con Conteggio'!X58="","",'Piano Alimentare con Conteggio'!X58)</f>
        <v/>
      </c>
      <c r="Q88" s="134"/>
      <c r="R88" s="133" t="str">
        <f>IF('Piano Alimentare con Conteggio'!Z58="","",'Piano Alimentare con Conteggio'!Z58)</f>
        <v/>
      </c>
      <c r="S88" s="134"/>
      <c r="T88" s="125"/>
      <c r="U88" s="133" t="str">
        <f>IF('Piano Alimentare con Conteggio'!AG58="","",'Piano Alimentare con Conteggio'!AG58)</f>
        <v/>
      </c>
      <c r="V88" s="134"/>
      <c r="W88" s="133" t="str">
        <f>IF('Piano Alimentare con Conteggio'!AI58="","",'Piano Alimentare con Conteggio'!AI58)</f>
        <v/>
      </c>
      <c r="X88" s="134"/>
      <c r="Y88" s="125"/>
      <c r="Z88" s="133" t="str">
        <f>IF('Piano Alimentare con Conteggio'!AP58="","",'Piano Alimentare con Conteggio'!AP58)</f>
        <v/>
      </c>
      <c r="AA88" s="134"/>
      <c r="AB88" s="133" t="str">
        <f>IF('Piano Alimentare con Conteggio'!AR58="","",'Piano Alimentare con Conteggio'!AR58)</f>
        <v/>
      </c>
      <c r="AC88" s="134"/>
      <c r="AD88" s="125"/>
      <c r="AE88" s="133" t="str">
        <f>IF('Piano Alimentare con Conteggio'!AY58="","",'Piano Alimentare con Conteggio'!AY58)</f>
        <v/>
      </c>
      <c r="AF88" s="134"/>
      <c r="AG88" s="133" t="str">
        <f>IF('Piano Alimentare con Conteggio'!BA58="","",'Piano Alimentare con Conteggio'!BA58)</f>
        <v/>
      </c>
      <c r="AH88" s="134"/>
      <c r="AI88" s="125"/>
      <c r="AJ88" s="133" t="str">
        <f>IF('Piano Alimentare con Conteggio'!BH58="","",'Piano Alimentare con Conteggio'!BH58)</f>
        <v/>
      </c>
      <c r="AK88" s="134"/>
      <c r="AL88" s="133" t="str">
        <f>IF('Piano Alimentare con Conteggio'!BJ58="","",'Piano Alimentare con Conteggio'!BJ58)</f>
        <v/>
      </c>
      <c r="AM88" s="134"/>
      <c r="AN88" s="103"/>
    </row>
    <row r="89" spans="1:40" ht="14.5" customHeight="1" x14ac:dyDescent="0.35">
      <c r="A89" s="94"/>
      <c r="B89" s="94"/>
      <c r="C89" s="151"/>
      <c r="D89" s="152"/>
      <c r="E89" s="125"/>
      <c r="F89" s="135" t="s">
        <v>192</v>
      </c>
      <c r="G89" s="136" t="str">
        <f>IF('Piano Alimentare con Conteggio'!M57="","",'Piano Alimentare con Conteggio'!M57)</f>
        <v/>
      </c>
      <c r="H89" s="137"/>
      <c r="I89" s="138"/>
      <c r="J89" s="125"/>
      <c r="K89" s="135" t="s">
        <v>192</v>
      </c>
      <c r="L89" s="136" t="str">
        <f>IF('Piano Alimentare con Conteggio'!V57="","",'Piano Alimentare con Conteggio'!V57)</f>
        <v/>
      </c>
      <c r="M89" s="137"/>
      <c r="N89" s="138"/>
      <c r="O89" s="125"/>
      <c r="P89" s="135" t="s">
        <v>192</v>
      </c>
      <c r="Q89" s="136" t="str">
        <f>IF('Piano Alimentare con Conteggio'!AE57="","",'Piano Alimentare con Conteggio'!AE57)</f>
        <v/>
      </c>
      <c r="R89" s="137"/>
      <c r="S89" s="138"/>
      <c r="T89" s="125"/>
      <c r="U89" s="135" t="s">
        <v>192</v>
      </c>
      <c r="V89" s="136" t="str">
        <f>IF('Piano Alimentare con Conteggio'!AN57="","",'Piano Alimentare con Conteggio'!AN57)</f>
        <v/>
      </c>
      <c r="W89" s="137"/>
      <c r="X89" s="138"/>
      <c r="Y89" s="125"/>
      <c r="Z89" s="135" t="s">
        <v>192</v>
      </c>
      <c r="AA89" s="136" t="str">
        <f>IF('Piano Alimentare con Conteggio'!AW57="","",'Piano Alimentare con Conteggio'!AW57)</f>
        <v/>
      </c>
      <c r="AB89" s="137"/>
      <c r="AC89" s="138"/>
      <c r="AD89" s="125"/>
      <c r="AE89" s="135" t="s">
        <v>192</v>
      </c>
      <c r="AF89" s="136" t="str">
        <f>IF('Piano Alimentare con Conteggio'!BF57="","",'Piano Alimentare con Conteggio'!BF57)</f>
        <v/>
      </c>
      <c r="AG89" s="137"/>
      <c r="AH89" s="138"/>
      <c r="AI89" s="125"/>
      <c r="AJ89" s="135" t="s">
        <v>192</v>
      </c>
      <c r="AK89" s="136" t="str">
        <f>IF('Piano Alimentare con Conteggio'!BO57="","",'Piano Alimentare con Conteggio'!BO57)</f>
        <v/>
      </c>
      <c r="AL89" s="137"/>
      <c r="AM89" s="138"/>
      <c r="AN89" s="103"/>
    </row>
    <row r="90" spans="1:40" ht="14.5" customHeight="1" x14ac:dyDescent="0.35">
      <c r="A90" s="94"/>
      <c r="B90" s="94"/>
      <c r="C90" s="151"/>
      <c r="D90" s="152"/>
      <c r="E90" s="125"/>
      <c r="F90" s="139"/>
      <c r="G90" s="140"/>
      <c r="H90" s="141"/>
      <c r="I90" s="142"/>
      <c r="J90" s="125"/>
      <c r="K90" s="139"/>
      <c r="L90" s="140"/>
      <c r="M90" s="141"/>
      <c r="N90" s="142"/>
      <c r="O90" s="125"/>
      <c r="P90" s="139"/>
      <c r="Q90" s="140"/>
      <c r="R90" s="141"/>
      <c r="S90" s="142"/>
      <c r="T90" s="125"/>
      <c r="U90" s="139"/>
      <c r="V90" s="140"/>
      <c r="W90" s="141"/>
      <c r="X90" s="142"/>
      <c r="Y90" s="125"/>
      <c r="Z90" s="139"/>
      <c r="AA90" s="140"/>
      <c r="AB90" s="141"/>
      <c r="AC90" s="142"/>
      <c r="AD90" s="125"/>
      <c r="AE90" s="139"/>
      <c r="AF90" s="140"/>
      <c r="AG90" s="141"/>
      <c r="AH90" s="142"/>
      <c r="AI90" s="125"/>
      <c r="AJ90" s="139"/>
      <c r="AK90" s="140"/>
      <c r="AL90" s="141"/>
      <c r="AM90" s="142"/>
      <c r="AN90" s="103"/>
    </row>
    <row r="91" spans="1:40" ht="14.5" customHeight="1" x14ac:dyDescent="0.35">
      <c r="A91" s="94"/>
      <c r="B91" s="94"/>
      <c r="C91" s="151"/>
      <c r="D91" s="152"/>
      <c r="E91" s="125"/>
      <c r="F91" s="139"/>
      <c r="G91" s="140"/>
      <c r="H91" s="141"/>
      <c r="I91" s="142"/>
      <c r="J91" s="125"/>
      <c r="K91" s="139"/>
      <c r="L91" s="140"/>
      <c r="M91" s="141"/>
      <c r="N91" s="142"/>
      <c r="O91" s="125"/>
      <c r="P91" s="139"/>
      <c r="Q91" s="140"/>
      <c r="R91" s="141"/>
      <c r="S91" s="142"/>
      <c r="T91" s="125"/>
      <c r="U91" s="139"/>
      <c r="V91" s="140"/>
      <c r="W91" s="141"/>
      <c r="X91" s="142"/>
      <c r="Y91" s="125"/>
      <c r="Z91" s="139"/>
      <c r="AA91" s="140"/>
      <c r="AB91" s="141"/>
      <c r="AC91" s="142"/>
      <c r="AD91" s="125"/>
      <c r="AE91" s="139"/>
      <c r="AF91" s="140"/>
      <c r="AG91" s="141"/>
      <c r="AH91" s="142"/>
      <c r="AI91" s="125"/>
      <c r="AJ91" s="139"/>
      <c r="AK91" s="140"/>
      <c r="AL91" s="141"/>
      <c r="AM91" s="142"/>
      <c r="AN91" s="103"/>
    </row>
    <row r="92" spans="1:40" ht="14.5" customHeight="1" x14ac:dyDescent="0.35">
      <c r="A92" s="94"/>
      <c r="B92" s="94"/>
      <c r="C92" s="153"/>
      <c r="D92" s="154"/>
      <c r="E92" s="157"/>
      <c r="F92" s="145"/>
      <c r="G92" s="146"/>
      <c r="H92" s="147"/>
      <c r="I92" s="148"/>
      <c r="J92" s="157"/>
      <c r="K92" s="145"/>
      <c r="L92" s="146"/>
      <c r="M92" s="147"/>
      <c r="N92" s="148"/>
      <c r="O92" s="157"/>
      <c r="P92" s="145"/>
      <c r="Q92" s="146"/>
      <c r="R92" s="147"/>
      <c r="S92" s="148"/>
      <c r="T92" s="157"/>
      <c r="U92" s="145"/>
      <c r="V92" s="146"/>
      <c r="W92" s="147"/>
      <c r="X92" s="148"/>
      <c r="Y92" s="157"/>
      <c r="Z92" s="145"/>
      <c r="AA92" s="146"/>
      <c r="AB92" s="147"/>
      <c r="AC92" s="148"/>
      <c r="AD92" s="157"/>
      <c r="AE92" s="145"/>
      <c r="AF92" s="146"/>
      <c r="AG92" s="147"/>
      <c r="AH92" s="148"/>
      <c r="AI92" s="157"/>
      <c r="AJ92" s="145"/>
      <c r="AK92" s="146"/>
      <c r="AL92" s="147"/>
      <c r="AM92" s="148"/>
      <c r="AN92" s="104"/>
    </row>
    <row r="93" spans="1:40" x14ac:dyDescent="0.35">
      <c r="O93" s="20"/>
      <c r="T93" s="20"/>
    </row>
  </sheetData>
  <mergeCells count="578">
    <mergeCell ref="E28:E92"/>
    <mergeCell ref="C26:E27"/>
    <mergeCell ref="AN28:AN92"/>
    <mergeCell ref="J26:O27"/>
    <mergeCell ref="P26:T27"/>
    <mergeCell ref="U26:Y27"/>
    <mergeCell ref="Z26:AD27"/>
    <mergeCell ref="AE26:AI27"/>
    <mergeCell ref="O28:O92"/>
    <mergeCell ref="T28:T92"/>
    <mergeCell ref="Y28:Y92"/>
    <mergeCell ref="AD28:AD92"/>
    <mergeCell ref="AI28:AI92"/>
    <mergeCell ref="AJ42:AK42"/>
    <mergeCell ref="AL42:AM42"/>
    <mergeCell ref="AJ43:AK43"/>
    <mergeCell ref="AL43:AM43"/>
    <mergeCell ref="AL44:AM44"/>
    <mergeCell ref="AJ45:AJ48"/>
    <mergeCell ref="AK45:AM48"/>
    <mergeCell ref="F44:G44"/>
    <mergeCell ref="K44:L44"/>
    <mergeCell ref="P44:Q44"/>
    <mergeCell ref="U44:V44"/>
    <mergeCell ref="Z44:AA44"/>
    <mergeCell ref="AE44:AF44"/>
    <mergeCell ref="AJ44:AK44"/>
    <mergeCell ref="AB43:AC43"/>
    <mergeCell ref="AB44:AC44"/>
    <mergeCell ref="Z45:Z48"/>
    <mergeCell ref="AA45:AC48"/>
    <mergeCell ref="AE42:AF42"/>
    <mergeCell ref="AG42:AH42"/>
    <mergeCell ref="AE43:AF43"/>
    <mergeCell ref="AG43:AH43"/>
    <mergeCell ref="AG44:AH44"/>
    <mergeCell ref="AE45:AE48"/>
    <mergeCell ref="AF45:AH48"/>
    <mergeCell ref="P42:Q42"/>
    <mergeCell ref="R42:S42"/>
    <mergeCell ref="P43:Q43"/>
    <mergeCell ref="R43:S43"/>
    <mergeCell ref="R44:S44"/>
    <mergeCell ref="P45:P48"/>
    <mergeCell ref="Q45:S48"/>
    <mergeCell ref="U42:V42"/>
    <mergeCell ref="W42:X42"/>
    <mergeCell ref="U43:V43"/>
    <mergeCell ref="W43:X43"/>
    <mergeCell ref="W44:X44"/>
    <mergeCell ref="U45:U48"/>
    <mergeCell ref="V45:X48"/>
    <mergeCell ref="C42:D48"/>
    <mergeCell ref="F42:G42"/>
    <mergeCell ref="H42:I42"/>
    <mergeCell ref="F43:G43"/>
    <mergeCell ref="H43:I43"/>
    <mergeCell ref="H44:I44"/>
    <mergeCell ref="F45:F48"/>
    <mergeCell ref="G45:I48"/>
    <mergeCell ref="K38:K41"/>
    <mergeCell ref="K42:L42"/>
    <mergeCell ref="K43:L43"/>
    <mergeCell ref="K45:K48"/>
    <mergeCell ref="L45:N48"/>
    <mergeCell ref="M43:N43"/>
    <mergeCell ref="M44:N44"/>
    <mergeCell ref="J28:J92"/>
    <mergeCell ref="Z1:AM9"/>
    <mergeCell ref="C1:Y21"/>
    <mergeCell ref="C22:Y25"/>
    <mergeCell ref="Z10:AM25"/>
    <mergeCell ref="C28:D41"/>
    <mergeCell ref="F38:F41"/>
    <mergeCell ref="G38:I41"/>
    <mergeCell ref="L38:N41"/>
    <mergeCell ref="P38:P41"/>
    <mergeCell ref="Q38:S41"/>
    <mergeCell ref="U38:U41"/>
    <mergeCell ref="V38:X41"/>
    <mergeCell ref="Z38:Z41"/>
    <mergeCell ref="AA38:AC41"/>
    <mergeCell ref="AE38:AE41"/>
    <mergeCell ref="AF38:AH41"/>
    <mergeCell ref="AJ38:AJ41"/>
    <mergeCell ref="AK38:AM41"/>
    <mergeCell ref="M32:N32"/>
    <mergeCell ref="M33:N33"/>
    <mergeCell ref="M34:N34"/>
    <mergeCell ref="M35:N35"/>
    <mergeCell ref="M36:N36"/>
    <mergeCell ref="F37:G37"/>
    <mergeCell ref="AF89:AH92"/>
    <mergeCell ref="AG66:AH66"/>
    <mergeCell ref="AF67:AH70"/>
    <mergeCell ref="AG71:AH72"/>
    <mergeCell ref="AG73:AH74"/>
    <mergeCell ref="AG75:AH75"/>
    <mergeCell ref="AG76:AH76"/>
    <mergeCell ref="AG77:AH77"/>
    <mergeCell ref="AG78:AH78"/>
    <mergeCell ref="AG79:AH79"/>
    <mergeCell ref="AE87:AF87"/>
    <mergeCell ref="AG87:AH87"/>
    <mergeCell ref="Z71:AA72"/>
    <mergeCell ref="AG49:AH50"/>
    <mergeCell ref="AG51:AH52"/>
    <mergeCell ref="AG53:AH53"/>
    <mergeCell ref="AG54:AH54"/>
    <mergeCell ref="AG55:AH55"/>
    <mergeCell ref="AG56:AH56"/>
    <mergeCell ref="AG88:AH88"/>
    <mergeCell ref="V82:X85"/>
    <mergeCell ref="W86:X86"/>
    <mergeCell ref="W87:X87"/>
    <mergeCell ref="W88:X88"/>
    <mergeCell ref="V89:X92"/>
    <mergeCell ref="AB28:AC29"/>
    <mergeCell ref="AB30:AC31"/>
    <mergeCell ref="AB32:AC32"/>
    <mergeCell ref="AB33:AC33"/>
    <mergeCell ref="AB34:AC34"/>
    <mergeCell ref="AB35:AC35"/>
    <mergeCell ref="AB36:AC36"/>
    <mergeCell ref="AB37:AC37"/>
    <mergeCell ref="AB49:AC50"/>
    <mergeCell ref="AB51:AC52"/>
    <mergeCell ref="AB53:AC53"/>
    <mergeCell ref="AB54:AC54"/>
    <mergeCell ref="AB55:AC55"/>
    <mergeCell ref="AB86:AC86"/>
    <mergeCell ref="AB87:AC87"/>
    <mergeCell ref="AB88:AC88"/>
    <mergeCell ref="AA89:AC92"/>
    <mergeCell ref="W71:X72"/>
    <mergeCell ref="W73:X74"/>
    <mergeCell ref="W58:X58"/>
    <mergeCell ref="W59:X59"/>
    <mergeCell ref="U71:V72"/>
    <mergeCell ref="AG57:AH57"/>
    <mergeCell ref="AG58:AH58"/>
    <mergeCell ref="AG59:AH59"/>
    <mergeCell ref="W81:X81"/>
    <mergeCell ref="R86:S86"/>
    <mergeCell ref="R87:S87"/>
    <mergeCell ref="R88:S88"/>
    <mergeCell ref="Q89:S92"/>
    <mergeCell ref="W28:X29"/>
    <mergeCell ref="W30:X31"/>
    <mergeCell ref="W32:X32"/>
    <mergeCell ref="W33:X33"/>
    <mergeCell ref="W34:X34"/>
    <mergeCell ref="W35:X35"/>
    <mergeCell ref="W36:X36"/>
    <mergeCell ref="W37:X37"/>
    <mergeCell ref="W49:X50"/>
    <mergeCell ref="W51:X52"/>
    <mergeCell ref="W53:X53"/>
    <mergeCell ref="W54:X54"/>
    <mergeCell ref="W55:X55"/>
    <mergeCell ref="W56:X56"/>
    <mergeCell ref="W57:X57"/>
    <mergeCell ref="V60:X63"/>
    <mergeCell ref="W64:X64"/>
    <mergeCell ref="W65:X65"/>
    <mergeCell ref="M42:N42"/>
    <mergeCell ref="R65:S65"/>
    <mergeCell ref="R66:S66"/>
    <mergeCell ref="Q67:S70"/>
    <mergeCell ref="M81:N81"/>
    <mergeCell ref="L60:N63"/>
    <mergeCell ref="M64:N64"/>
    <mergeCell ref="M65:N65"/>
    <mergeCell ref="M66:N66"/>
    <mergeCell ref="M71:N72"/>
    <mergeCell ref="M73:N74"/>
    <mergeCell ref="P73:Q74"/>
    <mergeCell ref="R71:S72"/>
    <mergeCell ref="R73:S74"/>
    <mergeCell ref="R75:S75"/>
    <mergeCell ref="R76:S76"/>
    <mergeCell ref="R77:S77"/>
    <mergeCell ref="R78:S78"/>
    <mergeCell ref="R79:S79"/>
    <mergeCell ref="R80:S80"/>
    <mergeCell ref="R81:S81"/>
    <mergeCell ref="L67:N70"/>
    <mergeCell ref="P71:Q72"/>
    <mergeCell ref="H78:I78"/>
    <mergeCell ref="H79:I79"/>
    <mergeCell ref="H80:I80"/>
    <mergeCell ref="H81:I81"/>
    <mergeCell ref="F67:F70"/>
    <mergeCell ref="L89:N92"/>
    <mergeCell ref="R28:S29"/>
    <mergeCell ref="R30:S31"/>
    <mergeCell ref="R32:S32"/>
    <mergeCell ref="R33:S33"/>
    <mergeCell ref="R34:S34"/>
    <mergeCell ref="R35:S35"/>
    <mergeCell ref="R36:S36"/>
    <mergeCell ref="R37:S37"/>
    <mergeCell ref="R49:S50"/>
    <mergeCell ref="R51:S52"/>
    <mergeCell ref="R53:S53"/>
    <mergeCell ref="R54:S54"/>
    <mergeCell ref="R55:S55"/>
    <mergeCell ref="R56:S56"/>
    <mergeCell ref="M58:N58"/>
    <mergeCell ref="M59:N59"/>
    <mergeCell ref="AE89:AE92"/>
    <mergeCell ref="AJ89:AJ92"/>
    <mergeCell ref="AK89:AM92"/>
    <mergeCell ref="C86:D92"/>
    <mergeCell ref="H28:I29"/>
    <mergeCell ref="H30:I31"/>
    <mergeCell ref="H32:I32"/>
    <mergeCell ref="H33:I33"/>
    <mergeCell ref="H34:I34"/>
    <mergeCell ref="H35:I35"/>
    <mergeCell ref="H36:I36"/>
    <mergeCell ref="H37:I37"/>
    <mergeCell ref="H49:I50"/>
    <mergeCell ref="H51:I52"/>
    <mergeCell ref="H53:I53"/>
    <mergeCell ref="H54:I54"/>
    <mergeCell ref="H55:I55"/>
    <mergeCell ref="H56:I56"/>
    <mergeCell ref="H57:I57"/>
    <mergeCell ref="F89:F92"/>
    <mergeCell ref="K89:K92"/>
    <mergeCell ref="P89:P92"/>
    <mergeCell ref="U89:U92"/>
    <mergeCell ref="Z89:Z92"/>
    <mergeCell ref="K37:L37"/>
    <mergeCell ref="P37:Q37"/>
    <mergeCell ref="U37:V37"/>
    <mergeCell ref="Z37:AA37"/>
    <mergeCell ref="AE37:AF37"/>
    <mergeCell ref="AJ37:AK37"/>
    <mergeCell ref="M37:N37"/>
    <mergeCell ref="AL86:AM86"/>
    <mergeCell ref="AL87:AM87"/>
    <mergeCell ref="M75:N75"/>
    <mergeCell ref="M76:N76"/>
    <mergeCell ref="M77:N77"/>
    <mergeCell ref="M78:N78"/>
    <mergeCell ref="M79:N79"/>
    <mergeCell ref="M80:N80"/>
    <mergeCell ref="Q82:S85"/>
    <mergeCell ref="U78:V78"/>
    <mergeCell ref="P77:Q77"/>
    <mergeCell ref="U77:V77"/>
    <mergeCell ref="P75:Q75"/>
    <mergeCell ref="U75:V75"/>
    <mergeCell ref="L82:N85"/>
    <mergeCell ref="AF60:AH63"/>
    <mergeCell ref="AJ55:AK55"/>
    <mergeCell ref="AJ71:AK72"/>
    <mergeCell ref="AL88:AM88"/>
    <mergeCell ref="AL64:AM64"/>
    <mergeCell ref="AL65:AM65"/>
    <mergeCell ref="W77:X77"/>
    <mergeCell ref="W78:X78"/>
    <mergeCell ref="W79:X79"/>
    <mergeCell ref="W80:X80"/>
    <mergeCell ref="AB80:AC80"/>
    <mergeCell ref="AB64:AC64"/>
    <mergeCell ref="AB65:AC65"/>
    <mergeCell ref="AG64:AH64"/>
    <mergeCell ref="AG65:AH65"/>
    <mergeCell ref="AL75:AM75"/>
    <mergeCell ref="AL76:AM76"/>
    <mergeCell ref="AL77:AM77"/>
    <mergeCell ref="AL78:AM78"/>
    <mergeCell ref="AL79:AM79"/>
    <mergeCell ref="AL80:AM80"/>
    <mergeCell ref="AJ79:AK79"/>
    <mergeCell ref="AJ77:AK77"/>
    <mergeCell ref="AJ82:AJ85"/>
    <mergeCell ref="AK82:AM85"/>
    <mergeCell ref="AJ88:AK88"/>
    <mergeCell ref="AL56:AM56"/>
    <mergeCell ref="AL57:AM57"/>
    <mergeCell ref="AL58:AM58"/>
    <mergeCell ref="AJ53:AK53"/>
    <mergeCell ref="AJ57:AK57"/>
    <mergeCell ref="AJ56:AK56"/>
    <mergeCell ref="AB81:AC81"/>
    <mergeCell ref="AA82:AC85"/>
    <mergeCell ref="AG80:AH80"/>
    <mergeCell ref="AG81:AH81"/>
    <mergeCell ref="AE60:AE63"/>
    <mergeCell ref="AJ60:AJ63"/>
    <mergeCell ref="AK60:AM63"/>
    <mergeCell ref="AE67:AE70"/>
    <mergeCell ref="AJ67:AJ70"/>
    <mergeCell ref="AK67:AM70"/>
    <mergeCell ref="AB66:AC66"/>
    <mergeCell ref="AA67:AC70"/>
    <mergeCell ref="AB71:AC72"/>
    <mergeCell ref="AB73:AC74"/>
    <mergeCell ref="AB75:AC75"/>
    <mergeCell ref="AB76:AC76"/>
    <mergeCell ref="AB77:AC77"/>
    <mergeCell ref="AB78:AC78"/>
    <mergeCell ref="AJ86:AK86"/>
    <mergeCell ref="M86:N86"/>
    <mergeCell ref="M87:N87"/>
    <mergeCell ref="AL32:AM32"/>
    <mergeCell ref="AL33:AM33"/>
    <mergeCell ref="AL34:AM34"/>
    <mergeCell ref="AL35:AM35"/>
    <mergeCell ref="AL36:AM36"/>
    <mergeCell ref="AL37:AM37"/>
    <mergeCell ref="Z78:AA78"/>
    <mergeCell ref="AE78:AF78"/>
    <mergeCell ref="AJ78:AK78"/>
    <mergeCell ref="Z77:AA77"/>
    <mergeCell ref="AE77:AF77"/>
    <mergeCell ref="AJ73:AK74"/>
    <mergeCell ref="AL73:AM74"/>
    <mergeCell ref="Z75:AA75"/>
    <mergeCell ref="AE75:AF75"/>
    <mergeCell ref="AJ75:AK75"/>
    <mergeCell ref="Z73:AA74"/>
    <mergeCell ref="AL71:AM72"/>
    <mergeCell ref="AL53:AM53"/>
    <mergeCell ref="AL54:AM54"/>
    <mergeCell ref="AL55:AM55"/>
    <mergeCell ref="F86:G86"/>
    <mergeCell ref="K86:L86"/>
    <mergeCell ref="P86:Q86"/>
    <mergeCell ref="F87:G87"/>
    <mergeCell ref="K87:L87"/>
    <mergeCell ref="P87:Q87"/>
    <mergeCell ref="U87:V87"/>
    <mergeCell ref="U86:V86"/>
    <mergeCell ref="Z82:Z85"/>
    <mergeCell ref="Z87:AA87"/>
    <mergeCell ref="G82:I85"/>
    <mergeCell ref="H86:I86"/>
    <mergeCell ref="H87:I87"/>
    <mergeCell ref="H88:I88"/>
    <mergeCell ref="G89:I92"/>
    <mergeCell ref="M28:N29"/>
    <mergeCell ref="M30:N31"/>
    <mergeCell ref="M53:N53"/>
    <mergeCell ref="F88:G88"/>
    <mergeCell ref="K88:L88"/>
    <mergeCell ref="F77:G77"/>
    <mergeCell ref="M88:N88"/>
    <mergeCell ref="AJ80:AK80"/>
    <mergeCell ref="F79:G79"/>
    <mergeCell ref="K79:L79"/>
    <mergeCell ref="P79:Q79"/>
    <mergeCell ref="U79:V79"/>
    <mergeCell ref="Z79:AA79"/>
    <mergeCell ref="AE79:AF79"/>
    <mergeCell ref="F76:G76"/>
    <mergeCell ref="K76:L76"/>
    <mergeCell ref="P76:Q76"/>
    <mergeCell ref="U76:V76"/>
    <mergeCell ref="Z76:AA76"/>
    <mergeCell ref="AE76:AF76"/>
    <mergeCell ref="AJ76:AK76"/>
    <mergeCell ref="F78:G78"/>
    <mergeCell ref="K78:L78"/>
    <mergeCell ref="P78:Q78"/>
    <mergeCell ref="AJ87:AK87"/>
    <mergeCell ref="F82:F85"/>
    <mergeCell ref="K82:K85"/>
    <mergeCell ref="P82:P85"/>
    <mergeCell ref="U82:U85"/>
    <mergeCell ref="Z86:AA86"/>
    <mergeCell ref="P88:Q88"/>
    <mergeCell ref="U88:V88"/>
    <mergeCell ref="Z88:AA88"/>
    <mergeCell ref="AE88:AF88"/>
    <mergeCell ref="Z51:AA52"/>
    <mergeCell ref="AE51:AF52"/>
    <mergeCell ref="Z49:AA50"/>
    <mergeCell ref="AB58:AC58"/>
    <mergeCell ref="AB59:AC59"/>
    <mergeCell ref="AA60:AC63"/>
    <mergeCell ref="AE71:AF72"/>
    <mergeCell ref="AE86:AF86"/>
    <mergeCell ref="AE82:AE85"/>
    <mergeCell ref="AB79:AC79"/>
    <mergeCell ref="AE73:AF74"/>
    <mergeCell ref="U60:U63"/>
    <mergeCell ref="Z60:Z63"/>
    <mergeCell ref="R57:S57"/>
    <mergeCell ref="R58:S58"/>
    <mergeCell ref="R59:S59"/>
    <mergeCell ref="Q60:S63"/>
    <mergeCell ref="W75:X75"/>
    <mergeCell ref="W76:X76"/>
    <mergeCell ref="U73:V74"/>
    <mergeCell ref="C71:D85"/>
    <mergeCell ref="F71:G72"/>
    <mergeCell ref="K71:L72"/>
    <mergeCell ref="Z65:AA65"/>
    <mergeCell ref="AE65:AF65"/>
    <mergeCell ref="C64:D70"/>
    <mergeCell ref="F80:G80"/>
    <mergeCell ref="K80:L80"/>
    <mergeCell ref="P80:Q80"/>
    <mergeCell ref="U80:V80"/>
    <mergeCell ref="Z80:AA80"/>
    <mergeCell ref="AE80:AF80"/>
    <mergeCell ref="K77:L77"/>
    <mergeCell ref="F75:G75"/>
    <mergeCell ref="K75:L75"/>
    <mergeCell ref="F73:G74"/>
    <mergeCell ref="K73:L74"/>
    <mergeCell ref="G67:I70"/>
    <mergeCell ref="F81:G81"/>
    <mergeCell ref="H71:I72"/>
    <mergeCell ref="H73:I74"/>
    <mergeCell ref="H75:I75"/>
    <mergeCell ref="H76:I76"/>
    <mergeCell ref="H77:I77"/>
    <mergeCell ref="AJ64:AK64"/>
    <mergeCell ref="F65:G65"/>
    <mergeCell ref="K65:L65"/>
    <mergeCell ref="P65:Q65"/>
    <mergeCell ref="U65:V65"/>
    <mergeCell ref="U64:V64"/>
    <mergeCell ref="Z64:AA64"/>
    <mergeCell ref="AE64:AF64"/>
    <mergeCell ref="F64:G64"/>
    <mergeCell ref="K64:L64"/>
    <mergeCell ref="P64:Q64"/>
    <mergeCell ref="AJ65:AK65"/>
    <mergeCell ref="Z42:AA42"/>
    <mergeCell ref="AB42:AC42"/>
    <mergeCell ref="Z43:AA43"/>
    <mergeCell ref="AG33:AH33"/>
    <mergeCell ref="AG34:AH34"/>
    <mergeCell ref="AG35:AH35"/>
    <mergeCell ref="AG36:AH36"/>
    <mergeCell ref="AG37:AH37"/>
    <mergeCell ref="AF82:AH85"/>
    <mergeCell ref="AG86:AH86"/>
    <mergeCell ref="K67:K70"/>
    <mergeCell ref="P67:P70"/>
    <mergeCell ref="U67:U70"/>
    <mergeCell ref="Z67:Z70"/>
    <mergeCell ref="H64:I64"/>
    <mergeCell ref="H65:I65"/>
    <mergeCell ref="H66:I66"/>
    <mergeCell ref="R64:S64"/>
    <mergeCell ref="U58:V58"/>
    <mergeCell ref="Z58:AA58"/>
    <mergeCell ref="K58:L58"/>
    <mergeCell ref="W66:X66"/>
    <mergeCell ref="V67:X70"/>
    <mergeCell ref="AE58:AF58"/>
    <mergeCell ref="AJ58:AK58"/>
    <mergeCell ref="F57:G57"/>
    <mergeCell ref="K57:L57"/>
    <mergeCell ref="P57:Q57"/>
    <mergeCell ref="U57:V57"/>
    <mergeCell ref="Z57:AA57"/>
    <mergeCell ref="AE57:AF57"/>
    <mergeCell ref="P58:Q58"/>
    <mergeCell ref="F58:G58"/>
    <mergeCell ref="AB57:AC57"/>
    <mergeCell ref="U55:V55"/>
    <mergeCell ref="Z55:AA55"/>
    <mergeCell ref="AE55:AF55"/>
    <mergeCell ref="M55:N55"/>
    <mergeCell ref="M56:N56"/>
    <mergeCell ref="F53:G53"/>
    <mergeCell ref="K53:L53"/>
    <mergeCell ref="P53:Q53"/>
    <mergeCell ref="U53:V53"/>
    <mergeCell ref="Z53:AA53"/>
    <mergeCell ref="AE53:AF53"/>
    <mergeCell ref="F56:G56"/>
    <mergeCell ref="K56:L56"/>
    <mergeCell ref="P56:Q56"/>
    <mergeCell ref="U56:V56"/>
    <mergeCell ref="Z56:AA56"/>
    <mergeCell ref="AE56:AF56"/>
    <mergeCell ref="M54:N54"/>
    <mergeCell ref="F55:G55"/>
    <mergeCell ref="K55:L55"/>
    <mergeCell ref="AB56:AC56"/>
    <mergeCell ref="U51:V52"/>
    <mergeCell ref="AE49:AF50"/>
    <mergeCell ref="AJ49:AK50"/>
    <mergeCell ref="AL49:AM50"/>
    <mergeCell ref="U49:V50"/>
    <mergeCell ref="K54:L54"/>
    <mergeCell ref="P54:Q54"/>
    <mergeCell ref="U54:V54"/>
    <mergeCell ref="Z54:AA54"/>
    <mergeCell ref="AE54:AF54"/>
    <mergeCell ref="AJ54:AK54"/>
    <mergeCell ref="AJ51:AK52"/>
    <mergeCell ref="AL51:AM52"/>
    <mergeCell ref="C49:D63"/>
    <mergeCell ref="F49:G50"/>
    <mergeCell ref="K49:L50"/>
    <mergeCell ref="P49:Q50"/>
    <mergeCell ref="F51:G52"/>
    <mergeCell ref="K51:L52"/>
    <mergeCell ref="P51:Q52"/>
    <mergeCell ref="F54:G54"/>
    <mergeCell ref="F60:F63"/>
    <mergeCell ref="K60:K63"/>
    <mergeCell ref="H58:I58"/>
    <mergeCell ref="H59:I59"/>
    <mergeCell ref="M49:N50"/>
    <mergeCell ref="M51:N52"/>
    <mergeCell ref="M57:N57"/>
    <mergeCell ref="P55:Q55"/>
    <mergeCell ref="G60:I63"/>
    <mergeCell ref="P60:P63"/>
    <mergeCell ref="AJ33:AK33"/>
    <mergeCell ref="P30:Q31"/>
    <mergeCell ref="F34:G34"/>
    <mergeCell ref="K34:L34"/>
    <mergeCell ref="P34:Q34"/>
    <mergeCell ref="U34:V34"/>
    <mergeCell ref="Z34:AA34"/>
    <mergeCell ref="AE34:AF34"/>
    <mergeCell ref="F36:G36"/>
    <mergeCell ref="K36:L36"/>
    <mergeCell ref="P36:Q36"/>
    <mergeCell ref="U36:V36"/>
    <mergeCell ref="Z36:AA36"/>
    <mergeCell ref="AE36:AF36"/>
    <mergeCell ref="AJ36:AK36"/>
    <mergeCell ref="F35:G35"/>
    <mergeCell ref="K35:L35"/>
    <mergeCell ref="P35:Q35"/>
    <mergeCell ref="U35:V35"/>
    <mergeCell ref="Z35:AA35"/>
    <mergeCell ref="AE35:AF35"/>
    <mergeCell ref="AJ35:AK35"/>
    <mergeCell ref="AG30:AH31"/>
    <mergeCell ref="AG32:AH32"/>
    <mergeCell ref="F32:G32"/>
    <mergeCell ref="U32:V32"/>
    <mergeCell ref="Z32:AA32"/>
    <mergeCell ref="AE32:AF32"/>
    <mergeCell ref="AJ32:AK32"/>
    <mergeCell ref="U30:V31"/>
    <mergeCell ref="Z30:AA31"/>
    <mergeCell ref="AE30:AF31"/>
    <mergeCell ref="F30:G31"/>
    <mergeCell ref="K30:L31"/>
    <mergeCell ref="A1:B92"/>
    <mergeCell ref="AJ34:AK34"/>
    <mergeCell ref="F33:G33"/>
    <mergeCell ref="K33:L33"/>
    <mergeCell ref="P33:Q33"/>
    <mergeCell ref="U33:V33"/>
    <mergeCell ref="Z33:AA33"/>
    <mergeCell ref="AE33:AF33"/>
    <mergeCell ref="F26:I27"/>
    <mergeCell ref="AJ26:AM27"/>
    <mergeCell ref="Z28:AA29"/>
    <mergeCell ref="AE28:AF29"/>
    <mergeCell ref="P28:Q29"/>
    <mergeCell ref="U28:V29"/>
    <mergeCell ref="AJ30:AK31"/>
    <mergeCell ref="AL30:AM31"/>
    <mergeCell ref="AG28:AH29"/>
    <mergeCell ref="K32:L32"/>
    <mergeCell ref="P32:Q32"/>
    <mergeCell ref="F28:G29"/>
    <mergeCell ref="K28:L29"/>
    <mergeCell ref="AJ28:AK29"/>
    <mergeCell ref="AL28:AM29"/>
  </mergeCells>
  <conditionalFormatting sqref="C1:AM92">
    <cfRule type="containsText" dxfId="5" priority="6" operator="containsText" text="Uova">
      <formula>NOT(ISERROR(SEARCH("Uova",C1)))</formula>
    </cfRule>
    <cfRule type="containsText" dxfId="4" priority="1" operator="containsText" text="Vegetale">
      <formula>NOT(ISERROR(SEARCH("Vegetale",C1)))</formula>
    </cfRule>
    <cfRule type="containsText" dxfId="3" priority="2" operator="containsText" text="Latticini">
      <formula>NOT(ISERROR(SEARCH("Latticini",C1)))</formula>
    </cfRule>
    <cfRule type="containsText" dxfId="2" priority="3" operator="containsText" text="Pesce">
      <formula>NOT(ISERROR(SEARCH("Pesce",C1)))</formula>
    </cfRule>
    <cfRule type="containsText" dxfId="1" priority="4" operator="containsText" text="Legumi">
      <formula>NOT(ISERROR(SEARCH("Legumi",C1)))</formula>
    </cfRule>
    <cfRule type="containsText" dxfId="0" priority="5" operator="containsText" text="Carne">
      <formula>NOT(ISERROR(SEARCH("Carne",C1)))</formula>
    </cfRule>
  </conditionalFormatting>
  <dataValidations count="1">
    <dataValidation type="list" allowBlank="1" showInputMessage="1" showErrorMessage="1" sqref="AJ32:AK37 AJ53:AK59 AE53:AF59 Z53:AA59 U53:V59 P53:Q59 K53:L59 F75:G81 F32:G37 AE32:AF37 Z32:AA37 U32:V37 P32:Q37 K32:L37 F64:G66 AJ64:AK66 F53:G59 F86:G88 AJ75:AK81 K64:L66 P64:Q66 U64:V66 Z64:AA66 AE64:AF66 K75:L81 P75:Q81 U75:V81 Z75:AA81 AE75:AF81 K86:L88 P86:Q88 U86:V88 Z86:AA88 AE86:AF88 AJ86:AK88 Z42:AA44 F42:G44 AE42:AF44 K42:L44 P42:Q44 U42:V44 AJ42:AK44" xr:uid="{2B7DE68B-5F52-4C8A-9B45-88F0583B1A61}">
      <formula1>ElencoAlimenti</formula1>
    </dataValidation>
  </dataValidations>
  <pageMargins left="0.7" right="0.7" top="0.75" bottom="0.75" header="0.3" footer="0.3"/>
  <pageSetup paperSize="11" scale="18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9809-EF3A-4129-9F9B-D3ED5A136042}">
  <sheetPr>
    <pageSetUpPr fitToPage="1"/>
  </sheetPr>
  <dimension ref="A1"/>
  <sheetViews>
    <sheetView tabSelected="1" topLeftCell="B1" zoomScale="63" workbookViewId="0">
      <selection activeCell="AG43" sqref="AG43:AH43"/>
    </sheetView>
  </sheetViews>
  <sheetFormatPr defaultRowHeight="14.5" x14ac:dyDescent="0.35"/>
  <sheetData/>
  <pageMargins left="0.7" right="0.7" top="0.75" bottom="0.75" header="0.3" footer="0.3"/>
  <pageSetup paperSize="11" scale="6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2" sqref="C2:D2"/>
    </sheetView>
  </sheetViews>
  <sheetFormatPr defaultRowHeight="14.5" x14ac:dyDescent="0.35"/>
  <sheetData>
    <row r="1" spans="1:7" x14ac:dyDescent="0.35">
      <c r="A1" s="117" t="s">
        <v>4</v>
      </c>
      <c r="B1" s="118"/>
      <c r="C1" s="115" t="s">
        <v>5</v>
      </c>
      <c r="D1" s="116"/>
      <c r="E1" s="109" t="s">
        <v>162</v>
      </c>
      <c r="F1" s="110"/>
      <c r="G1" s="110"/>
    </row>
    <row r="2" spans="1:7" x14ac:dyDescent="0.35">
      <c r="A2" s="113"/>
      <c r="B2" s="114"/>
      <c r="C2" s="113"/>
      <c r="D2" s="114"/>
      <c r="E2" s="111"/>
      <c r="F2" s="112"/>
      <c r="G2" s="112"/>
    </row>
    <row r="3" spans="1:7" x14ac:dyDescent="0.35">
      <c r="A3" s="113"/>
      <c r="B3" s="114"/>
      <c r="C3" s="113"/>
      <c r="D3" s="114"/>
      <c r="E3" s="111"/>
      <c r="F3" s="112"/>
      <c r="G3" s="112"/>
    </row>
    <row r="4" spans="1:7" x14ac:dyDescent="0.35">
      <c r="A4" s="113"/>
      <c r="B4" s="114"/>
      <c r="C4" s="113"/>
      <c r="D4" s="114"/>
      <c r="E4" s="111"/>
      <c r="F4" s="112"/>
      <c r="G4" s="112"/>
    </row>
    <row r="5" spans="1:7" x14ac:dyDescent="0.35">
      <c r="A5" s="113"/>
      <c r="B5" s="114"/>
      <c r="C5" s="113"/>
      <c r="D5" s="114"/>
      <c r="E5" s="111"/>
      <c r="F5" s="112"/>
      <c r="G5" s="112"/>
    </row>
    <row r="6" spans="1:7" x14ac:dyDescent="0.35">
      <c r="A6" s="113"/>
      <c r="B6" s="114"/>
      <c r="C6" s="113"/>
      <c r="D6" s="114"/>
      <c r="E6" s="111"/>
      <c r="F6" s="112"/>
      <c r="G6" s="112"/>
    </row>
    <row r="7" spans="1:7" x14ac:dyDescent="0.35">
      <c r="A7" s="113"/>
      <c r="B7" s="114"/>
      <c r="C7" s="113"/>
      <c r="D7" s="114"/>
      <c r="E7" s="111"/>
      <c r="F7" s="112"/>
      <c r="G7" s="112"/>
    </row>
    <row r="8" spans="1:7" x14ac:dyDescent="0.35">
      <c r="A8" s="113"/>
      <c r="B8" s="114"/>
      <c r="C8" s="113"/>
      <c r="D8" s="114"/>
      <c r="E8" s="111"/>
      <c r="F8" s="112"/>
      <c r="G8" s="112"/>
    </row>
    <row r="9" spans="1:7" x14ac:dyDescent="0.35">
      <c r="A9" s="113"/>
      <c r="B9" s="114"/>
      <c r="C9" s="113"/>
      <c r="D9" s="114"/>
      <c r="E9" s="111"/>
      <c r="F9" s="112"/>
      <c r="G9" s="112"/>
    </row>
    <row r="10" spans="1:7" x14ac:dyDescent="0.35">
      <c r="A10" s="113"/>
      <c r="B10" s="114"/>
      <c r="C10" s="113"/>
      <c r="D10" s="114"/>
      <c r="E10" s="111"/>
      <c r="F10" s="112"/>
      <c r="G10" s="112"/>
    </row>
    <row r="11" spans="1:7" x14ac:dyDescent="0.35">
      <c r="A11" s="113"/>
      <c r="B11" s="114"/>
      <c r="C11" s="113"/>
      <c r="D11" s="114"/>
      <c r="E11" s="111"/>
      <c r="F11" s="112"/>
      <c r="G11" s="112"/>
    </row>
    <row r="12" spans="1:7" x14ac:dyDescent="0.35">
      <c r="A12" s="113"/>
      <c r="B12" s="114"/>
      <c r="C12" s="113"/>
      <c r="D12" s="114"/>
      <c r="E12" s="111"/>
      <c r="F12" s="112"/>
      <c r="G12" s="112"/>
    </row>
    <row r="13" spans="1:7" x14ac:dyDescent="0.35">
      <c r="A13" s="113"/>
      <c r="B13" s="114"/>
      <c r="C13" s="113"/>
      <c r="D13" s="114"/>
      <c r="E13" s="111"/>
      <c r="F13" s="112"/>
      <c r="G13" s="112"/>
    </row>
    <row r="14" spans="1:7" x14ac:dyDescent="0.35">
      <c r="A14" s="113"/>
      <c r="B14" s="114"/>
      <c r="C14" s="113"/>
      <c r="D14" s="114"/>
      <c r="E14" s="111"/>
      <c r="F14" s="112"/>
      <c r="G14" s="112"/>
    </row>
    <row r="15" spans="1:7" x14ac:dyDescent="0.35">
      <c r="A15" s="113"/>
      <c r="B15" s="114"/>
      <c r="C15" s="113"/>
      <c r="D15" s="114"/>
      <c r="E15" s="111"/>
      <c r="F15" s="112"/>
      <c r="G15" s="112"/>
    </row>
    <row r="16" spans="1:7" x14ac:dyDescent="0.35">
      <c r="A16" s="113"/>
      <c r="B16" s="114"/>
      <c r="C16" s="113"/>
      <c r="D16" s="114"/>
      <c r="E16" s="111"/>
      <c r="F16" s="112"/>
      <c r="G16" s="112"/>
    </row>
    <row r="17" spans="1:7" x14ac:dyDescent="0.35">
      <c r="A17" s="113"/>
      <c r="B17" s="114"/>
      <c r="C17" s="113"/>
      <c r="D17" s="114"/>
      <c r="E17" s="111"/>
      <c r="F17" s="112"/>
      <c r="G17" s="112"/>
    </row>
    <row r="18" spans="1:7" x14ac:dyDescent="0.35">
      <c r="A18" s="113"/>
      <c r="B18" s="114"/>
      <c r="C18" s="113"/>
      <c r="D18" s="114"/>
      <c r="E18" s="111"/>
      <c r="F18" s="112"/>
      <c r="G18" s="112"/>
    </row>
    <row r="19" spans="1:7" x14ac:dyDescent="0.35">
      <c r="A19" s="113"/>
      <c r="B19" s="114"/>
      <c r="C19" s="113"/>
      <c r="D19" s="114"/>
      <c r="E19" s="111"/>
      <c r="F19" s="112"/>
      <c r="G19" s="112"/>
    </row>
    <row r="20" spans="1:7" x14ac:dyDescent="0.35">
      <c r="A20" s="107"/>
      <c r="B20" s="108"/>
      <c r="C20" s="107"/>
      <c r="D20" s="108"/>
      <c r="E20" s="111"/>
      <c r="F20" s="112"/>
      <c r="G20" s="112"/>
    </row>
  </sheetData>
  <mergeCells count="42">
    <mergeCell ref="A5:B5"/>
    <mergeCell ref="A6:B6"/>
    <mergeCell ref="A7:B7"/>
    <mergeCell ref="A8:B8"/>
    <mergeCell ref="A1:B1"/>
    <mergeCell ref="C1:D1"/>
    <mergeCell ref="A2:B2"/>
    <mergeCell ref="A3:B3"/>
    <mergeCell ref="A4:B4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C3:D3"/>
    <mergeCell ref="C4:D4"/>
    <mergeCell ref="C5:D5"/>
    <mergeCell ref="C6:D6"/>
    <mergeCell ref="C7:D7"/>
    <mergeCell ref="C20:D20"/>
    <mergeCell ref="E1:G1"/>
    <mergeCell ref="E2:G20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A6E1FD-7741-47BD-A7D1-4794C78B4BD6}">
          <x14:formula1>
            <xm:f>'Lista Alimenti'!$AD$5:$AD$152</xm:f>
          </x14:formula1>
          <xm:sqref>A2:D20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6F8-ADBB-4A1E-9547-A6EBBD70F12B}">
  <dimension ref="A1:AI152"/>
  <sheetViews>
    <sheetView topLeftCell="G3" zoomScale="68" workbookViewId="0">
      <selection activeCell="P46" sqref="P46"/>
    </sheetView>
  </sheetViews>
  <sheetFormatPr defaultRowHeight="14.5" x14ac:dyDescent="0.35"/>
  <cols>
    <col min="1" max="12" width="10.7265625" customWidth="1"/>
    <col min="14" max="25" width="10.7265625" customWidth="1"/>
    <col min="30" max="30" width="10.7265625" customWidth="1"/>
    <col min="39" max="39" width="10.7265625" customWidth="1"/>
  </cols>
  <sheetData>
    <row r="1" spans="1:35" x14ac:dyDescent="0.35">
      <c r="A1" t="s">
        <v>159</v>
      </c>
      <c r="C1" t="s">
        <v>152</v>
      </c>
      <c r="D1" t="s">
        <v>151</v>
      </c>
      <c r="E1" t="s">
        <v>158</v>
      </c>
      <c r="F1" t="s">
        <v>154</v>
      </c>
      <c r="G1" t="s">
        <v>157</v>
      </c>
      <c r="I1" t="s">
        <v>152</v>
      </c>
      <c r="J1" t="s">
        <v>151</v>
      </c>
      <c r="K1" t="s">
        <v>155</v>
      </c>
      <c r="L1" t="s">
        <v>154</v>
      </c>
      <c r="N1" t="s">
        <v>156</v>
      </c>
      <c r="P1" t="s">
        <v>152</v>
      </c>
      <c r="Q1" t="s">
        <v>151</v>
      </c>
      <c r="R1" t="s">
        <v>155</v>
      </c>
      <c r="S1" t="s">
        <v>154</v>
      </c>
      <c r="T1" t="s">
        <v>153</v>
      </c>
      <c r="V1" t="s">
        <v>152</v>
      </c>
      <c r="W1" t="s">
        <v>151</v>
      </c>
      <c r="X1" t="s">
        <v>155</v>
      </c>
      <c r="Y1" t="s">
        <v>154</v>
      </c>
      <c r="Z1" t="s">
        <v>150</v>
      </c>
      <c r="AD1" t="s">
        <v>160</v>
      </c>
      <c r="AH1" t="s">
        <v>161</v>
      </c>
    </row>
    <row r="2" spans="1:35" x14ac:dyDescent="0.35">
      <c r="A2" t="s">
        <v>178</v>
      </c>
      <c r="B2" t="s">
        <v>179</v>
      </c>
      <c r="C2" t="s">
        <v>180</v>
      </c>
      <c r="D2" t="s">
        <v>181</v>
      </c>
      <c r="E2" t="s">
        <v>182</v>
      </c>
      <c r="F2" t="s">
        <v>183</v>
      </c>
      <c r="G2" t="s">
        <v>178</v>
      </c>
      <c r="H2" t="s">
        <v>179</v>
      </c>
      <c r="I2" t="s">
        <v>180</v>
      </c>
      <c r="J2" t="s">
        <v>181</v>
      </c>
      <c r="K2" t="s">
        <v>182</v>
      </c>
      <c r="L2" t="s">
        <v>183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178</v>
      </c>
      <c r="U2" t="s">
        <v>179</v>
      </c>
      <c r="V2" t="s">
        <v>180</v>
      </c>
      <c r="W2" t="s">
        <v>181</v>
      </c>
      <c r="X2" t="s">
        <v>182</v>
      </c>
      <c r="Y2" t="s">
        <v>183</v>
      </c>
      <c r="AD2" t="s">
        <v>178</v>
      </c>
    </row>
    <row r="3" spans="1:35" x14ac:dyDescent="0.35">
      <c r="A3" t="s">
        <v>149</v>
      </c>
      <c r="C3">
        <v>340</v>
      </c>
      <c r="D3">
        <v>77.3</v>
      </c>
      <c r="E3">
        <v>11</v>
      </c>
      <c r="F3">
        <v>0.7</v>
      </c>
      <c r="G3" t="s">
        <v>148</v>
      </c>
      <c r="I3">
        <v>110</v>
      </c>
      <c r="J3">
        <v>0</v>
      </c>
      <c r="K3">
        <v>23</v>
      </c>
      <c r="L3">
        <v>1</v>
      </c>
      <c r="N3" t="s">
        <v>147</v>
      </c>
      <c r="P3">
        <v>885</v>
      </c>
      <c r="Q3">
        <v>0</v>
      </c>
      <c r="R3">
        <v>0</v>
      </c>
      <c r="S3">
        <v>100</v>
      </c>
      <c r="T3" t="s">
        <v>146</v>
      </c>
      <c r="V3">
        <v>52</v>
      </c>
      <c r="W3">
        <v>14</v>
      </c>
      <c r="X3">
        <v>0</v>
      </c>
      <c r="Y3">
        <v>0</v>
      </c>
    </row>
    <row r="4" spans="1:35" ht="16.5" x14ac:dyDescent="0.45">
      <c r="A4" t="s">
        <v>145</v>
      </c>
      <c r="C4">
        <v>360</v>
      </c>
      <c r="D4">
        <v>87</v>
      </c>
      <c r="E4">
        <v>7.3</v>
      </c>
      <c r="F4">
        <v>0.5</v>
      </c>
      <c r="G4" t="s">
        <v>144</v>
      </c>
      <c r="I4">
        <v>120</v>
      </c>
      <c r="J4">
        <v>0</v>
      </c>
      <c r="K4">
        <v>19</v>
      </c>
      <c r="L4">
        <v>4</v>
      </c>
      <c r="N4" t="s">
        <v>143</v>
      </c>
      <c r="P4">
        <v>717</v>
      </c>
      <c r="Q4">
        <v>0.06</v>
      </c>
      <c r="R4">
        <v>0.8</v>
      </c>
      <c r="S4">
        <v>81</v>
      </c>
      <c r="T4" t="s">
        <v>142</v>
      </c>
      <c r="V4">
        <v>58</v>
      </c>
      <c r="W4">
        <v>15</v>
      </c>
      <c r="X4">
        <v>0</v>
      </c>
      <c r="Y4">
        <v>0</v>
      </c>
      <c r="AD4" s="3" t="s">
        <v>167</v>
      </c>
      <c r="AH4">
        <v>0</v>
      </c>
    </row>
    <row r="5" spans="1:35" ht="16.5" x14ac:dyDescent="0.45">
      <c r="A5" t="s">
        <v>141</v>
      </c>
      <c r="C5">
        <v>385</v>
      </c>
      <c r="D5">
        <v>72.3</v>
      </c>
      <c r="E5">
        <v>12.6</v>
      </c>
      <c r="F5">
        <v>7.1</v>
      </c>
      <c r="G5" t="s">
        <v>79</v>
      </c>
      <c r="I5">
        <v>104</v>
      </c>
      <c r="J5">
        <v>4</v>
      </c>
      <c r="K5">
        <v>17</v>
      </c>
      <c r="L5">
        <v>1</v>
      </c>
      <c r="N5" t="s">
        <v>140</v>
      </c>
      <c r="P5">
        <v>160</v>
      </c>
      <c r="Q5">
        <v>8.5</v>
      </c>
      <c r="R5">
        <v>2</v>
      </c>
      <c r="S5">
        <v>15</v>
      </c>
      <c r="T5" t="s">
        <v>139</v>
      </c>
      <c r="V5">
        <v>46</v>
      </c>
      <c r="W5">
        <v>11</v>
      </c>
      <c r="X5">
        <v>0</v>
      </c>
      <c r="Y5">
        <v>0</v>
      </c>
      <c r="AD5" s="4" t="s">
        <v>149</v>
      </c>
      <c r="AH5">
        <v>1</v>
      </c>
      <c r="AI5" s="1"/>
    </row>
    <row r="6" spans="1:35" ht="16.5" x14ac:dyDescent="0.45">
      <c r="A6" t="s">
        <v>138</v>
      </c>
      <c r="C6">
        <v>133</v>
      </c>
      <c r="D6">
        <v>17</v>
      </c>
      <c r="E6">
        <v>2.4</v>
      </c>
      <c r="F6">
        <v>6.2</v>
      </c>
      <c r="G6" t="s">
        <v>137</v>
      </c>
      <c r="I6">
        <v>136</v>
      </c>
      <c r="J6">
        <v>0</v>
      </c>
      <c r="K6">
        <v>20</v>
      </c>
      <c r="L6">
        <v>6</v>
      </c>
      <c r="N6" t="s">
        <v>136</v>
      </c>
      <c r="P6">
        <v>585</v>
      </c>
      <c r="Q6">
        <v>22</v>
      </c>
      <c r="R6">
        <v>12.5</v>
      </c>
      <c r="S6">
        <v>46</v>
      </c>
      <c r="T6" t="s">
        <v>135</v>
      </c>
      <c r="V6">
        <v>89</v>
      </c>
      <c r="W6">
        <v>22</v>
      </c>
      <c r="X6">
        <v>0</v>
      </c>
      <c r="Y6">
        <v>0</v>
      </c>
      <c r="AD6" s="4" t="s">
        <v>145</v>
      </c>
      <c r="AH6">
        <v>2</v>
      </c>
    </row>
    <row r="7" spans="1:35" ht="16.5" x14ac:dyDescent="0.45">
      <c r="A7" t="s">
        <v>134</v>
      </c>
      <c r="C7">
        <v>288</v>
      </c>
      <c r="D7">
        <v>55</v>
      </c>
      <c r="E7">
        <v>11.3</v>
      </c>
      <c r="F7">
        <v>2.2999999999999998</v>
      </c>
      <c r="G7" t="s">
        <v>133</v>
      </c>
      <c r="I7">
        <v>169</v>
      </c>
      <c r="J7">
        <v>0</v>
      </c>
      <c r="K7">
        <v>20</v>
      </c>
      <c r="L7">
        <v>8</v>
      </c>
      <c r="N7" t="s">
        <v>132</v>
      </c>
      <c r="P7">
        <v>578</v>
      </c>
      <c r="Q7">
        <v>19.7</v>
      </c>
      <c r="R7">
        <v>21.2</v>
      </c>
      <c r="S7">
        <v>50.6</v>
      </c>
      <c r="T7" t="s">
        <v>131</v>
      </c>
      <c r="V7">
        <v>34</v>
      </c>
      <c r="W7">
        <v>8</v>
      </c>
      <c r="X7">
        <v>0</v>
      </c>
      <c r="Y7">
        <v>0</v>
      </c>
      <c r="AD7" s="4" t="s">
        <v>141</v>
      </c>
      <c r="AH7">
        <v>3</v>
      </c>
    </row>
    <row r="8" spans="1:35" ht="16.5" x14ac:dyDescent="0.45">
      <c r="A8" t="s">
        <v>130</v>
      </c>
      <c r="C8">
        <v>355</v>
      </c>
      <c r="D8">
        <v>72</v>
      </c>
      <c r="E8">
        <v>12.5</v>
      </c>
      <c r="F8">
        <v>1</v>
      </c>
      <c r="G8" t="s">
        <v>129</v>
      </c>
      <c r="I8">
        <v>100</v>
      </c>
      <c r="J8">
        <v>0</v>
      </c>
      <c r="K8">
        <v>20</v>
      </c>
      <c r="L8">
        <v>3</v>
      </c>
      <c r="N8" t="s">
        <v>128</v>
      </c>
      <c r="P8">
        <v>655</v>
      </c>
      <c r="Q8">
        <v>6.1</v>
      </c>
      <c r="R8">
        <v>13.8</v>
      </c>
      <c r="S8">
        <v>64</v>
      </c>
      <c r="T8" t="s">
        <v>127</v>
      </c>
      <c r="V8">
        <v>30</v>
      </c>
      <c r="W8">
        <v>8</v>
      </c>
      <c r="X8">
        <v>0</v>
      </c>
      <c r="Y8">
        <v>0</v>
      </c>
      <c r="AD8" s="4" t="s">
        <v>138</v>
      </c>
      <c r="AG8" s="1"/>
      <c r="AH8">
        <v>4</v>
      </c>
    </row>
    <row r="9" spans="1:35" ht="16.5" x14ac:dyDescent="0.45">
      <c r="A9" t="s">
        <v>126</v>
      </c>
      <c r="C9">
        <v>266</v>
      </c>
      <c r="D9">
        <v>50</v>
      </c>
      <c r="E9">
        <v>7.6</v>
      </c>
      <c r="F9">
        <v>3.2</v>
      </c>
      <c r="G9" t="s">
        <v>125</v>
      </c>
      <c r="I9">
        <v>134</v>
      </c>
      <c r="J9">
        <v>0</v>
      </c>
      <c r="K9">
        <v>21</v>
      </c>
      <c r="L9">
        <v>5</v>
      </c>
      <c r="N9" t="s">
        <v>124</v>
      </c>
      <c r="P9">
        <v>567</v>
      </c>
      <c r="Q9">
        <v>16</v>
      </c>
      <c r="R9">
        <v>26</v>
      </c>
      <c r="S9">
        <v>49</v>
      </c>
      <c r="T9" t="s">
        <v>123</v>
      </c>
      <c r="V9">
        <v>39</v>
      </c>
      <c r="W9">
        <v>9</v>
      </c>
      <c r="X9">
        <v>0</v>
      </c>
      <c r="Y9">
        <v>0</v>
      </c>
      <c r="AD9" s="4" t="s">
        <v>134</v>
      </c>
      <c r="AH9">
        <v>5</v>
      </c>
    </row>
    <row r="10" spans="1:35" ht="16.5" x14ac:dyDescent="0.45">
      <c r="A10" t="s">
        <v>122</v>
      </c>
      <c r="C10">
        <v>259</v>
      </c>
      <c r="D10">
        <v>47</v>
      </c>
      <c r="E10">
        <v>9</v>
      </c>
      <c r="F10">
        <v>4</v>
      </c>
      <c r="G10" t="s">
        <v>121</v>
      </c>
      <c r="I10">
        <v>155</v>
      </c>
      <c r="J10">
        <v>0</v>
      </c>
      <c r="K10">
        <v>21</v>
      </c>
      <c r="L10">
        <v>7</v>
      </c>
      <c r="N10" t="s">
        <v>120</v>
      </c>
      <c r="P10">
        <v>581</v>
      </c>
      <c r="Q10">
        <v>30</v>
      </c>
      <c r="R10">
        <v>17</v>
      </c>
      <c r="S10">
        <v>48</v>
      </c>
      <c r="T10" t="s">
        <v>119</v>
      </c>
      <c r="V10">
        <v>48</v>
      </c>
      <c r="W10">
        <v>11</v>
      </c>
      <c r="X10">
        <v>0</v>
      </c>
      <c r="Y10">
        <v>0</v>
      </c>
      <c r="AD10" s="4" t="s">
        <v>130</v>
      </c>
      <c r="AH10">
        <v>6</v>
      </c>
    </row>
    <row r="11" spans="1:35" ht="16.5" x14ac:dyDescent="0.45">
      <c r="A11" t="s">
        <v>118</v>
      </c>
      <c r="C11">
        <v>350</v>
      </c>
      <c r="D11">
        <v>66</v>
      </c>
      <c r="E11">
        <v>12</v>
      </c>
      <c r="F11">
        <v>2</v>
      </c>
      <c r="G11" t="s">
        <v>117</v>
      </c>
      <c r="I11">
        <v>225</v>
      </c>
      <c r="J11">
        <v>0</v>
      </c>
      <c r="K11">
        <v>18</v>
      </c>
      <c r="L11">
        <v>17</v>
      </c>
      <c r="N11" t="s">
        <v>116</v>
      </c>
      <c r="P11">
        <v>690</v>
      </c>
      <c r="Q11">
        <v>14</v>
      </c>
      <c r="R11">
        <v>9</v>
      </c>
      <c r="S11">
        <v>72</v>
      </c>
      <c r="T11" t="s">
        <v>115</v>
      </c>
      <c r="V11">
        <v>48</v>
      </c>
      <c r="W11">
        <v>13</v>
      </c>
      <c r="X11">
        <v>0</v>
      </c>
      <c r="Y11">
        <v>0</v>
      </c>
      <c r="AD11" s="4" t="s">
        <v>126</v>
      </c>
      <c r="AH11">
        <v>7</v>
      </c>
    </row>
    <row r="12" spans="1:35" ht="16.5" x14ac:dyDescent="0.45">
      <c r="A12" t="s">
        <v>114</v>
      </c>
      <c r="C12">
        <v>355</v>
      </c>
      <c r="D12">
        <v>71</v>
      </c>
      <c r="E12">
        <v>12</v>
      </c>
      <c r="F12">
        <v>1.8</v>
      </c>
      <c r="G12" t="s">
        <v>113</v>
      </c>
      <c r="I12">
        <v>147</v>
      </c>
      <c r="J12">
        <v>0</v>
      </c>
      <c r="K12">
        <v>21</v>
      </c>
      <c r="L12">
        <v>7</v>
      </c>
      <c r="N12" t="s">
        <v>112</v>
      </c>
      <c r="P12">
        <v>557</v>
      </c>
      <c r="Q12">
        <v>28</v>
      </c>
      <c r="R12">
        <v>20</v>
      </c>
      <c r="S12">
        <v>44</v>
      </c>
      <c r="T12" t="s">
        <v>111</v>
      </c>
      <c r="V12">
        <v>53</v>
      </c>
      <c r="W12">
        <v>13</v>
      </c>
      <c r="X12">
        <v>0</v>
      </c>
      <c r="Y12">
        <v>0</v>
      </c>
      <c r="AD12" s="4" t="s">
        <v>122</v>
      </c>
      <c r="AH12">
        <v>8</v>
      </c>
    </row>
    <row r="13" spans="1:35" ht="16.5" x14ac:dyDescent="0.45">
      <c r="A13" t="s">
        <v>110</v>
      </c>
      <c r="C13">
        <v>356</v>
      </c>
      <c r="D13">
        <v>78</v>
      </c>
      <c r="E13">
        <v>7</v>
      </c>
      <c r="F13">
        <v>0.7</v>
      </c>
      <c r="G13" t="s">
        <v>109</v>
      </c>
      <c r="I13">
        <v>137</v>
      </c>
      <c r="J13">
        <v>1</v>
      </c>
      <c r="K13">
        <v>17</v>
      </c>
      <c r="L13">
        <v>7</v>
      </c>
      <c r="N13" t="s">
        <v>108</v>
      </c>
      <c r="P13">
        <v>550</v>
      </c>
      <c r="Q13">
        <v>43</v>
      </c>
      <c r="R13">
        <v>10</v>
      </c>
      <c r="S13">
        <v>36</v>
      </c>
      <c r="T13" t="s">
        <v>107</v>
      </c>
      <c r="V13">
        <v>47</v>
      </c>
      <c r="W13">
        <v>12</v>
      </c>
      <c r="X13">
        <v>0</v>
      </c>
      <c r="Y13">
        <v>0</v>
      </c>
      <c r="AD13" s="4" t="s">
        <v>118</v>
      </c>
      <c r="AH13">
        <v>9</v>
      </c>
    </row>
    <row r="14" spans="1:35" ht="16.5" x14ac:dyDescent="0.45">
      <c r="A14" t="s">
        <v>106</v>
      </c>
      <c r="C14">
        <v>338</v>
      </c>
      <c r="D14">
        <v>70</v>
      </c>
      <c r="E14">
        <v>11.6</v>
      </c>
      <c r="F14">
        <v>2.2000000000000002</v>
      </c>
      <c r="G14" t="s">
        <v>105</v>
      </c>
      <c r="I14">
        <v>135</v>
      </c>
      <c r="J14">
        <v>2</v>
      </c>
      <c r="K14">
        <v>17</v>
      </c>
      <c r="L14">
        <v>6</v>
      </c>
      <c r="N14" t="s">
        <v>104</v>
      </c>
      <c r="P14">
        <v>588</v>
      </c>
      <c r="Q14">
        <v>20</v>
      </c>
      <c r="R14">
        <v>25</v>
      </c>
      <c r="S14">
        <v>50</v>
      </c>
      <c r="T14" t="s">
        <v>103</v>
      </c>
      <c r="V14">
        <v>57</v>
      </c>
      <c r="W14">
        <v>15</v>
      </c>
      <c r="X14">
        <v>0</v>
      </c>
      <c r="Y14">
        <v>0</v>
      </c>
      <c r="AD14" s="4" t="s">
        <v>114</v>
      </c>
      <c r="AH14">
        <v>10</v>
      </c>
    </row>
    <row r="15" spans="1:35" ht="16.5" x14ac:dyDescent="0.45">
      <c r="A15" t="s">
        <v>102</v>
      </c>
      <c r="C15">
        <v>336</v>
      </c>
      <c r="D15">
        <v>62</v>
      </c>
      <c r="E15">
        <v>10.4</v>
      </c>
      <c r="F15">
        <v>2.8</v>
      </c>
      <c r="G15" t="s">
        <v>101</v>
      </c>
      <c r="I15">
        <v>193</v>
      </c>
      <c r="J15">
        <v>1</v>
      </c>
      <c r="K15">
        <v>19</v>
      </c>
      <c r="L15">
        <v>13</v>
      </c>
      <c r="N15" t="s">
        <v>100</v>
      </c>
      <c r="P15">
        <v>630</v>
      </c>
      <c r="Q15">
        <v>9</v>
      </c>
      <c r="R15">
        <v>22</v>
      </c>
      <c r="S15">
        <v>53</v>
      </c>
      <c r="T15" t="s">
        <v>99</v>
      </c>
      <c r="V15">
        <v>43</v>
      </c>
      <c r="W15">
        <v>9</v>
      </c>
      <c r="X15">
        <v>0</v>
      </c>
      <c r="Y15">
        <v>0</v>
      </c>
      <c r="AD15" s="4" t="s">
        <v>110</v>
      </c>
      <c r="AH15" s="2" t="s">
        <v>163</v>
      </c>
    </row>
    <row r="16" spans="1:35" ht="16.5" x14ac:dyDescent="0.45">
      <c r="A16" t="s">
        <v>98</v>
      </c>
      <c r="C16">
        <v>355</v>
      </c>
      <c r="D16">
        <v>73</v>
      </c>
      <c r="E16">
        <v>7.2</v>
      </c>
      <c r="F16">
        <v>2.9</v>
      </c>
      <c r="G16" t="s">
        <v>97</v>
      </c>
      <c r="I16">
        <v>346</v>
      </c>
      <c r="J16">
        <v>0.6</v>
      </c>
      <c r="K16">
        <v>14</v>
      </c>
      <c r="L16">
        <v>31</v>
      </c>
      <c r="T16" t="s">
        <v>96</v>
      </c>
      <c r="V16">
        <v>52</v>
      </c>
      <c r="W16">
        <v>12</v>
      </c>
      <c r="X16">
        <v>0</v>
      </c>
      <c r="Y16">
        <v>0</v>
      </c>
      <c r="AD16" s="4" t="s">
        <v>106</v>
      </c>
      <c r="AH16">
        <v>20</v>
      </c>
    </row>
    <row r="17" spans="1:34" ht="16.5" x14ac:dyDescent="0.45">
      <c r="A17" s="11" t="s">
        <v>95</v>
      </c>
      <c r="B17" s="11"/>
      <c r="C17" s="11">
        <v>36</v>
      </c>
      <c r="D17" s="11">
        <v>8</v>
      </c>
      <c r="E17" s="11">
        <v>0.7</v>
      </c>
      <c r="F17" s="11">
        <v>0.2</v>
      </c>
      <c r="G17" t="s">
        <v>94</v>
      </c>
      <c r="I17">
        <v>133</v>
      </c>
      <c r="J17">
        <v>0</v>
      </c>
      <c r="K17">
        <v>21</v>
      </c>
      <c r="L17">
        <v>5</v>
      </c>
      <c r="T17" t="s">
        <v>93</v>
      </c>
      <c r="V17">
        <v>196</v>
      </c>
      <c r="W17">
        <v>44</v>
      </c>
      <c r="X17">
        <v>0</v>
      </c>
      <c r="Y17">
        <v>0</v>
      </c>
      <c r="AD17" s="4" t="s">
        <v>102</v>
      </c>
      <c r="AH17">
        <v>40</v>
      </c>
    </row>
    <row r="18" spans="1:34" ht="16.5" x14ac:dyDescent="0.45">
      <c r="A18" s="11" t="s">
        <v>92</v>
      </c>
      <c r="B18" s="11"/>
      <c r="C18" s="11">
        <v>30</v>
      </c>
      <c r="D18" s="11">
        <v>5.7</v>
      </c>
      <c r="E18" s="11">
        <v>0.8</v>
      </c>
      <c r="F18" s="11">
        <v>0.1</v>
      </c>
      <c r="G18" t="s">
        <v>91</v>
      </c>
      <c r="I18">
        <v>140</v>
      </c>
      <c r="J18">
        <v>2</v>
      </c>
      <c r="K18">
        <v>20</v>
      </c>
      <c r="L18">
        <v>5</v>
      </c>
      <c r="T18" t="s">
        <v>90</v>
      </c>
      <c r="V18">
        <v>74</v>
      </c>
      <c r="W18">
        <v>19</v>
      </c>
      <c r="X18">
        <v>0</v>
      </c>
      <c r="Y18">
        <v>0</v>
      </c>
      <c r="AD18" s="4" t="s">
        <v>98</v>
      </c>
      <c r="AH18">
        <v>60</v>
      </c>
    </row>
    <row r="19" spans="1:34" ht="16.5" x14ac:dyDescent="0.45">
      <c r="A19" s="11" t="s">
        <v>89</v>
      </c>
      <c r="B19" s="11"/>
      <c r="C19" s="11">
        <v>20</v>
      </c>
      <c r="D19" s="11">
        <v>4.2</v>
      </c>
      <c r="E19" s="11">
        <v>0.3</v>
      </c>
      <c r="F19" s="11">
        <v>7.0000000000000007E-2</v>
      </c>
      <c r="G19" t="s">
        <v>88</v>
      </c>
      <c r="I19">
        <v>153</v>
      </c>
      <c r="J19">
        <v>3</v>
      </c>
      <c r="K19">
        <v>31</v>
      </c>
      <c r="L19">
        <v>2</v>
      </c>
      <c r="T19" t="s">
        <v>87</v>
      </c>
      <c r="V19">
        <v>63</v>
      </c>
      <c r="W19">
        <v>16</v>
      </c>
      <c r="X19">
        <v>0</v>
      </c>
      <c r="Y19">
        <v>0</v>
      </c>
      <c r="AD19" s="4" t="s">
        <v>95</v>
      </c>
      <c r="AH19">
        <v>80</v>
      </c>
    </row>
    <row r="20" spans="1:34" ht="16.5" x14ac:dyDescent="0.45">
      <c r="A20" t="s">
        <v>86</v>
      </c>
      <c r="C20">
        <v>422</v>
      </c>
      <c r="D20">
        <v>65</v>
      </c>
      <c r="E20">
        <v>13.7</v>
      </c>
      <c r="F20">
        <v>10.5</v>
      </c>
      <c r="G20" t="s">
        <v>85</v>
      </c>
      <c r="I20">
        <v>195</v>
      </c>
      <c r="J20">
        <v>0.3</v>
      </c>
      <c r="K20">
        <v>28</v>
      </c>
      <c r="L20">
        <v>8</v>
      </c>
      <c r="T20" t="s">
        <v>84</v>
      </c>
      <c r="V20">
        <v>32</v>
      </c>
      <c r="W20">
        <v>8</v>
      </c>
      <c r="X20">
        <v>0</v>
      </c>
      <c r="Y20">
        <v>0</v>
      </c>
      <c r="AD20" s="4" t="s">
        <v>92</v>
      </c>
      <c r="AH20">
        <v>100</v>
      </c>
    </row>
    <row r="21" spans="1:34" ht="16.5" x14ac:dyDescent="0.45">
      <c r="A21" t="s">
        <v>83</v>
      </c>
      <c r="C21">
        <v>77</v>
      </c>
      <c r="D21">
        <v>17.5</v>
      </c>
      <c r="E21">
        <v>2</v>
      </c>
      <c r="F21">
        <v>0.09</v>
      </c>
      <c r="G21" t="s">
        <v>82</v>
      </c>
      <c r="I21">
        <v>170</v>
      </c>
      <c r="J21">
        <v>0.8</v>
      </c>
      <c r="K21">
        <v>20</v>
      </c>
      <c r="L21">
        <v>9</v>
      </c>
      <c r="T21" t="s">
        <v>81</v>
      </c>
      <c r="V21">
        <v>61</v>
      </c>
      <c r="W21">
        <v>15</v>
      </c>
      <c r="X21">
        <v>0</v>
      </c>
      <c r="Y21">
        <v>0</v>
      </c>
      <c r="AD21" s="4" t="s">
        <v>89</v>
      </c>
      <c r="AH21">
        <v>150</v>
      </c>
    </row>
    <row r="22" spans="1:34" ht="16.5" x14ac:dyDescent="0.45">
      <c r="A22" t="s">
        <v>80</v>
      </c>
      <c r="C22">
        <v>86</v>
      </c>
      <c r="D22">
        <v>20.100000000000001</v>
      </c>
      <c r="E22">
        <v>1.5</v>
      </c>
      <c r="F22">
        <v>0.05</v>
      </c>
      <c r="G22" t="s">
        <v>79</v>
      </c>
      <c r="I22">
        <v>111</v>
      </c>
      <c r="J22">
        <v>0</v>
      </c>
      <c r="K22">
        <v>25</v>
      </c>
      <c r="L22">
        <v>0.5</v>
      </c>
      <c r="T22" t="s">
        <v>78</v>
      </c>
      <c r="V22">
        <v>69</v>
      </c>
      <c r="W22">
        <v>18</v>
      </c>
      <c r="X22">
        <v>0</v>
      </c>
      <c r="Y22">
        <v>0</v>
      </c>
      <c r="AD22" s="4" t="s">
        <v>86</v>
      </c>
      <c r="AH22">
        <v>200</v>
      </c>
    </row>
    <row r="23" spans="1:34" ht="16.5" x14ac:dyDescent="0.45">
      <c r="A23" t="s">
        <v>77</v>
      </c>
      <c r="C23">
        <v>100</v>
      </c>
      <c r="D23">
        <v>15.7</v>
      </c>
      <c r="E23">
        <v>1.8</v>
      </c>
      <c r="F23">
        <v>3.5</v>
      </c>
      <c r="G23" t="s">
        <v>76</v>
      </c>
      <c r="I23">
        <v>300</v>
      </c>
      <c r="J23">
        <v>0</v>
      </c>
      <c r="K23">
        <v>28</v>
      </c>
      <c r="L23">
        <v>20</v>
      </c>
      <c r="T23" t="s">
        <v>75</v>
      </c>
      <c r="V23">
        <v>12</v>
      </c>
      <c r="W23">
        <v>2</v>
      </c>
      <c r="X23">
        <v>0</v>
      </c>
      <c r="Y23">
        <v>0</v>
      </c>
      <c r="AD23" s="4" t="s">
        <v>83</v>
      </c>
      <c r="AH23">
        <v>250</v>
      </c>
    </row>
    <row r="24" spans="1:34" ht="16.5" x14ac:dyDescent="0.45">
      <c r="A24" t="s">
        <v>74</v>
      </c>
      <c r="C24">
        <v>423</v>
      </c>
      <c r="D24">
        <v>75</v>
      </c>
      <c r="E24">
        <v>7.7</v>
      </c>
      <c r="F24">
        <v>7.7</v>
      </c>
      <c r="G24" t="s">
        <v>73</v>
      </c>
      <c r="I24">
        <v>89</v>
      </c>
      <c r="J24">
        <v>3.5</v>
      </c>
      <c r="K24">
        <v>9</v>
      </c>
      <c r="L24">
        <v>5</v>
      </c>
      <c r="T24" t="s">
        <v>72</v>
      </c>
      <c r="V24">
        <v>18</v>
      </c>
      <c r="W24">
        <v>4</v>
      </c>
      <c r="X24">
        <v>0</v>
      </c>
      <c r="Y24">
        <v>0</v>
      </c>
      <c r="AD24" s="4" t="s">
        <v>80</v>
      </c>
    </row>
    <row r="25" spans="1:34" ht="16.5" x14ac:dyDescent="0.45">
      <c r="A25" t="s">
        <v>71</v>
      </c>
      <c r="C25">
        <v>435</v>
      </c>
      <c r="D25">
        <v>71</v>
      </c>
      <c r="E25">
        <v>9.5</v>
      </c>
      <c r="F25">
        <v>11.7</v>
      </c>
      <c r="G25" t="s">
        <v>70</v>
      </c>
      <c r="I25">
        <v>96</v>
      </c>
      <c r="J25">
        <v>3</v>
      </c>
      <c r="K25">
        <v>10</v>
      </c>
      <c r="L25">
        <v>5</v>
      </c>
      <c r="T25" t="s">
        <v>69</v>
      </c>
      <c r="V25">
        <v>23</v>
      </c>
      <c r="W25">
        <v>4</v>
      </c>
      <c r="X25">
        <v>0</v>
      </c>
      <c r="Y25">
        <v>0</v>
      </c>
      <c r="AD25" s="4" t="s">
        <v>77</v>
      </c>
    </row>
    <row r="26" spans="1:34" ht="16.5" x14ac:dyDescent="0.45">
      <c r="A26" t="s">
        <v>68</v>
      </c>
      <c r="C26">
        <v>439</v>
      </c>
      <c r="D26">
        <v>70</v>
      </c>
      <c r="E26">
        <v>11</v>
      </c>
      <c r="F26">
        <v>12</v>
      </c>
      <c r="G26" t="s">
        <v>67</v>
      </c>
      <c r="I26">
        <v>275</v>
      </c>
      <c r="J26">
        <v>2</v>
      </c>
      <c r="K26">
        <v>19</v>
      </c>
      <c r="L26">
        <v>21</v>
      </c>
      <c r="T26" t="s">
        <v>66</v>
      </c>
      <c r="V26">
        <v>19</v>
      </c>
      <c r="W26">
        <v>4</v>
      </c>
      <c r="X26">
        <v>0</v>
      </c>
      <c r="Y26">
        <v>0</v>
      </c>
      <c r="AD26" s="4" t="s">
        <v>74</v>
      </c>
    </row>
    <row r="27" spans="1:34" ht="16.5" x14ac:dyDescent="0.45">
      <c r="A27" t="s">
        <v>65</v>
      </c>
      <c r="C27">
        <v>350</v>
      </c>
      <c r="D27">
        <v>64</v>
      </c>
      <c r="E27">
        <v>12</v>
      </c>
      <c r="F27">
        <v>5</v>
      </c>
      <c r="G27" t="s">
        <v>64</v>
      </c>
      <c r="I27">
        <v>131</v>
      </c>
      <c r="J27">
        <v>1.5</v>
      </c>
      <c r="K27">
        <v>20</v>
      </c>
      <c r="L27">
        <v>5</v>
      </c>
      <c r="T27" t="s">
        <v>63</v>
      </c>
      <c r="V27">
        <v>31</v>
      </c>
      <c r="W27">
        <v>8</v>
      </c>
      <c r="X27">
        <v>0</v>
      </c>
      <c r="Y27">
        <v>0</v>
      </c>
      <c r="AD27" s="4" t="s">
        <v>71</v>
      </c>
    </row>
    <row r="28" spans="1:34" ht="16.5" x14ac:dyDescent="0.45">
      <c r="A28" t="s">
        <v>62</v>
      </c>
      <c r="C28">
        <v>404</v>
      </c>
      <c r="D28">
        <v>61</v>
      </c>
      <c r="E28">
        <v>11</v>
      </c>
      <c r="F28">
        <v>11</v>
      </c>
      <c r="G28" t="s">
        <v>61</v>
      </c>
      <c r="I28">
        <v>264</v>
      </c>
      <c r="J28">
        <v>4</v>
      </c>
      <c r="K28">
        <v>14</v>
      </c>
      <c r="L28">
        <v>21</v>
      </c>
      <c r="T28" t="s">
        <v>60</v>
      </c>
      <c r="V28">
        <v>17</v>
      </c>
      <c r="W28">
        <v>4</v>
      </c>
      <c r="X28">
        <v>0</v>
      </c>
      <c r="Y28">
        <v>0</v>
      </c>
      <c r="AD28" s="4" t="s">
        <v>68</v>
      </c>
    </row>
    <row r="29" spans="1:34" ht="16.5" x14ac:dyDescent="0.45">
      <c r="A29" t="s">
        <v>59</v>
      </c>
      <c r="C29">
        <v>104</v>
      </c>
      <c r="D29">
        <v>18</v>
      </c>
      <c r="E29">
        <v>1</v>
      </c>
      <c r="F29">
        <v>3</v>
      </c>
      <c r="G29" t="s">
        <v>58</v>
      </c>
      <c r="I29">
        <v>60</v>
      </c>
      <c r="J29">
        <v>3.5</v>
      </c>
      <c r="K29">
        <v>10</v>
      </c>
      <c r="L29">
        <v>0.2</v>
      </c>
      <c r="T29" t="s">
        <v>57</v>
      </c>
      <c r="V29">
        <v>23</v>
      </c>
      <c r="W29">
        <v>4</v>
      </c>
      <c r="X29">
        <v>0</v>
      </c>
      <c r="Y29">
        <v>0</v>
      </c>
      <c r="AD29" s="4" t="s">
        <v>65</v>
      </c>
    </row>
    <row r="30" spans="1:34" ht="16.5" x14ac:dyDescent="0.45">
      <c r="A30" s="11" t="s">
        <v>56</v>
      </c>
      <c r="B30" s="11"/>
      <c r="C30" s="11">
        <v>34</v>
      </c>
      <c r="D30" s="11">
        <v>6</v>
      </c>
      <c r="E30" s="11">
        <v>1</v>
      </c>
      <c r="F30" s="11">
        <v>0.5</v>
      </c>
      <c r="G30" t="s">
        <v>55</v>
      </c>
      <c r="I30">
        <v>171</v>
      </c>
      <c r="J30">
        <v>2</v>
      </c>
      <c r="K30">
        <v>16</v>
      </c>
      <c r="L30">
        <v>11</v>
      </c>
      <c r="T30" t="s">
        <v>54</v>
      </c>
      <c r="V30">
        <v>20</v>
      </c>
      <c r="W30">
        <v>2</v>
      </c>
      <c r="X30">
        <v>0</v>
      </c>
      <c r="Y30">
        <v>0</v>
      </c>
      <c r="AD30" s="4" t="s">
        <v>62</v>
      </c>
    </row>
    <row r="31" spans="1:34" ht="16.5" x14ac:dyDescent="0.45">
      <c r="A31" s="11" t="s">
        <v>53</v>
      </c>
      <c r="B31" s="11"/>
      <c r="C31" s="11">
        <v>67</v>
      </c>
      <c r="D31" s="11">
        <v>12</v>
      </c>
      <c r="E31" s="11">
        <v>2</v>
      </c>
      <c r="F31" s="11">
        <v>1</v>
      </c>
      <c r="G31" t="s">
        <v>52</v>
      </c>
      <c r="I31">
        <v>221</v>
      </c>
      <c r="J31">
        <v>3</v>
      </c>
      <c r="K31">
        <v>13</v>
      </c>
      <c r="L31">
        <v>17</v>
      </c>
      <c r="T31" t="s">
        <v>51</v>
      </c>
      <c r="V31">
        <v>41</v>
      </c>
      <c r="W31">
        <v>10</v>
      </c>
      <c r="X31">
        <v>0</v>
      </c>
      <c r="Y31">
        <v>0</v>
      </c>
      <c r="AD31" s="4" t="s">
        <v>59</v>
      </c>
    </row>
    <row r="32" spans="1:34" ht="16.5" x14ac:dyDescent="0.45">
      <c r="A32" t="s">
        <v>50</v>
      </c>
      <c r="C32">
        <v>416</v>
      </c>
      <c r="D32">
        <v>69</v>
      </c>
      <c r="E32">
        <v>12.2</v>
      </c>
      <c r="F32">
        <v>8.5</v>
      </c>
      <c r="G32" t="s">
        <v>49</v>
      </c>
      <c r="I32">
        <v>327</v>
      </c>
      <c r="J32">
        <v>3</v>
      </c>
      <c r="K32">
        <v>6</v>
      </c>
      <c r="L32">
        <v>32</v>
      </c>
      <c r="T32" t="s">
        <v>48</v>
      </c>
      <c r="V32">
        <v>16</v>
      </c>
      <c r="W32">
        <v>3</v>
      </c>
      <c r="X32">
        <v>0</v>
      </c>
      <c r="Y32">
        <v>0</v>
      </c>
      <c r="AD32" s="4" t="s">
        <v>56</v>
      </c>
    </row>
    <row r="33" spans="7:30" ht="16.5" x14ac:dyDescent="0.45">
      <c r="G33" t="s">
        <v>47</v>
      </c>
      <c r="I33">
        <v>400</v>
      </c>
      <c r="J33">
        <v>0</v>
      </c>
      <c r="K33">
        <v>32</v>
      </c>
      <c r="L33">
        <v>30</v>
      </c>
      <c r="T33" t="s">
        <v>46</v>
      </c>
      <c r="V33">
        <v>24</v>
      </c>
      <c r="W33">
        <v>6</v>
      </c>
      <c r="X33">
        <v>0</v>
      </c>
      <c r="Y33">
        <v>0</v>
      </c>
      <c r="AD33" s="4" t="s">
        <v>53</v>
      </c>
    </row>
    <row r="34" spans="7:30" ht="16.5" x14ac:dyDescent="0.45">
      <c r="G34" t="s">
        <v>45</v>
      </c>
      <c r="I34">
        <v>409</v>
      </c>
      <c r="J34">
        <v>2</v>
      </c>
      <c r="K34">
        <v>26</v>
      </c>
      <c r="L34">
        <v>33</v>
      </c>
      <c r="T34" t="s">
        <v>44</v>
      </c>
      <c r="V34">
        <v>26</v>
      </c>
      <c r="W34">
        <v>6</v>
      </c>
      <c r="X34">
        <v>0</v>
      </c>
      <c r="Y34">
        <v>0</v>
      </c>
      <c r="AD34" s="4" t="s">
        <v>50</v>
      </c>
    </row>
    <row r="35" spans="7:30" ht="16.5" x14ac:dyDescent="0.45">
      <c r="G35" t="s">
        <v>43</v>
      </c>
      <c r="I35">
        <v>54</v>
      </c>
      <c r="J35">
        <v>3</v>
      </c>
      <c r="K35">
        <v>10</v>
      </c>
      <c r="L35">
        <v>0</v>
      </c>
      <c r="T35" t="s">
        <v>42</v>
      </c>
      <c r="V35">
        <v>42</v>
      </c>
      <c r="W35">
        <v>5</v>
      </c>
      <c r="X35">
        <v>0</v>
      </c>
      <c r="Y35">
        <v>0</v>
      </c>
      <c r="AD35" s="3" t="s">
        <v>168</v>
      </c>
    </row>
    <row r="36" spans="7:30" ht="16.5" x14ac:dyDescent="0.45">
      <c r="G36" t="s">
        <v>41</v>
      </c>
      <c r="I36">
        <v>77</v>
      </c>
      <c r="J36">
        <v>8</v>
      </c>
      <c r="K36">
        <v>8</v>
      </c>
      <c r="L36">
        <v>0</v>
      </c>
      <c r="T36" t="s">
        <v>40</v>
      </c>
      <c r="V36">
        <v>71</v>
      </c>
      <c r="W36">
        <v>12</v>
      </c>
      <c r="X36">
        <v>0</v>
      </c>
      <c r="Y36">
        <v>0</v>
      </c>
      <c r="AD36" s="4" t="s">
        <v>148</v>
      </c>
    </row>
    <row r="37" spans="7:30" ht="16.5" x14ac:dyDescent="0.45">
      <c r="G37" t="s">
        <v>39</v>
      </c>
      <c r="I37">
        <v>42</v>
      </c>
      <c r="J37">
        <v>6</v>
      </c>
      <c r="K37">
        <v>4</v>
      </c>
      <c r="L37">
        <v>0.1</v>
      </c>
      <c r="T37" t="s">
        <v>38</v>
      </c>
      <c r="V37">
        <v>17</v>
      </c>
      <c r="W37">
        <v>3</v>
      </c>
      <c r="X37">
        <v>0</v>
      </c>
      <c r="Y37">
        <v>0</v>
      </c>
      <c r="AD37" s="4" t="s">
        <v>144</v>
      </c>
    </row>
    <row r="38" spans="7:30" ht="16.5" x14ac:dyDescent="0.45">
      <c r="G38" t="s">
        <v>37</v>
      </c>
      <c r="I38">
        <v>291</v>
      </c>
      <c r="J38">
        <v>36</v>
      </c>
      <c r="K38">
        <v>22</v>
      </c>
      <c r="L38">
        <v>1.2</v>
      </c>
      <c r="T38" t="s">
        <v>36</v>
      </c>
      <c r="V38">
        <v>26</v>
      </c>
      <c r="W38">
        <v>7</v>
      </c>
      <c r="X38">
        <v>0</v>
      </c>
      <c r="Y38">
        <v>0</v>
      </c>
      <c r="AD38" s="4" t="s">
        <v>79</v>
      </c>
    </row>
    <row r="39" spans="7:30" ht="16.5" x14ac:dyDescent="0.45">
      <c r="G39" t="s">
        <v>35</v>
      </c>
      <c r="I39">
        <v>364</v>
      </c>
      <c r="J39">
        <v>60</v>
      </c>
      <c r="K39">
        <v>19</v>
      </c>
      <c r="L39">
        <v>6</v>
      </c>
      <c r="T39" t="s">
        <v>34</v>
      </c>
      <c r="V39">
        <v>33</v>
      </c>
      <c r="W39">
        <v>3</v>
      </c>
      <c r="X39">
        <v>0</v>
      </c>
      <c r="Y39">
        <v>0</v>
      </c>
      <c r="AD39" s="4" t="s">
        <v>137</v>
      </c>
    </row>
    <row r="40" spans="7:30" ht="16.5" x14ac:dyDescent="0.45">
      <c r="G40" t="s">
        <v>33</v>
      </c>
      <c r="I40">
        <v>318</v>
      </c>
      <c r="J40">
        <v>47</v>
      </c>
      <c r="K40">
        <v>23</v>
      </c>
      <c r="L40">
        <v>1</v>
      </c>
      <c r="T40" t="s">
        <v>32</v>
      </c>
      <c r="V40">
        <v>25</v>
      </c>
      <c r="W40">
        <v>5</v>
      </c>
      <c r="X40">
        <v>0</v>
      </c>
      <c r="Y40">
        <v>0</v>
      </c>
      <c r="AD40" s="4" t="s">
        <v>133</v>
      </c>
    </row>
    <row r="41" spans="7:30" ht="16.5" x14ac:dyDescent="0.45">
      <c r="G41" t="s">
        <v>31</v>
      </c>
      <c r="I41">
        <v>91</v>
      </c>
      <c r="J41">
        <v>10</v>
      </c>
      <c r="K41">
        <v>6</v>
      </c>
      <c r="L41">
        <v>1</v>
      </c>
      <c r="T41" t="s">
        <v>30</v>
      </c>
      <c r="V41">
        <v>24</v>
      </c>
      <c r="W41">
        <v>6</v>
      </c>
      <c r="X41">
        <v>0</v>
      </c>
      <c r="Y41">
        <v>0</v>
      </c>
      <c r="AD41" s="4" t="s">
        <v>129</v>
      </c>
    </row>
    <row r="42" spans="7:30" ht="16.5" x14ac:dyDescent="0.45">
      <c r="G42" t="s">
        <v>29</v>
      </c>
      <c r="I42">
        <v>120</v>
      </c>
      <c r="J42">
        <v>15</v>
      </c>
      <c r="K42">
        <v>6</v>
      </c>
      <c r="L42">
        <v>2</v>
      </c>
      <c r="T42" t="s">
        <v>28</v>
      </c>
      <c r="V42">
        <v>61</v>
      </c>
      <c r="W42">
        <v>14</v>
      </c>
      <c r="X42">
        <v>0</v>
      </c>
      <c r="Y42">
        <v>0</v>
      </c>
      <c r="AD42" s="4" t="s">
        <v>125</v>
      </c>
    </row>
    <row r="43" spans="7:30" ht="16.5" x14ac:dyDescent="0.45">
      <c r="G43" t="s">
        <v>27</v>
      </c>
      <c r="I43">
        <v>102</v>
      </c>
      <c r="J43">
        <v>15</v>
      </c>
      <c r="K43">
        <v>6</v>
      </c>
      <c r="L43">
        <v>0.5</v>
      </c>
      <c r="T43" t="s">
        <v>26</v>
      </c>
      <c r="V43">
        <v>19</v>
      </c>
      <c r="W43">
        <v>0.5</v>
      </c>
      <c r="X43">
        <v>0</v>
      </c>
      <c r="Y43">
        <v>0</v>
      </c>
      <c r="AD43" s="4" t="s">
        <v>121</v>
      </c>
    </row>
    <row r="44" spans="7:30" ht="16.5" x14ac:dyDescent="0.45">
      <c r="G44" t="s">
        <v>25</v>
      </c>
      <c r="I44">
        <v>69</v>
      </c>
      <c r="J44">
        <v>12</v>
      </c>
      <c r="K44">
        <v>4</v>
      </c>
      <c r="L44">
        <v>0.3</v>
      </c>
      <c r="T44" t="s">
        <v>24</v>
      </c>
      <c r="V44">
        <v>29</v>
      </c>
      <c r="W44">
        <v>3</v>
      </c>
      <c r="X44">
        <v>0</v>
      </c>
      <c r="Y44">
        <v>0</v>
      </c>
      <c r="AD44" s="4" t="s">
        <v>117</v>
      </c>
    </row>
    <row r="45" spans="7:30" ht="16.5" x14ac:dyDescent="0.45">
      <c r="G45" t="s">
        <v>23</v>
      </c>
      <c r="I45">
        <v>329</v>
      </c>
      <c r="J45">
        <v>48</v>
      </c>
      <c r="K45">
        <v>22</v>
      </c>
      <c r="L45">
        <v>2</v>
      </c>
      <c r="T45" t="s">
        <v>22</v>
      </c>
      <c r="V45">
        <v>22</v>
      </c>
      <c r="W45">
        <v>3</v>
      </c>
      <c r="X45">
        <v>0</v>
      </c>
      <c r="Y45">
        <v>0</v>
      </c>
      <c r="AD45" s="4" t="s">
        <v>113</v>
      </c>
    </row>
    <row r="46" spans="7:30" ht="16.5" x14ac:dyDescent="0.45">
      <c r="G46" t="s">
        <v>21</v>
      </c>
      <c r="I46">
        <v>68</v>
      </c>
      <c r="J46">
        <v>7.5</v>
      </c>
      <c r="K46">
        <v>5</v>
      </c>
      <c r="L46">
        <v>1</v>
      </c>
      <c r="Z46" s="1"/>
      <c r="AD46" s="4" t="s">
        <v>109</v>
      </c>
    </row>
    <row r="47" spans="7:30" ht="16.5" x14ac:dyDescent="0.45">
      <c r="G47" t="s">
        <v>20</v>
      </c>
      <c r="I47">
        <v>74</v>
      </c>
      <c r="J47">
        <v>0</v>
      </c>
      <c r="K47">
        <v>16</v>
      </c>
      <c r="L47">
        <v>1</v>
      </c>
      <c r="AD47" s="4" t="s">
        <v>105</v>
      </c>
    </row>
    <row r="48" spans="7:30" ht="16.5" x14ac:dyDescent="0.45">
      <c r="G48" t="s">
        <v>19</v>
      </c>
      <c r="I48">
        <v>79</v>
      </c>
      <c r="J48">
        <v>0</v>
      </c>
      <c r="K48">
        <v>17</v>
      </c>
      <c r="L48">
        <v>0.5</v>
      </c>
      <c r="AD48" s="4" t="s">
        <v>101</v>
      </c>
    </row>
    <row r="49" spans="7:30" ht="16.5" x14ac:dyDescent="0.45">
      <c r="G49" t="s">
        <v>18</v>
      </c>
      <c r="I49">
        <v>107</v>
      </c>
      <c r="J49">
        <v>0</v>
      </c>
      <c r="K49">
        <v>23</v>
      </c>
      <c r="L49">
        <v>0.9</v>
      </c>
      <c r="AD49" s="4" t="s">
        <v>97</v>
      </c>
    </row>
    <row r="50" spans="7:30" ht="16.5" x14ac:dyDescent="0.45">
      <c r="G50" t="s">
        <v>17</v>
      </c>
      <c r="I50">
        <v>156</v>
      </c>
      <c r="J50">
        <v>0</v>
      </c>
      <c r="K50">
        <v>21</v>
      </c>
      <c r="L50">
        <v>7</v>
      </c>
      <c r="AD50" s="4" t="s">
        <v>94</v>
      </c>
    </row>
    <row r="51" spans="7:30" ht="16.5" x14ac:dyDescent="0.45">
      <c r="G51" t="s">
        <v>16</v>
      </c>
      <c r="I51">
        <v>180</v>
      </c>
      <c r="J51">
        <v>0</v>
      </c>
      <c r="K51">
        <v>19</v>
      </c>
      <c r="L51">
        <v>10</v>
      </c>
      <c r="AD51" s="4" t="s">
        <v>91</v>
      </c>
    </row>
    <row r="52" spans="7:30" ht="16.5" x14ac:dyDescent="0.45">
      <c r="G52" t="s">
        <v>15</v>
      </c>
      <c r="I52">
        <v>216</v>
      </c>
      <c r="J52">
        <v>1.4</v>
      </c>
      <c r="K52">
        <v>20</v>
      </c>
      <c r="L52">
        <v>14</v>
      </c>
      <c r="AD52" s="4" t="s">
        <v>88</v>
      </c>
    </row>
    <row r="53" spans="7:30" ht="16.5" x14ac:dyDescent="0.45">
      <c r="G53" t="s">
        <v>14</v>
      </c>
      <c r="I53">
        <v>121</v>
      </c>
      <c r="J53">
        <v>0</v>
      </c>
      <c r="K53">
        <v>19</v>
      </c>
      <c r="L53">
        <v>4</v>
      </c>
      <c r="AD53" s="4" t="s">
        <v>85</v>
      </c>
    </row>
    <row r="54" spans="7:30" ht="16.5" x14ac:dyDescent="0.45">
      <c r="G54" t="s">
        <v>13</v>
      </c>
      <c r="I54">
        <v>82</v>
      </c>
      <c r="J54">
        <v>2</v>
      </c>
      <c r="K54">
        <v>15</v>
      </c>
      <c r="L54">
        <v>1</v>
      </c>
      <c r="AD54" s="4" t="s">
        <v>82</v>
      </c>
    </row>
    <row r="55" spans="7:30" ht="16.5" x14ac:dyDescent="0.45">
      <c r="G55" t="s">
        <v>12</v>
      </c>
      <c r="I55">
        <v>105</v>
      </c>
      <c r="J55">
        <v>0</v>
      </c>
      <c r="K55">
        <v>18</v>
      </c>
      <c r="L55">
        <v>3</v>
      </c>
      <c r="AD55" s="4" t="s">
        <v>79</v>
      </c>
    </row>
    <row r="56" spans="7:30" ht="16.5" x14ac:dyDescent="0.45">
      <c r="G56" t="s">
        <v>11</v>
      </c>
      <c r="I56">
        <v>97</v>
      </c>
      <c r="J56">
        <v>0</v>
      </c>
      <c r="K56">
        <v>18</v>
      </c>
      <c r="L56">
        <v>2</v>
      </c>
      <c r="AD56" s="4" t="s">
        <v>76</v>
      </c>
    </row>
    <row r="57" spans="7:30" ht="16.5" x14ac:dyDescent="0.45">
      <c r="G57" t="s">
        <v>10</v>
      </c>
      <c r="I57">
        <v>148</v>
      </c>
      <c r="J57">
        <v>0.5</v>
      </c>
      <c r="K57">
        <v>22</v>
      </c>
      <c r="L57">
        <v>6</v>
      </c>
      <c r="AD57" s="4" t="s">
        <v>73</v>
      </c>
    </row>
    <row r="58" spans="7:30" ht="16.5" x14ac:dyDescent="0.45">
      <c r="G58" t="s">
        <v>9</v>
      </c>
      <c r="I58">
        <v>92</v>
      </c>
      <c r="J58">
        <v>3</v>
      </c>
      <c r="K58">
        <v>15</v>
      </c>
      <c r="L58">
        <v>1</v>
      </c>
      <c r="AD58" s="4" t="s">
        <v>70</v>
      </c>
    </row>
    <row r="59" spans="7:30" ht="16.5" x14ac:dyDescent="0.45">
      <c r="G59" t="s">
        <v>8</v>
      </c>
      <c r="I59">
        <v>105</v>
      </c>
      <c r="J59">
        <v>1</v>
      </c>
      <c r="K59">
        <v>20</v>
      </c>
      <c r="L59">
        <v>2</v>
      </c>
      <c r="AD59" s="4" t="s">
        <v>67</v>
      </c>
    </row>
    <row r="60" spans="7:30" ht="16.5" x14ac:dyDescent="0.45">
      <c r="G60" s="11" t="s">
        <v>7</v>
      </c>
      <c r="H60" s="11"/>
      <c r="I60" s="11">
        <v>65</v>
      </c>
      <c r="J60" s="11">
        <v>0</v>
      </c>
      <c r="K60" s="11">
        <v>5.5</v>
      </c>
      <c r="L60" s="11">
        <v>4.3</v>
      </c>
      <c r="AD60" s="4" t="s">
        <v>64</v>
      </c>
    </row>
    <row r="61" spans="7:30" ht="16.5" x14ac:dyDescent="0.45">
      <c r="G61" t="s">
        <v>6</v>
      </c>
      <c r="I61">
        <v>47</v>
      </c>
      <c r="J61">
        <v>1</v>
      </c>
      <c r="K61">
        <v>11</v>
      </c>
      <c r="L61">
        <v>0</v>
      </c>
      <c r="AD61" s="4" t="s">
        <v>61</v>
      </c>
    </row>
    <row r="62" spans="7:30" ht="16.5" x14ac:dyDescent="0.45">
      <c r="AD62" s="4" t="s">
        <v>58</v>
      </c>
    </row>
    <row r="63" spans="7:30" ht="16.5" x14ac:dyDescent="0.45">
      <c r="AD63" s="4" t="s">
        <v>55</v>
      </c>
    </row>
    <row r="64" spans="7:30" ht="16.5" x14ac:dyDescent="0.45">
      <c r="AD64" s="4" t="s">
        <v>52</v>
      </c>
    </row>
    <row r="65" spans="30:30" ht="16.5" x14ac:dyDescent="0.45">
      <c r="AD65" s="4" t="s">
        <v>49</v>
      </c>
    </row>
    <row r="66" spans="30:30" ht="16.5" x14ac:dyDescent="0.45">
      <c r="AD66" s="4" t="s">
        <v>47</v>
      </c>
    </row>
    <row r="67" spans="30:30" ht="16.5" x14ac:dyDescent="0.45">
      <c r="AD67" s="4" t="s">
        <v>45</v>
      </c>
    </row>
    <row r="68" spans="30:30" ht="16.5" x14ac:dyDescent="0.45">
      <c r="AD68" s="4" t="s">
        <v>43</v>
      </c>
    </row>
    <row r="69" spans="30:30" ht="16.5" x14ac:dyDescent="0.45">
      <c r="AD69" s="4" t="s">
        <v>41</v>
      </c>
    </row>
    <row r="70" spans="30:30" ht="16.5" x14ac:dyDescent="0.45">
      <c r="AD70" s="4" t="s">
        <v>39</v>
      </c>
    </row>
    <row r="71" spans="30:30" ht="16.5" x14ac:dyDescent="0.45">
      <c r="AD71" s="4" t="s">
        <v>37</v>
      </c>
    </row>
    <row r="72" spans="30:30" ht="16.5" x14ac:dyDescent="0.45">
      <c r="AD72" s="4" t="s">
        <v>35</v>
      </c>
    </row>
    <row r="73" spans="30:30" ht="16.5" x14ac:dyDescent="0.45">
      <c r="AD73" s="4" t="s">
        <v>33</v>
      </c>
    </row>
    <row r="74" spans="30:30" ht="16.5" x14ac:dyDescent="0.45">
      <c r="AD74" s="4" t="s">
        <v>31</v>
      </c>
    </row>
    <row r="75" spans="30:30" ht="16.5" x14ac:dyDescent="0.45">
      <c r="AD75" s="4" t="s">
        <v>29</v>
      </c>
    </row>
    <row r="76" spans="30:30" ht="16.5" x14ac:dyDescent="0.45">
      <c r="AD76" s="4" t="s">
        <v>27</v>
      </c>
    </row>
    <row r="77" spans="30:30" ht="16.5" x14ac:dyDescent="0.45">
      <c r="AD77" s="4" t="s">
        <v>25</v>
      </c>
    </row>
    <row r="78" spans="30:30" ht="16.5" x14ac:dyDescent="0.45">
      <c r="AD78" s="4" t="s">
        <v>23</v>
      </c>
    </row>
    <row r="79" spans="30:30" ht="16.5" x14ac:dyDescent="0.45">
      <c r="AD79" s="4" t="s">
        <v>21</v>
      </c>
    </row>
    <row r="80" spans="30:30" ht="16.5" x14ac:dyDescent="0.45">
      <c r="AD80" s="4" t="s">
        <v>20</v>
      </c>
    </row>
    <row r="81" spans="30:30" ht="16.5" x14ac:dyDescent="0.45">
      <c r="AD81" s="4" t="s">
        <v>19</v>
      </c>
    </row>
    <row r="82" spans="30:30" ht="16.5" x14ac:dyDescent="0.45">
      <c r="AD82" s="4" t="s">
        <v>18</v>
      </c>
    </row>
    <row r="83" spans="30:30" ht="16.5" x14ac:dyDescent="0.45">
      <c r="AD83" s="4" t="s">
        <v>17</v>
      </c>
    </row>
    <row r="84" spans="30:30" ht="16.5" x14ac:dyDescent="0.45">
      <c r="AD84" s="4" t="s">
        <v>16</v>
      </c>
    </row>
    <row r="85" spans="30:30" ht="16.5" x14ac:dyDescent="0.45">
      <c r="AD85" s="4" t="s">
        <v>15</v>
      </c>
    </row>
    <row r="86" spans="30:30" ht="16.5" x14ac:dyDescent="0.45">
      <c r="AD86" s="4" t="s">
        <v>14</v>
      </c>
    </row>
    <row r="87" spans="30:30" ht="16.5" x14ac:dyDescent="0.45">
      <c r="AD87" s="4" t="s">
        <v>13</v>
      </c>
    </row>
    <row r="88" spans="30:30" ht="16.5" x14ac:dyDescent="0.45">
      <c r="AD88" s="4" t="s">
        <v>12</v>
      </c>
    </row>
    <row r="89" spans="30:30" ht="16.5" x14ac:dyDescent="0.45">
      <c r="AD89" s="4" t="s">
        <v>11</v>
      </c>
    </row>
    <row r="90" spans="30:30" ht="16.5" x14ac:dyDescent="0.45">
      <c r="AD90" s="4" t="s">
        <v>10</v>
      </c>
    </row>
    <row r="91" spans="30:30" ht="16.5" x14ac:dyDescent="0.45">
      <c r="AD91" s="4" t="s">
        <v>9</v>
      </c>
    </row>
    <row r="92" spans="30:30" ht="16.5" x14ac:dyDescent="0.45">
      <c r="AD92" s="4" t="s">
        <v>8</v>
      </c>
    </row>
    <row r="93" spans="30:30" ht="16.5" x14ac:dyDescent="0.45">
      <c r="AD93" s="4" t="s">
        <v>7</v>
      </c>
    </row>
    <row r="94" spans="30:30" ht="16.5" x14ac:dyDescent="0.45">
      <c r="AD94" s="4" t="s">
        <v>6</v>
      </c>
    </row>
    <row r="95" spans="30:30" ht="16.5" x14ac:dyDescent="0.45">
      <c r="AD95" s="3" t="s">
        <v>169</v>
      </c>
    </row>
    <row r="96" spans="30:30" ht="16.5" x14ac:dyDescent="0.45">
      <c r="AD96" s="4" t="s">
        <v>147</v>
      </c>
    </row>
    <row r="97" spans="30:30" ht="16.5" x14ac:dyDescent="0.45">
      <c r="AD97" s="4" t="s">
        <v>143</v>
      </c>
    </row>
    <row r="98" spans="30:30" ht="16.5" x14ac:dyDescent="0.45">
      <c r="AD98" s="4" t="s">
        <v>140</v>
      </c>
    </row>
    <row r="99" spans="30:30" ht="16.5" x14ac:dyDescent="0.45">
      <c r="AD99" s="4" t="s">
        <v>136</v>
      </c>
    </row>
    <row r="100" spans="30:30" ht="16.5" x14ac:dyDescent="0.45">
      <c r="AD100" s="4" t="s">
        <v>132</v>
      </c>
    </row>
    <row r="101" spans="30:30" ht="16.5" x14ac:dyDescent="0.45">
      <c r="AD101" s="4" t="s">
        <v>128</v>
      </c>
    </row>
    <row r="102" spans="30:30" ht="16.5" x14ac:dyDescent="0.45">
      <c r="AD102" s="4" t="s">
        <v>124</v>
      </c>
    </row>
    <row r="103" spans="30:30" ht="16.5" x14ac:dyDescent="0.45">
      <c r="AD103" s="4" t="s">
        <v>120</v>
      </c>
    </row>
    <row r="104" spans="30:30" ht="16.5" x14ac:dyDescent="0.45">
      <c r="AD104" s="4" t="s">
        <v>116</v>
      </c>
    </row>
    <row r="105" spans="30:30" ht="16.5" x14ac:dyDescent="0.45">
      <c r="AD105" s="4" t="s">
        <v>112</v>
      </c>
    </row>
    <row r="106" spans="30:30" ht="16.5" x14ac:dyDescent="0.45">
      <c r="AD106" s="4" t="s">
        <v>108</v>
      </c>
    </row>
    <row r="107" spans="30:30" ht="16.5" x14ac:dyDescent="0.45">
      <c r="AD107" s="4" t="s">
        <v>104</v>
      </c>
    </row>
    <row r="108" spans="30:30" ht="16.5" x14ac:dyDescent="0.45">
      <c r="AD108" s="4" t="s">
        <v>100</v>
      </c>
    </row>
    <row r="109" spans="30:30" ht="16.5" x14ac:dyDescent="0.45">
      <c r="AD109" s="3" t="s">
        <v>170</v>
      </c>
    </row>
    <row r="110" spans="30:30" ht="16.5" x14ac:dyDescent="0.45">
      <c r="AD110" s="5" t="s">
        <v>146</v>
      </c>
    </row>
    <row r="111" spans="30:30" ht="16.5" x14ac:dyDescent="0.45">
      <c r="AD111" s="4" t="s">
        <v>142</v>
      </c>
    </row>
    <row r="112" spans="30:30" ht="16.5" x14ac:dyDescent="0.45">
      <c r="AD112" s="4" t="s">
        <v>139</v>
      </c>
    </row>
    <row r="113" spans="30:30" ht="16.5" x14ac:dyDescent="0.45">
      <c r="AD113" s="4" t="s">
        <v>135</v>
      </c>
    </row>
    <row r="114" spans="30:30" ht="16.5" x14ac:dyDescent="0.45">
      <c r="AD114" s="4" t="s">
        <v>131</v>
      </c>
    </row>
    <row r="115" spans="30:30" ht="16.5" x14ac:dyDescent="0.45">
      <c r="AD115" s="4" t="s">
        <v>127</v>
      </c>
    </row>
    <row r="116" spans="30:30" ht="16.5" x14ac:dyDescent="0.45">
      <c r="AD116" s="4" t="s">
        <v>123</v>
      </c>
    </row>
    <row r="117" spans="30:30" ht="16.5" x14ac:dyDescent="0.45">
      <c r="AD117" s="4" t="s">
        <v>119</v>
      </c>
    </row>
    <row r="118" spans="30:30" ht="16.5" x14ac:dyDescent="0.45">
      <c r="AD118" s="4" t="s">
        <v>115</v>
      </c>
    </row>
    <row r="119" spans="30:30" ht="16.5" x14ac:dyDescent="0.45">
      <c r="AD119" s="4" t="s">
        <v>111</v>
      </c>
    </row>
    <row r="120" spans="30:30" ht="16.5" x14ac:dyDescent="0.45">
      <c r="AD120" s="4" t="s">
        <v>107</v>
      </c>
    </row>
    <row r="121" spans="30:30" ht="16.5" x14ac:dyDescent="0.45">
      <c r="AD121" s="4" t="s">
        <v>103</v>
      </c>
    </row>
    <row r="122" spans="30:30" ht="16.5" x14ac:dyDescent="0.45">
      <c r="AD122" s="4" t="s">
        <v>99</v>
      </c>
    </row>
    <row r="123" spans="30:30" ht="16.5" x14ac:dyDescent="0.45">
      <c r="AD123" s="4" t="s">
        <v>96</v>
      </c>
    </row>
    <row r="124" spans="30:30" ht="16.5" x14ac:dyDescent="0.45">
      <c r="AD124" s="4" t="s">
        <v>93</v>
      </c>
    </row>
    <row r="125" spans="30:30" ht="16.5" x14ac:dyDescent="0.45">
      <c r="AD125" s="4" t="s">
        <v>90</v>
      </c>
    </row>
    <row r="126" spans="30:30" ht="16.5" x14ac:dyDescent="0.45">
      <c r="AD126" s="4" t="s">
        <v>87</v>
      </c>
    </row>
    <row r="127" spans="30:30" ht="16.5" x14ac:dyDescent="0.45">
      <c r="AD127" s="4" t="s">
        <v>84</v>
      </c>
    </row>
    <row r="128" spans="30:30" ht="16.5" x14ac:dyDescent="0.45">
      <c r="AD128" s="4" t="s">
        <v>81</v>
      </c>
    </row>
    <row r="129" spans="30:30" ht="16.5" x14ac:dyDescent="0.45">
      <c r="AD129" s="4" t="s">
        <v>78</v>
      </c>
    </row>
    <row r="130" spans="30:30" ht="16.5" x14ac:dyDescent="0.45">
      <c r="AD130" s="4" t="s">
        <v>75</v>
      </c>
    </row>
    <row r="131" spans="30:30" ht="16.5" x14ac:dyDescent="0.45">
      <c r="AD131" s="4" t="s">
        <v>72</v>
      </c>
    </row>
    <row r="132" spans="30:30" ht="16.5" x14ac:dyDescent="0.45">
      <c r="AD132" s="4" t="s">
        <v>69</v>
      </c>
    </row>
    <row r="133" spans="30:30" ht="16.5" x14ac:dyDescent="0.45">
      <c r="AD133" s="4" t="s">
        <v>66</v>
      </c>
    </row>
    <row r="134" spans="30:30" ht="16.5" x14ac:dyDescent="0.45">
      <c r="AD134" s="4" t="s">
        <v>63</v>
      </c>
    </row>
    <row r="135" spans="30:30" ht="16.5" x14ac:dyDescent="0.45">
      <c r="AD135" s="4" t="s">
        <v>60</v>
      </c>
    </row>
    <row r="136" spans="30:30" ht="16.5" x14ac:dyDescent="0.45">
      <c r="AD136" s="4" t="s">
        <v>57</v>
      </c>
    </row>
    <row r="137" spans="30:30" ht="16.5" x14ac:dyDescent="0.45">
      <c r="AD137" s="4" t="s">
        <v>54</v>
      </c>
    </row>
    <row r="138" spans="30:30" ht="16.5" x14ac:dyDescent="0.45">
      <c r="AD138" s="4" t="s">
        <v>51</v>
      </c>
    </row>
    <row r="139" spans="30:30" ht="16.5" x14ac:dyDescent="0.45">
      <c r="AD139" s="4" t="s">
        <v>48</v>
      </c>
    </row>
    <row r="140" spans="30:30" ht="16.5" x14ac:dyDescent="0.45">
      <c r="AD140" s="4" t="s">
        <v>46</v>
      </c>
    </row>
    <row r="141" spans="30:30" ht="16.5" x14ac:dyDescent="0.45">
      <c r="AD141" s="4" t="s">
        <v>44</v>
      </c>
    </row>
    <row r="142" spans="30:30" ht="16.5" x14ac:dyDescent="0.45">
      <c r="AD142" s="4" t="s">
        <v>42</v>
      </c>
    </row>
    <row r="143" spans="30:30" ht="16.5" x14ac:dyDescent="0.45">
      <c r="AD143" s="4" t="s">
        <v>40</v>
      </c>
    </row>
    <row r="144" spans="30:30" ht="16.5" x14ac:dyDescent="0.45">
      <c r="AD144" s="4" t="s">
        <v>38</v>
      </c>
    </row>
    <row r="145" spans="30:30" ht="16.5" x14ac:dyDescent="0.45">
      <c r="AD145" s="4" t="s">
        <v>36</v>
      </c>
    </row>
    <row r="146" spans="30:30" ht="16.5" x14ac:dyDescent="0.45">
      <c r="AD146" s="4" t="s">
        <v>34</v>
      </c>
    </row>
    <row r="147" spans="30:30" ht="16.5" x14ac:dyDescent="0.45">
      <c r="AD147" s="4" t="s">
        <v>32</v>
      </c>
    </row>
    <row r="148" spans="30:30" ht="16.5" x14ac:dyDescent="0.45">
      <c r="AD148" s="4" t="s">
        <v>30</v>
      </c>
    </row>
    <row r="149" spans="30:30" ht="16.5" x14ac:dyDescent="0.45">
      <c r="AD149" s="4" t="s">
        <v>28</v>
      </c>
    </row>
    <row r="150" spans="30:30" ht="16.5" x14ac:dyDescent="0.45">
      <c r="AD150" s="4" t="s">
        <v>26</v>
      </c>
    </row>
    <row r="151" spans="30:30" ht="16.5" x14ac:dyDescent="0.45">
      <c r="AD151" s="4" t="s">
        <v>24</v>
      </c>
    </row>
    <row r="152" spans="30:30" ht="16.5" x14ac:dyDescent="0.45">
      <c r="AD152" s="4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C9A5F31708C4D8BAF25F2EC287639" ma:contentTypeVersion="6" ma:contentTypeDescription="Create a new document." ma:contentTypeScope="" ma:versionID="6fdfbdfa09f79afa270d3f3622e359d0">
  <xsd:schema xmlns:xsd="http://www.w3.org/2001/XMLSchema" xmlns:xs="http://www.w3.org/2001/XMLSchema" xmlns:p="http://schemas.microsoft.com/office/2006/metadata/properties" xmlns:ns3="2a14b9cf-9ee3-4e27-8a71-57595d1f5b1c" targetNamespace="http://schemas.microsoft.com/office/2006/metadata/properties" ma:root="true" ma:fieldsID="85ff0e60d013067f01edab209ceec652" ns3:_="">
    <xsd:import namespace="2a14b9cf-9ee3-4e27-8a71-57595d1f5b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4b9cf-9ee3-4e27-8a71-57595d1f5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14b9cf-9ee3-4e27-8a71-57595d1f5b1c" xsi:nil="true"/>
  </documentManagement>
</p:properties>
</file>

<file path=customXml/itemProps1.xml><?xml version="1.0" encoding="utf-8"?>
<ds:datastoreItem xmlns:ds="http://schemas.openxmlformats.org/officeDocument/2006/customXml" ds:itemID="{946A094D-2344-4B7B-9D67-DD33489A7E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4b9cf-9ee3-4e27-8a71-57595d1f5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0947E9-381D-4900-8BBE-64C201EDED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BA6CA4-6518-4D69-B0BB-A1F3F4F7BAF6}">
  <ds:schemaRefs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a14b9cf-9ee3-4e27-8a71-57595d1f5b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Piano Alimentare con Conteggio</vt:lpstr>
      <vt:lpstr>Piano Alimentare senza Conteggi</vt:lpstr>
      <vt:lpstr>Indicazioni Generali</vt:lpstr>
      <vt:lpstr>Sostituzioni</vt:lpstr>
      <vt:lpstr>Lista Alimenti</vt:lpstr>
      <vt:lpstr>ElencoAlimenti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maffongelli</dc:creator>
  <cp:lastModifiedBy>Mattia Maffongelli</cp:lastModifiedBy>
  <cp:lastPrinted>2024-11-29T17:39:11Z</cp:lastPrinted>
  <dcterms:created xsi:type="dcterms:W3CDTF">2024-11-19T15:59:38Z</dcterms:created>
  <dcterms:modified xsi:type="dcterms:W3CDTF">2024-11-30T21:48:56Z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0x0101008D1C9A5F31708C4D8BAF25F2EC287639</vt:lpwstr>
  </property>
</Properties>
</file>