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C7AEE0D3-1181-CA45-B21D-CD339640685F}" xr6:coauthVersionLast="47" xr6:coauthVersionMax="47" xr10:uidLastSave="{00000000-0000-0000-0000-000000000000}"/>
  <bookViews>
    <workbookView xWindow="0" yWindow="500" windowWidth="28800" windowHeight="15780" xr2:uid="{13C5857E-3D3E-1E45-AA8C-1ACFF6915785}"/>
  </bookViews>
  <sheets>
    <sheet name="Performance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S17" i="1" s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E9" i="2"/>
  <c r="D9" i="2"/>
  <c r="E8" i="2"/>
  <c r="D8" i="2"/>
  <c r="E7" i="2"/>
  <c r="D7" i="2"/>
  <c r="E6" i="2"/>
  <c r="D6" i="2"/>
  <c r="K17" i="1"/>
  <c r="J17" i="1"/>
  <c r="M11" i="1"/>
  <c r="M10" i="1"/>
  <c r="M9" i="1"/>
  <c r="M8" i="1"/>
  <c r="L11" i="1"/>
  <c r="L10" i="1"/>
  <c r="L9" i="1"/>
  <c r="L8" i="1"/>
  <c r="S18" i="1" l="1"/>
  <c r="S16" i="1"/>
  <c r="J28" i="1"/>
  <c r="L28" i="1"/>
  <c r="M28" i="1"/>
  <c r="K28" i="1"/>
  <c r="S15" i="1"/>
</calcChain>
</file>

<file path=xl/sharedStrings.xml><?xml version="1.0" encoding="utf-8"?>
<sst xmlns="http://schemas.openxmlformats.org/spreadsheetml/2006/main" count="181" uniqueCount="102">
  <si>
    <t>Caso d'uso</t>
  </si>
  <si>
    <t>Package interessati</t>
  </si>
  <si>
    <t>Insert student</t>
  </si>
  <si>
    <t>organizationchart</t>
  </si>
  <si>
    <t>organizationchart, didacticoffer, progressreport</t>
  </si>
  <si>
    <t>organizationchart, thesisapprovation</t>
  </si>
  <si>
    <t>Delete student</t>
  </si>
  <si>
    <t>organizationchart, didacticoffert, progressreport, thesisapprovation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</si>
  <si>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</si>
  <si>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</si>
  <si>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</si>
  <si>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</si>
  <si>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</si>
  <si>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</si>
  <si>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</si>
  <si>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</si>
  <si>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</si>
  <si>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Delete faculty member</t>
  </si>
  <si>
    <t>Get all faculty members</t>
  </si>
  <si>
    <t>Insert professor</t>
  </si>
  <si>
    <t>didacticoffer</t>
  </si>
  <si>
    <t>Assign course to professor</t>
  </si>
  <si>
    <t>Edit student password</t>
  </si>
  <si>
    <t>Edit faculty member password</t>
  </si>
  <si>
    <t>Edit faculty member profile</t>
  </si>
  <si>
    <t>Edit student profile</t>
  </si>
  <si>
    <t>Edit professor profile</t>
  </si>
  <si>
    <t>Edit professor password</t>
  </si>
  <si>
    <t>Delete professor</t>
  </si>
  <si>
    <t>Gets professor by freshman</t>
  </si>
  <si>
    <t>Get all professors</t>
  </si>
  <si>
    <t>didacticoffer, organizationchart</t>
  </si>
  <si>
    <t>Get all courses</t>
  </si>
  <si>
    <t>Insert course</t>
  </si>
  <si>
    <t>Update course</t>
  </si>
  <si>
    <t>Delete course</t>
  </si>
  <si>
    <t>Edit course status</t>
  </si>
  <si>
    <t>View enrolled students by professor</t>
  </si>
  <si>
    <t>Insert lesson</t>
  </si>
  <si>
    <t>Delete lesson</t>
  </si>
  <si>
    <t>Insert appeal</t>
  </si>
  <si>
    <t>Update appeal</t>
  </si>
  <si>
    <t>Delete appeal</t>
  </si>
  <si>
    <t>Accept vote by student</t>
  </si>
  <si>
    <t xml:space="preserve">Insert vote </t>
  </si>
  <si>
    <t>View appeals by student</t>
  </si>
  <si>
    <t>Course registration by student</t>
  </si>
  <si>
    <t>Appeal registration by student</t>
  </si>
  <si>
    <t>Delete appeal registration by student</t>
  </si>
  <si>
    <t>Delete course registration by student</t>
  </si>
  <si>
    <t>View enrolled courses by student</t>
  </si>
  <si>
    <t>View appeals participation by student</t>
  </si>
  <si>
    <t>View accredited courses by student</t>
  </si>
  <si>
    <t>Upload progress report</t>
  </si>
  <si>
    <t>progressreport</t>
  </si>
  <si>
    <t>Submit progress report</t>
  </si>
  <si>
    <t>Gets progress report by student</t>
  </si>
  <si>
    <t>Insert supervisory committee</t>
  </si>
  <si>
    <t xml:space="preserve">Insert scientist </t>
  </si>
  <si>
    <t>Edit scientist profile</t>
  </si>
  <si>
    <t>Edit scientist password</t>
  </si>
  <si>
    <t xml:space="preserve">View the profile of his students by scientist </t>
  </si>
  <si>
    <t>View the profile of his scientists by student</t>
  </si>
  <si>
    <t>View progress report by scientist</t>
  </si>
  <si>
    <t>Delete scientist</t>
  </si>
  <si>
    <t>Upload thesis</t>
  </si>
  <si>
    <t>thesisapprovation</t>
  </si>
  <si>
    <t>Submit thesis</t>
  </si>
  <si>
    <t>Change the status of the thesis</t>
  </si>
  <si>
    <t>View the profile of his reviewers</t>
  </si>
  <si>
    <t>Insert evaluation committee</t>
  </si>
  <si>
    <t>View thesis by reviewer</t>
  </si>
  <si>
    <t>View all students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</si>
  <si>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</si>
  <si>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</si>
  <si>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</si>
  <si>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</si>
  <si>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</si>
  <si>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</si>
  <si>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</si>
  <si>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Delete progressreport</t>
  </si>
  <si>
    <t>Delete thesis</t>
  </si>
  <si>
    <t>Assign advisor to student</t>
  </si>
  <si>
    <t>Promotes student next year</t>
  </si>
  <si>
    <t>Update lesson</t>
  </si>
  <si>
    <t>Views review</t>
  </si>
  <si>
    <t>Views thesis</t>
  </si>
  <si>
    <t>progressreport, organizationchart</t>
  </si>
  <si>
    <t>Microservizio</t>
  </si>
  <si>
    <t>Nr. package interessati</t>
  </si>
  <si>
    <t>Nr. Casi d'uso</t>
  </si>
  <si>
    <t>Media latenza (ms)</t>
  </si>
  <si>
    <t>Media con più package</t>
  </si>
  <si>
    <t>Media con un package</t>
  </si>
  <si>
    <t>Media 1 package</t>
  </si>
  <si>
    <t>Media 2 package</t>
  </si>
  <si>
    <t>Media 3 package</t>
  </si>
  <si>
    <t>Media 4 package</t>
  </si>
  <si>
    <t xml:space="preserve">1° tentativo latenza (ms) </t>
  </si>
  <si>
    <t>2° Tentativo latenza (ms)</t>
  </si>
  <si>
    <t>3° tentativo latenza (ms)</t>
  </si>
  <si>
    <t>Media latenza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</si>
</sst>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 (Corpo)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medium">
        <color auto="1"/>
      </bottom>
      <diagonal/>
    </border>
    <border>
      <left/>
      <right style="slantDashDot">
        <color auto="1"/>
      </right>
      <top style="slantDashDot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Performance!$R$15:$R$18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Performance!$S$15:$S$18</c:f>
              <c:numCache>
                <c:formatCode>General</c:formatCode>
                <c:ptCount val="4"/>
                <c:pt idx="0">
                  <c:v>16.316901408450704</c:v>
                </c:pt>
                <c:pt idx="1">
                  <c:v>38</c:v>
                </c:pt>
                <c:pt idx="2">
                  <c:v>41</c:v>
                </c:pt>
                <c:pt idx="3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6-374A-A8BC-769BF6C2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83360"/>
        <c:axId val="1049926864"/>
      </c:scatterChart>
      <c:valAx>
        <c:axId val="181008336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package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926864"/>
        <c:crosses val="autoZero"/>
        <c:crossBetween val="midCat"/>
        <c:majorUnit val="1"/>
      </c:valAx>
      <c:valAx>
        <c:axId val="10499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0833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5</xdr:row>
      <xdr:rowOff>146050</xdr:rowOff>
    </xdr:from>
    <xdr:to>
      <xdr:col>21</xdr:col>
      <xdr:colOff>0</xdr:colOff>
      <xdr:row>24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3D1497-7FC7-F4E9-2D24-C57AFAC6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86C7-BAC5-3E45-99C7-0E8BFC9440CB}">
  <dimension ref="B3:S80"/>
  <sheetViews>
    <sheetView tabSelected="1" topLeftCell="C1" zoomScaleNormal="100" workbookViewId="0">
      <selection activeCell="G4" sqref="G4:G80"/>
    </sheetView>
  </sheetViews>
  <sheetFormatPr baseColWidth="10" defaultRowHeight="16" x14ac:dyDescent="0.2"/>
  <cols>
    <col min="1" max="1" width="14.6640625" customWidth="1"/>
    <col min="2" max="2" width="40" customWidth="1"/>
    <col min="3" max="3" width="56.1640625" customWidth="1"/>
    <col min="4" max="4" width="26.83203125" customWidth="1"/>
    <col min="5" max="5" width="30.33203125" customWidth="1"/>
    <col min="6" max="6" width="28.33203125" customWidth="1"/>
    <col min="7" max="7" width="29.33203125" customWidth="1"/>
    <col min="8" max="8" width="25.1640625" customWidth="1"/>
    <col min="9" max="9" width="20.1640625" customWidth="1"/>
    <col min="10" max="10" width="23.83203125" customWidth="1"/>
    <col min="11" max="11" width="19.33203125" customWidth="1"/>
    <col min="12" max="12" width="15.33203125" customWidth="1"/>
    <col min="13" max="13" width="18" customWidth="1"/>
  </cols>
  <sheetData>
    <row r="3" spans="2:19" ht="21" x14ac:dyDescent="0.25">
      <c r="B3" s="11" t="s">
        <v>0</v>
      </c>
      <c r="C3" s="12" t="s">
        <v>1</v>
      </c>
      <c r="D3" s="11" t="s">
        <v>89</v>
      </c>
      <c r="E3" s="12" t="s">
        <v>98</v>
      </c>
      <c r="F3" s="11" t="s">
        <v>99</v>
      </c>
      <c r="G3" s="11" t="s">
        <v>100</v>
      </c>
      <c r="H3" s="11" t="s">
        <v>101</v>
      </c>
    </row>
    <row r="4" spans="2:19" x14ac:dyDescent="0.2">
      <c r="B4" s="13" t="s">
        <v>2</v>
      </c>
      <c r="C4" s="13" t="s">
        <v>4</v>
      </c>
      <c r="D4" s="16">
        <v>3</v>
      </c>
      <c r="E4" s="19">
        <v>35</v>
      </c>
      <c r="F4" s="16">
        <v>47</v>
      </c>
      <c r="H4" s="16">
        <f>AVERAGE(E4:G4)</f>
        <v>41</v>
      </c>
    </row>
    <row r="5" spans="2:19" x14ac:dyDescent="0.2">
      <c r="B5" s="14" t="s">
        <v>25</v>
      </c>
      <c r="C5" s="14" t="s">
        <v>3</v>
      </c>
      <c r="D5" s="17">
        <v>1</v>
      </c>
      <c r="E5" s="20">
        <v>15</v>
      </c>
      <c r="F5" s="17">
        <v>18</v>
      </c>
      <c r="H5" s="16">
        <f t="shared" ref="H5:H68" si="0">AVERAGE(E5:G5)</f>
        <v>16.5</v>
      </c>
    </row>
    <row r="6" spans="2:19" ht="17" thickBot="1" x14ac:dyDescent="0.25">
      <c r="B6" s="14" t="s">
        <v>22</v>
      </c>
      <c r="C6" s="14" t="s">
        <v>3</v>
      </c>
      <c r="D6" s="17">
        <v>1</v>
      </c>
      <c r="E6" s="20">
        <v>22</v>
      </c>
      <c r="F6" s="17">
        <v>15</v>
      </c>
      <c r="H6" s="16">
        <f>AVERAGE(E6:G6)</f>
        <v>18.5</v>
      </c>
    </row>
    <row r="7" spans="2:19" ht="17" thickBot="1" x14ac:dyDescent="0.25">
      <c r="B7" s="14" t="s">
        <v>82</v>
      </c>
      <c r="C7" s="14" t="s">
        <v>3</v>
      </c>
      <c r="D7" s="17">
        <v>1</v>
      </c>
      <c r="E7" s="20">
        <v>17</v>
      </c>
      <c r="F7" s="17">
        <v>16</v>
      </c>
      <c r="H7" s="16">
        <f t="shared" si="0"/>
        <v>16.5</v>
      </c>
      <c r="K7" s="4" t="s">
        <v>88</v>
      </c>
      <c r="L7" s="6" t="s">
        <v>90</v>
      </c>
      <c r="M7" s="5" t="s">
        <v>91</v>
      </c>
    </row>
    <row r="8" spans="2:19" x14ac:dyDescent="0.2">
      <c r="B8" s="14" t="s">
        <v>83</v>
      </c>
      <c r="C8" s="14" t="s">
        <v>5</v>
      </c>
      <c r="D8" s="17">
        <v>2</v>
      </c>
      <c r="E8" s="20">
        <v>37</v>
      </c>
      <c r="F8" s="17">
        <v>38</v>
      </c>
      <c r="H8" s="16">
        <f t="shared" si="0"/>
        <v>37.5</v>
      </c>
      <c r="K8" s="7" t="s">
        <v>3</v>
      </c>
      <c r="L8" s="10">
        <f>COUNTIF(C4:C23, "*")</f>
        <v>20</v>
      </c>
      <c r="M8" s="1">
        <f>AVERAGE(E4:E23)</f>
        <v>25.05</v>
      </c>
    </row>
    <row r="9" spans="2:19" x14ac:dyDescent="0.2">
      <c r="B9" s="14" t="s">
        <v>6</v>
      </c>
      <c r="C9" s="14" t="s">
        <v>7</v>
      </c>
      <c r="D9" s="17">
        <v>4</v>
      </c>
      <c r="E9" s="20">
        <v>51</v>
      </c>
      <c r="F9" s="17">
        <v>79</v>
      </c>
      <c r="H9" s="16">
        <f t="shared" si="0"/>
        <v>65</v>
      </c>
      <c r="K9" s="8" t="s">
        <v>20</v>
      </c>
      <c r="L9" s="8">
        <f>COUNTIF(C24:C52, "*")</f>
        <v>29</v>
      </c>
      <c r="M9" s="2">
        <f>AVERAGE(E24:E53)</f>
        <v>15.9</v>
      </c>
    </row>
    <row r="10" spans="2:19" x14ac:dyDescent="0.2">
      <c r="B10" s="14" t="s">
        <v>72</v>
      </c>
      <c r="C10" s="14" t="s">
        <v>3</v>
      </c>
      <c r="D10" s="17">
        <v>1</v>
      </c>
      <c r="E10" s="20">
        <v>18</v>
      </c>
      <c r="F10" s="17">
        <v>20</v>
      </c>
      <c r="H10" s="16">
        <f t="shared" si="0"/>
        <v>19</v>
      </c>
      <c r="K10" s="8" t="s">
        <v>54</v>
      </c>
      <c r="L10" s="8">
        <f>COUNTIF(C53:C64, "*")</f>
        <v>12</v>
      </c>
      <c r="M10" s="2">
        <f>AVERAGE(E53:E64)</f>
        <v>16.666666666666668</v>
      </c>
    </row>
    <row r="11" spans="2:19" ht="17" thickBot="1" x14ac:dyDescent="0.25">
      <c r="B11" s="14" t="s">
        <v>8</v>
      </c>
      <c r="C11" s="14" t="s">
        <v>3</v>
      </c>
      <c r="D11" s="17">
        <v>1</v>
      </c>
      <c r="E11" s="20">
        <v>17</v>
      </c>
      <c r="F11" s="17">
        <v>18</v>
      </c>
      <c r="H11" s="16">
        <f t="shared" si="0"/>
        <v>17.5</v>
      </c>
      <c r="K11" s="9" t="s">
        <v>66</v>
      </c>
      <c r="L11" s="9">
        <f>COUNTIF(C65:C80, "*")</f>
        <v>16</v>
      </c>
      <c r="M11" s="3">
        <f>AVERAGE(E65:E80)</f>
        <v>16.8125</v>
      </c>
    </row>
    <row r="12" spans="2:19" x14ac:dyDescent="0.2">
      <c r="B12" s="14" t="s">
        <v>9</v>
      </c>
      <c r="C12" s="14" t="s">
        <v>3</v>
      </c>
      <c r="D12" s="17">
        <v>1</v>
      </c>
      <c r="E12" s="20">
        <v>18</v>
      </c>
      <c r="F12" s="17">
        <v>20</v>
      </c>
      <c r="H12" s="16">
        <f t="shared" si="0"/>
        <v>19</v>
      </c>
    </row>
    <row r="13" spans="2:19" x14ac:dyDescent="0.2">
      <c r="B13" s="14" t="s">
        <v>10</v>
      </c>
      <c r="C13" s="14" t="s">
        <v>3</v>
      </c>
      <c r="D13" s="17">
        <v>1</v>
      </c>
      <c r="E13" s="20">
        <v>20</v>
      </c>
      <c r="F13" s="17">
        <v>16</v>
      </c>
      <c r="H13" s="16">
        <f t="shared" si="0"/>
        <v>18</v>
      </c>
    </row>
    <row r="14" spans="2:19" x14ac:dyDescent="0.2">
      <c r="B14" s="14" t="s">
        <v>11</v>
      </c>
      <c r="C14" s="14" t="s">
        <v>3</v>
      </c>
      <c r="D14" s="17">
        <v>1</v>
      </c>
      <c r="E14" s="20">
        <v>15</v>
      </c>
      <c r="F14" s="17">
        <v>20</v>
      </c>
      <c r="H14" s="16">
        <f t="shared" si="0"/>
        <v>17.5</v>
      </c>
    </row>
    <row r="15" spans="2:19" x14ac:dyDescent="0.2">
      <c r="B15" s="14" t="s">
        <v>12</v>
      </c>
      <c r="C15" s="14" t="s">
        <v>3</v>
      </c>
      <c r="D15" s="17">
        <v>1</v>
      </c>
      <c r="E15" s="20">
        <v>20</v>
      </c>
      <c r="F15" s="17">
        <v>14</v>
      </c>
      <c r="H15" s="16">
        <f t="shared" si="0"/>
        <v>17</v>
      </c>
      <c r="R15">
        <v>1</v>
      </c>
      <c r="S15">
        <f>AVERAGE(H5:H7,H10:H16,H18:H30,H32:H60,H62:H80)</f>
        <v>16.316901408450704</v>
      </c>
    </row>
    <row r="16" spans="2:19" x14ac:dyDescent="0.2">
      <c r="B16" s="14" t="s">
        <v>13</v>
      </c>
      <c r="C16" s="14" t="s">
        <v>3</v>
      </c>
      <c r="D16" s="17">
        <v>1</v>
      </c>
      <c r="E16" s="20">
        <v>21</v>
      </c>
      <c r="F16" s="17">
        <v>17</v>
      </c>
      <c r="H16" s="16">
        <f t="shared" si="0"/>
        <v>19</v>
      </c>
      <c r="J16" t="s">
        <v>92</v>
      </c>
      <c r="K16" t="s">
        <v>93</v>
      </c>
      <c r="R16">
        <v>2</v>
      </c>
      <c r="S16">
        <f>AVERAGE(H8,H31,H61)</f>
        <v>38</v>
      </c>
    </row>
    <row r="17" spans="2:19" x14ac:dyDescent="0.2">
      <c r="B17" s="14" t="s">
        <v>14</v>
      </c>
      <c r="C17" s="14" t="s">
        <v>7</v>
      </c>
      <c r="D17" s="17">
        <v>4</v>
      </c>
      <c r="E17" s="20">
        <v>113</v>
      </c>
      <c r="F17" s="17">
        <v>147</v>
      </c>
      <c r="H17" s="16">
        <f t="shared" si="0"/>
        <v>130</v>
      </c>
      <c r="J17">
        <f>AVERAGE(E4, E8:E9, E17,E31,E61)</f>
        <v>54.166666666666664</v>
      </c>
      <c r="K17">
        <f>AVERAGE(E5:E7,E10:E16,E18:E30,E32:E60,E62:E80)</f>
        <v>15.633802816901408</v>
      </c>
      <c r="R17">
        <v>3</v>
      </c>
      <c r="S17">
        <f>AVERAGE(H4)</f>
        <v>41</v>
      </c>
    </row>
    <row r="18" spans="2:19" x14ac:dyDescent="0.2">
      <c r="B18" s="14" t="s">
        <v>15</v>
      </c>
      <c r="C18" s="14" t="s">
        <v>3</v>
      </c>
      <c r="D18" s="17">
        <v>1</v>
      </c>
      <c r="E18" s="20">
        <v>10</v>
      </c>
      <c r="F18" s="17">
        <v>15</v>
      </c>
      <c r="H18" s="16">
        <f t="shared" si="0"/>
        <v>12.5</v>
      </c>
      <c r="R18">
        <v>4</v>
      </c>
      <c r="S18">
        <f>AVERAGE(H9,H17)</f>
        <v>97.5</v>
      </c>
    </row>
    <row r="19" spans="2:19" x14ac:dyDescent="0.2">
      <c r="B19" s="14" t="s">
        <v>16</v>
      </c>
      <c r="C19" s="14" t="s">
        <v>3</v>
      </c>
      <c r="D19" s="17">
        <v>1</v>
      </c>
      <c r="E19" s="20">
        <v>14</v>
      </c>
      <c r="F19" s="17">
        <v>27</v>
      </c>
      <c r="H19" s="16">
        <f t="shared" si="0"/>
        <v>20.5</v>
      </c>
    </row>
    <row r="20" spans="2:19" x14ac:dyDescent="0.2">
      <c r="B20" s="14" t="s">
        <v>24</v>
      </c>
      <c r="C20" s="14" t="s">
        <v>3</v>
      </c>
      <c r="D20" s="17">
        <v>1</v>
      </c>
      <c r="E20" s="20">
        <v>10</v>
      </c>
      <c r="F20" s="17">
        <v>13</v>
      </c>
      <c r="H20" s="16">
        <f t="shared" si="0"/>
        <v>11.5</v>
      </c>
    </row>
    <row r="21" spans="2:19" x14ac:dyDescent="0.2">
      <c r="B21" s="14" t="s">
        <v>23</v>
      </c>
      <c r="C21" s="14" t="s">
        <v>3</v>
      </c>
      <c r="D21" s="17">
        <v>1</v>
      </c>
      <c r="E21" s="20">
        <v>19</v>
      </c>
      <c r="F21" s="17">
        <v>13</v>
      </c>
      <c r="H21" s="16">
        <f t="shared" si="0"/>
        <v>16</v>
      </c>
    </row>
    <row r="22" spans="2:19" x14ac:dyDescent="0.2">
      <c r="B22" s="14" t="s">
        <v>17</v>
      </c>
      <c r="C22" s="14" t="s">
        <v>3</v>
      </c>
      <c r="D22" s="17">
        <v>1</v>
      </c>
      <c r="E22" s="20">
        <v>11</v>
      </c>
      <c r="F22" s="17">
        <v>10</v>
      </c>
      <c r="H22" s="16">
        <f t="shared" si="0"/>
        <v>10.5</v>
      </c>
    </row>
    <row r="23" spans="2:19" x14ac:dyDescent="0.2">
      <c r="B23" s="14" t="s">
        <v>18</v>
      </c>
      <c r="C23" s="14" t="s">
        <v>3</v>
      </c>
      <c r="D23" s="17">
        <v>1</v>
      </c>
      <c r="E23" s="20">
        <v>18</v>
      </c>
      <c r="F23" s="17">
        <v>11</v>
      </c>
      <c r="H23" s="16">
        <f t="shared" si="0"/>
        <v>14.5</v>
      </c>
    </row>
    <row r="24" spans="2:19" x14ac:dyDescent="0.2">
      <c r="B24" s="14" t="s">
        <v>19</v>
      </c>
      <c r="C24" s="14" t="s">
        <v>20</v>
      </c>
      <c r="D24" s="17">
        <v>1</v>
      </c>
      <c r="E24" s="20">
        <v>19</v>
      </c>
      <c r="F24" s="17">
        <v>11</v>
      </c>
      <c r="H24" s="16">
        <f t="shared" si="0"/>
        <v>15</v>
      </c>
    </row>
    <row r="25" spans="2:19" x14ac:dyDescent="0.2">
      <c r="B25" s="14" t="s">
        <v>21</v>
      </c>
      <c r="C25" s="14" t="s">
        <v>20</v>
      </c>
      <c r="D25" s="17">
        <v>1</v>
      </c>
      <c r="E25" s="20">
        <v>12</v>
      </c>
      <c r="F25" s="17">
        <v>12</v>
      </c>
      <c r="H25" s="16">
        <f t="shared" si="0"/>
        <v>12</v>
      </c>
    </row>
    <row r="26" spans="2:19" x14ac:dyDescent="0.2">
      <c r="B26" s="14" t="s">
        <v>26</v>
      </c>
      <c r="C26" s="14" t="s">
        <v>20</v>
      </c>
      <c r="D26" s="17">
        <v>1</v>
      </c>
      <c r="E26" s="20">
        <v>18</v>
      </c>
      <c r="F26" s="17">
        <v>19</v>
      </c>
      <c r="H26" s="16">
        <f t="shared" si="0"/>
        <v>18.5</v>
      </c>
    </row>
    <row r="27" spans="2:19" x14ac:dyDescent="0.2">
      <c r="B27" s="14" t="s">
        <v>27</v>
      </c>
      <c r="C27" s="14" t="s">
        <v>20</v>
      </c>
      <c r="D27" s="17">
        <v>1</v>
      </c>
      <c r="E27" s="20">
        <v>11</v>
      </c>
      <c r="F27" s="17">
        <v>16</v>
      </c>
      <c r="H27" s="16">
        <f t="shared" si="0"/>
        <v>13.5</v>
      </c>
      <c r="J27" s="25" t="s">
        <v>94</v>
      </c>
      <c r="K27" s="26" t="s">
        <v>95</v>
      </c>
      <c r="L27" s="26" t="s">
        <v>96</v>
      </c>
      <c r="M27" s="27" t="s">
        <v>97</v>
      </c>
    </row>
    <row r="28" spans="2:19" x14ac:dyDescent="0.2">
      <c r="B28" s="14" t="s">
        <v>28</v>
      </c>
      <c r="C28" s="14" t="s">
        <v>20</v>
      </c>
      <c r="D28" s="17">
        <v>1</v>
      </c>
      <c r="E28" s="20">
        <v>14</v>
      </c>
      <c r="F28" s="17">
        <v>11</v>
      </c>
      <c r="H28" s="16">
        <f t="shared" si="0"/>
        <v>12.5</v>
      </c>
      <c r="J28" s="22">
        <f>AVERAGE(H5:H7,H10:H16,H18:H30,H32:H60,H62:H80)</f>
        <v>16.316901408450704</v>
      </c>
      <c r="K28" s="23">
        <f>AVERAGE(H8,H31,H61)</f>
        <v>38</v>
      </c>
      <c r="L28" s="23">
        <f>AVERAGE(H4)</f>
        <v>41</v>
      </c>
      <c r="M28" s="24">
        <f>AVERAGE(H9,H17)</f>
        <v>97.5</v>
      </c>
    </row>
    <row r="29" spans="2:19" x14ac:dyDescent="0.2">
      <c r="B29" s="14" t="s">
        <v>29</v>
      </c>
      <c r="C29" s="14" t="s">
        <v>20</v>
      </c>
      <c r="D29" s="17">
        <v>1</v>
      </c>
      <c r="E29" s="20">
        <v>18</v>
      </c>
      <c r="F29" s="17">
        <v>15</v>
      </c>
      <c r="H29" s="16">
        <f t="shared" si="0"/>
        <v>16.5</v>
      </c>
    </row>
    <row r="30" spans="2:19" x14ac:dyDescent="0.2">
      <c r="B30" s="14" t="s">
        <v>30</v>
      </c>
      <c r="C30" s="14" t="s">
        <v>20</v>
      </c>
      <c r="D30" s="17">
        <v>1</v>
      </c>
      <c r="E30" s="20">
        <v>10</v>
      </c>
      <c r="F30" s="17">
        <v>12</v>
      </c>
      <c r="H30" s="16">
        <f t="shared" si="0"/>
        <v>11</v>
      </c>
    </row>
    <row r="31" spans="2:19" x14ac:dyDescent="0.2">
      <c r="B31" s="14" t="s">
        <v>37</v>
      </c>
      <c r="C31" s="14" t="s">
        <v>31</v>
      </c>
      <c r="D31" s="17">
        <v>2</v>
      </c>
      <c r="E31" s="20">
        <v>35</v>
      </c>
      <c r="F31" s="17">
        <v>38</v>
      </c>
      <c r="H31" s="16">
        <f t="shared" si="0"/>
        <v>36.5</v>
      </c>
    </row>
    <row r="32" spans="2:19" x14ac:dyDescent="0.2">
      <c r="B32" s="14" t="s">
        <v>32</v>
      </c>
      <c r="C32" s="14" t="s">
        <v>20</v>
      </c>
      <c r="D32" s="17">
        <v>1</v>
      </c>
      <c r="E32" s="20">
        <v>11</v>
      </c>
      <c r="F32" s="17">
        <v>37</v>
      </c>
      <c r="H32" s="16">
        <f t="shared" si="0"/>
        <v>24</v>
      </c>
    </row>
    <row r="33" spans="2:8" x14ac:dyDescent="0.2">
      <c r="B33" s="14" t="s">
        <v>33</v>
      </c>
      <c r="C33" s="14" t="s">
        <v>20</v>
      </c>
      <c r="D33" s="17">
        <v>1</v>
      </c>
      <c r="E33" s="20">
        <v>8</v>
      </c>
      <c r="F33" s="17">
        <v>9</v>
      </c>
      <c r="H33" s="16">
        <f t="shared" si="0"/>
        <v>8.5</v>
      </c>
    </row>
    <row r="34" spans="2:8" x14ac:dyDescent="0.2">
      <c r="B34" s="14" t="s">
        <v>34</v>
      </c>
      <c r="C34" s="14" t="s">
        <v>20</v>
      </c>
      <c r="D34" s="17">
        <v>1</v>
      </c>
      <c r="E34" s="20">
        <v>9</v>
      </c>
      <c r="F34" s="17">
        <v>16</v>
      </c>
      <c r="H34" s="16">
        <f t="shared" si="0"/>
        <v>12.5</v>
      </c>
    </row>
    <row r="35" spans="2:8" x14ac:dyDescent="0.2">
      <c r="B35" s="14" t="s">
        <v>35</v>
      </c>
      <c r="C35" s="14" t="s">
        <v>20</v>
      </c>
      <c r="D35" s="17">
        <v>1</v>
      </c>
      <c r="E35" s="20">
        <v>7</v>
      </c>
      <c r="F35" s="17">
        <v>10</v>
      </c>
      <c r="H35" s="16">
        <f t="shared" si="0"/>
        <v>8.5</v>
      </c>
    </row>
    <row r="36" spans="2:8" x14ac:dyDescent="0.2">
      <c r="B36" s="14" t="s">
        <v>36</v>
      </c>
      <c r="C36" s="14" t="s">
        <v>20</v>
      </c>
      <c r="D36" s="17">
        <v>1</v>
      </c>
      <c r="E36" s="20">
        <v>15</v>
      </c>
      <c r="F36" s="17">
        <v>25</v>
      </c>
      <c r="H36" s="16">
        <f t="shared" si="0"/>
        <v>20</v>
      </c>
    </row>
    <row r="37" spans="2:8" x14ac:dyDescent="0.2">
      <c r="B37" s="14" t="s">
        <v>38</v>
      </c>
      <c r="C37" s="14" t="s">
        <v>20</v>
      </c>
      <c r="D37" s="17">
        <v>1</v>
      </c>
      <c r="E37" s="20">
        <v>15</v>
      </c>
      <c r="F37" s="17">
        <v>15</v>
      </c>
      <c r="H37" s="16">
        <f t="shared" si="0"/>
        <v>15</v>
      </c>
    </row>
    <row r="38" spans="2:8" x14ac:dyDescent="0.2">
      <c r="B38" s="14" t="s">
        <v>84</v>
      </c>
      <c r="C38" s="14" t="s">
        <v>20</v>
      </c>
      <c r="D38" s="17">
        <v>1</v>
      </c>
      <c r="E38" s="20">
        <v>15</v>
      </c>
      <c r="F38" s="17">
        <v>17</v>
      </c>
      <c r="H38" s="16">
        <f t="shared" si="0"/>
        <v>16</v>
      </c>
    </row>
    <row r="39" spans="2:8" x14ac:dyDescent="0.2">
      <c r="B39" s="14" t="s">
        <v>39</v>
      </c>
      <c r="C39" s="14" t="s">
        <v>20</v>
      </c>
      <c r="D39" s="17">
        <v>1</v>
      </c>
      <c r="E39" s="20">
        <v>15</v>
      </c>
      <c r="F39" s="17">
        <v>15</v>
      </c>
      <c r="H39" s="16">
        <f t="shared" si="0"/>
        <v>15</v>
      </c>
    </row>
    <row r="40" spans="2:8" x14ac:dyDescent="0.2">
      <c r="B40" s="14" t="s">
        <v>40</v>
      </c>
      <c r="C40" s="14" t="s">
        <v>20</v>
      </c>
      <c r="D40" s="17">
        <v>1</v>
      </c>
      <c r="E40" s="20">
        <v>10</v>
      </c>
      <c r="F40" s="17">
        <v>13</v>
      </c>
      <c r="H40" s="16">
        <f t="shared" si="0"/>
        <v>11.5</v>
      </c>
    </row>
    <row r="41" spans="2:8" x14ac:dyDescent="0.2">
      <c r="B41" s="14" t="s">
        <v>41</v>
      </c>
      <c r="C41" s="14" t="s">
        <v>20</v>
      </c>
      <c r="D41" s="17">
        <v>1</v>
      </c>
      <c r="E41" s="20">
        <v>9</v>
      </c>
      <c r="F41" s="17">
        <v>16</v>
      </c>
      <c r="H41" s="16">
        <f t="shared" si="0"/>
        <v>12.5</v>
      </c>
    </row>
    <row r="42" spans="2:8" x14ac:dyDescent="0.2">
      <c r="B42" s="14" t="s">
        <v>42</v>
      </c>
      <c r="C42" s="14" t="s">
        <v>20</v>
      </c>
      <c r="D42" s="17">
        <v>1</v>
      </c>
      <c r="E42" s="20">
        <v>10</v>
      </c>
      <c r="F42" s="17">
        <v>13</v>
      </c>
      <c r="H42" s="16">
        <f t="shared" si="0"/>
        <v>11.5</v>
      </c>
    </row>
    <row r="43" spans="2:8" x14ac:dyDescent="0.2">
      <c r="B43" s="14" t="s">
        <v>43</v>
      </c>
      <c r="C43" s="14" t="s">
        <v>20</v>
      </c>
      <c r="D43" s="17">
        <v>1</v>
      </c>
      <c r="E43" s="20">
        <v>26</v>
      </c>
      <c r="F43" s="17">
        <v>18</v>
      </c>
      <c r="H43" s="16">
        <f t="shared" si="0"/>
        <v>22</v>
      </c>
    </row>
    <row r="44" spans="2:8" x14ac:dyDescent="0.2">
      <c r="B44" s="14" t="s">
        <v>44</v>
      </c>
      <c r="C44" s="14" t="s">
        <v>20</v>
      </c>
      <c r="D44" s="17">
        <v>1</v>
      </c>
      <c r="E44" s="20">
        <v>48</v>
      </c>
      <c r="F44" s="17">
        <v>7</v>
      </c>
      <c r="H44" s="16">
        <f t="shared" si="0"/>
        <v>27.5</v>
      </c>
    </row>
    <row r="45" spans="2:8" x14ac:dyDescent="0.2">
      <c r="B45" s="14" t="s">
        <v>45</v>
      </c>
      <c r="C45" s="14" t="s">
        <v>20</v>
      </c>
      <c r="D45" s="17">
        <v>1</v>
      </c>
      <c r="E45" s="20">
        <v>15</v>
      </c>
      <c r="F45" s="17">
        <v>12</v>
      </c>
      <c r="H45" s="16">
        <f t="shared" si="0"/>
        <v>13.5</v>
      </c>
    </row>
    <row r="46" spans="2:8" x14ac:dyDescent="0.2">
      <c r="B46" s="14" t="s">
        <v>47</v>
      </c>
      <c r="C46" s="14" t="s">
        <v>20</v>
      </c>
      <c r="D46" s="17">
        <v>1</v>
      </c>
      <c r="E46" s="20">
        <v>14</v>
      </c>
      <c r="F46" s="17">
        <v>12</v>
      </c>
      <c r="H46" s="16">
        <f t="shared" si="0"/>
        <v>13</v>
      </c>
    </row>
    <row r="47" spans="2:8" x14ac:dyDescent="0.2">
      <c r="B47" s="14" t="s">
        <v>48</v>
      </c>
      <c r="C47" s="14" t="s">
        <v>20</v>
      </c>
      <c r="D47" s="17">
        <v>1</v>
      </c>
      <c r="E47" s="20">
        <v>16</v>
      </c>
      <c r="F47" s="17">
        <v>10</v>
      </c>
      <c r="H47" s="16">
        <f t="shared" si="0"/>
        <v>13</v>
      </c>
    </row>
    <row r="48" spans="2:8" x14ac:dyDescent="0.2">
      <c r="B48" s="14" t="s">
        <v>46</v>
      </c>
      <c r="C48" s="14" t="s">
        <v>20</v>
      </c>
      <c r="D48" s="17">
        <v>1</v>
      </c>
      <c r="E48" s="20">
        <v>19</v>
      </c>
      <c r="F48" s="17">
        <v>17</v>
      </c>
      <c r="H48" s="16">
        <f t="shared" si="0"/>
        <v>18</v>
      </c>
    </row>
    <row r="49" spans="2:8" x14ac:dyDescent="0.2">
      <c r="B49" s="14" t="s">
        <v>49</v>
      </c>
      <c r="C49" s="14" t="s">
        <v>20</v>
      </c>
      <c r="D49" s="17">
        <v>1</v>
      </c>
      <c r="E49" s="20">
        <v>18</v>
      </c>
      <c r="F49" s="17">
        <v>18</v>
      </c>
      <c r="H49" s="16">
        <f t="shared" si="0"/>
        <v>18</v>
      </c>
    </row>
    <row r="50" spans="2:8" x14ac:dyDescent="0.2">
      <c r="B50" s="14" t="s">
        <v>50</v>
      </c>
      <c r="C50" s="14" t="s">
        <v>20</v>
      </c>
      <c r="D50" s="17">
        <v>1</v>
      </c>
      <c r="E50" s="20">
        <v>16</v>
      </c>
      <c r="F50" s="17">
        <v>21</v>
      </c>
      <c r="H50" s="16">
        <f t="shared" si="0"/>
        <v>18.5</v>
      </c>
    </row>
    <row r="51" spans="2:8" x14ac:dyDescent="0.2">
      <c r="B51" s="14" t="s">
        <v>52</v>
      </c>
      <c r="C51" s="14" t="s">
        <v>20</v>
      </c>
      <c r="D51" s="17">
        <v>1</v>
      </c>
      <c r="E51" s="20">
        <v>18</v>
      </c>
      <c r="F51" s="17">
        <v>14</v>
      </c>
      <c r="H51" s="16">
        <f t="shared" si="0"/>
        <v>16</v>
      </c>
    </row>
    <row r="52" spans="2:8" x14ac:dyDescent="0.2">
      <c r="B52" s="14" t="s">
        <v>51</v>
      </c>
      <c r="C52" s="14" t="s">
        <v>20</v>
      </c>
      <c r="D52" s="17">
        <v>1</v>
      </c>
      <c r="E52" s="20">
        <v>14</v>
      </c>
      <c r="F52" s="17">
        <v>13</v>
      </c>
      <c r="H52" s="16">
        <f t="shared" si="0"/>
        <v>13.5</v>
      </c>
    </row>
    <row r="53" spans="2:8" x14ac:dyDescent="0.2">
      <c r="B53" s="14" t="s">
        <v>53</v>
      </c>
      <c r="C53" s="14" t="s">
        <v>54</v>
      </c>
      <c r="D53" s="17">
        <v>1</v>
      </c>
      <c r="E53" s="20">
        <v>12</v>
      </c>
      <c r="F53" s="17">
        <v>13</v>
      </c>
      <c r="H53" s="16">
        <f t="shared" si="0"/>
        <v>12.5</v>
      </c>
    </row>
    <row r="54" spans="2:8" x14ac:dyDescent="0.2">
      <c r="B54" s="14" t="s">
        <v>55</v>
      </c>
      <c r="C54" s="14" t="s">
        <v>54</v>
      </c>
      <c r="D54" s="17">
        <v>1</v>
      </c>
      <c r="E54" s="20">
        <v>14</v>
      </c>
      <c r="F54" s="17">
        <v>14</v>
      </c>
      <c r="H54" s="16">
        <f t="shared" si="0"/>
        <v>14</v>
      </c>
    </row>
    <row r="55" spans="2:8" x14ac:dyDescent="0.2">
      <c r="B55" s="14" t="s">
        <v>56</v>
      </c>
      <c r="C55" s="14" t="s">
        <v>54</v>
      </c>
      <c r="D55" s="17">
        <v>1</v>
      </c>
      <c r="E55" s="20">
        <v>10</v>
      </c>
      <c r="F55" s="17">
        <v>14</v>
      </c>
      <c r="H55" s="16">
        <f t="shared" si="0"/>
        <v>12</v>
      </c>
    </row>
    <row r="56" spans="2:8" x14ac:dyDescent="0.2">
      <c r="B56" s="14" t="s">
        <v>62</v>
      </c>
      <c r="C56" s="14" t="s">
        <v>54</v>
      </c>
      <c r="D56" s="17">
        <v>1</v>
      </c>
      <c r="E56" s="20">
        <v>11</v>
      </c>
      <c r="F56" s="17">
        <v>19</v>
      </c>
      <c r="H56" s="16">
        <f t="shared" si="0"/>
        <v>15</v>
      </c>
    </row>
    <row r="57" spans="2:8" x14ac:dyDescent="0.2">
      <c r="B57" s="14" t="s">
        <v>57</v>
      </c>
      <c r="C57" s="14" t="s">
        <v>54</v>
      </c>
      <c r="D57" s="17">
        <v>1</v>
      </c>
      <c r="E57" s="20">
        <v>9</v>
      </c>
      <c r="F57" s="17">
        <v>20</v>
      </c>
      <c r="H57" s="16">
        <f t="shared" si="0"/>
        <v>14.5</v>
      </c>
    </row>
    <row r="58" spans="2:8" x14ac:dyDescent="0.2">
      <c r="B58" s="14" t="s">
        <v>58</v>
      </c>
      <c r="C58" s="14" t="s">
        <v>54</v>
      </c>
      <c r="D58" s="17">
        <v>1</v>
      </c>
      <c r="E58" s="20">
        <v>14</v>
      </c>
      <c r="F58" s="17">
        <v>16</v>
      </c>
      <c r="H58" s="16">
        <f t="shared" si="0"/>
        <v>15</v>
      </c>
    </row>
    <row r="59" spans="2:8" x14ac:dyDescent="0.2">
      <c r="B59" s="14" t="s">
        <v>59</v>
      </c>
      <c r="C59" s="14" t="s">
        <v>54</v>
      </c>
      <c r="D59" s="17">
        <v>1</v>
      </c>
      <c r="E59" s="20">
        <v>12</v>
      </c>
      <c r="F59" s="17">
        <v>17</v>
      </c>
      <c r="H59" s="16">
        <f t="shared" si="0"/>
        <v>14.5</v>
      </c>
    </row>
    <row r="60" spans="2:8" x14ac:dyDescent="0.2">
      <c r="B60" s="14" t="s">
        <v>60</v>
      </c>
      <c r="C60" s="14" t="s">
        <v>54</v>
      </c>
      <c r="D60" s="17">
        <v>1</v>
      </c>
      <c r="E60" s="20">
        <v>17</v>
      </c>
      <c r="F60" s="17">
        <v>46</v>
      </c>
      <c r="H60" s="16">
        <f t="shared" si="0"/>
        <v>31.5</v>
      </c>
    </row>
    <row r="61" spans="2:8" x14ac:dyDescent="0.2">
      <c r="B61" s="14" t="s">
        <v>61</v>
      </c>
      <c r="C61" s="14" t="s">
        <v>87</v>
      </c>
      <c r="D61" s="17">
        <v>2</v>
      </c>
      <c r="E61" s="20">
        <v>54</v>
      </c>
      <c r="F61" s="17">
        <v>26</v>
      </c>
      <c r="H61" s="16">
        <f t="shared" si="0"/>
        <v>40</v>
      </c>
    </row>
    <row r="62" spans="2:8" x14ac:dyDescent="0.2">
      <c r="B62" s="14" t="s">
        <v>63</v>
      </c>
      <c r="C62" s="14" t="s">
        <v>54</v>
      </c>
      <c r="D62" s="17">
        <v>1</v>
      </c>
      <c r="E62" s="20">
        <v>14</v>
      </c>
      <c r="F62" s="17">
        <v>20</v>
      </c>
      <c r="H62" s="16">
        <f t="shared" si="0"/>
        <v>17</v>
      </c>
    </row>
    <row r="63" spans="2:8" x14ac:dyDescent="0.2">
      <c r="B63" s="14" t="s">
        <v>64</v>
      </c>
      <c r="C63" s="14" t="s">
        <v>54</v>
      </c>
      <c r="D63" s="17">
        <v>1</v>
      </c>
      <c r="E63" s="20">
        <v>15</v>
      </c>
      <c r="F63" s="17">
        <v>43</v>
      </c>
      <c r="H63" s="16">
        <f t="shared" si="0"/>
        <v>29</v>
      </c>
    </row>
    <row r="64" spans="2:8" x14ac:dyDescent="0.2">
      <c r="B64" s="14" t="s">
        <v>80</v>
      </c>
      <c r="C64" s="14" t="s">
        <v>54</v>
      </c>
      <c r="D64" s="17">
        <v>1</v>
      </c>
      <c r="E64" s="20">
        <v>18</v>
      </c>
      <c r="F64" s="17">
        <v>54</v>
      </c>
      <c r="H64" s="16">
        <f t="shared" si="0"/>
        <v>36</v>
      </c>
    </row>
    <row r="65" spans="2:8" x14ac:dyDescent="0.2">
      <c r="B65" s="14" t="s">
        <v>65</v>
      </c>
      <c r="C65" s="14" t="s">
        <v>66</v>
      </c>
      <c r="D65" s="17">
        <v>1</v>
      </c>
      <c r="E65" s="20">
        <v>13</v>
      </c>
      <c r="F65" s="17">
        <v>12</v>
      </c>
      <c r="H65" s="16">
        <f t="shared" si="0"/>
        <v>12.5</v>
      </c>
    </row>
    <row r="66" spans="2:8" x14ac:dyDescent="0.2">
      <c r="B66" s="14" t="s">
        <v>67</v>
      </c>
      <c r="C66" s="14" t="s">
        <v>66</v>
      </c>
      <c r="D66" s="17">
        <v>1</v>
      </c>
      <c r="E66" s="20">
        <v>14</v>
      </c>
      <c r="F66" s="17">
        <v>13</v>
      </c>
      <c r="H66" s="16">
        <f t="shared" si="0"/>
        <v>13.5</v>
      </c>
    </row>
    <row r="67" spans="2:8" x14ac:dyDescent="0.2">
      <c r="B67" s="14" t="s">
        <v>68</v>
      </c>
      <c r="C67" s="14" t="s">
        <v>66</v>
      </c>
      <c r="D67" s="17">
        <v>1</v>
      </c>
      <c r="E67" s="20">
        <v>15</v>
      </c>
      <c r="F67" s="17">
        <v>24</v>
      </c>
      <c r="H67" s="16">
        <f t="shared" si="0"/>
        <v>19.5</v>
      </c>
    </row>
    <row r="68" spans="2:8" x14ac:dyDescent="0.2">
      <c r="B68" s="14" t="s">
        <v>69</v>
      </c>
      <c r="C68" s="14" t="s">
        <v>66</v>
      </c>
      <c r="D68" s="17">
        <v>1</v>
      </c>
      <c r="E68" s="20">
        <v>10</v>
      </c>
      <c r="F68" s="17">
        <v>13</v>
      </c>
      <c r="H68" s="16">
        <f t="shared" si="0"/>
        <v>11.5</v>
      </c>
    </row>
    <row r="69" spans="2:8" x14ac:dyDescent="0.2">
      <c r="B69" s="14" t="s">
        <v>85</v>
      </c>
      <c r="C69" s="14" t="s">
        <v>66</v>
      </c>
      <c r="D69" s="17">
        <v>1</v>
      </c>
      <c r="E69" s="20">
        <v>13</v>
      </c>
      <c r="F69" s="17">
        <v>48</v>
      </c>
      <c r="H69" s="16">
        <f t="shared" ref="H69:H80" si="1">AVERAGE(E69:G69)</f>
        <v>30.5</v>
      </c>
    </row>
    <row r="70" spans="2:8" x14ac:dyDescent="0.2">
      <c r="B70" s="14" t="s">
        <v>86</v>
      </c>
      <c r="C70" s="14" t="s">
        <v>66</v>
      </c>
      <c r="D70" s="17">
        <v>1</v>
      </c>
      <c r="E70" s="20">
        <v>16</v>
      </c>
      <c r="F70" s="17">
        <v>11</v>
      </c>
      <c r="H70" s="16">
        <f t="shared" si="1"/>
        <v>13.5</v>
      </c>
    </row>
    <row r="71" spans="2:8" x14ac:dyDescent="0.2">
      <c r="B71" s="14" t="s">
        <v>81</v>
      </c>
      <c r="C71" s="14" t="s">
        <v>66</v>
      </c>
      <c r="D71" s="17">
        <v>1</v>
      </c>
      <c r="E71" s="20">
        <v>16</v>
      </c>
      <c r="F71" s="17">
        <v>14</v>
      </c>
      <c r="H71" s="16">
        <f t="shared" si="1"/>
        <v>15</v>
      </c>
    </row>
    <row r="72" spans="2:8" x14ac:dyDescent="0.2">
      <c r="B72" s="14" t="s">
        <v>70</v>
      </c>
      <c r="C72" s="14" t="s">
        <v>66</v>
      </c>
      <c r="D72" s="17">
        <v>1</v>
      </c>
      <c r="E72" s="20">
        <v>54</v>
      </c>
      <c r="F72" s="17">
        <v>13</v>
      </c>
      <c r="H72" s="16">
        <f t="shared" si="1"/>
        <v>33.5</v>
      </c>
    </row>
    <row r="73" spans="2:8" x14ac:dyDescent="0.2">
      <c r="B73" s="14" t="s">
        <v>71</v>
      </c>
      <c r="C73" s="14" t="s">
        <v>66</v>
      </c>
      <c r="D73" s="17">
        <v>1</v>
      </c>
      <c r="E73" s="20">
        <v>14</v>
      </c>
      <c r="F73" s="17">
        <v>16</v>
      </c>
      <c r="H73" s="16">
        <f t="shared" si="1"/>
        <v>15</v>
      </c>
    </row>
    <row r="74" spans="2:8" x14ac:dyDescent="0.2">
      <c r="B74" s="14" t="s">
        <v>73</v>
      </c>
      <c r="C74" s="14" t="s">
        <v>66</v>
      </c>
      <c r="D74" s="17">
        <v>1</v>
      </c>
      <c r="E74" s="20">
        <v>16</v>
      </c>
      <c r="F74" s="17">
        <v>11</v>
      </c>
      <c r="H74" s="16">
        <f t="shared" si="1"/>
        <v>13.5</v>
      </c>
    </row>
    <row r="75" spans="2:8" x14ac:dyDescent="0.2">
      <c r="B75" s="14" t="s">
        <v>74</v>
      </c>
      <c r="C75" s="14" t="s">
        <v>66</v>
      </c>
      <c r="D75" s="17">
        <v>1</v>
      </c>
      <c r="E75" s="20">
        <v>13</v>
      </c>
      <c r="F75" s="17">
        <v>10</v>
      </c>
      <c r="H75" s="16">
        <f t="shared" si="1"/>
        <v>11.5</v>
      </c>
    </row>
    <row r="76" spans="2:8" x14ac:dyDescent="0.2">
      <c r="B76" s="14" t="s">
        <v>75</v>
      </c>
      <c r="C76" s="14" t="s">
        <v>66</v>
      </c>
      <c r="D76" s="17">
        <v>1</v>
      </c>
      <c r="E76" s="20">
        <v>13</v>
      </c>
      <c r="F76" s="17">
        <v>14</v>
      </c>
      <c r="H76" s="16">
        <f t="shared" si="1"/>
        <v>13.5</v>
      </c>
    </row>
    <row r="77" spans="2:8" x14ac:dyDescent="0.2">
      <c r="B77" s="14" t="s">
        <v>76</v>
      </c>
      <c r="C77" s="14" t="s">
        <v>66</v>
      </c>
      <c r="D77" s="17">
        <v>1</v>
      </c>
      <c r="E77" s="20">
        <v>15</v>
      </c>
      <c r="F77" s="17">
        <v>15</v>
      </c>
      <c r="H77" s="16">
        <f t="shared" si="1"/>
        <v>15</v>
      </c>
    </row>
    <row r="78" spans="2:8" x14ac:dyDescent="0.2">
      <c r="B78" s="14" t="s">
        <v>77</v>
      </c>
      <c r="C78" s="14" t="s">
        <v>66</v>
      </c>
      <c r="D78" s="17">
        <v>1</v>
      </c>
      <c r="E78" s="20">
        <v>15</v>
      </c>
      <c r="F78" s="17">
        <v>13</v>
      </c>
      <c r="H78" s="16">
        <f t="shared" si="1"/>
        <v>14</v>
      </c>
    </row>
    <row r="79" spans="2:8" x14ac:dyDescent="0.2">
      <c r="B79" s="14" t="s">
        <v>78</v>
      </c>
      <c r="C79" s="14" t="s">
        <v>66</v>
      </c>
      <c r="D79" s="17">
        <v>1</v>
      </c>
      <c r="E79" s="20">
        <v>15</v>
      </c>
      <c r="F79" s="17">
        <v>9</v>
      </c>
      <c r="H79" s="16">
        <f t="shared" si="1"/>
        <v>12</v>
      </c>
    </row>
    <row r="80" spans="2:8" x14ac:dyDescent="0.2">
      <c r="B80" s="15" t="s">
        <v>79</v>
      </c>
      <c r="C80" s="15" t="s">
        <v>66</v>
      </c>
      <c r="D80" s="18">
        <v>1</v>
      </c>
      <c r="E80" s="21">
        <v>17</v>
      </c>
      <c r="F80" s="18">
        <v>8</v>
      </c>
      <c r="H80" s="28">
        <f t="shared" si="1"/>
        <v>12.5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1657-FC9A-5940-BD8B-D0CCC479AD4E}">
  <dimension ref="C4:E9"/>
  <sheetViews>
    <sheetView workbookViewId="0">
      <selection activeCell="E6" sqref="E6"/>
    </sheetView>
  </sheetViews>
  <sheetFormatPr baseColWidth="10" defaultRowHeight="16" x14ac:dyDescent="0.2"/>
  <cols>
    <col min="3" max="3" width="23.83203125" customWidth="1"/>
    <col min="4" max="4" width="19.83203125" customWidth="1"/>
    <col min="5" max="5" width="17.6640625" customWidth="1"/>
  </cols>
  <sheetData>
    <row r="4" spans="3:5" ht="17" thickBot="1" x14ac:dyDescent="0.25"/>
    <row r="5" spans="3:5" ht="17" thickBot="1" x14ac:dyDescent="0.25">
      <c r="C5" s="4" t="s">
        <v>88</v>
      </c>
      <c r="D5" s="6" t="s">
        <v>90</v>
      </c>
      <c r="E5" s="5" t="s">
        <v>91</v>
      </c>
    </row>
    <row r="6" spans="3:5" x14ac:dyDescent="0.2">
      <c r="C6" s="7" t="s">
        <v>3</v>
      </c>
      <c r="D6" s="10" t="e">
        <f>COUNTIF(#REF!, "*")</f>
        <v>#REF!</v>
      </c>
      <c r="E6" s="1" t="e">
        <f>AVERAGE(#REF!)</f>
        <v>#REF!</v>
      </c>
    </row>
    <row r="7" spans="3:5" x14ac:dyDescent="0.2">
      <c r="C7" s="8" t="s">
        <v>20</v>
      </c>
      <c r="D7" s="8" t="e">
        <f>COUNTIF(#REF!, "*")</f>
        <v>#REF!</v>
      </c>
      <c r="E7" s="2" t="e">
        <f>AVERAGE(#REF!)</f>
        <v>#REF!</v>
      </c>
    </row>
    <row r="8" spans="3:5" x14ac:dyDescent="0.2">
      <c r="C8" s="8" t="s">
        <v>54</v>
      </c>
      <c r="D8" s="8" t="e">
        <f>COUNTIF(#REF!, "*")</f>
        <v>#REF!</v>
      </c>
      <c r="E8" s="2" t="e">
        <f>AVERAGE(#REF!)</f>
        <v>#REF!</v>
      </c>
    </row>
    <row r="9" spans="3:5" ht="17" thickBot="1" x14ac:dyDescent="0.25">
      <c r="C9" s="9" t="s">
        <v>66</v>
      </c>
      <c r="D9" s="9" t="e">
        <f>COUNTIF(#REF!, "*")</f>
        <v>#REF!</v>
      </c>
      <c r="E9" s="3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Performance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Ponzuoli</dc:creator>
  <cp:lastModifiedBy>Microsoft Office User</cp:lastModifiedBy>
  <dcterms:created xsi:type="dcterms:W3CDTF">2023-03-27T15:41:03Z</dcterms:created>
  <dcterms:modified xsi:type="dcterms:W3CDTF">2023-04-06T11:19:34Z</dcterms:modified>
</cp:coreProperties>
</file>