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jects\Python\HourMaster\HM_A2-5\"/>
    </mc:Choice>
  </mc:AlternateContent>
  <xr:revisionPtr revIDLastSave="0" documentId="13_ncr:1_{7A236653-AAF4-4344-A909-0B4B286D7F6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H29" i="1"/>
  <c r="B29" i="1"/>
  <c r="C22" i="1"/>
  <c r="D22" i="1"/>
  <c r="E22" i="1"/>
  <c r="F22" i="1"/>
  <c r="G22" i="1"/>
  <c r="H22" i="1"/>
  <c r="B22" i="1"/>
  <c r="H24" i="1"/>
  <c r="H23" i="1"/>
  <c r="H20" i="1"/>
  <c r="H27" i="1"/>
  <c r="H26" i="1"/>
  <c r="D24" i="1"/>
  <c r="E24" i="1"/>
  <c r="F24" i="1"/>
  <c r="G24" i="1"/>
  <c r="C24" i="1"/>
  <c r="C27" i="1"/>
  <c r="D27" i="1"/>
  <c r="E27" i="1"/>
  <c r="F27" i="1"/>
  <c r="G27" i="1"/>
  <c r="B27" i="1"/>
  <c r="C23" i="1"/>
  <c r="D23" i="1"/>
  <c r="E23" i="1"/>
  <c r="F23" i="1"/>
  <c r="G23" i="1"/>
  <c r="B23" i="1"/>
  <c r="C26" i="1"/>
  <c r="D26" i="1"/>
  <c r="E26" i="1"/>
  <c r="F26" i="1"/>
  <c r="G26" i="1"/>
  <c r="B26" i="1"/>
  <c r="C20" i="1"/>
  <c r="D20" i="1"/>
  <c r="E20" i="1"/>
  <c r="F20" i="1"/>
  <c r="G20" i="1"/>
  <c r="B20" i="1"/>
  <c r="C17" i="1"/>
  <c r="D17" i="1"/>
  <c r="E17" i="1"/>
  <c r="F17" i="1"/>
  <c r="G17" i="1"/>
  <c r="B17" i="1"/>
  <c r="D5" i="1" l="1"/>
  <c r="E5" i="1"/>
  <c r="F5" i="1"/>
  <c r="G5" i="1"/>
  <c r="C5" i="1"/>
  <c r="D9" i="1"/>
  <c r="E9" i="1"/>
  <c r="F9" i="1"/>
  <c r="G9" i="1"/>
  <c r="C14" i="1"/>
  <c r="D14" i="1"/>
  <c r="E14" i="1"/>
  <c r="F14" i="1"/>
  <c r="G14" i="1"/>
  <c r="B14" i="1"/>
  <c r="E4" i="1"/>
  <c r="E6" i="1"/>
  <c r="E7" i="1"/>
  <c r="E8" i="1"/>
  <c r="B12" i="1"/>
  <c r="C12" i="1"/>
  <c r="C15" i="1" s="1"/>
  <c r="D12" i="1"/>
  <c r="E12" i="1"/>
  <c r="E15" i="1" s="1"/>
  <c r="F12" i="1"/>
  <c r="G12" i="1"/>
  <c r="G15" i="1" s="1"/>
  <c r="G8" i="1"/>
  <c r="C8" i="1"/>
  <c r="B8" i="1"/>
  <c r="G7" i="1"/>
  <c r="C7" i="1"/>
  <c r="G6" i="1"/>
  <c r="C6" i="1"/>
  <c r="B6" i="1"/>
  <c r="C4" i="1"/>
  <c r="C9" i="1" s="1"/>
  <c r="G4" i="1"/>
  <c r="B4" i="1"/>
  <c r="D15" i="1" l="1"/>
  <c r="F15" i="1"/>
</calcChain>
</file>

<file path=xl/sharedStrings.xml><?xml version="1.0" encoding="utf-8"?>
<sst xmlns="http://schemas.openxmlformats.org/spreadsheetml/2006/main" count="33" uniqueCount="19">
  <si>
    <t>Entry_Num</t>
  </si>
  <si>
    <t>ReCalc/Entry</t>
  </si>
  <si>
    <t>0.2.5</t>
  </si>
  <si>
    <t>ReCalc</t>
  </si>
  <si>
    <t>update_call</t>
  </si>
  <si>
    <t>calculate</t>
  </si>
  <si>
    <t>get_call_data</t>
  </si>
  <si>
    <t>% improve</t>
  </si>
  <si>
    <t>% of 100</t>
  </si>
  <si>
    <t>N/A</t>
  </si>
  <si>
    <t>ReCalc_expect</t>
  </si>
  <si>
    <t>0.2.5.1a</t>
  </si>
  <si>
    <t>load_time</t>
  </si>
  <si>
    <t xml:space="preserve">load/entry </t>
  </si>
  <si>
    <t>0.2.5.1b</t>
  </si>
  <si>
    <t>%improve</t>
  </si>
  <si>
    <t>update_call/entry</t>
  </si>
  <si>
    <t>pay_changed</t>
  </si>
  <si>
    <t>p_change/entry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</si>
</sst>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Update_Call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Sheet1!$A$10</c:f>
              <c:strCache>
                <c:ptCount val="1"/>
                <c:pt idx="0">
                  <c:v>0.2.5.1a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Sheet1!$C$13:$G$13</c:f>
              <c:numCache>
                <c:formatCode>General</c:formatCode>
                <c:ptCount val="5"/>
                <c:pt idx="0">
                  <c:v>1.6899999999999998E-2</c:v>
                </c:pt>
                <c:pt idx="1">
                  <c:v>2.0799999999999999E-2</c:v>
                </c:pt>
                <c:pt idx="2">
                  <c:v>2.86E-2</c:v>
                </c:pt>
                <c:pt idx="3">
                  <c:v>4.3799999999999999E-2</c:v>
                </c:pt>
                <c:pt idx="4">
                  <c:v>0.10299999999999999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1D-4612-A0AC-AEB36499D900}"/>
            </c:ext>
          </c:extLst>
        </c:ser>
        <c:ser>
          <c:idx val="0"/>
          <c:order val="1"/>
          <c:tx>
            <c:strRef>
              <c:f>Sheet1!$A$18</c:f>
              <c:strCache>
                <c:ptCount val="1"/>
                <c:pt idx="0">
                  <c:v>0.2.5.1b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Sheet1!$C$21:$G$21</c:f>
              <c:numCache>
                <c:formatCode>General</c:formatCode>
                <c:ptCount val="5"/>
                <c:pt idx="0">
                  <c:v>2.46E-2</c:v>
                </c:pt>
                <c:pt idx="1">
                  <c:v>5.3800000000000001E-2</c:v>
                </c:pt>
                <c:pt idx="2">
                  <c:v>3.0499999999999999E-2</c:v>
                </c:pt>
                <c:pt idx="3">
                  <c:v>7.5600000000000001E-2</c:v>
                </c:pt>
                <c:pt idx="4">
                  <c:v>5.5100000000000003E-2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7-41F9-B2BC-57BAC72CD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349360"/>
        <c:axId val="549348376"/>
      </c:scatterChart>
      <c:valAx>
        <c:axId val="54934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48376"/>
        <c:crosses val="autoZero"/>
        <c:crossBetween val="midCat"/>
      </c:valAx>
      <c:valAx>
        <c:axId val="54934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4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Sheet1!$A$10</c:f>
              <c:strCache>
                <c:ptCount val="1"/>
                <c:pt idx="0">
                  <c:v>0.2.5.1a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Sheet1!$C$11:$G$11</c:f>
              <c:numCache>
                <c:formatCode>General</c:formatCode>
                <c:ptCount val="5"/>
                <c:pt idx="0">
                  <c:v>4.2</c:v>
                </c:pt>
                <c:pt idx="1">
                  <c:v>16.693000000000001</c:v>
                </c:pt>
                <c:pt idx="2">
                  <c:v>37.951999999999998</c:v>
                </c:pt>
                <c:pt idx="3">
                  <c:v>86.754999999999995</c:v>
                </c:pt>
                <c:pt idx="4">
                  <c:v>124.254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332-4FD7-AF77-99F14F257E62}"/>
            </c:ext>
          </c:extLst>
        </c:ser>
        <c:ser>
          <c:idx val="0"/>
          <c:order val="1"/>
          <c:tx>
            <c:strRef>
              <c:f>Sheet1!$A$18</c:f>
              <c:strCache>
                <c:ptCount val="1"/>
                <c:pt idx="0">
                  <c:v>0.2.5.1b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Sheet1!$C$19:$G$19</c:f>
              <c:numCache>
                <c:formatCode>General</c:formatCode>
                <c:ptCount val="5"/>
                <c:pt idx="0">
                  <c:v>4.024</c:v>
                </c:pt>
                <c:pt idx="1">
                  <c:v>17.66</c:v>
                </c:pt>
                <c:pt idx="2">
                  <c:v>44.469000000000001</c:v>
                </c:pt>
                <c:pt idx="3">
                  <c:v>74.867999999999995</c:v>
                </c:pt>
                <c:pt idx="4">
                  <c:v>125.459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F4-47FC-8C58-7D8222444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006488"/>
        <c:axId val="449010424"/>
      </c:scatterChart>
      <c:valAx>
        <c:axId val="44900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10424"/>
        <c:crosses val="autoZero"/>
        <c:crossBetween val="midCat"/>
      </c:valAx>
      <c:valAx>
        <c:axId val="44901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0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ReCalc/Entry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Sheet1!$A$10</c:f>
              <c:strCache>
                <c:ptCount val="1"/>
                <c:pt idx="0">
                  <c:v>0.2.5.1a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Sheet1!$C$12:$G$12</c:f>
              <c:numCache>
                <c:formatCode>General</c:formatCode>
                <c:ptCount val="5"/>
                <c:pt idx="0">
                  <c:v>4.2000000000000003E-2</c:v>
                </c:pt>
                <c:pt idx="1">
                  <c:v>8.3465000000000011E-2</c:v>
                </c:pt>
                <c:pt idx="2">
                  <c:v>0.12650666666666666</c:v>
                </c:pt>
                <c:pt idx="3">
                  <c:v>0.21688749999999998</c:v>
                </c:pt>
                <c:pt idx="4">
                  <c:v>0.24850800000000001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D9-4D23-9928-022FD83E8816}"/>
            </c:ext>
          </c:extLst>
        </c:ser>
        <c:ser>
          <c:idx val="0"/>
          <c:order val="1"/>
          <c:tx>
            <c:strRef>
              <c:f>Sheet1!$A$18</c:f>
              <c:strCache>
                <c:ptCount val="1"/>
                <c:pt idx="0">
                  <c:v>0.2.5.1b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Sheet1!$C$20:$G$20</c:f>
              <c:numCache>
                <c:formatCode>General</c:formatCode>
                <c:ptCount val="5"/>
                <c:pt idx="0">
                  <c:v>4.0239999999999998E-2</c:v>
                </c:pt>
                <c:pt idx="1">
                  <c:v>8.8300000000000003E-2</c:v>
                </c:pt>
                <c:pt idx="2">
                  <c:v>0.14823</c:v>
                </c:pt>
                <c:pt idx="3">
                  <c:v>0.18716999999999998</c:v>
                </c:pt>
                <c:pt idx="4">
                  <c:v>0.25091800000000003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9B-4B37-9B7C-721C71DDC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578040"/>
        <c:axId val="445570496"/>
      </c:scatterChart>
      <c:valAx>
        <c:axId val="44557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70496"/>
        <c:crosses val="autoZero"/>
        <c:crossBetween val="midCat"/>
      </c:valAx>
      <c:valAx>
        <c:axId val="4455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7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of</a:t>
            </a:r>
            <a:r>
              <a:rPr lang="en-US" baseline="0"/>
              <a:t> 100 Entries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Reference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3D-4CD8-9F9A-0A76DFAD7C3D}"/>
            </c:ext>
          </c:extLst>
        </c:ser>
        <c:ser>
          <c:idx val="0"/>
          <c:order val="1"/>
          <c:tx>
            <c:strRef>
              <c:f>Sheet1!$A$10</c:f>
              <c:strCache>
                <c:ptCount val="1"/>
                <c:pt idx="0">
                  <c:v>0.2.5.1a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Sheet1!$C$15:$G$15</c:f>
              <c:numCache>
                <c:formatCode>General</c:formatCode>
                <c:ptCount val="5"/>
                <c:pt idx="0">
                  <c:v>100</c:v>
                </c:pt>
                <c:pt idx="1">
                  <c:v>198.72619047619048</c:v>
                </c:pt>
                <c:pt idx="2">
                  <c:v>301.20634920634916</c:v>
                </c:pt>
                <c:pt idx="3">
                  <c:v>516.3988095238094</c:v>
                </c:pt>
                <c:pt idx="4">
                  <c:v>591.6857142857142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3D-4CD8-9F9A-0A76DFAD7C3D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0.2.5.1b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Sheet1!$C$24:$G$24</c:f>
              <c:numCache>
                <c:formatCode>General</c:formatCode>
                <c:ptCount val="5"/>
                <c:pt idx="0">
                  <c:v>100</c:v>
                </c:pt>
                <c:pt idx="1">
                  <c:v>219.43339960238569</c:v>
                </c:pt>
                <c:pt idx="2">
                  <c:v>368.36481113320082</c:v>
                </c:pt>
                <c:pt idx="3">
                  <c:v>465.13419483101382</c:v>
                </c:pt>
                <c:pt idx="4">
                  <c:v>623.55367793240566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68-4F8F-9E83-81A7F5155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158376"/>
        <c:axId val="550161984"/>
      </c:scatterChart>
      <c:valAx>
        <c:axId val="550158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61984"/>
        <c:crosses val="autoZero"/>
        <c:crossBetween val="midCat"/>
      </c:valAx>
      <c:valAx>
        <c:axId val="5501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58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Time</a:t>
            </a:r>
          </a:p>
        </c:rich>
      </c:tx>
      <c:layout>
        <c:manualLayout>
          <c:xMode val="edge"/>
          <c:yMode val="edge"/>
          <c:x val="0.4365415573053368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Sheet1!$A$10</c:f>
              <c:strCache>
                <c:ptCount val="1"/>
                <c:pt idx="0">
                  <c:v>0.2.5.1a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Sheet1!$C$16:$G$16</c:f>
              <c:numCache>
                <c:formatCode>General</c:formatCode>
                <c:ptCount val="5"/>
                <c:pt idx="0">
                  <c:v>0.42399999999999999</c:v>
                </c:pt>
                <c:pt idx="1">
                  <c:v>1.496</c:v>
                </c:pt>
                <c:pt idx="2">
                  <c:v>1.1930000000000001</c:v>
                </c:pt>
                <c:pt idx="3">
                  <c:v>1.677</c:v>
                </c:pt>
                <c:pt idx="4">
                  <c:v>2.081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CB6-4911-B2C8-3220634CDE3F}"/>
            </c:ext>
          </c:extLst>
        </c:ser>
        <c:ser>
          <c:idx val="0"/>
          <c:order val="1"/>
          <c:tx>
            <c:strRef>
              <c:f>Sheet1!$A$18</c:f>
              <c:strCache>
                <c:ptCount val="1"/>
                <c:pt idx="0">
                  <c:v>0.2.5.1b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Sheet1!$C$25:$G$25</c:f>
              <c:numCache>
                <c:formatCode>General</c:formatCode>
                <c:ptCount val="5"/>
                <c:pt idx="0">
                  <c:v>0.41699999999999998</c:v>
                </c:pt>
                <c:pt idx="1">
                  <c:v>0.88300000000000001</c:v>
                </c:pt>
                <c:pt idx="2">
                  <c:v>1.29</c:v>
                </c:pt>
                <c:pt idx="3">
                  <c:v>1.696</c:v>
                </c:pt>
                <c:pt idx="4">
                  <c:v>2.0779999999999998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CB6-4911-B2C8-3220634CD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92024"/>
        <c:axId val="457593992"/>
      </c:scatterChart>
      <c:valAx>
        <c:axId val="45759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93992"/>
        <c:crosses val="autoZero"/>
        <c:crossBetween val="midCat"/>
      </c:valAx>
      <c:valAx>
        <c:axId val="45759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92024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Time/Entry</a:t>
            </a:r>
          </a:p>
        </c:rich>
      </c:tx>
      <c:layout>
        <c:manualLayout>
          <c:xMode val="edge"/>
          <c:yMode val="edge"/>
          <c:x val="0.4365415573053368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0.2.5.1a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Sheet1!$C$17:$G$17</c:f>
              <c:numCache>
                <c:formatCode>General</c:formatCode>
                <c:ptCount val="5"/>
                <c:pt idx="0">
                  <c:v>4.2399999999999998E-3</c:v>
                </c:pt>
                <c:pt idx="1">
                  <c:v>7.4799999999999997E-3</c:v>
                </c:pt>
                <c:pt idx="2">
                  <c:v>3.9766666666666665E-3</c:v>
                </c:pt>
                <c:pt idx="3">
                  <c:v>4.1925E-3</c:v>
                </c:pt>
                <c:pt idx="4">
                  <c:v>4.1619999999999999E-3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89-4364-B9CF-DBAFD0042734}"/>
            </c:ext>
          </c:extLst>
        </c:ser>
        <c:ser>
          <c:idx val="1"/>
          <c:order val="1"/>
          <c:tx>
            <c:strRef>
              <c:f>Sheet1!$A$18</c:f>
              <c:strCache>
                <c:ptCount val="1"/>
                <c:pt idx="0">
                  <c:v>0.2.5.1b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Sheet1!$C$1:$G$1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Sheet1!$C$26:$G$26</c:f>
              <c:numCache>
                <c:formatCode>General</c:formatCode>
                <c:ptCount val="5"/>
                <c:pt idx="0">
                  <c:v>4.1700000000000001E-3</c:v>
                </c:pt>
                <c:pt idx="1">
                  <c:v>4.4149999999999997E-3</c:v>
                </c:pt>
                <c:pt idx="2">
                  <c:v>4.3E-3</c:v>
                </c:pt>
                <c:pt idx="3">
                  <c:v>4.2399999999999998E-3</c:v>
                </c:pt>
                <c:pt idx="4">
                  <c:v>4.156E-3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89-4364-B9CF-DBAFD0042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592024"/>
        <c:axId val="457593992"/>
      </c:scatterChart>
      <c:valAx>
        <c:axId val="45759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93992"/>
        <c:crosses val="autoZero"/>
        <c:crossBetween val="midCat"/>
      </c:valAx>
      <c:valAx>
        <c:axId val="45759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59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19</xdr:row>
      <xdr:rowOff>109537</xdr:rowOff>
    </xdr:from>
    <xdr:to>
      <xdr:col>16</xdr:col>
      <xdr:colOff>590550</xdr:colOff>
      <xdr:row>34</xdr:row>
      <xdr:rowOff>185737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D4E7F0-1461-454D-9283-47325CA4D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1</xdr:row>
      <xdr:rowOff>185737</xdr:rowOff>
    </xdr:from>
    <xdr:to>
      <xdr:col>17</xdr:col>
      <xdr:colOff>0</xdr:colOff>
      <xdr:row>19</xdr:row>
      <xdr:rowOff>71437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8464A6-37D0-4E2D-9EB2-980DEB569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19050</xdr:colOff>
      <xdr:row>2</xdr:row>
      <xdr:rowOff>4762</xdr:rowOff>
    </xdr:from>
    <xdr:to>
      <xdr:col>24</xdr:col>
      <xdr:colOff>323850</xdr:colOff>
      <xdr:row>19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4132A5-80AD-4B1B-95B5-CC2A4597D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28575</xdr:colOff>
      <xdr:row>19</xdr:row>
      <xdr:rowOff>109537</xdr:rowOff>
    </xdr:from>
    <xdr:to>
      <xdr:col>24</xdr:col>
      <xdr:colOff>333375</xdr:colOff>
      <xdr:row>34</xdr:row>
      <xdr:rowOff>185737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2A8539-397C-4591-8CF7-5756E5AA7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304800</xdr:colOff>
      <xdr:row>35</xdr:row>
      <xdr:rowOff>33337</xdr:rowOff>
    </xdr:from>
    <xdr:to>
      <xdr:col>17</xdr:col>
      <xdr:colOff>0</xdr:colOff>
      <xdr:row>49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7160F4-BA65-4437-83DA-62ACC13FC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76200</xdr:colOff>
      <xdr:row>35</xdr:row>
      <xdr:rowOff>38100</xdr:rowOff>
    </xdr:from>
    <xdr:to>
      <xdr:col>24</xdr:col>
      <xdr:colOff>381000</xdr:colOff>
      <xdr:row>49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D22058-10DF-4003-9B86-DEE188CFF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7" workbookViewId="0">
      <selection activeCell="H29" sqref="H29"/>
    </sheetView>
  </sheetViews>
  <sheetFormatPr defaultRowHeight="15" x14ac:dyDescent="0.25"/>
  <cols>
    <col min="1" max="1" width="11.85546875" customWidth="1"/>
  </cols>
  <sheetData>
    <row r="1" spans="1:8" x14ac:dyDescent="0.25">
      <c r="A1" t="s">
        <v>0</v>
      </c>
      <c r="B1">
        <v>1</v>
      </c>
      <c r="C1">
        <v>100</v>
      </c>
      <c r="D1">
        <v>200</v>
      </c>
      <c r="E1">
        <v>300</v>
      </c>
      <c r="F1">
        <v>400</v>
      </c>
      <c r="G1">
        <v>500</v>
      </c>
      <c r="H1">
        <v>1000</v>
      </c>
    </row>
    <row r="2" spans="1:8" x14ac:dyDescent="0.25">
      <c r="A2" s="1" t="s">
        <v>2</v>
      </c>
      <c r="B2" s="1"/>
      <c r="C2" s="1"/>
      <c r="D2" s="1"/>
      <c r="E2" s="1"/>
      <c r="F2" s="1"/>
      <c r="G2" s="1"/>
    </row>
    <row r="3" spans="1:8" x14ac:dyDescent="0.25">
      <c r="A3" t="s">
        <v>3</v>
      </c>
      <c r="B3">
        <v>0.09</v>
      </c>
      <c r="C3">
        <v>10.66</v>
      </c>
      <c r="D3">
        <v>0</v>
      </c>
      <c r="E3">
        <v>76.88</v>
      </c>
      <c r="F3">
        <v>0</v>
      </c>
      <c r="G3">
        <v>184.24</v>
      </c>
    </row>
    <row r="4" spans="1:8" x14ac:dyDescent="0.25">
      <c r="A4" t="s">
        <v>1</v>
      </c>
      <c r="B4">
        <f>B3/B1</f>
        <v>0.09</v>
      </c>
      <c r="C4">
        <f>C3/E1</f>
        <v>3.5533333333333333E-2</v>
      </c>
      <c r="D4">
        <v>0</v>
      </c>
      <c r="E4">
        <f>E3/F1</f>
        <v>0.19219999999999998</v>
      </c>
      <c r="F4">
        <v>0</v>
      </c>
      <c r="G4">
        <f t="shared" ref="G4" si="0">G3/G1</f>
        <v>0.36848000000000003</v>
      </c>
    </row>
    <row r="5" spans="1:8" x14ac:dyDescent="0.25">
      <c r="A5" t="s">
        <v>10</v>
      </c>
      <c r="B5" t="s">
        <v>9</v>
      </c>
      <c r="C5">
        <f>$C$3*(C1/100)</f>
        <v>10.66</v>
      </c>
      <c r="D5">
        <f t="shared" ref="D5:G5" si="1">$C$3*(D1/100)</f>
        <v>21.32</v>
      </c>
      <c r="E5">
        <f t="shared" si="1"/>
        <v>31.98</v>
      </c>
      <c r="F5">
        <f t="shared" si="1"/>
        <v>42.64</v>
      </c>
      <c r="G5">
        <f t="shared" si="1"/>
        <v>53.3</v>
      </c>
    </row>
    <row r="6" spans="1:8" x14ac:dyDescent="0.25">
      <c r="A6" t="s">
        <v>4</v>
      </c>
      <c r="B6">
        <f>AVERAGE(0.07,0.06,0.06)</f>
        <v>6.3333333333333339E-2</v>
      </c>
      <c r="C6">
        <f>AVERAGE(0.15,0.09,0.09)</f>
        <v>0.10999999999999999</v>
      </c>
      <c r="D6">
        <v>0</v>
      </c>
      <c r="E6">
        <f>AVERAGE(0.07,0.07,0.13)</f>
        <v>9.0000000000000011E-2</v>
      </c>
      <c r="F6">
        <v>0</v>
      </c>
      <c r="G6">
        <f>AVERAGE(0.07,0.06)</f>
        <v>6.5000000000000002E-2</v>
      </c>
    </row>
    <row r="7" spans="1:8" x14ac:dyDescent="0.25">
      <c r="A7" t="s">
        <v>5</v>
      </c>
      <c r="B7">
        <v>2E-3</v>
      </c>
      <c r="C7">
        <f>AVERAGE(0.004,0.004,0.005)</f>
        <v>4.333333333333334E-3</v>
      </c>
      <c r="D7">
        <v>0</v>
      </c>
      <c r="E7">
        <f>AVERAGE(0.008,0.003,0.004)</f>
        <v>5.0000000000000001E-3</v>
      </c>
      <c r="F7">
        <v>0</v>
      </c>
      <c r="G7">
        <f>AVERAGE(0.006,0.006,0.003)</f>
        <v>5.0000000000000001E-3</v>
      </c>
    </row>
    <row r="8" spans="1:8" x14ac:dyDescent="0.25">
      <c r="A8" t="s">
        <v>6</v>
      </c>
      <c r="B8">
        <f>AVERAGE(0.001,0.0005,0.0007)</f>
        <v>7.3333333333333334E-4</v>
      </c>
      <c r="C8">
        <f>AVERAGE(0.0007,0.0007,0.0007)</f>
        <v>6.9999999999999999E-4</v>
      </c>
      <c r="D8">
        <v>0</v>
      </c>
      <c r="E8">
        <f>AVERAGE(0.0007,0.0007,0.0007)</f>
        <v>6.9999999999999999E-4</v>
      </c>
      <c r="F8">
        <v>0</v>
      </c>
      <c r="G8">
        <f>AVERAGE(0.0007,0.0008,0.0009)</f>
        <v>8.0000000000000004E-4</v>
      </c>
    </row>
    <row r="9" spans="1:8" x14ac:dyDescent="0.25">
      <c r="A9" t="s">
        <v>8</v>
      </c>
      <c r="B9" t="s">
        <v>9</v>
      </c>
      <c r="C9">
        <f>C4/$C$4*100</f>
        <v>100</v>
      </c>
      <c r="D9">
        <f t="shared" ref="D9:G9" si="2">D4/$C$4*100</f>
        <v>0</v>
      </c>
      <c r="E9">
        <f t="shared" si="2"/>
        <v>540.9005628517823</v>
      </c>
      <c r="F9">
        <f t="shared" si="2"/>
        <v>0</v>
      </c>
      <c r="G9">
        <f t="shared" si="2"/>
        <v>1036.9981238273922</v>
      </c>
    </row>
    <row r="10" spans="1:8" x14ac:dyDescent="0.25">
      <c r="A10" s="1" t="s">
        <v>11</v>
      </c>
      <c r="B10" s="1"/>
      <c r="C10" s="1"/>
      <c r="D10" s="1"/>
      <c r="E10" s="1"/>
      <c r="F10" s="1"/>
      <c r="G10" s="1"/>
    </row>
    <row r="11" spans="1:8" x14ac:dyDescent="0.25">
      <c r="A11" t="s">
        <v>3</v>
      </c>
      <c r="B11">
        <v>1.0800000000000001E-2</v>
      </c>
      <c r="C11">
        <v>4.2</v>
      </c>
      <c r="D11">
        <v>16.693000000000001</v>
      </c>
      <c r="E11">
        <v>37.951999999999998</v>
      </c>
      <c r="F11">
        <v>86.754999999999995</v>
      </c>
      <c r="G11">
        <v>124.254</v>
      </c>
    </row>
    <row r="12" spans="1:8" x14ac:dyDescent="0.25">
      <c r="A12" t="s">
        <v>1</v>
      </c>
      <c r="B12">
        <f t="shared" ref="B12:G12" si="3">B11/B1</f>
        <v>1.0800000000000001E-2</v>
      </c>
      <c r="C12">
        <f t="shared" si="3"/>
        <v>4.2000000000000003E-2</v>
      </c>
      <c r="D12">
        <f t="shared" si="3"/>
        <v>8.3465000000000011E-2</v>
      </c>
      <c r="E12">
        <f t="shared" si="3"/>
        <v>0.12650666666666666</v>
      </c>
      <c r="F12">
        <f t="shared" si="3"/>
        <v>0.21688749999999998</v>
      </c>
      <c r="G12">
        <f t="shared" si="3"/>
        <v>0.24850800000000001</v>
      </c>
    </row>
    <row r="13" spans="1:8" x14ac:dyDescent="0.25">
      <c r="A13" t="s">
        <v>4</v>
      </c>
      <c r="B13">
        <v>8.9999999999999998E-4</v>
      </c>
      <c r="C13">
        <v>1.6899999999999998E-2</v>
      </c>
      <c r="D13">
        <v>2.0799999999999999E-2</v>
      </c>
      <c r="E13">
        <v>2.86E-2</v>
      </c>
      <c r="F13">
        <v>4.3799999999999999E-2</v>
      </c>
      <c r="G13">
        <v>0.10299999999999999</v>
      </c>
    </row>
    <row r="14" spans="1:8" x14ac:dyDescent="0.25">
      <c r="A14" t="s">
        <v>7</v>
      </c>
      <c r="B14">
        <f t="shared" ref="B14:G14" si="4">B3/B11*100</f>
        <v>833.33333333333326</v>
      </c>
      <c r="C14">
        <f t="shared" si="4"/>
        <v>253.8095238095238</v>
      </c>
      <c r="D14">
        <f t="shared" si="4"/>
        <v>0</v>
      </c>
      <c r="E14">
        <f t="shared" si="4"/>
        <v>202.57166947723442</v>
      </c>
      <c r="F14">
        <f t="shared" si="4"/>
        <v>0</v>
      </c>
      <c r="G14">
        <f t="shared" si="4"/>
        <v>148.27691663849856</v>
      </c>
    </row>
    <row r="15" spans="1:8" x14ac:dyDescent="0.25">
      <c r="A15" t="s">
        <v>8</v>
      </c>
      <c r="B15" t="s">
        <v>9</v>
      </c>
      <c r="C15">
        <f>C12/$C$12*100</f>
        <v>100</v>
      </c>
      <c r="D15">
        <f t="shared" ref="D15:G15" si="5">D12/$C$12*100</f>
        <v>198.72619047619048</v>
      </c>
      <c r="E15">
        <f t="shared" si="5"/>
        <v>301.20634920634916</v>
      </c>
      <c r="F15">
        <f t="shared" si="5"/>
        <v>516.3988095238094</v>
      </c>
      <c r="G15">
        <f t="shared" si="5"/>
        <v>591.6857142857142</v>
      </c>
    </row>
    <row r="16" spans="1:8" x14ac:dyDescent="0.25">
      <c r="A16" t="s">
        <v>12</v>
      </c>
      <c r="B16">
        <v>0.03</v>
      </c>
      <c r="C16">
        <v>0.42399999999999999</v>
      </c>
      <c r="D16">
        <v>1.496</v>
      </c>
      <c r="E16">
        <v>1.1930000000000001</v>
      </c>
      <c r="F16">
        <v>1.677</v>
      </c>
      <c r="G16">
        <v>2.081</v>
      </c>
    </row>
    <row r="17" spans="1:8" x14ac:dyDescent="0.25">
      <c r="A17" t="s">
        <v>13</v>
      </c>
      <c r="B17">
        <f>B16/B1</f>
        <v>0.03</v>
      </c>
      <c r="C17">
        <f t="shared" ref="C17:G17" si="6">C16/C1</f>
        <v>4.2399999999999998E-3</v>
      </c>
      <c r="D17">
        <f t="shared" si="6"/>
        <v>7.4799999999999997E-3</v>
      </c>
      <c r="E17">
        <f t="shared" si="6"/>
        <v>3.9766666666666665E-3</v>
      </c>
      <c r="F17">
        <f t="shared" si="6"/>
        <v>4.1925E-3</v>
      </c>
      <c r="G17">
        <f t="shared" si="6"/>
        <v>4.1619999999999999E-3</v>
      </c>
    </row>
    <row r="18" spans="1:8" x14ac:dyDescent="0.25">
      <c r="A18" s="1" t="s">
        <v>14</v>
      </c>
      <c r="B18" s="1"/>
      <c r="C18" s="1"/>
      <c r="D18" s="1"/>
      <c r="E18" s="1"/>
      <c r="F18" s="1"/>
      <c r="G18" s="1"/>
    </row>
    <row r="19" spans="1:8" x14ac:dyDescent="0.25">
      <c r="A19" t="s">
        <v>3</v>
      </c>
      <c r="B19">
        <v>1.1299999999999999E-2</v>
      </c>
      <c r="C19">
        <v>4.024</v>
      </c>
      <c r="D19">
        <v>17.66</v>
      </c>
      <c r="E19">
        <v>44.469000000000001</v>
      </c>
      <c r="F19">
        <v>74.867999999999995</v>
      </c>
      <c r="G19">
        <v>125.459</v>
      </c>
      <c r="H19">
        <v>539.07600000000002</v>
      </c>
    </row>
    <row r="20" spans="1:8" x14ac:dyDescent="0.25">
      <c r="A20" t="s">
        <v>1</v>
      </c>
      <c r="B20">
        <f>B19/B1</f>
        <v>1.1299999999999999E-2</v>
      </c>
      <c r="C20">
        <f t="shared" ref="C20:H20" si="7">C19/C1</f>
        <v>4.0239999999999998E-2</v>
      </c>
      <c r="D20">
        <f t="shared" si="7"/>
        <v>8.8300000000000003E-2</v>
      </c>
      <c r="E20">
        <f t="shared" si="7"/>
        <v>0.14823</v>
      </c>
      <c r="F20">
        <f t="shared" si="7"/>
        <v>0.18716999999999998</v>
      </c>
      <c r="G20">
        <f t="shared" si="7"/>
        <v>0.25091800000000003</v>
      </c>
      <c r="H20">
        <f t="shared" si="7"/>
        <v>0.539076</v>
      </c>
    </row>
    <row r="21" spans="1:8" x14ac:dyDescent="0.25">
      <c r="A21" t="s">
        <v>4</v>
      </c>
      <c r="B21">
        <v>4.3E-3</v>
      </c>
      <c r="C21">
        <v>2.46E-2</v>
      </c>
      <c r="D21">
        <v>5.3800000000000001E-2</v>
      </c>
      <c r="E21">
        <v>3.0499999999999999E-2</v>
      </c>
      <c r="F21">
        <v>7.5600000000000001E-2</v>
      </c>
      <c r="G21">
        <v>5.5100000000000003E-2</v>
      </c>
      <c r="H21">
        <v>0.22700000000000001</v>
      </c>
    </row>
    <row r="22" spans="1:8" x14ac:dyDescent="0.25">
      <c r="A22" t="s">
        <v>16</v>
      </c>
      <c r="B22">
        <f>B21/B1</f>
        <v>4.3E-3</v>
      </c>
      <c r="C22">
        <f t="shared" ref="C22:H22" si="8">C21/C1</f>
        <v>2.4600000000000002E-4</v>
      </c>
      <c r="D22">
        <f t="shared" si="8"/>
        <v>2.6899999999999998E-4</v>
      </c>
      <c r="E22">
        <f t="shared" si="8"/>
        <v>1.0166666666666667E-4</v>
      </c>
      <c r="F22">
        <f t="shared" si="8"/>
        <v>1.8900000000000001E-4</v>
      </c>
      <c r="G22">
        <f t="shared" si="8"/>
        <v>1.1020000000000001E-4</v>
      </c>
      <c r="H22">
        <f t="shared" si="8"/>
        <v>2.2700000000000002E-4</v>
      </c>
    </row>
    <row r="23" spans="1:8" x14ac:dyDescent="0.25">
      <c r="A23" t="s">
        <v>7</v>
      </c>
      <c r="B23">
        <f>B11/B19*100</f>
        <v>95.57522123893807</v>
      </c>
      <c r="C23">
        <f t="shared" ref="C23:H23" si="9">C11/C19*100</f>
        <v>104.3737574552684</v>
      </c>
      <c r="D23">
        <f t="shared" si="9"/>
        <v>94.524348810872041</v>
      </c>
      <c r="E23">
        <f t="shared" si="9"/>
        <v>85.344846972047932</v>
      </c>
      <c r="F23">
        <f t="shared" si="9"/>
        <v>115.8772773414543</v>
      </c>
      <c r="G23">
        <f t="shared" si="9"/>
        <v>99.039526857379698</v>
      </c>
      <c r="H23">
        <f t="shared" si="9"/>
        <v>0</v>
      </c>
    </row>
    <row r="24" spans="1:8" x14ac:dyDescent="0.25">
      <c r="A24" t="s">
        <v>8</v>
      </c>
      <c r="B24" t="s">
        <v>9</v>
      </c>
      <c r="C24">
        <f>C20/$C$20*100</f>
        <v>100</v>
      </c>
      <c r="D24">
        <f t="shared" ref="D24:H24" si="10">D20/$C$20*100</f>
        <v>219.43339960238569</v>
      </c>
      <c r="E24">
        <f t="shared" si="10"/>
        <v>368.36481113320082</v>
      </c>
      <c r="F24">
        <f t="shared" si="10"/>
        <v>465.13419483101382</v>
      </c>
      <c r="G24">
        <f t="shared" si="10"/>
        <v>623.55367793240566</v>
      </c>
      <c r="H24">
        <f t="shared" si="10"/>
        <v>1339.6520874751491</v>
      </c>
    </row>
    <row r="25" spans="1:8" x14ac:dyDescent="0.25">
      <c r="A25" t="s">
        <v>12</v>
      </c>
      <c r="B25">
        <v>2.9600000000000001E-2</v>
      </c>
      <c r="C25">
        <v>0.41699999999999998</v>
      </c>
      <c r="D25">
        <v>0.88300000000000001</v>
      </c>
      <c r="E25">
        <v>1.29</v>
      </c>
      <c r="F25">
        <v>1.696</v>
      </c>
      <c r="G25">
        <v>2.0779999999999998</v>
      </c>
      <c r="H25">
        <v>4.1500000000000004</v>
      </c>
    </row>
    <row r="26" spans="1:8" x14ac:dyDescent="0.25">
      <c r="A26" t="s">
        <v>13</v>
      </c>
      <c r="B26">
        <f>B25/B1</f>
        <v>2.9600000000000001E-2</v>
      </c>
      <c r="C26">
        <f t="shared" ref="C26:H26" si="11">C25/C1</f>
        <v>4.1700000000000001E-3</v>
      </c>
      <c r="D26">
        <f t="shared" si="11"/>
        <v>4.4149999999999997E-3</v>
      </c>
      <c r="E26">
        <f t="shared" si="11"/>
        <v>4.3E-3</v>
      </c>
      <c r="F26">
        <f t="shared" si="11"/>
        <v>4.2399999999999998E-3</v>
      </c>
      <c r="G26">
        <f t="shared" si="11"/>
        <v>4.156E-3</v>
      </c>
      <c r="H26">
        <f t="shared" si="11"/>
        <v>4.15E-3</v>
      </c>
    </row>
    <row r="27" spans="1:8" x14ac:dyDescent="0.25">
      <c r="A27" t="s">
        <v>15</v>
      </c>
      <c r="B27">
        <f>B16/B25*100</f>
        <v>101.35135135135134</v>
      </c>
      <c r="C27">
        <f t="shared" ref="C27:H27" si="12">C16/C25*100</f>
        <v>101.67865707434053</v>
      </c>
      <c r="D27">
        <f t="shared" si="12"/>
        <v>169.4224235560589</v>
      </c>
      <c r="E27">
        <f t="shared" si="12"/>
        <v>92.480620155038764</v>
      </c>
      <c r="F27">
        <f t="shared" si="12"/>
        <v>98.879716981132077</v>
      </c>
      <c r="G27">
        <f t="shared" si="12"/>
        <v>100.14436958614053</v>
      </c>
      <c r="H27">
        <f t="shared" si="12"/>
        <v>0</v>
      </c>
    </row>
    <row r="28" spans="1:8" x14ac:dyDescent="0.25">
      <c r="A28" t="s">
        <v>17</v>
      </c>
      <c r="B28">
        <v>5.3200000000000001E-3</v>
      </c>
      <c r="C28">
        <v>4.2000000000000003E-2</v>
      </c>
      <c r="D28">
        <v>9.2299999999999993E-2</v>
      </c>
      <c r="E28">
        <v>0.15</v>
      </c>
      <c r="F28">
        <v>0.19</v>
      </c>
      <c r="G28">
        <v>0.255</v>
      </c>
      <c r="H28">
        <v>0.56000000000000005</v>
      </c>
    </row>
    <row r="29" spans="1:8" x14ac:dyDescent="0.25">
      <c r="A29" t="s">
        <v>18</v>
      </c>
      <c r="B29">
        <f>B28/B1</f>
        <v>5.3200000000000001E-3</v>
      </c>
      <c r="C29">
        <f t="shared" ref="C29:H29" si="13">C28/C1</f>
        <v>4.2000000000000002E-4</v>
      </c>
      <c r="D29">
        <f t="shared" si="13"/>
        <v>4.6149999999999994E-4</v>
      </c>
      <c r="E29">
        <f t="shared" si="13"/>
        <v>5.0000000000000001E-4</v>
      </c>
      <c r="F29">
        <f t="shared" si="13"/>
        <v>4.75E-4</v>
      </c>
      <c r="G29">
        <f t="shared" si="13"/>
        <v>5.1000000000000004E-4</v>
      </c>
      <c r="H29">
        <f t="shared" si="13"/>
        <v>5.6000000000000006E-4</v>
      </c>
    </row>
  </sheetData>
  <mergeCells count="3">
    <mergeCell ref="A2:G2"/>
    <mergeCell ref="A10:G10"/>
    <mergeCell ref="A18:G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</dc:creator>
  <cp:lastModifiedBy>Mattias</cp:lastModifiedBy>
  <dcterms:created xsi:type="dcterms:W3CDTF">2015-06-05T18:17:20Z</dcterms:created>
  <dcterms:modified xsi:type="dcterms:W3CDTF">2019-12-29T19:47:09Z</dcterms:modified>
</cp:coreProperties>
</file>