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v" sheetId="1" r:id="rId4"/>
    <sheet state="visible" name="Multiplikativ" sheetId="2" r:id="rId5"/>
  </sheets>
  <definedNames/>
  <calcPr/>
</workbook>
</file>

<file path=xl/sharedStrings.xml><?xml version="1.0" encoding="utf-8"?>
<sst xmlns="http://schemas.openxmlformats.org/spreadsheetml/2006/main" count="48" uniqueCount="31">
  <si>
    <t>månad</t>
  </si>
  <si>
    <t>passengers (y)</t>
  </si>
  <si>
    <t>T = glidande medel säsong</t>
  </si>
  <si>
    <t>y-T = S + E</t>
  </si>
  <si>
    <t>y-S = T + E</t>
  </si>
  <si>
    <t>yHat = T + S</t>
  </si>
  <si>
    <t>Månad</t>
  </si>
  <si>
    <t>Sbar</t>
  </si>
  <si>
    <t xml:space="preserve">S+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</si>
  <si>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</si>
  <si>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</si>
  <si>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</si>
  <si>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</si>
  <si>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</si>
  <si>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</si>
  <si>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</si>
  <si>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</si>
  <si>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</si>
  <si>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</si>
  <si>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</si>
  <si>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</si>
  <si>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Medelvärde</t>
  </si>
  <si>
    <t>log(y)</t>
  </si>
  <si>
    <t>log(T) = glidande medel säsong</t>
  </si>
  <si>
    <t>log(y)-log(T) = log(S) + log(E)</t>
  </si>
  <si>
    <t>log(y)-log(S) = log(T) + log(E)</t>
  </si>
  <si>
    <t>10^(log(y)-log(S)) = T*E</t>
  </si>
  <si>
    <t>yHat = 10^(log(T)+log(S)) = T*S</t>
  </si>
  <si>
    <t>T</t>
  </si>
  <si>
    <t>Splus</t>
  </si>
  <si>
    <t>10^S+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</si>
</sst>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right" vertical="bottom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Additiv!$C$1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Additiv!$A$2:$A$1000</c:f>
            </c:strRef>
          </c:cat>
          <c:val>
            <c:numRef>
              <c:f>Additiv!$C$2:$C$1000</c:f>
              <c:numCache/>
            </c:numRef>
          </c:val>
          <c:smooth val="0"/>
        </c:ser>
        <c:axId val="1716159324"/>
        <c:axId val="1260383030"/>
      </c:lineChart>
      <c:catAx>
        <c:axId val="1716159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0383030"/>
      </c:catAx>
      <c:valAx>
        <c:axId val="1260383030"/>
        <c:scaling>
          <c:orientation val="minMax"/>
          <c:min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61593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Trendjusterad serie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Additiv!$D$1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Additiv!$A$2:$A$145</c:f>
            </c:strRef>
          </c:cat>
          <c:val>
            <c:numRef>
              <c:f>Additiv!$D$2:$D$145</c:f>
              <c:numCache/>
            </c:numRef>
          </c:val>
          <c:smooth val="0"/>
        </c:ser>
        <c:axId val="1339788014"/>
        <c:axId val="408636273"/>
      </c:lineChart>
      <c:catAx>
        <c:axId val="13397880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månad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8636273"/>
      </c:catAx>
      <c:valAx>
        <c:axId val="4086362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y-T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7880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Säsongsjusterad serie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Additiv!$B$1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Additiv!$A$2:$A$145</c:f>
            </c:strRef>
          </c:cat>
          <c:val>
            <c:numRef>
              <c:f>Additiv!$B$2:$B$145</c:f>
              <c:numCache/>
            </c:numRef>
          </c:val>
          <c:smooth val="0"/>
        </c:ser>
        <c:axId val="2031549233"/>
        <c:axId val="795810970"/>
      </c:lineChart>
      <c:catAx>
        <c:axId val="2031549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månad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5810970"/>
      </c:catAx>
      <c:valAx>
        <c:axId val="795810970"/>
        <c:scaling>
          <c:orientation val="minMax"/>
          <c:min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y-S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5492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passengers (y), yHat = T + 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Additiv!$B$1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Additiv!$A$2:$A$145</c:f>
            </c:strRef>
          </c:cat>
          <c:val>
            <c:numRef>
              <c:f>Additiv!$B$2:$B$145</c:f>
              <c:numCache/>
            </c:numRef>
          </c:val>
          <c:smooth val="0"/>
        </c:ser>
        <c:ser>
          <c:idx val="1"/>
          <c:order val="1"/>
          <c:tx>
            <c:v>yHat = T + 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Additiv!$A$2:$A$145</c:f>
            </c:strRef>
          </c:cat>
          <c:val>
            <c:numRef>
              <c:f>Additiv!$F$2:$F$145</c:f>
              <c:numCache/>
            </c:numRef>
          </c:val>
          <c:smooth val="0"/>
        </c:ser>
        <c:ser>
          <c:idx val="2"/>
          <c:order val="2"/>
          <c:tx>
            <c:v>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Additiv!$A$2:$A$145</c:f>
            </c:strRef>
          </c:cat>
          <c:val>
            <c:numRef>
              <c:f>Additiv!$C$2:$C$145</c:f>
              <c:numCache/>
            </c:numRef>
          </c:val>
          <c:smooth val="0"/>
        </c:ser>
        <c:axId val="1446692320"/>
        <c:axId val="256184521"/>
      </c:lineChart>
      <c:catAx>
        <c:axId val="144669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månad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184521"/>
      </c:catAx>
      <c:valAx>
        <c:axId val="2561845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66923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Additiv säsongskomponent, S+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Additiv!$A$149:$A$160</c:f>
            </c:strRef>
          </c:cat>
          <c:val>
            <c:numRef>
              <c:f>Additiv!$C$149:$C$160</c:f>
              <c:numCache/>
            </c:numRef>
          </c:val>
        </c:ser>
        <c:axId val="839478032"/>
        <c:axId val="590468552"/>
      </c:barChart>
      <c:catAx>
        <c:axId val="83947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468552"/>
      </c:catAx>
      <c:valAx>
        <c:axId val="590468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S+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478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Multiplikativ!$C$1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Multiplikativ!$A$2:$A$1000</c:f>
            </c:strRef>
          </c:cat>
          <c:val>
            <c:numRef>
              <c:f>Multiplikativ!$C$2:$C$1000</c:f>
              <c:numCache/>
            </c:numRef>
          </c:val>
          <c:smooth val="0"/>
        </c:ser>
        <c:ser>
          <c:idx val="1"/>
          <c:order val="1"/>
          <c:tx>
            <c:v>log(T) = glidande medelvärde säsong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Multiplikativ!$A$2:$A$1000</c:f>
            </c:strRef>
          </c:cat>
          <c:val>
            <c:numRef>
              <c:f>Multiplikativ!$D$2:$D$1000</c:f>
              <c:numCache/>
            </c:numRef>
          </c:val>
          <c:smooth val="0"/>
        </c:ser>
        <c:axId val="837955464"/>
        <c:axId val="770134230"/>
      </c:lineChart>
      <c:catAx>
        <c:axId val="83795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134230"/>
      </c:catAx>
      <c:valAx>
        <c:axId val="770134230"/>
        <c:scaling>
          <c:orientation val="minMax"/>
          <c:min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79554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Multiplikativ Säsongseffekt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Multiplikativ!$D$148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Multiplikativ!$A$149:$A$160</c:f>
            </c:strRef>
          </c:cat>
          <c:val>
            <c:numRef>
              <c:f>Multiplikativ!$D$149:$D$160</c:f>
              <c:numCache/>
            </c:numRef>
          </c:val>
        </c:ser>
        <c:axId val="1133833313"/>
        <c:axId val="1370626764"/>
      </c:barChart>
      <c:catAx>
        <c:axId val="1133833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Månad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0626764"/>
      </c:catAx>
      <c:valAx>
        <c:axId val="1370626764"/>
        <c:scaling>
          <c:orientation val="minMax"/>
          <c:max val="1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833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Trendjusterad serie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Multiplikativ!$E$1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Multiplikativ!$A$2:$A$145</c:f>
            </c:strRef>
          </c:cat>
          <c:val>
            <c:numRef>
              <c:f>Multiplikativ!$E$2:$E$145</c:f>
              <c:numCache/>
            </c:numRef>
          </c:val>
          <c:smooth val="0"/>
        </c:ser>
        <c:axId val="4825077"/>
        <c:axId val="1122230952"/>
      </c:lineChart>
      <c:catAx>
        <c:axId val="4825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månad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230952"/>
      </c:catAx>
      <c:valAx>
        <c:axId val="1122230952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log(y)-log(T)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50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Säsongsjusterad serie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Multiplikativ!$G$1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Multiplikativ!$A$2:$A$145</c:f>
            </c:strRef>
          </c:cat>
          <c:val>
            <c:numRef>
              <c:f>Multiplikativ!$G$2:$G$143</c:f>
              <c:numCache/>
            </c:numRef>
          </c:val>
          <c:smooth val="0"/>
        </c:ser>
        <c:ser>
          <c:idx val="1"/>
          <c:order val="1"/>
          <c:tx>
            <c:strRef>
              <c:f>Multiplikativ!$B$1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Multiplikativ!$A$2:$A$145</c:f>
            </c:strRef>
          </c:cat>
          <c:val>
            <c:numRef>
              <c:f>Multiplikativ!$B$2:$B$145</c:f>
              <c:numCache/>
            </c:numRef>
          </c:val>
          <c:smooth val="0"/>
        </c:ser>
        <c:axId val="643176464"/>
        <c:axId val="1778319382"/>
      </c:lineChart>
      <c:catAx>
        <c:axId val="64317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månad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8319382"/>
      </c:catAx>
      <c:valAx>
        <c:axId val="1778319382"/>
        <c:scaling>
          <c:orientation val="minMax"/>
          <c:max val="6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1764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Anpassning, yHat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Multiplikativ!$B$1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Multiplikativ!$A$2:$A$145</c:f>
            </c:strRef>
          </c:cat>
          <c:val>
            <c:numRef>
              <c:f>Multiplikativ!$B$2:$B$145</c:f>
              <c:numCache/>
            </c:numRef>
          </c:val>
          <c:smooth val="0"/>
        </c:ser>
        <c:ser>
          <c:idx val="1"/>
          <c:order val="1"/>
          <c:tx>
            <c:v>yHat = T*S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Multiplikativ!$A$2:$A$145</c:f>
            </c:strRef>
          </c:cat>
          <c:val>
            <c:numRef>
              <c:f>Multiplikativ!$H$2:$H$145</c:f>
              <c:numCache/>
            </c:numRef>
          </c:val>
          <c:smooth val="0"/>
        </c:ser>
        <c:ser>
          <c:idx val="2"/>
          <c:order val="2"/>
          <c:tx>
            <c:v>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Multiplikativ!$A$2:$A$145</c:f>
            </c:strRef>
          </c:cat>
          <c:val>
            <c:numRef>
              <c:f>Multiplikativ!$I$2:$I$145</c:f>
              <c:numCache/>
            </c:numRef>
          </c:val>
          <c:smooth val="0"/>
        </c:ser>
        <c:axId val="1876633907"/>
        <c:axId val="1196872917"/>
      </c:lineChart>
      <c:catAx>
        <c:axId val="1876633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månad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872917"/>
      </c:catAx>
      <c:valAx>
        <c:axId val="1196872917"/>
        <c:scaling>
          <c:orientation val="minMax"/>
          <c:max val="6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6633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619125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619125</xdr:colOff>
      <xdr:row>19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619125</xdr:colOff>
      <xdr:row>37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619125</xdr:colOff>
      <xdr:row>56</xdr:row>
      <xdr:rowOff>133350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876300</xdr:colOff>
      <xdr:row>146</xdr:row>
      <xdr:rowOff>76200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466725</xdr:colOff>
      <xdr:row>1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942975</xdr:colOff>
      <xdr:row>146</xdr:row>
      <xdr:rowOff>190500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466725</xdr:colOff>
      <xdr:row>18</xdr:row>
      <xdr:rowOff>200025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466725</xdr:colOff>
      <xdr:row>37</xdr:row>
      <xdr:rowOff>114300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466725</xdr:colOff>
      <xdr:row>55</xdr:row>
      <xdr:rowOff>171450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4" max="5" width="18.88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17899.0</v>
      </c>
      <c r="B2" s="5">
        <v>112.0</v>
      </c>
      <c r="E2" s="6">
        <f>B2- $C$149</f>
        <v>136.5002841</v>
      </c>
    </row>
    <row r="3">
      <c r="A3" s="4">
        <v>17930.0</v>
      </c>
      <c r="B3" s="5">
        <v>118.0</v>
      </c>
      <c r="E3" s="6">
        <f>B3-$C$150</f>
        <v>153.939678</v>
      </c>
    </row>
    <row r="4">
      <c r="A4" s="4">
        <v>17958.0</v>
      </c>
      <c r="B4" s="5">
        <v>132.0</v>
      </c>
      <c r="E4" s="6">
        <f>B4-$C$151</f>
        <v>133.9927083</v>
      </c>
    </row>
    <row r="5">
      <c r="A5" s="4">
        <v>17989.0</v>
      </c>
      <c r="B5" s="5">
        <v>129.0</v>
      </c>
      <c r="E5" s="6">
        <f>B5-$C$152</f>
        <v>136.7881629</v>
      </c>
    </row>
    <row r="6">
      <c r="A6" s="4">
        <v>18019.0</v>
      </c>
      <c r="B6" s="5">
        <v>121.0</v>
      </c>
      <c r="E6" s="6">
        <f>B6-$C$153</f>
        <v>125.7086174</v>
      </c>
    </row>
    <row r="7">
      <c r="A7" s="4">
        <v>18050.0</v>
      </c>
      <c r="B7" s="5">
        <v>135.0</v>
      </c>
      <c r="E7" s="6">
        <f>B7-$C$154</f>
        <v>101.8794508</v>
      </c>
    </row>
    <row r="8">
      <c r="A8" s="4">
        <v>18080.0</v>
      </c>
      <c r="B8" s="5">
        <v>148.0</v>
      </c>
      <c r="C8" s="6">
        <f t="shared" ref="C8:C139" si="1">(B2 + 2*SUM(B3:B13) + B14)/24</f>
        <v>126.7916667</v>
      </c>
      <c r="D8" s="6">
        <f t="shared" ref="D8:D137" si="2">B8-C8</f>
        <v>21.20833333</v>
      </c>
      <c r="E8" s="6">
        <f t="shared" ref="E8:E13" si="3">B8-C155</f>
        <v>83.92073864</v>
      </c>
      <c r="F8" s="6">
        <f t="shared" ref="F8:F13" si="4">C8+C155</f>
        <v>190.870928</v>
      </c>
    </row>
    <row r="9">
      <c r="A9" s="4">
        <v>18111.0</v>
      </c>
      <c r="B9" s="5">
        <v>148.0</v>
      </c>
      <c r="C9" s="6">
        <f t="shared" si="1"/>
        <v>127.25</v>
      </c>
      <c r="D9" s="6">
        <f t="shared" si="2"/>
        <v>20.75</v>
      </c>
      <c r="E9" s="6">
        <f t="shared" si="3"/>
        <v>84.92831439</v>
      </c>
      <c r="F9" s="6">
        <f t="shared" si="4"/>
        <v>190.3216856</v>
      </c>
    </row>
    <row r="10">
      <c r="A10" s="4">
        <v>18142.0</v>
      </c>
      <c r="B10" s="5">
        <v>136.0</v>
      </c>
      <c r="C10" s="6">
        <f t="shared" si="1"/>
        <v>127.9583333</v>
      </c>
      <c r="D10" s="6">
        <f t="shared" si="2"/>
        <v>8.041666667</v>
      </c>
      <c r="E10" s="6">
        <f t="shared" si="3"/>
        <v>119.2313447</v>
      </c>
      <c r="F10" s="6">
        <f t="shared" si="4"/>
        <v>144.7269886</v>
      </c>
    </row>
    <row r="11">
      <c r="A11" s="4">
        <v>18172.0</v>
      </c>
      <c r="B11" s="5">
        <v>119.0</v>
      </c>
      <c r="C11" s="6">
        <f t="shared" si="1"/>
        <v>128.5833333</v>
      </c>
      <c r="D11" s="6">
        <f t="shared" si="2"/>
        <v>-9.583333333</v>
      </c>
      <c r="E11" s="6">
        <f t="shared" si="3"/>
        <v>139.3942235</v>
      </c>
      <c r="F11" s="6">
        <f t="shared" si="4"/>
        <v>108.1891098</v>
      </c>
    </row>
    <row r="12">
      <c r="A12" s="4">
        <v>18203.0</v>
      </c>
      <c r="B12" s="5">
        <v>104.0</v>
      </c>
      <c r="C12" s="6">
        <f t="shared" si="1"/>
        <v>129</v>
      </c>
      <c r="D12" s="6">
        <f t="shared" si="2"/>
        <v>-25</v>
      </c>
      <c r="E12" s="6">
        <f t="shared" si="3"/>
        <v>157.3449811</v>
      </c>
      <c r="F12" s="6">
        <f t="shared" si="4"/>
        <v>75.65501894</v>
      </c>
    </row>
    <row r="13">
      <c r="A13" s="4">
        <v>18233.0</v>
      </c>
      <c r="B13" s="5">
        <v>118.0</v>
      </c>
      <c r="C13" s="6">
        <f t="shared" si="1"/>
        <v>129.75</v>
      </c>
      <c r="D13" s="6">
        <f t="shared" si="2"/>
        <v>-11.75</v>
      </c>
      <c r="E13" s="6">
        <f t="shared" si="3"/>
        <v>146.3714962</v>
      </c>
      <c r="F13" s="6">
        <f t="shared" si="4"/>
        <v>101.3785038</v>
      </c>
    </row>
    <row r="14">
      <c r="A14" s="4">
        <v>18264.0</v>
      </c>
      <c r="B14" s="5">
        <v>115.0</v>
      </c>
      <c r="C14" s="6">
        <f t="shared" si="1"/>
        <v>131.25</v>
      </c>
      <c r="D14" s="6">
        <f t="shared" si="2"/>
        <v>-16.25</v>
      </c>
      <c r="E14" s="6">
        <f>B14- $C$149</f>
        <v>139.5002841</v>
      </c>
      <c r="F14" s="6">
        <f>C14+$C$149</f>
        <v>106.7497159</v>
      </c>
    </row>
    <row r="15">
      <c r="A15" s="4">
        <v>18295.0</v>
      </c>
      <c r="B15" s="5">
        <v>126.0</v>
      </c>
      <c r="C15" s="6">
        <f t="shared" si="1"/>
        <v>133.0833333</v>
      </c>
      <c r="D15" s="6">
        <f t="shared" si="2"/>
        <v>-7.083333333</v>
      </c>
      <c r="E15" s="6">
        <f>B15-$C$150</f>
        <v>161.939678</v>
      </c>
      <c r="F15" s="6">
        <f>C15+$C$150</f>
        <v>97.1436553</v>
      </c>
    </row>
    <row r="16">
      <c r="A16" s="4">
        <v>18323.0</v>
      </c>
      <c r="B16" s="5">
        <v>141.0</v>
      </c>
      <c r="C16" s="6">
        <f t="shared" si="1"/>
        <v>134.9166667</v>
      </c>
      <c r="D16" s="6">
        <f t="shared" si="2"/>
        <v>6.083333333</v>
      </c>
      <c r="E16" s="6">
        <f>B16-$C$151</f>
        <v>142.9927083</v>
      </c>
      <c r="F16" s="6">
        <f>C16+$C$151</f>
        <v>132.9239583</v>
      </c>
    </row>
    <row r="17">
      <c r="A17" s="4">
        <v>18354.0</v>
      </c>
      <c r="B17" s="5">
        <v>135.0</v>
      </c>
      <c r="C17" s="6">
        <f t="shared" si="1"/>
        <v>136.4166667</v>
      </c>
      <c r="D17" s="6">
        <f t="shared" si="2"/>
        <v>-1.416666667</v>
      </c>
      <c r="E17" s="6">
        <f>B17-$C$152</f>
        <v>142.7881629</v>
      </c>
      <c r="F17" s="6">
        <f>C17+$C$152</f>
        <v>128.6285038</v>
      </c>
    </row>
    <row r="18">
      <c r="A18" s="4">
        <v>18384.0</v>
      </c>
      <c r="B18" s="5">
        <v>125.0</v>
      </c>
      <c r="C18" s="6">
        <f t="shared" si="1"/>
        <v>137.4166667</v>
      </c>
      <c r="D18" s="6">
        <f t="shared" si="2"/>
        <v>-12.41666667</v>
      </c>
      <c r="E18" s="6">
        <f>B18-$C$153</f>
        <v>129.7086174</v>
      </c>
      <c r="F18" s="6">
        <f>C18+$C$153</f>
        <v>132.7080492</v>
      </c>
    </row>
    <row r="19">
      <c r="A19" s="4">
        <v>18415.0</v>
      </c>
      <c r="B19" s="5">
        <v>149.0</v>
      </c>
      <c r="C19" s="6">
        <f t="shared" si="1"/>
        <v>138.75</v>
      </c>
      <c r="D19" s="6">
        <f t="shared" si="2"/>
        <v>10.25</v>
      </c>
      <c r="E19" s="6">
        <f>B19-$C$154</f>
        <v>115.8794508</v>
      </c>
      <c r="F19" s="6">
        <f>C19+$C$154</f>
        <v>171.8705492</v>
      </c>
    </row>
    <row r="20">
      <c r="A20" s="4">
        <v>18445.0</v>
      </c>
      <c r="B20" s="5">
        <v>170.0</v>
      </c>
      <c r="C20" s="6">
        <f t="shared" si="1"/>
        <v>140.9166667</v>
      </c>
      <c r="D20" s="6">
        <f t="shared" si="2"/>
        <v>29.08333333</v>
      </c>
      <c r="E20" s="6">
        <f>B20-$C$155</f>
        <v>105.9207386</v>
      </c>
      <c r="F20" s="6">
        <f>C20+$C$155</f>
        <v>204.995928</v>
      </c>
    </row>
    <row r="21">
      <c r="A21" s="4">
        <v>18476.0</v>
      </c>
      <c r="B21" s="5">
        <v>170.0</v>
      </c>
      <c r="C21" s="6">
        <f t="shared" si="1"/>
        <v>143.1666667</v>
      </c>
      <c r="D21" s="6">
        <f t="shared" si="2"/>
        <v>26.83333333</v>
      </c>
      <c r="E21" s="6">
        <f>B21-$C$156</f>
        <v>106.9283144</v>
      </c>
      <c r="F21" s="6">
        <f>C21+$C$156</f>
        <v>206.2383523</v>
      </c>
    </row>
    <row r="22">
      <c r="A22" s="4">
        <v>18507.0</v>
      </c>
      <c r="B22" s="5">
        <v>158.0</v>
      </c>
      <c r="C22" s="6">
        <f t="shared" si="1"/>
        <v>145.7083333</v>
      </c>
      <c r="D22" s="6">
        <f t="shared" si="2"/>
        <v>12.29166667</v>
      </c>
      <c r="E22" s="6">
        <f>B22-$C$157</f>
        <v>141.2313447</v>
      </c>
      <c r="F22" s="6">
        <f>C22+$C$157</f>
        <v>162.4769886</v>
      </c>
    </row>
    <row r="23">
      <c r="A23" s="4">
        <v>18537.0</v>
      </c>
      <c r="B23" s="5">
        <v>133.0</v>
      </c>
      <c r="C23" s="6">
        <f t="shared" si="1"/>
        <v>148.4166667</v>
      </c>
      <c r="D23" s="6">
        <f t="shared" si="2"/>
        <v>-15.41666667</v>
      </c>
      <c r="E23" s="6">
        <f>B23-$C$158</f>
        <v>153.3942235</v>
      </c>
      <c r="F23" s="6">
        <f>C23+$C$158</f>
        <v>128.0224432</v>
      </c>
    </row>
    <row r="24">
      <c r="A24" s="4">
        <v>18568.0</v>
      </c>
      <c r="B24" s="5">
        <v>114.0</v>
      </c>
      <c r="C24" s="6">
        <f t="shared" si="1"/>
        <v>151.5416667</v>
      </c>
      <c r="D24" s="6">
        <f t="shared" si="2"/>
        <v>-37.54166667</v>
      </c>
      <c r="E24" s="6">
        <f>B24-$C$159</f>
        <v>167.3449811</v>
      </c>
      <c r="F24" s="6">
        <f>C24+$C$159</f>
        <v>98.19668561</v>
      </c>
    </row>
    <row r="25">
      <c r="A25" s="4">
        <v>18598.0</v>
      </c>
      <c r="B25" s="5">
        <v>140.0</v>
      </c>
      <c r="C25" s="6">
        <f t="shared" si="1"/>
        <v>154.7083333</v>
      </c>
      <c r="D25" s="6">
        <f t="shared" si="2"/>
        <v>-14.70833333</v>
      </c>
      <c r="E25" s="6">
        <f>B25-$C$160</f>
        <v>168.3714962</v>
      </c>
      <c r="F25" s="6">
        <f>C25+$C$160</f>
        <v>126.3368371</v>
      </c>
    </row>
    <row r="26">
      <c r="A26" s="4">
        <v>18629.0</v>
      </c>
      <c r="B26" s="5">
        <v>145.0</v>
      </c>
      <c r="C26" s="6">
        <f t="shared" si="1"/>
        <v>157.125</v>
      </c>
      <c r="D26" s="6">
        <f t="shared" si="2"/>
        <v>-12.125</v>
      </c>
      <c r="E26" s="6">
        <f>B26- $C$149</f>
        <v>169.5002841</v>
      </c>
      <c r="F26" s="6">
        <f>C26+$C$149</f>
        <v>132.6247159</v>
      </c>
    </row>
    <row r="27">
      <c r="A27" s="4">
        <v>18660.0</v>
      </c>
      <c r="B27" s="5">
        <v>150.0</v>
      </c>
      <c r="C27" s="6">
        <f t="shared" si="1"/>
        <v>159.5416667</v>
      </c>
      <c r="D27" s="6">
        <f t="shared" si="2"/>
        <v>-9.541666667</v>
      </c>
      <c r="E27" s="6">
        <f>B27-$C$150</f>
        <v>185.939678</v>
      </c>
      <c r="F27" s="6">
        <f>C27+$C$150</f>
        <v>123.6019886</v>
      </c>
    </row>
    <row r="28">
      <c r="A28" s="4">
        <v>18688.0</v>
      </c>
      <c r="B28" s="5">
        <v>178.0</v>
      </c>
      <c r="C28" s="6">
        <f t="shared" si="1"/>
        <v>161.8333333</v>
      </c>
      <c r="D28" s="6">
        <f t="shared" si="2"/>
        <v>16.16666667</v>
      </c>
      <c r="E28" s="6">
        <f>B28-$C$151</f>
        <v>179.9927083</v>
      </c>
      <c r="F28" s="6">
        <f>C28+$C$151</f>
        <v>159.840625</v>
      </c>
    </row>
    <row r="29">
      <c r="A29" s="4">
        <v>18719.0</v>
      </c>
      <c r="B29" s="5">
        <v>163.0</v>
      </c>
      <c r="C29" s="6">
        <f t="shared" si="1"/>
        <v>164.125</v>
      </c>
      <c r="D29" s="6">
        <f t="shared" si="2"/>
        <v>-1.125</v>
      </c>
      <c r="E29" s="6">
        <f>B29-$C$152</f>
        <v>170.7881629</v>
      </c>
      <c r="F29" s="6">
        <f>C29+$C$152</f>
        <v>156.3368371</v>
      </c>
    </row>
    <row r="30">
      <c r="A30" s="4">
        <v>18749.0</v>
      </c>
      <c r="B30" s="5">
        <v>172.0</v>
      </c>
      <c r="C30" s="6">
        <f t="shared" si="1"/>
        <v>166.6666667</v>
      </c>
      <c r="D30" s="6">
        <f t="shared" si="2"/>
        <v>5.333333333</v>
      </c>
      <c r="E30" s="6">
        <f>B30-$C$153</f>
        <v>176.7086174</v>
      </c>
      <c r="F30" s="6">
        <f>C30+$C$153</f>
        <v>161.9580492</v>
      </c>
    </row>
    <row r="31">
      <c r="A31" s="4">
        <v>18780.0</v>
      </c>
      <c r="B31" s="5">
        <v>178.0</v>
      </c>
      <c r="C31" s="6">
        <f t="shared" si="1"/>
        <v>169.0833333</v>
      </c>
      <c r="D31" s="6">
        <f t="shared" si="2"/>
        <v>8.916666667</v>
      </c>
      <c r="E31" s="6">
        <f>B31-$C$154</f>
        <v>144.8794508</v>
      </c>
      <c r="F31" s="6">
        <f>C31+$C$154</f>
        <v>202.2038826</v>
      </c>
    </row>
    <row r="32">
      <c r="A32" s="4">
        <v>18810.0</v>
      </c>
      <c r="B32" s="5">
        <v>199.0</v>
      </c>
      <c r="C32" s="6">
        <f t="shared" si="1"/>
        <v>171.25</v>
      </c>
      <c r="D32" s="6">
        <f t="shared" si="2"/>
        <v>27.75</v>
      </c>
      <c r="E32" s="6">
        <f>B32-$C$155</f>
        <v>134.9207386</v>
      </c>
      <c r="F32" s="6">
        <f>C32+$C$155</f>
        <v>235.3292614</v>
      </c>
    </row>
    <row r="33">
      <c r="A33" s="4">
        <v>18841.0</v>
      </c>
      <c r="B33" s="5">
        <v>199.0</v>
      </c>
      <c r="C33" s="6">
        <f t="shared" si="1"/>
        <v>173.5833333</v>
      </c>
      <c r="D33" s="6">
        <f t="shared" si="2"/>
        <v>25.41666667</v>
      </c>
      <c r="E33" s="6">
        <f>B33-$C$156</f>
        <v>135.9283144</v>
      </c>
      <c r="F33" s="6">
        <f>C33+$C$156</f>
        <v>236.6550189</v>
      </c>
    </row>
    <row r="34">
      <c r="A34" s="4">
        <v>18872.0</v>
      </c>
      <c r="B34" s="5">
        <v>184.0</v>
      </c>
      <c r="C34" s="6">
        <f t="shared" si="1"/>
        <v>175.4583333</v>
      </c>
      <c r="D34" s="6">
        <f t="shared" si="2"/>
        <v>8.541666667</v>
      </c>
      <c r="E34" s="6">
        <f>B34-$C$157</f>
        <v>167.2313447</v>
      </c>
      <c r="F34" s="6">
        <f>C34+$C$157</f>
        <v>192.2269886</v>
      </c>
    </row>
    <row r="35">
      <c r="A35" s="4">
        <v>18902.0</v>
      </c>
      <c r="B35" s="5">
        <v>162.0</v>
      </c>
      <c r="C35" s="6">
        <f t="shared" si="1"/>
        <v>176.8333333</v>
      </c>
      <c r="D35" s="6">
        <f t="shared" si="2"/>
        <v>-14.83333333</v>
      </c>
      <c r="E35" s="6">
        <f>B35-$C$158</f>
        <v>182.3942235</v>
      </c>
      <c r="F35" s="6">
        <f>C35+$C$158</f>
        <v>156.4391098</v>
      </c>
    </row>
    <row r="36">
      <c r="A36" s="4">
        <v>18933.0</v>
      </c>
      <c r="B36" s="5">
        <v>146.0</v>
      </c>
      <c r="C36" s="6">
        <f t="shared" si="1"/>
        <v>178.0416667</v>
      </c>
      <c r="D36" s="6">
        <f t="shared" si="2"/>
        <v>-32.04166667</v>
      </c>
      <c r="E36" s="6">
        <f>B36-$C$159</f>
        <v>199.3449811</v>
      </c>
      <c r="F36" s="6">
        <f>C36+$C$159</f>
        <v>124.6966856</v>
      </c>
    </row>
    <row r="37">
      <c r="A37" s="4">
        <v>18963.0</v>
      </c>
      <c r="B37" s="5">
        <v>166.0</v>
      </c>
      <c r="C37" s="6">
        <f t="shared" si="1"/>
        <v>180.1666667</v>
      </c>
      <c r="D37" s="6">
        <f t="shared" si="2"/>
        <v>-14.16666667</v>
      </c>
      <c r="E37" s="6">
        <f>B37-$C$160</f>
        <v>194.3714962</v>
      </c>
      <c r="F37" s="6">
        <f>C37+$C$160</f>
        <v>151.7951705</v>
      </c>
    </row>
    <row r="38">
      <c r="A38" s="4">
        <v>18994.0</v>
      </c>
      <c r="B38" s="5">
        <v>171.0</v>
      </c>
      <c r="C38" s="6">
        <f t="shared" si="1"/>
        <v>183.125</v>
      </c>
      <c r="D38" s="6">
        <f t="shared" si="2"/>
        <v>-12.125</v>
      </c>
      <c r="E38" s="7">
        <f>B38- $C$149</f>
        <v>195.5002841</v>
      </c>
      <c r="F38" s="6">
        <f>C38+$C$149</f>
        <v>158.6247159</v>
      </c>
    </row>
    <row r="39">
      <c r="A39" s="4">
        <v>19025.0</v>
      </c>
      <c r="B39" s="5">
        <v>180.0</v>
      </c>
      <c r="C39" s="6">
        <f t="shared" si="1"/>
        <v>186.2083333</v>
      </c>
      <c r="D39" s="6">
        <f t="shared" si="2"/>
        <v>-6.208333333</v>
      </c>
      <c r="E39" s="7">
        <f>B39-$C$150</f>
        <v>215.939678</v>
      </c>
      <c r="F39" s="6">
        <f>C39+$C$150</f>
        <v>150.2686553</v>
      </c>
    </row>
    <row r="40">
      <c r="A40" s="4">
        <v>19054.0</v>
      </c>
      <c r="B40" s="5">
        <v>193.0</v>
      </c>
      <c r="C40" s="6">
        <f t="shared" si="1"/>
        <v>189.0416667</v>
      </c>
      <c r="D40" s="6">
        <f t="shared" si="2"/>
        <v>3.958333333</v>
      </c>
      <c r="E40" s="7">
        <f>B40-$C$151</f>
        <v>194.9927083</v>
      </c>
      <c r="F40" s="6">
        <f>C40+$C$151</f>
        <v>187.0489583</v>
      </c>
    </row>
    <row r="41">
      <c r="A41" s="4">
        <v>19085.0</v>
      </c>
      <c r="B41" s="5">
        <v>181.0</v>
      </c>
      <c r="C41" s="6">
        <f t="shared" si="1"/>
        <v>191.2916667</v>
      </c>
      <c r="D41" s="6">
        <f t="shared" si="2"/>
        <v>-10.29166667</v>
      </c>
      <c r="E41" s="7">
        <f>B41-$C$152</f>
        <v>188.7881629</v>
      </c>
      <c r="F41" s="6">
        <f>C41+$C$152</f>
        <v>183.5035038</v>
      </c>
    </row>
    <row r="42">
      <c r="A42" s="4">
        <v>19115.0</v>
      </c>
      <c r="B42" s="5">
        <v>183.0</v>
      </c>
      <c r="C42" s="6">
        <f t="shared" si="1"/>
        <v>193.5833333</v>
      </c>
      <c r="D42" s="6">
        <f t="shared" si="2"/>
        <v>-10.58333333</v>
      </c>
      <c r="E42" s="7">
        <f>B42-$C$153</f>
        <v>187.7086174</v>
      </c>
      <c r="F42" s="6">
        <f>C42+$C$153</f>
        <v>188.8747159</v>
      </c>
    </row>
    <row r="43">
      <c r="A43" s="4">
        <v>19146.0</v>
      </c>
      <c r="B43" s="5">
        <v>218.0</v>
      </c>
      <c r="C43" s="6">
        <f t="shared" si="1"/>
        <v>195.8333333</v>
      </c>
      <c r="D43" s="6">
        <f t="shared" si="2"/>
        <v>22.16666667</v>
      </c>
      <c r="E43" s="7">
        <f>B43-$C$154</f>
        <v>184.8794508</v>
      </c>
      <c r="F43" s="6">
        <f>C43+$C$154</f>
        <v>228.9538826</v>
      </c>
    </row>
    <row r="44">
      <c r="A44" s="4">
        <v>19176.0</v>
      </c>
      <c r="B44" s="5">
        <v>230.0</v>
      </c>
      <c r="C44" s="6">
        <f t="shared" si="1"/>
        <v>198.0416667</v>
      </c>
      <c r="D44" s="6">
        <f t="shared" si="2"/>
        <v>31.95833333</v>
      </c>
      <c r="E44" s="7">
        <f>B44-$C$155</f>
        <v>165.9207386</v>
      </c>
      <c r="F44" s="6">
        <f>C44+$C$155</f>
        <v>262.120928</v>
      </c>
    </row>
    <row r="45">
      <c r="A45" s="4">
        <v>19207.0</v>
      </c>
      <c r="B45" s="5">
        <v>242.0</v>
      </c>
      <c r="C45" s="6">
        <f t="shared" si="1"/>
        <v>199.75</v>
      </c>
      <c r="D45" s="6">
        <f t="shared" si="2"/>
        <v>42.25</v>
      </c>
      <c r="E45" s="7">
        <f>B45-$C$156</f>
        <v>178.9283144</v>
      </c>
      <c r="F45" s="6">
        <f>C45+$C$156</f>
        <v>262.8216856</v>
      </c>
    </row>
    <row r="46">
      <c r="A46" s="4">
        <v>19238.0</v>
      </c>
      <c r="B46" s="5">
        <v>209.0</v>
      </c>
      <c r="C46" s="6">
        <f t="shared" si="1"/>
        <v>202.2083333</v>
      </c>
      <c r="D46" s="6">
        <f t="shared" si="2"/>
        <v>6.791666667</v>
      </c>
      <c r="E46" s="7">
        <f>B46-$C$157</f>
        <v>192.2313447</v>
      </c>
      <c r="F46" s="6">
        <f>C46+$C$157</f>
        <v>218.9769886</v>
      </c>
    </row>
    <row r="47">
      <c r="A47" s="4">
        <v>19268.0</v>
      </c>
      <c r="B47" s="5">
        <v>191.0</v>
      </c>
      <c r="C47" s="6">
        <f t="shared" si="1"/>
        <v>206.25</v>
      </c>
      <c r="D47" s="6">
        <f t="shared" si="2"/>
        <v>-15.25</v>
      </c>
      <c r="E47" s="7">
        <f>B47-$C$158</f>
        <v>211.3942235</v>
      </c>
      <c r="F47" s="6">
        <f>C47+$C$158</f>
        <v>185.8557765</v>
      </c>
    </row>
    <row r="48">
      <c r="A48" s="4">
        <v>19299.0</v>
      </c>
      <c r="B48" s="5">
        <v>172.0</v>
      </c>
      <c r="C48" s="6">
        <f t="shared" si="1"/>
        <v>210.4166667</v>
      </c>
      <c r="D48" s="6">
        <f t="shared" si="2"/>
        <v>-38.41666667</v>
      </c>
      <c r="E48" s="7">
        <f>B48-$C$159</f>
        <v>225.3449811</v>
      </c>
      <c r="F48" s="6">
        <f>C48+$C$159</f>
        <v>157.0716856</v>
      </c>
    </row>
    <row r="49">
      <c r="A49" s="4">
        <v>19329.0</v>
      </c>
      <c r="B49" s="5">
        <v>194.0</v>
      </c>
      <c r="C49" s="6">
        <f t="shared" si="1"/>
        <v>213.375</v>
      </c>
      <c r="D49" s="6">
        <f t="shared" si="2"/>
        <v>-19.375</v>
      </c>
      <c r="E49" s="7">
        <f>B49-$C$160</f>
        <v>222.3714962</v>
      </c>
      <c r="F49" s="6">
        <f>C49+$C$160</f>
        <v>185.0035038</v>
      </c>
    </row>
    <row r="50">
      <c r="A50" s="4">
        <v>19360.0</v>
      </c>
      <c r="B50" s="5">
        <v>196.0</v>
      </c>
      <c r="C50" s="6">
        <f t="shared" si="1"/>
        <v>215.8333333</v>
      </c>
      <c r="D50" s="6">
        <f t="shared" si="2"/>
        <v>-19.83333333</v>
      </c>
      <c r="E50" s="7">
        <f>B50- $C$149</f>
        <v>220.5002841</v>
      </c>
      <c r="F50" s="6">
        <f>C50+$C$149</f>
        <v>191.3330492</v>
      </c>
    </row>
    <row r="51">
      <c r="A51" s="4">
        <v>19391.0</v>
      </c>
      <c r="B51" s="5">
        <v>196.0</v>
      </c>
      <c r="C51" s="6">
        <f t="shared" si="1"/>
        <v>218.5</v>
      </c>
      <c r="D51" s="6">
        <f t="shared" si="2"/>
        <v>-22.5</v>
      </c>
      <c r="E51" s="7">
        <f>B51-$C$150</f>
        <v>231.939678</v>
      </c>
      <c r="F51" s="6">
        <f>C51+$C$150</f>
        <v>182.560322</v>
      </c>
    </row>
    <row r="52">
      <c r="A52" s="4">
        <v>19419.0</v>
      </c>
      <c r="B52" s="5">
        <v>236.0</v>
      </c>
      <c r="C52" s="6">
        <f t="shared" si="1"/>
        <v>220.9166667</v>
      </c>
      <c r="D52" s="6">
        <f t="shared" si="2"/>
        <v>15.08333333</v>
      </c>
      <c r="E52" s="7">
        <f>B52-$C$151</f>
        <v>237.9927083</v>
      </c>
      <c r="F52" s="6">
        <f>C52+$C$151</f>
        <v>218.9239583</v>
      </c>
    </row>
    <row r="53">
      <c r="A53" s="4">
        <v>19450.0</v>
      </c>
      <c r="B53" s="5">
        <v>235.0</v>
      </c>
      <c r="C53" s="6">
        <f t="shared" si="1"/>
        <v>222.9166667</v>
      </c>
      <c r="D53" s="6">
        <f t="shared" si="2"/>
        <v>12.08333333</v>
      </c>
      <c r="E53" s="7">
        <f>B53-$C$152</f>
        <v>242.7881629</v>
      </c>
      <c r="F53" s="6">
        <f>C53+$C$152</f>
        <v>215.1285038</v>
      </c>
    </row>
    <row r="54">
      <c r="A54" s="4">
        <v>19480.0</v>
      </c>
      <c r="B54" s="5">
        <v>229.0</v>
      </c>
      <c r="C54" s="6">
        <f t="shared" si="1"/>
        <v>224.0833333</v>
      </c>
      <c r="D54" s="6">
        <f t="shared" si="2"/>
        <v>4.916666667</v>
      </c>
      <c r="E54" s="7">
        <f>B54-$C$153</f>
        <v>233.7086174</v>
      </c>
      <c r="F54" s="6">
        <f>C54+$C$153</f>
        <v>219.3747159</v>
      </c>
    </row>
    <row r="55">
      <c r="A55" s="4">
        <v>19511.0</v>
      </c>
      <c r="B55" s="5">
        <v>243.0</v>
      </c>
      <c r="C55" s="6">
        <f t="shared" si="1"/>
        <v>224.7083333</v>
      </c>
      <c r="D55" s="6">
        <f t="shared" si="2"/>
        <v>18.29166667</v>
      </c>
      <c r="E55" s="7">
        <f>B55-$C$154</f>
        <v>209.8794508</v>
      </c>
      <c r="F55" s="6">
        <f>C55+$C$154</f>
        <v>257.8288826</v>
      </c>
    </row>
    <row r="56">
      <c r="A56" s="4">
        <v>19541.0</v>
      </c>
      <c r="B56" s="5">
        <v>264.0</v>
      </c>
      <c r="C56" s="6">
        <f t="shared" si="1"/>
        <v>225.3333333</v>
      </c>
      <c r="D56" s="6">
        <f t="shared" si="2"/>
        <v>38.66666667</v>
      </c>
      <c r="E56" s="7">
        <f>B56-$C$155</f>
        <v>199.9207386</v>
      </c>
      <c r="F56" s="6">
        <f>C56+$C$155</f>
        <v>289.4125947</v>
      </c>
    </row>
    <row r="57">
      <c r="A57" s="4">
        <v>19572.0</v>
      </c>
      <c r="B57" s="5">
        <v>272.0</v>
      </c>
      <c r="C57" s="6">
        <f t="shared" si="1"/>
        <v>225.3333333</v>
      </c>
      <c r="D57" s="6">
        <f t="shared" si="2"/>
        <v>46.66666667</v>
      </c>
      <c r="E57" s="7">
        <f>B57-$C$156</f>
        <v>208.9283144</v>
      </c>
      <c r="F57" s="6">
        <f>C57+$C$156</f>
        <v>288.4050189</v>
      </c>
    </row>
    <row r="58">
      <c r="A58" s="4">
        <v>19603.0</v>
      </c>
      <c r="B58" s="5">
        <v>237.0</v>
      </c>
      <c r="C58" s="6">
        <f t="shared" si="1"/>
        <v>224.9583333</v>
      </c>
      <c r="D58" s="6">
        <f t="shared" si="2"/>
        <v>12.04166667</v>
      </c>
      <c r="E58" s="7">
        <f>B58-$C$157</f>
        <v>220.2313447</v>
      </c>
      <c r="F58" s="6">
        <f>C58+$C$157</f>
        <v>241.7269886</v>
      </c>
    </row>
    <row r="59">
      <c r="A59" s="4">
        <v>19633.0</v>
      </c>
      <c r="B59" s="5">
        <v>211.0</v>
      </c>
      <c r="C59" s="6">
        <f t="shared" si="1"/>
        <v>224.5833333</v>
      </c>
      <c r="D59" s="6">
        <f t="shared" si="2"/>
        <v>-13.58333333</v>
      </c>
      <c r="E59" s="7">
        <f>B59-$C$158</f>
        <v>231.3942235</v>
      </c>
      <c r="F59" s="6">
        <f>C59+$C$158</f>
        <v>204.1891098</v>
      </c>
    </row>
    <row r="60">
      <c r="A60" s="4">
        <v>19664.0</v>
      </c>
      <c r="B60" s="5">
        <v>180.0</v>
      </c>
      <c r="C60" s="6">
        <f t="shared" si="1"/>
        <v>224.4583333</v>
      </c>
      <c r="D60" s="6">
        <f t="shared" si="2"/>
        <v>-44.45833333</v>
      </c>
      <c r="E60" s="7">
        <f>B60-$C$159</f>
        <v>233.3449811</v>
      </c>
      <c r="F60" s="6">
        <f>C60+$C$159</f>
        <v>171.1133523</v>
      </c>
    </row>
    <row r="61">
      <c r="A61" s="4">
        <v>19694.0</v>
      </c>
      <c r="B61" s="5">
        <v>201.0</v>
      </c>
      <c r="C61" s="6">
        <f t="shared" si="1"/>
        <v>225.5416667</v>
      </c>
      <c r="D61" s="6">
        <f t="shared" si="2"/>
        <v>-24.54166667</v>
      </c>
      <c r="E61" s="7">
        <f>B61-$C$160</f>
        <v>229.3714962</v>
      </c>
      <c r="F61" s="6">
        <f>C61+$C$160</f>
        <v>197.1701705</v>
      </c>
    </row>
    <row r="62">
      <c r="A62" s="4">
        <v>19725.0</v>
      </c>
      <c r="B62" s="5">
        <v>204.0</v>
      </c>
      <c r="C62" s="6">
        <f t="shared" si="1"/>
        <v>228</v>
      </c>
      <c r="D62" s="6">
        <f t="shared" si="2"/>
        <v>-24</v>
      </c>
      <c r="E62" s="7">
        <f>B62- $C$149</f>
        <v>228.5002841</v>
      </c>
      <c r="F62" s="6">
        <f>C62+$C$149</f>
        <v>203.4997159</v>
      </c>
    </row>
    <row r="63">
      <c r="A63" s="4">
        <v>19756.0</v>
      </c>
      <c r="B63" s="5">
        <v>188.0</v>
      </c>
      <c r="C63" s="6">
        <f t="shared" si="1"/>
        <v>230.4583333</v>
      </c>
      <c r="D63" s="6">
        <f t="shared" si="2"/>
        <v>-42.45833333</v>
      </c>
      <c r="E63" s="7">
        <f>B63-$C$150</f>
        <v>223.939678</v>
      </c>
      <c r="F63" s="6">
        <f>C63+$C$150</f>
        <v>194.5186553</v>
      </c>
    </row>
    <row r="64">
      <c r="A64" s="4">
        <v>19784.0</v>
      </c>
      <c r="B64" s="5">
        <v>235.0</v>
      </c>
      <c r="C64" s="6">
        <f t="shared" si="1"/>
        <v>232.25</v>
      </c>
      <c r="D64" s="6">
        <f t="shared" si="2"/>
        <v>2.75</v>
      </c>
      <c r="E64" s="7">
        <f>B64-$C$151</f>
        <v>236.9927083</v>
      </c>
      <c r="F64" s="6">
        <f>C64+$C$151</f>
        <v>230.2572917</v>
      </c>
    </row>
    <row r="65">
      <c r="A65" s="4">
        <v>19815.0</v>
      </c>
      <c r="B65" s="5">
        <v>227.0</v>
      </c>
      <c r="C65" s="6">
        <f t="shared" si="1"/>
        <v>233.9166667</v>
      </c>
      <c r="D65" s="6">
        <f t="shared" si="2"/>
        <v>-6.916666667</v>
      </c>
      <c r="E65" s="7">
        <f>B65-$C$152</f>
        <v>234.7881629</v>
      </c>
      <c r="F65" s="6">
        <f>C65+$C$152</f>
        <v>226.1285038</v>
      </c>
    </row>
    <row r="66">
      <c r="A66" s="4">
        <v>19845.0</v>
      </c>
      <c r="B66" s="5">
        <v>234.0</v>
      </c>
      <c r="C66" s="6">
        <f t="shared" si="1"/>
        <v>235.625</v>
      </c>
      <c r="D66" s="6">
        <f t="shared" si="2"/>
        <v>-1.625</v>
      </c>
      <c r="E66" s="7">
        <f>B66-$C$153</f>
        <v>238.7086174</v>
      </c>
      <c r="F66" s="6">
        <f>C66+$C$153</f>
        <v>230.9163826</v>
      </c>
    </row>
    <row r="67">
      <c r="A67" s="4">
        <v>19876.0</v>
      </c>
      <c r="B67" s="5">
        <v>264.0</v>
      </c>
      <c r="C67" s="6">
        <f t="shared" si="1"/>
        <v>237.75</v>
      </c>
      <c r="D67" s="6">
        <f t="shared" si="2"/>
        <v>26.25</v>
      </c>
      <c r="E67" s="7">
        <f>B67-$C$154</f>
        <v>230.8794508</v>
      </c>
      <c r="F67" s="6">
        <f>C67+$C$154</f>
        <v>270.8705492</v>
      </c>
    </row>
    <row r="68">
      <c r="A68" s="4">
        <v>19906.0</v>
      </c>
      <c r="B68" s="5">
        <v>302.0</v>
      </c>
      <c r="C68" s="6">
        <f t="shared" si="1"/>
        <v>240.5</v>
      </c>
      <c r="D68" s="6">
        <f t="shared" si="2"/>
        <v>61.5</v>
      </c>
      <c r="E68" s="7">
        <f>B68-$C$155</f>
        <v>237.9207386</v>
      </c>
      <c r="F68" s="6">
        <f>C68+$C$155</f>
        <v>304.5792614</v>
      </c>
    </row>
    <row r="69">
      <c r="A69" s="4">
        <v>19937.0</v>
      </c>
      <c r="B69" s="5">
        <v>293.0</v>
      </c>
      <c r="C69" s="6">
        <f t="shared" si="1"/>
        <v>243.9583333</v>
      </c>
      <c r="D69" s="6">
        <f t="shared" si="2"/>
        <v>49.04166667</v>
      </c>
      <c r="E69" s="7">
        <f>B69-$C$156</f>
        <v>229.9283144</v>
      </c>
      <c r="F69" s="6">
        <f>C69+$C$156</f>
        <v>307.0300189</v>
      </c>
    </row>
    <row r="70">
      <c r="A70" s="4">
        <v>19968.0</v>
      </c>
      <c r="B70" s="5">
        <v>259.0</v>
      </c>
      <c r="C70" s="6">
        <f t="shared" si="1"/>
        <v>247.1666667</v>
      </c>
      <c r="D70" s="6">
        <f t="shared" si="2"/>
        <v>11.83333333</v>
      </c>
      <c r="E70" s="7">
        <f>B70-$C$157</f>
        <v>242.2313447</v>
      </c>
      <c r="F70" s="6">
        <f>C70+$C$157</f>
        <v>263.935322</v>
      </c>
    </row>
    <row r="71">
      <c r="A71" s="4">
        <v>19998.0</v>
      </c>
      <c r="B71" s="5">
        <v>229.0</v>
      </c>
      <c r="C71" s="6">
        <f t="shared" si="1"/>
        <v>250.25</v>
      </c>
      <c r="D71" s="6">
        <f t="shared" si="2"/>
        <v>-21.25</v>
      </c>
      <c r="E71" s="7">
        <f>B71-$C$158</f>
        <v>249.3942235</v>
      </c>
      <c r="F71" s="6">
        <f>C71+$C$158</f>
        <v>229.8557765</v>
      </c>
    </row>
    <row r="72">
      <c r="A72" s="4">
        <v>20029.0</v>
      </c>
      <c r="B72" s="5">
        <v>203.0</v>
      </c>
      <c r="C72" s="6">
        <f t="shared" si="1"/>
        <v>253.5</v>
      </c>
      <c r="D72" s="6">
        <f t="shared" si="2"/>
        <v>-50.5</v>
      </c>
      <c r="E72" s="7">
        <f>B72-$C$159</f>
        <v>256.3449811</v>
      </c>
      <c r="F72" s="6">
        <f>C72+$C$159</f>
        <v>200.1550189</v>
      </c>
    </row>
    <row r="73">
      <c r="A73" s="4">
        <v>20059.0</v>
      </c>
      <c r="B73" s="5">
        <v>229.0</v>
      </c>
      <c r="C73" s="6">
        <f t="shared" si="1"/>
        <v>257.125</v>
      </c>
      <c r="D73" s="6">
        <f t="shared" si="2"/>
        <v>-28.125</v>
      </c>
      <c r="E73" s="7">
        <f>B73-$C$160</f>
        <v>257.3714962</v>
      </c>
      <c r="F73" s="6">
        <f>C73+$C$160</f>
        <v>228.7535038</v>
      </c>
    </row>
    <row r="74">
      <c r="A74" s="4">
        <v>20090.0</v>
      </c>
      <c r="B74" s="5">
        <v>242.0</v>
      </c>
      <c r="C74" s="6">
        <f t="shared" si="1"/>
        <v>261.8333333</v>
      </c>
      <c r="D74" s="6">
        <f t="shared" si="2"/>
        <v>-19.83333333</v>
      </c>
      <c r="E74" s="7">
        <f>B74- $C$149</f>
        <v>266.5002841</v>
      </c>
      <c r="F74" s="6">
        <f>C74+$C$149</f>
        <v>237.3330492</v>
      </c>
    </row>
    <row r="75">
      <c r="A75" s="4">
        <v>20121.0</v>
      </c>
      <c r="B75" s="5">
        <v>233.0</v>
      </c>
      <c r="C75" s="6">
        <f t="shared" si="1"/>
        <v>266.6666667</v>
      </c>
      <c r="D75" s="6">
        <f t="shared" si="2"/>
        <v>-33.66666667</v>
      </c>
      <c r="E75" s="7">
        <f>B75-$C$150</f>
        <v>268.939678</v>
      </c>
      <c r="F75" s="6">
        <f>C75+$C$150</f>
        <v>230.7269886</v>
      </c>
    </row>
    <row r="76">
      <c r="A76" s="4">
        <v>20149.0</v>
      </c>
      <c r="B76" s="5">
        <v>267.0</v>
      </c>
      <c r="C76" s="6">
        <f t="shared" si="1"/>
        <v>271.125</v>
      </c>
      <c r="D76" s="6">
        <f t="shared" si="2"/>
        <v>-4.125</v>
      </c>
      <c r="E76" s="7">
        <f>B76-$C$151</f>
        <v>268.9927083</v>
      </c>
      <c r="F76" s="6">
        <f>C76+$C$151</f>
        <v>269.1322917</v>
      </c>
    </row>
    <row r="77">
      <c r="A77" s="4">
        <v>20180.0</v>
      </c>
      <c r="B77" s="5">
        <v>269.0</v>
      </c>
      <c r="C77" s="6">
        <f t="shared" si="1"/>
        <v>275.2083333</v>
      </c>
      <c r="D77" s="6">
        <f t="shared" si="2"/>
        <v>-6.208333333</v>
      </c>
      <c r="E77" s="7">
        <f>B77-$C$152</f>
        <v>276.7881629</v>
      </c>
      <c r="F77" s="6">
        <f>C77+$C$152</f>
        <v>267.4201705</v>
      </c>
    </row>
    <row r="78">
      <c r="A78" s="4">
        <v>20210.0</v>
      </c>
      <c r="B78" s="5">
        <v>270.0</v>
      </c>
      <c r="C78" s="6">
        <f t="shared" si="1"/>
        <v>278.5</v>
      </c>
      <c r="D78" s="6">
        <f t="shared" si="2"/>
        <v>-8.5</v>
      </c>
      <c r="E78" s="7">
        <f>B78-$C$153</f>
        <v>274.7086174</v>
      </c>
      <c r="F78" s="6">
        <f>C78+$C$153</f>
        <v>273.7913826</v>
      </c>
    </row>
    <row r="79">
      <c r="A79" s="4">
        <v>20241.0</v>
      </c>
      <c r="B79" s="5">
        <v>315.0</v>
      </c>
      <c r="C79" s="6">
        <f t="shared" si="1"/>
        <v>281.9583333</v>
      </c>
      <c r="D79" s="6">
        <f t="shared" si="2"/>
        <v>33.04166667</v>
      </c>
      <c r="E79" s="7">
        <f>B79-$C$154</f>
        <v>281.8794508</v>
      </c>
      <c r="F79" s="6">
        <f>C79+$C$154</f>
        <v>315.0788826</v>
      </c>
    </row>
    <row r="80">
      <c r="A80" s="4">
        <v>20271.0</v>
      </c>
      <c r="B80" s="5">
        <v>364.0</v>
      </c>
      <c r="C80" s="6">
        <f t="shared" si="1"/>
        <v>285.75</v>
      </c>
      <c r="D80" s="6">
        <f t="shared" si="2"/>
        <v>78.25</v>
      </c>
      <c r="E80" s="7">
        <f>B80-$C$155</f>
        <v>299.9207386</v>
      </c>
      <c r="F80" s="6">
        <f>C80+$C$155</f>
        <v>349.8292614</v>
      </c>
    </row>
    <row r="81">
      <c r="A81" s="4">
        <v>20302.0</v>
      </c>
      <c r="B81" s="5">
        <v>347.0</v>
      </c>
      <c r="C81" s="6">
        <f t="shared" si="1"/>
        <v>289.3333333</v>
      </c>
      <c r="D81" s="6">
        <f t="shared" si="2"/>
        <v>57.66666667</v>
      </c>
      <c r="E81" s="7">
        <f>B81-$C$156</f>
        <v>283.9283144</v>
      </c>
      <c r="F81" s="6">
        <f>C81+$C$156</f>
        <v>352.4050189</v>
      </c>
    </row>
    <row r="82">
      <c r="A82" s="4">
        <v>20333.0</v>
      </c>
      <c r="B82" s="5">
        <v>312.0</v>
      </c>
      <c r="C82" s="6">
        <f t="shared" si="1"/>
        <v>293.25</v>
      </c>
      <c r="D82" s="6">
        <f t="shared" si="2"/>
        <v>18.75</v>
      </c>
      <c r="E82" s="7">
        <f>B82-$C$157</f>
        <v>295.2313447</v>
      </c>
      <c r="F82" s="6">
        <f>C82+$C$157</f>
        <v>310.0186553</v>
      </c>
    </row>
    <row r="83">
      <c r="A83" s="4">
        <v>20363.0</v>
      </c>
      <c r="B83" s="5">
        <v>274.0</v>
      </c>
      <c r="C83" s="6">
        <f t="shared" si="1"/>
        <v>297.1666667</v>
      </c>
      <c r="D83" s="6">
        <f t="shared" si="2"/>
        <v>-23.16666667</v>
      </c>
      <c r="E83" s="7">
        <f>B83-$C$158</f>
        <v>294.3942235</v>
      </c>
      <c r="F83" s="6">
        <f>C83+$C$158</f>
        <v>276.7724432</v>
      </c>
    </row>
    <row r="84">
      <c r="A84" s="4">
        <v>20394.0</v>
      </c>
      <c r="B84" s="5">
        <v>237.0</v>
      </c>
      <c r="C84" s="6">
        <f t="shared" si="1"/>
        <v>301</v>
      </c>
      <c r="D84" s="6">
        <f t="shared" si="2"/>
        <v>-64</v>
      </c>
      <c r="E84" s="7">
        <f>B84-$C$159</f>
        <v>290.3449811</v>
      </c>
      <c r="F84" s="6">
        <f>C84+$C$159</f>
        <v>247.6550189</v>
      </c>
    </row>
    <row r="85">
      <c r="A85" s="4">
        <v>20424.0</v>
      </c>
      <c r="B85" s="5">
        <v>278.0</v>
      </c>
      <c r="C85" s="6">
        <f t="shared" si="1"/>
        <v>305.4583333</v>
      </c>
      <c r="D85" s="6">
        <f t="shared" si="2"/>
        <v>-27.45833333</v>
      </c>
      <c r="E85" s="7">
        <f>B85-$C$160</f>
        <v>306.3714962</v>
      </c>
      <c r="F85" s="6">
        <f>C85+$C$160</f>
        <v>277.0868371</v>
      </c>
    </row>
    <row r="86">
      <c r="A86" s="4">
        <v>20455.0</v>
      </c>
      <c r="B86" s="5">
        <v>284.0</v>
      </c>
      <c r="C86" s="6">
        <f t="shared" si="1"/>
        <v>309.9583333</v>
      </c>
      <c r="D86" s="6">
        <f t="shared" si="2"/>
        <v>-25.95833333</v>
      </c>
      <c r="E86" s="7">
        <f>B86- $C$149</f>
        <v>308.5002841</v>
      </c>
      <c r="F86" s="6">
        <f>C86+$C$149</f>
        <v>285.4580492</v>
      </c>
    </row>
    <row r="87">
      <c r="A87" s="4">
        <v>20486.0</v>
      </c>
      <c r="B87" s="5">
        <v>277.0</v>
      </c>
      <c r="C87" s="6">
        <f t="shared" si="1"/>
        <v>314.4166667</v>
      </c>
      <c r="D87" s="6">
        <f t="shared" si="2"/>
        <v>-37.41666667</v>
      </c>
      <c r="E87" s="7">
        <f>B87-$C$150</f>
        <v>312.939678</v>
      </c>
      <c r="F87" s="6">
        <f>C87+$C$150</f>
        <v>278.4769886</v>
      </c>
    </row>
    <row r="88">
      <c r="A88" s="4">
        <v>20515.0</v>
      </c>
      <c r="B88" s="5">
        <v>317.0</v>
      </c>
      <c r="C88" s="6">
        <f t="shared" si="1"/>
        <v>318.625</v>
      </c>
      <c r="D88" s="6">
        <f t="shared" si="2"/>
        <v>-1.625</v>
      </c>
      <c r="E88" s="7">
        <f>B88-$C$151</f>
        <v>318.9927083</v>
      </c>
      <c r="F88" s="6">
        <f>C88+$C$151</f>
        <v>316.6322917</v>
      </c>
    </row>
    <row r="89">
      <c r="A89" s="4">
        <v>20546.0</v>
      </c>
      <c r="B89" s="5">
        <v>313.0</v>
      </c>
      <c r="C89" s="6">
        <f t="shared" si="1"/>
        <v>321.75</v>
      </c>
      <c r="D89" s="6">
        <f t="shared" si="2"/>
        <v>-8.75</v>
      </c>
      <c r="E89" s="7">
        <f>B89-$C$152</f>
        <v>320.7881629</v>
      </c>
      <c r="F89" s="6">
        <f>C89+$C$152</f>
        <v>313.9618371</v>
      </c>
    </row>
    <row r="90">
      <c r="A90" s="4">
        <v>20576.0</v>
      </c>
      <c r="B90" s="5">
        <v>318.0</v>
      </c>
      <c r="C90" s="6">
        <f t="shared" si="1"/>
        <v>324.5</v>
      </c>
      <c r="D90" s="6">
        <f t="shared" si="2"/>
        <v>-6.5</v>
      </c>
      <c r="E90" s="7">
        <f>B90-$C$153</f>
        <v>322.7086174</v>
      </c>
      <c r="F90" s="6">
        <f>C90+$C$153</f>
        <v>319.7913826</v>
      </c>
    </row>
    <row r="91">
      <c r="A91" s="4">
        <v>20607.0</v>
      </c>
      <c r="B91" s="5">
        <v>374.0</v>
      </c>
      <c r="C91" s="6">
        <f t="shared" si="1"/>
        <v>327.0833333</v>
      </c>
      <c r="D91" s="6">
        <f t="shared" si="2"/>
        <v>46.91666667</v>
      </c>
      <c r="E91" s="7">
        <f>B91-$C$154</f>
        <v>340.8794508</v>
      </c>
      <c r="F91" s="6">
        <f>C91+$C$154</f>
        <v>360.2038826</v>
      </c>
    </row>
    <row r="92">
      <c r="A92" s="4">
        <v>20637.0</v>
      </c>
      <c r="B92" s="5">
        <v>413.0</v>
      </c>
      <c r="C92" s="6">
        <f t="shared" si="1"/>
        <v>329.5416667</v>
      </c>
      <c r="D92" s="6">
        <f t="shared" si="2"/>
        <v>83.45833333</v>
      </c>
      <c r="E92" s="7">
        <f>B92-$C$155</f>
        <v>348.9207386</v>
      </c>
      <c r="F92" s="6">
        <f>C92+$C$155</f>
        <v>393.620928</v>
      </c>
    </row>
    <row r="93">
      <c r="A93" s="4">
        <v>20668.0</v>
      </c>
      <c r="B93" s="5">
        <v>405.0</v>
      </c>
      <c r="C93" s="6">
        <f t="shared" si="1"/>
        <v>331.8333333</v>
      </c>
      <c r="D93" s="6">
        <f t="shared" si="2"/>
        <v>73.16666667</v>
      </c>
      <c r="E93" s="7">
        <f>B93-$C$156</f>
        <v>341.9283144</v>
      </c>
      <c r="F93" s="6">
        <f>C93+$C$156</f>
        <v>394.9050189</v>
      </c>
    </row>
    <row r="94">
      <c r="A94" s="4">
        <v>20699.0</v>
      </c>
      <c r="B94" s="5">
        <v>355.0</v>
      </c>
      <c r="C94" s="6">
        <f t="shared" si="1"/>
        <v>334.4583333</v>
      </c>
      <c r="D94" s="6">
        <f t="shared" si="2"/>
        <v>20.54166667</v>
      </c>
      <c r="E94" s="7">
        <f>B94-$C$157</f>
        <v>338.2313447</v>
      </c>
      <c r="F94" s="6">
        <f>C94+$C$157</f>
        <v>351.2269886</v>
      </c>
    </row>
    <row r="95">
      <c r="A95" s="4">
        <v>20729.0</v>
      </c>
      <c r="B95" s="5">
        <v>306.0</v>
      </c>
      <c r="C95" s="6">
        <f t="shared" si="1"/>
        <v>337.5416667</v>
      </c>
      <c r="D95" s="6">
        <f t="shared" si="2"/>
        <v>-31.54166667</v>
      </c>
      <c r="E95" s="7">
        <f>B95-$C$158</f>
        <v>326.3942235</v>
      </c>
      <c r="F95" s="6">
        <f>C95+$C$158</f>
        <v>317.1474432</v>
      </c>
    </row>
    <row r="96">
      <c r="A96" s="4">
        <v>20760.0</v>
      </c>
      <c r="B96" s="5">
        <v>271.0</v>
      </c>
      <c r="C96" s="6">
        <f t="shared" si="1"/>
        <v>340.5416667</v>
      </c>
      <c r="D96" s="6">
        <f t="shared" si="2"/>
        <v>-69.54166667</v>
      </c>
      <c r="E96" s="7">
        <f>B96-$C$159</f>
        <v>324.3449811</v>
      </c>
      <c r="F96" s="6">
        <f>C96+$C$159</f>
        <v>287.1966856</v>
      </c>
    </row>
    <row r="97">
      <c r="A97" s="4">
        <v>20790.0</v>
      </c>
      <c r="B97" s="5">
        <v>306.0</v>
      </c>
      <c r="C97" s="6">
        <f t="shared" si="1"/>
        <v>344.0833333</v>
      </c>
      <c r="D97" s="6">
        <f t="shared" si="2"/>
        <v>-38.08333333</v>
      </c>
      <c r="E97" s="7">
        <f>B97-$C$160</f>
        <v>334.3714962</v>
      </c>
      <c r="F97" s="6">
        <f>C97+$C$160</f>
        <v>315.7118371</v>
      </c>
    </row>
    <row r="98">
      <c r="A98" s="4">
        <v>20821.0</v>
      </c>
      <c r="B98" s="5">
        <v>315.0</v>
      </c>
      <c r="C98" s="6">
        <f t="shared" si="1"/>
        <v>348.25</v>
      </c>
      <c r="D98" s="6">
        <f t="shared" si="2"/>
        <v>-33.25</v>
      </c>
      <c r="E98" s="7">
        <f>B98- $C$149</f>
        <v>339.5002841</v>
      </c>
      <c r="F98" s="6">
        <f>C98+$C$149</f>
        <v>323.7497159</v>
      </c>
    </row>
    <row r="99">
      <c r="A99" s="4">
        <v>20852.0</v>
      </c>
      <c r="B99" s="5">
        <v>301.0</v>
      </c>
      <c r="C99" s="6">
        <f t="shared" si="1"/>
        <v>353</v>
      </c>
      <c r="D99" s="6">
        <f t="shared" si="2"/>
        <v>-52</v>
      </c>
      <c r="E99" s="7">
        <f>B99-$C$150</f>
        <v>336.939678</v>
      </c>
      <c r="F99" s="6">
        <f>C99+$C$150</f>
        <v>317.060322</v>
      </c>
    </row>
    <row r="100">
      <c r="A100" s="4">
        <v>20880.0</v>
      </c>
      <c r="B100" s="5">
        <v>356.0</v>
      </c>
      <c r="C100" s="6">
        <f t="shared" si="1"/>
        <v>357.625</v>
      </c>
      <c r="D100" s="6">
        <f t="shared" si="2"/>
        <v>-1.625</v>
      </c>
      <c r="E100" s="7">
        <f>B100-$C$151</f>
        <v>357.9927083</v>
      </c>
      <c r="F100" s="6">
        <f>C100+$C$151</f>
        <v>355.6322917</v>
      </c>
    </row>
    <row r="101">
      <c r="A101" s="4">
        <v>20911.0</v>
      </c>
      <c r="B101" s="5">
        <v>348.0</v>
      </c>
      <c r="C101" s="6">
        <f t="shared" si="1"/>
        <v>361.375</v>
      </c>
      <c r="D101" s="6">
        <f t="shared" si="2"/>
        <v>-13.375</v>
      </c>
      <c r="E101" s="7">
        <f>B101-$C$152</f>
        <v>355.7881629</v>
      </c>
      <c r="F101" s="6">
        <f>C101+$C$152</f>
        <v>353.5868371</v>
      </c>
    </row>
    <row r="102">
      <c r="A102" s="4">
        <v>20941.0</v>
      </c>
      <c r="B102" s="5">
        <v>355.0</v>
      </c>
      <c r="C102" s="6">
        <f t="shared" si="1"/>
        <v>364.5</v>
      </c>
      <c r="D102" s="6">
        <f t="shared" si="2"/>
        <v>-9.5</v>
      </c>
      <c r="E102" s="7">
        <f>B102-$C$153</f>
        <v>359.7086174</v>
      </c>
      <c r="F102" s="6">
        <f>C102+$C$153</f>
        <v>359.7913826</v>
      </c>
    </row>
    <row r="103">
      <c r="A103" s="4">
        <v>20972.0</v>
      </c>
      <c r="B103" s="5">
        <v>422.0</v>
      </c>
      <c r="C103" s="6">
        <f t="shared" si="1"/>
        <v>367.1666667</v>
      </c>
      <c r="D103" s="6">
        <f t="shared" si="2"/>
        <v>54.83333333</v>
      </c>
      <c r="E103" s="7">
        <f>B103-$C$154</f>
        <v>388.8794508</v>
      </c>
      <c r="F103" s="6">
        <f>C103+$C$154</f>
        <v>400.2872159</v>
      </c>
    </row>
    <row r="104">
      <c r="A104" s="4">
        <v>21002.0</v>
      </c>
      <c r="B104" s="5">
        <v>465.0</v>
      </c>
      <c r="C104" s="6">
        <f t="shared" si="1"/>
        <v>369.4583333</v>
      </c>
      <c r="D104" s="6">
        <f t="shared" si="2"/>
        <v>95.54166667</v>
      </c>
      <c r="E104" s="7">
        <f>B104-$C$155</f>
        <v>400.9207386</v>
      </c>
      <c r="F104" s="6">
        <f>C104+$C$155</f>
        <v>433.5375947</v>
      </c>
    </row>
    <row r="105">
      <c r="A105" s="4">
        <v>21033.0</v>
      </c>
      <c r="B105" s="5">
        <v>467.0</v>
      </c>
      <c r="C105" s="6">
        <f t="shared" si="1"/>
        <v>371.2083333</v>
      </c>
      <c r="D105" s="6">
        <f t="shared" si="2"/>
        <v>95.79166667</v>
      </c>
      <c r="E105" s="7">
        <f>B105-$C$156</f>
        <v>403.9283144</v>
      </c>
      <c r="F105" s="6">
        <f>C105+$C$156</f>
        <v>434.2800189</v>
      </c>
    </row>
    <row r="106">
      <c r="A106" s="4">
        <v>21064.0</v>
      </c>
      <c r="B106" s="5">
        <v>404.0</v>
      </c>
      <c r="C106" s="6">
        <f t="shared" si="1"/>
        <v>372.1666667</v>
      </c>
      <c r="D106" s="6">
        <f t="shared" si="2"/>
        <v>31.83333333</v>
      </c>
      <c r="E106" s="7">
        <f>B106-$C$157</f>
        <v>387.2313447</v>
      </c>
      <c r="F106" s="6">
        <f>C106+$C$157</f>
        <v>388.935322</v>
      </c>
    </row>
    <row r="107">
      <c r="A107" s="4">
        <v>21094.0</v>
      </c>
      <c r="B107" s="5">
        <v>347.0</v>
      </c>
      <c r="C107" s="6">
        <f t="shared" si="1"/>
        <v>372.4166667</v>
      </c>
      <c r="D107" s="6">
        <f t="shared" si="2"/>
        <v>-25.41666667</v>
      </c>
      <c r="E107" s="7">
        <f>B107-$C$158</f>
        <v>367.3942235</v>
      </c>
      <c r="F107" s="6">
        <f>C107+$C$158</f>
        <v>352.0224432</v>
      </c>
    </row>
    <row r="108">
      <c r="A108" s="4">
        <v>21125.0</v>
      </c>
      <c r="B108" s="5">
        <v>305.0</v>
      </c>
      <c r="C108" s="6">
        <f t="shared" si="1"/>
        <v>372.75</v>
      </c>
      <c r="D108" s="6">
        <f t="shared" si="2"/>
        <v>-67.75</v>
      </c>
      <c r="E108" s="7">
        <f>B108-$C$159</f>
        <v>358.3449811</v>
      </c>
      <c r="F108" s="6">
        <f>C108+$C$159</f>
        <v>319.4050189</v>
      </c>
    </row>
    <row r="109">
      <c r="A109" s="4">
        <v>21155.0</v>
      </c>
      <c r="B109" s="5">
        <v>336.0</v>
      </c>
      <c r="C109" s="6">
        <f t="shared" si="1"/>
        <v>373.625</v>
      </c>
      <c r="D109" s="6">
        <f t="shared" si="2"/>
        <v>-37.625</v>
      </c>
      <c r="E109" s="7">
        <f>B109-$C$160</f>
        <v>364.3714962</v>
      </c>
      <c r="F109" s="6">
        <f>C109+$C$160</f>
        <v>345.2535038</v>
      </c>
    </row>
    <row r="110">
      <c r="A110" s="4">
        <v>21186.0</v>
      </c>
      <c r="B110" s="5">
        <v>340.0</v>
      </c>
      <c r="C110" s="6">
        <f t="shared" si="1"/>
        <v>375.25</v>
      </c>
      <c r="D110" s="6">
        <f t="shared" si="2"/>
        <v>-35.25</v>
      </c>
      <c r="E110" s="7">
        <f>B110- $C$149</f>
        <v>364.5002841</v>
      </c>
      <c r="F110" s="6">
        <f>C110+$C$149</f>
        <v>350.7497159</v>
      </c>
    </row>
    <row r="111">
      <c r="A111" s="4">
        <v>21217.0</v>
      </c>
      <c r="B111" s="5">
        <v>318.0</v>
      </c>
      <c r="C111" s="6">
        <f t="shared" si="1"/>
        <v>377.9166667</v>
      </c>
      <c r="D111" s="6">
        <f t="shared" si="2"/>
        <v>-59.91666667</v>
      </c>
      <c r="E111" s="7">
        <f>B111-$C$150</f>
        <v>353.939678</v>
      </c>
      <c r="F111" s="6">
        <f>C111+$C$150</f>
        <v>341.9769886</v>
      </c>
    </row>
    <row r="112">
      <c r="A112" s="4">
        <v>21245.0</v>
      </c>
      <c r="B112" s="5">
        <v>362.0</v>
      </c>
      <c r="C112" s="6">
        <f t="shared" si="1"/>
        <v>379.5</v>
      </c>
      <c r="D112" s="6">
        <f t="shared" si="2"/>
        <v>-17.5</v>
      </c>
      <c r="E112" s="7">
        <f>B112-$C$151</f>
        <v>363.9927083</v>
      </c>
      <c r="F112" s="6">
        <f>C112+$C$151</f>
        <v>377.5072917</v>
      </c>
    </row>
    <row r="113">
      <c r="A113" s="4">
        <v>21276.0</v>
      </c>
      <c r="B113" s="5">
        <v>348.0</v>
      </c>
      <c r="C113" s="6">
        <f t="shared" si="1"/>
        <v>380</v>
      </c>
      <c r="D113" s="6">
        <f t="shared" si="2"/>
        <v>-32</v>
      </c>
      <c r="E113" s="7">
        <f>B113-$C$152</f>
        <v>355.7881629</v>
      </c>
      <c r="F113" s="6">
        <f>C113+$C$152</f>
        <v>372.2118371</v>
      </c>
    </row>
    <row r="114">
      <c r="A114" s="4">
        <v>21306.0</v>
      </c>
      <c r="B114" s="5">
        <v>363.0</v>
      </c>
      <c r="C114" s="6">
        <f t="shared" si="1"/>
        <v>380.7083333</v>
      </c>
      <c r="D114" s="6">
        <f t="shared" si="2"/>
        <v>-17.70833333</v>
      </c>
      <c r="E114" s="7">
        <f>B114-$C$153</f>
        <v>367.7086174</v>
      </c>
      <c r="F114" s="6">
        <f>C114+$C$153</f>
        <v>375.9997159</v>
      </c>
    </row>
    <row r="115">
      <c r="A115" s="4">
        <v>21337.0</v>
      </c>
      <c r="B115" s="5">
        <v>435.0</v>
      </c>
      <c r="C115" s="6">
        <f t="shared" si="1"/>
        <v>380.9583333</v>
      </c>
      <c r="D115" s="6">
        <f t="shared" si="2"/>
        <v>54.04166667</v>
      </c>
      <c r="E115" s="7">
        <f>B115-$C$154</f>
        <v>401.8794508</v>
      </c>
      <c r="F115" s="6">
        <f>C115+$C$154</f>
        <v>414.0788826</v>
      </c>
    </row>
    <row r="116">
      <c r="A116" s="4">
        <v>21367.0</v>
      </c>
      <c r="B116" s="5">
        <v>491.0</v>
      </c>
      <c r="C116" s="6">
        <f t="shared" si="1"/>
        <v>381.8333333</v>
      </c>
      <c r="D116" s="6">
        <f t="shared" si="2"/>
        <v>109.1666667</v>
      </c>
      <c r="E116" s="7">
        <f>B116-$C$155</f>
        <v>426.9207386</v>
      </c>
      <c r="F116" s="6">
        <f>C116+$C$155</f>
        <v>445.9125947</v>
      </c>
    </row>
    <row r="117">
      <c r="A117" s="4">
        <v>21398.0</v>
      </c>
      <c r="B117" s="5">
        <v>505.0</v>
      </c>
      <c r="C117" s="6">
        <f t="shared" si="1"/>
        <v>383.6666667</v>
      </c>
      <c r="D117" s="6">
        <f t="shared" si="2"/>
        <v>121.3333333</v>
      </c>
      <c r="E117" s="7">
        <f>B117-$C$156</f>
        <v>441.9283144</v>
      </c>
      <c r="F117" s="6">
        <f>C117+$C$156</f>
        <v>446.7383523</v>
      </c>
    </row>
    <row r="118">
      <c r="A118" s="4">
        <v>21429.0</v>
      </c>
      <c r="B118" s="5">
        <v>404.0</v>
      </c>
      <c r="C118" s="6">
        <f t="shared" si="1"/>
        <v>386.5</v>
      </c>
      <c r="D118" s="6">
        <f t="shared" si="2"/>
        <v>17.5</v>
      </c>
      <c r="E118" s="7">
        <f>B118-$C$157</f>
        <v>387.2313447</v>
      </c>
      <c r="F118" s="6">
        <f>C118+$C$157</f>
        <v>403.2686553</v>
      </c>
    </row>
    <row r="119">
      <c r="A119" s="4">
        <v>21459.0</v>
      </c>
      <c r="B119" s="5">
        <v>359.0</v>
      </c>
      <c r="C119" s="6">
        <f t="shared" si="1"/>
        <v>390.3333333</v>
      </c>
      <c r="D119" s="6">
        <f t="shared" si="2"/>
        <v>-31.33333333</v>
      </c>
      <c r="E119" s="7">
        <f>B119-$C$158</f>
        <v>379.3942235</v>
      </c>
      <c r="F119" s="6">
        <f>C119+$C$158</f>
        <v>369.9391098</v>
      </c>
    </row>
    <row r="120">
      <c r="A120" s="4">
        <v>21490.0</v>
      </c>
      <c r="B120" s="5">
        <v>310.0</v>
      </c>
      <c r="C120" s="6">
        <f t="shared" si="1"/>
        <v>394.7083333</v>
      </c>
      <c r="D120" s="6">
        <f t="shared" si="2"/>
        <v>-84.70833333</v>
      </c>
      <c r="E120" s="7">
        <f>B120-$C$159</f>
        <v>363.3449811</v>
      </c>
      <c r="F120" s="6">
        <f>C120+$C$159</f>
        <v>341.3633523</v>
      </c>
    </row>
    <row r="121">
      <c r="A121" s="4">
        <v>21520.0</v>
      </c>
      <c r="B121" s="5">
        <v>337.0</v>
      </c>
      <c r="C121" s="6">
        <f t="shared" si="1"/>
        <v>398.625</v>
      </c>
      <c r="D121" s="6">
        <f t="shared" si="2"/>
        <v>-61.625</v>
      </c>
      <c r="E121" s="7">
        <f>B121-$C$160</f>
        <v>365.3714962</v>
      </c>
      <c r="F121" s="6">
        <f>C121+$C$160</f>
        <v>370.2535038</v>
      </c>
    </row>
    <row r="122">
      <c r="A122" s="4">
        <v>21551.0</v>
      </c>
      <c r="B122" s="5">
        <v>360.0</v>
      </c>
      <c r="C122" s="6">
        <f t="shared" si="1"/>
        <v>402.5416667</v>
      </c>
      <c r="D122" s="6">
        <f t="shared" si="2"/>
        <v>-42.54166667</v>
      </c>
      <c r="E122" s="7">
        <f>B122- $C$149</f>
        <v>384.5002841</v>
      </c>
      <c r="F122" s="6">
        <f>C122+$C$149</f>
        <v>378.0413826</v>
      </c>
    </row>
    <row r="123">
      <c r="A123" s="4">
        <v>21582.0</v>
      </c>
      <c r="B123" s="5">
        <v>342.0</v>
      </c>
      <c r="C123" s="6">
        <f t="shared" si="1"/>
        <v>407.1666667</v>
      </c>
      <c r="D123" s="6">
        <f t="shared" si="2"/>
        <v>-65.16666667</v>
      </c>
      <c r="E123" s="7">
        <f>B123-$C$150</f>
        <v>377.939678</v>
      </c>
      <c r="F123" s="6">
        <f>C123+$C$150</f>
        <v>371.2269886</v>
      </c>
    </row>
    <row r="124">
      <c r="A124" s="4">
        <v>21610.0</v>
      </c>
      <c r="B124" s="5">
        <v>406.0</v>
      </c>
      <c r="C124" s="6">
        <f t="shared" si="1"/>
        <v>411.875</v>
      </c>
      <c r="D124" s="6">
        <f t="shared" si="2"/>
        <v>-5.875</v>
      </c>
      <c r="E124" s="7">
        <f>B124-$C$151</f>
        <v>407.9927083</v>
      </c>
      <c r="F124" s="6">
        <f>C124+$C$151</f>
        <v>409.8822917</v>
      </c>
    </row>
    <row r="125">
      <c r="A125" s="4">
        <v>21641.0</v>
      </c>
      <c r="B125" s="5">
        <v>396.0</v>
      </c>
      <c r="C125" s="6">
        <f t="shared" si="1"/>
        <v>416.3333333</v>
      </c>
      <c r="D125" s="6">
        <f t="shared" si="2"/>
        <v>-20.33333333</v>
      </c>
      <c r="E125" s="7">
        <f>B125-$C$152</f>
        <v>403.7881629</v>
      </c>
      <c r="F125" s="6">
        <f>C125+$C$152</f>
        <v>408.5451705</v>
      </c>
    </row>
    <row r="126">
      <c r="A126" s="4">
        <v>21671.0</v>
      </c>
      <c r="B126" s="5">
        <v>420.0</v>
      </c>
      <c r="C126" s="6">
        <f t="shared" si="1"/>
        <v>420.5</v>
      </c>
      <c r="D126" s="6">
        <f t="shared" si="2"/>
        <v>-0.5</v>
      </c>
      <c r="E126" s="7">
        <f>B126-$C$153</f>
        <v>424.7086174</v>
      </c>
      <c r="F126" s="6">
        <f>C126+$C$153</f>
        <v>415.7913826</v>
      </c>
    </row>
    <row r="127">
      <c r="A127" s="4">
        <v>21702.0</v>
      </c>
      <c r="B127" s="5">
        <v>472.0</v>
      </c>
      <c r="C127" s="6">
        <f t="shared" si="1"/>
        <v>425.5</v>
      </c>
      <c r="D127" s="6">
        <f t="shared" si="2"/>
        <v>46.5</v>
      </c>
      <c r="E127" s="7">
        <f>B127-$C$154</f>
        <v>438.8794508</v>
      </c>
      <c r="F127" s="6">
        <f>C127+$C$154</f>
        <v>458.6205492</v>
      </c>
    </row>
    <row r="128">
      <c r="A128" s="4">
        <v>21732.0</v>
      </c>
      <c r="B128" s="5">
        <v>548.0</v>
      </c>
      <c r="C128" s="6">
        <f t="shared" si="1"/>
        <v>430.7083333</v>
      </c>
      <c r="D128" s="6">
        <f t="shared" si="2"/>
        <v>117.2916667</v>
      </c>
      <c r="E128" s="7">
        <f>B128-$C$155</f>
        <v>483.9207386</v>
      </c>
      <c r="F128" s="6">
        <f>C128+$C$155</f>
        <v>494.7875947</v>
      </c>
    </row>
    <row r="129">
      <c r="A129" s="4">
        <v>21763.0</v>
      </c>
      <c r="B129" s="5">
        <v>559.0</v>
      </c>
      <c r="C129" s="6">
        <f t="shared" si="1"/>
        <v>435.125</v>
      </c>
      <c r="D129" s="6">
        <f t="shared" si="2"/>
        <v>123.875</v>
      </c>
      <c r="E129" s="7">
        <f>B129-$C$156</f>
        <v>495.9283144</v>
      </c>
      <c r="F129" s="6">
        <f>C129+$C$156</f>
        <v>498.1966856</v>
      </c>
    </row>
    <row r="130">
      <c r="A130" s="4">
        <v>21794.0</v>
      </c>
      <c r="B130" s="5">
        <v>463.0</v>
      </c>
      <c r="C130" s="6">
        <f t="shared" si="1"/>
        <v>437.7083333</v>
      </c>
      <c r="D130" s="6">
        <f t="shared" si="2"/>
        <v>25.29166667</v>
      </c>
      <c r="E130" s="7">
        <f>B130-$C$157</f>
        <v>446.2313447</v>
      </c>
      <c r="F130" s="6">
        <f>C130+$C$157</f>
        <v>454.4769886</v>
      </c>
    </row>
    <row r="131">
      <c r="A131" s="4">
        <v>21824.0</v>
      </c>
      <c r="B131" s="5">
        <v>407.0</v>
      </c>
      <c r="C131" s="6">
        <f t="shared" si="1"/>
        <v>440.9583333</v>
      </c>
      <c r="D131" s="6">
        <f t="shared" si="2"/>
        <v>-33.95833333</v>
      </c>
      <c r="E131" s="7">
        <f>B131-$C$158</f>
        <v>427.3942235</v>
      </c>
      <c r="F131" s="6">
        <f>C131+$C$158</f>
        <v>420.5641098</v>
      </c>
    </row>
    <row r="132">
      <c r="A132" s="4">
        <v>21855.0</v>
      </c>
      <c r="B132" s="5">
        <v>362.0</v>
      </c>
      <c r="C132" s="6">
        <f t="shared" si="1"/>
        <v>445.8333333</v>
      </c>
      <c r="D132" s="6">
        <f t="shared" si="2"/>
        <v>-83.83333333</v>
      </c>
      <c r="E132" s="7">
        <f>B132-$C$159</f>
        <v>415.3449811</v>
      </c>
      <c r="F132" s="6">
        <f>C132+$C$159</f>
        <v>392.4883523</v>
      </c>
    </row>
    <row r="133">
      <c r="A133" s="4">
        <v>21885.0</v>
      </c>
      <c r="B133" s="5">
        <v>405.0</v>
      </c>
      <c r="C133" s="6">
        <f t="shared" si="1"/>
        <v>450.625</v>
      </c>
      <c r="D133" s="6">
        <f t="shared" si="2"/>
        <v>-45.625</v>
      </c>
      <c r="E133" s="7">
        <f>B133-$C$160</f>
        <v>433.3714962</v>
      </c>
      <c r="F133" s="6">
        <f>C133+$C$160</f>
        <v>422.2535038</v>
      </c>
    </row>
    <row r="134">
      <c r="A134" s="4">
        <v>21916.0</v>
      </c>
      <c r="B134" s="5">
        <v>417.0</v>
      </c>
      <c r="C134" s="6">
        <f t="shared" si="1"/>
        <v>456.3333333</v>
      </c>
      <c r="D134" s="6">
        <f t="shared" si="2"/>
        <v>-39.33333333</v>
      </c>
      <c r="E134" s="7">
        <f>B134- $C$149</f>
        <v>441.5002841</v>
      </c>
      <c r="F134" s="6">
        <f>C134+$C$149</f>
        <v>431.8330492</v>
      </c>
    </row>
    <row r="135">
      <c r="A135" s="4">
        <v>21947.0</v>
      </c>
      <c r="B135" s="5">
        <v>391.0</v>
      </c>
      <c r="C135" s="6">
        <f t="shared" si="1"/>
        <v>461.375</v>
      </c>
      <c r="D135" s="6">
        <f t="shared" si="2"/>
        <v>-70.375</v>
      </c>
      <c r="E135" s="7">
        <f>B135-$C$150</f>
        <v>426.939678</v>
      </c>
      <c r="F135" s="6">
        <f>C135+$C$150</f>
        <v>425.435322</v>
      </c>
    </row>
    <row r="136">
      <c r="A136" s="4">
        <v>21976.0</v>
      </c>
      <c r="B136" s="5">
        <v>419.0</v>
      </c>
      <c r="C136" s="6">
        <f t="shared" si="1"/>
        <v>465.2083333</v>
      </c>
      <c r="D136" s="6">
        <f t="shared" si="2"/>
        <v>-46.20833333</v>
      </c>
      <c r="E136" s="7">
        <f>B136-$C$151</f>
        <v>420.9927083</v>
      </c>
      <c r="F136" s="6">
        <f>C136+$C$151</f>
        <v>463.215625</v>
      </c>
    </row>
    <row r="137">
      <c r="A137" s="4">
        <v>22007.0</v>
      </c>
      <c r="B137" s="5">
        <v>461.0</v>
      </c>
      <c r="C137" s="6">
        <f t="shared" si="1"/>
        <v>469.3333333</v>
      </c>
      <c r="D137" s="6">
        <f t="shared" si="2"/>
        <v>-8.333333333</v>
      </c>
      <c r="E137" s="7">
        <f>B137-$C$152</f>
        <v>468.7881629</v>
      </c>
      <c r="F137" s="6">
        <f>C137+$C$152</f>
        <v>461.5451705</v>
      </c>
    </row>
    <row r="138">
      <c r="A138" s="4">
        <v>22037.0</v>
      </c>
      <c r="B138" s="5">
        <v>472.0</v>
      </c>
      <c r="C138" s="6">
        <f t="shared" si="1"/>
        <v>472.75</v>
      </c>
      <c r="E138" s="7">
        <f>B138-$C$153</f>
        <v>476.7086174</v>
      </c>
      <c r="F138" s="6">
        <f>C138+$C$153</f>
        <v>468.0413826</v>
      </c>
    </row>
    <row r="139">
      <c r="A139" s="4">
        <v>22068.0</v>
      </c>
      <c r="B139" s="5">
        <v>535.0</v>
      </c>
      <c r="C139" s="6">
        <f t="shared" si="1"/>
        <v>475.0416667</v>
      </c>
      <c r="E139" s="7">
        <f>B139-$C$154</f>
        <v>501.8794508</v>
      </c>
      <c r="F139" s="6">
        <f>C139+$C$154</f>
        <v>508.1622159</v>
      </c>
    </row>
    <row r="140">
      <c r="A140" s="4">
        <v>22098.0</v>
      </c>
      <c r="B140" s="5">
        <v>622.0</v>
      </c>
      <c r="E140" s="7">
        <f>B140-$C$155</f>
        <v>557.9207386</v>
      </c>
    </row>
    <row r="141">
      <c r="A141" s="4">
        <v>22129.0</v>
      </c>
      <c r="B141" s="5">
        <v>606.0</v>
      </c>
      <c r="E141" s="7">
        <f>B141-$C$156</f>
        <v>542.9283144</v>
      </c>
    </row>
    <row r="142">
      <c r="A142" s="4">
        <v>22160.0</v>
      </c>
      <c r="B142" s="5">
        <v>508.0</v>
      </c>
      <c r="E142" s="7">
        <f>B142-$C$157</f>
        <v>491.2313447</v>
      </c>
    </row>
    <row r="143">
      <c r="A143" s="4">
        <v>22190.0</v>
      </c>
      <c r="B143" s="5">
        <v>461.0</v>
      </c>
      <c r="E143" s="7">
        <f>B143-$C$158</f>
        <v>481.3942235</v>
      </c>
    </row>
    <row r="144">
      <c r="A144" s="4">
        <v>22221.0</v>
      </c>
      <c r="B144" s="5">
        <v>390.0</v>
      </c>
      <c r="E144" s="7">
        <f>B144-$C$159</f>
        <v>443.3449811</v>
      </c>
    </row>
    <row r="145">
      <c r="A145" s="4">
        <v>22251.0</v>
      </c>
      <c r="B145" s="5">
        <v>432.0</v>
      </c>
      <c r="E145" s="7">
        <f>B145-$C$160</f>
        <v>460.3714962</v>
      </c>
    </row>
    <row r="148">
      <c r="A148" s="3" t="s">
        <v>6</v>
      </c>
      <c r="B148" s="1" t="s">
        <v>7</v>
      </c>
      <c r="C148" s="1" t="s">
        <v>8</v>
      </c>
    </row>
    <row r="149">
      <c r="A149" s="5" t="s">
        <v>9</v>
      </c>
      <c r="B149" s="6">
        <f t="shared" ref="B149:B150" si="5">AVERAGE(D14,D26,D38,D50,D62,D74,D86,D98,D110,D122,D134)</f>
        <v>-25.5</v>
      </c>
      <c r="C149" s="6">
        <f t="shared" ref="C149:C160" si="6">B149-$B$162</f>
        <v>-24.50028409</v>
      </c>
    </row>
    <row r="150">
      <c r="A150" s="5" t="s">
        <v>10</v>
      </c>
      <c r="B150" s="6">
        <f t="shared" si="5"/>
        <v>-36.93939394</v>
      </c>
      <c r="C150" s="6">
        <f t="shared" si="6"/>
        <v>-35.93967803</v>
      </c>
    </row>
    <row r="151">
      <c r="A151" s="5" t="s">
        <v>11</v>
      </c>
      <c r="B151" s="6">
        <f t="shared" ref="B151:B158" si="7">AVERAGE(D4,D16,D28,D40,D52,D64,D76,D88,D100,D112,D124,D136)</f>
        <v>-2.992424242</v>
      </c>
      <c r="C151" s="6">
        <f t="shared" si="6"/>
        <v>-1.992708333</v>
      </c>
    </row>
    <row r="152">
      <c r="A152" s="5" t="s">
        <v>12</v>
      </c>
      <c r="B152" s="6">
        <f t="shared" si="7"/>
        <v>-8.787878788</v>
      </c>
      <c r="C152" s="6">
        <f t="shared" si="6"/>
        <v>-7.788162879</v>
      </c>
    </row>
    <row r="153">
      <c r="A153" s="5" t="s">
        <v>13</v>
      </c>
      <c r="B153" s="6">
        <f t="shared" si="7"/>
        <v>-5.708333333</v>
      </c>
      <c r="C153" s="6">
        <f t="shared" si="6"/>
        <v>-4.708617424</v>
      </c>
    </row>
    <row r="154">
      <c r="A154" s="5" t="s">
        <v>14</v>
      </c>
      <c r="B154" s="6">
        <f t="shared" si="7"/>
        <v>32.12083333</v>
      </c>
      <c r="C154" s="6">
        <f t="shared" si="6"/>
        <v>33.12054924</v>
      </c>
    </row>
    <row r="155">
      <c r="A155" s="5" t="s">
        <v>15</v>
      </c>
      <c r="B155" s="6">
        <f t="shared" si="7"/>
        <v>63.07954545</v>
      </c>
      <c r="C155" s="6">
        <f t="shared" si="6"/>
        <v>64.07926136</v>
      </c>
    </row>
    <row r="156">
      <c r="A156" s="5" t="s">
        <v>16</v>
      </c>
      <c r="B156" s="6">
        <f t="shared" si="7"/>
        <v>62.0719697</v>
      </c>
      <c r="C156" s="6">
        <f t="shared" si="6"/>
        <v>63.07168561</v>
      </c>
    </row>
    <row r="157">
      <c r="A157" s="5" t="s">
        <v>17</v>
      </c>
      <c r="B157" s="6">
        <f t="shared" si="7"/>
        <v>15.76893939</v>
      </c>
      <c r="C157" s="6">
        <f t="shared" si="6"/>
        <v>16.7686553</v>
      </c>
    </row>
    <row r="158">
      <c r="A158" s="5" t="s">
        <v>18</v>
      </c>
      <c r="B158" s="6">
        <f t="shared" si="7"/>
        <v>-21.39393939</v>
      </c>
      <c r="C158" s="6">
        <f t="shared" si="6"/>
        <v>-20.39422348</v>
      </c>
    </row>
    <row r="159">
      <c r="A159" s="5" t="s">
        <v>19</v>
      </c>
      <c r="B159" s="6">
        <f t="shared" ref="B159:B160" si="8">AVERAGE(D12,D24,D36,D48,D60,D72,D84,D96,D108,D120,D132)</f>
        <v>-54.34469697</v>
      </c>
      <c r="C159" s="6">
        <f t="shared" si="6"/>
        <v>-53.34498106</v>
      </c>
    </row>
    <row r="160">
      <c r="A160" s="5" t="s">
        <v>20</v>
      </c>
      <c r="B160" s="6">
        <f t="shared" si="8"/>
        <v>-29.37121212</v>
      </c>
      <c r="C160" s="6">
        <f t="shared" si="6"/>
        <v>-28.37149621</v>
      </c>
    </row>
    <row r="162">
      <c r="A162" s="5" t="s">
        <v>21</v>
      </c>
      <c r="B162" s="6">
        <f>AVERAGE(B149:B160)</f>
        <v>-0.9997159091</v>
      </c>
      <c r="C162" s="6">
        <f>SUM(C149:C160)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  <col customWidth="1" min="5" max="5" width="23.63"/>
    <col customWidth="1" min="6" max="6" width="29.38"/>
    <col customWidth="1" min="7" max="7" width="23.13"/>
    <col customWidth="1" min="8" max="8" width="26.88"/>
  </cols>
  <sheetData>
    <row r="1">
      <c r="A1" s="1" t="s">
        <v>0</v>
      </c>
      <c r="B1" s="1" t="s">
        <v>1</v>
      </c>
      <c r="C1" s="1" t="s">
        <v>22</v>
      </c>
      <c r="D1" s="8" t="s">
        <v>23</v>
      </c>
      <c r="E1" s="1" t="s">
        <v>24</v>
      </c>
      <c r="F1" s="2" t="s">
        <v>25</v>
      </c>
      <c r="G1" s="2" t="s">
        <v>26</v>
      </c>
      <c r="H1" s="3" t="s">
        <v>27</v>
      </c>
      <c r="I1" s="3" t="s">
        <v>28</v>
      </c>
    </row>
    <row r="2">
      <c r="A2" s="4">
        <v>17899.0</v>
      </c>
      <c r="B2" s="5">
        <v>112.0</v>
      </c>
      <c r="C2" s="6">
        <f t="shared" ref="C2:C145" si="1">LOG10(B2)</f>
        <v>2.049218023</v>
      </c>
      <c r="D2" s="9"/>
      <c r="F2" s="6">
        <f t="shared" ref="F2:F13" si="2">C2-C149</f>
        <v>2.086487012</v>
      </c>
    </row>
    <row r="3">
      <c r="A3" s="4">
        <v>17930.0</v>
      </c>
      <c r="B3" s="5">
        <v>118.0</v>
      </c>
      <c r="C3" s="6">
        <f t="shared" si="1"/>
        <v>2.071882007</v>
      </c>
      <c r="D3" s="9"/>
      <c r="F3" s="6">
        <f t="shared" si="2"/>
        <v>2.121570876</v>
      </c>
    </row>
    <row r="4">
      <c r="A4" s="4">
        <v>17958.0</v>
      </c>
      <c r="B4" s="5">
        <v>132.0</v>
      </c>
      <c r="C4" s="6">
        <f t="shared" si="1"/>
        <v>2.120573931</v>
      </c>
      <c r="D4" s="9"/>
      <c r="F4" s="6">
        <f t="shared" si="2"/>
        <v>2.112707401</v>
      </c>
      <c r="G4" s="6">
        <f t="shared" ref="G4:G143" si="3">10^F4</f>
        <v>129.6305612</v>
      </c>
    </row>
    <row r="5">
      <c r="A5" s="4">
        <v>17989.0</v>
      </c>
      <c r="B5" s="5">
        <v>129.0</v>
      </c>
      <c r="C5" s="6">
        <f t="shared" si="1"/>
        <v>2.11058971</v>
      </c>
      <c r="D5" s="9"/>
      <c r="F5" s="6">
        <f t="shared" si="2"/>
        <v>2.116255347</v>
      </c>
      <c r="G5" s="6">
        <f t="shared" si="3"/>
        <v>130.6939089</v>
      </c>
    </row>
    <row r="6">
      <c r="A6" s="4">
        <v>18019.0</v>
      </c>
      <c r="B6" s="5">
        <v>121.0</v>
      </c>
      <c r="C6" s="6">
        <f t="shared" si="1"/>
        <v>2.08278537</v>
      </c>
      <c r="D6" s="9"/>
      <c r="F6" s="6">
        <f t="shared" si="2"/>
        <v>2.086679301</v>
      </c>
      <c r="G6" s="6">
        <f t="shared" si="3"/>
        <v>122.0897771</v>
      </c>
    </row>
    <row r="7">
      <c r="A7" s="4">
        <v>18050.0</v>
      </c>
      <c r="B7" s="5">
        <v>135.0</v>
      </c>
      <c r="C7" s="6">
        <f t="shared" si="1"/>
        <v>2.130333768</v>
      </c>
      <c r="D7" s="9"/>
      <c r="F7" s="6">
        <f t="shared" si="2"/>
        <v>2.080219227</v>
      </c>
      <c r="G7" s="6">
        <f t="shared" si="3"/>
        <v>120.2871477</v>
      </c>
    </row>
    <row r="8">
      <c r="A8" s="4">
        <v>18080.0</v>
      </c>
      <c r="B8" s="5">
        <v>148.0</v>
      </c>
      <c r="C8" s="6">
        <f t="shared" si="1"/>
        <v>2.170261715</v>
      </c>
      <c r="D8" s="10">
        <f t="shared" ref="D8:D139" si="4">(C2+ 2*SUM(C3:C13) + C14)/24</f>
        <v>2.100803947</v>
      </c>
      <c r="E8" s="6">
        <f t="shared" ref="E8:E139" si="5">C8-D8</f>
        <v>0.0694577682</v>
      </c>
      <c r="F8" s="6">
        <f t="shared" si="2"/>
        <v>2.078705301</v>
      </c>
      <c r="G8" s="6">
        <f t="shared" si="3"/>
        <v>119.8685636</v>
      </c>
      <c r="H8" s="6">
        <f t="shared" ref="H8:H13" si="6">10^(D8+C155)</f>
        <v>155.725725</v>
      </c>
      <c r="I8" s="6">
        <f t="shared" ref="I8:I139" si="7">10^D8</f>
        <v>126.1258039</v>
      </c>
    </row>
    <row r="9">
      <c r="A9" s="4">
        <v>18111.0</v>
      </c>
      <c r="B9" s="5">
        <v>148.0</v>
      </c>
      <c r="C9" s="6">
        <f t="shared" si="1"/>
        <v>2.170261715</v>
      </c>
      <c r="D9" s="10">
        <f t="shared" si="4"/>
        <v>2.102469295</v>
      </c>
      <c r="E9" s="6">
        <f t="shared" si="5"/>
        <v>0.06779242006</v>
      </c>
      <c r="F9" s="6">
        <f t="shared" si="2"/>
        <v>2.081443109</v>
      </c>
      <c r="G9" s="6">
        <f t="shared" si="3"/>
        <v>120.6266062</v>
      </c>
      <c r="H9" s="6">
        <f t="shared" si="6"/>
        <v>155.3416456</v>
      </c>
      <c r="I9" s="6">
        <f t="shared" si="7"/>
        <v>126.6103751</v>
      </c>
    </row>
    <row r="10">
      <c r="A10" s="4">
        <v>18142.0</v>
      </c>
      <c r="B10" s="5">
        <v>136.0</v>
      </c>
      <c r="C10" s="6">
        <f t="shared" si="1"/>
        <v>2.133538908</v>
      </c>
      <c r="D10" s="10">
        <f t="shared" si="4"/>
        <v>2.104849867</v>
      </c>
      <c r="E10" s="6">
        <f t="shared" si="5"/>
        <v>0.0286890414</v>
      </c>
      <c r="F10" s="6">
        <f t="shared" si="2"/>
        <v>2.105380839</v>
      </c>
      <c r="G10" s="6">
        <f t="shared" si="3"/>
        <v>127.4620323</v>
      </c>
      <c r="H10" s="6">
        <f t="shared" si="6"/>
        <v>135.8338269</v>
      </c>
      <c r="I10" s="6">
        <f t="shared" si="7"/>
        <v>127.3062915</v>
      </c>
    </row>
    <row r="11">
      <c r="A11" s="4">
        <v>18172.0</v>
      </c>
      <c r="B11" s="5">
        <v>119.0</v>
      </c>
      <c r="C11" s="6">
        <f t="shared" si="1"/>
        <v>2.075546961</v>
      </c>
      <c r="D11" s="10">
        <f t="shared" si="4"/>
        <v>2.106866085</v>
      </c>
      <c r="E11" s="6">
        <f t="shared" si="5"/>
        <v>-0.0313191239</v>
      </c>
      <c r="F11" s="6">
        <f t="shared" si="2"/>
        <v>2.108236856</v>
      </c>
      <c r="G11" s="6">
        <f t="shared" si="3"/>
        <v>128.3030134</v>
      </c>
      <c r="H11" s="6">
        <f t="shared" si="6"/>
        <v>118.6249904</v>
      </c>
      <c r="I11" s="6">
        <f t="shared" si="7"/>
        <v>127.8986868</v>
      </c>
    </row>
    <row r="12">
      <c r="A12" s="4">
        <v>18203.0</v>
      </c>
      <c r="B12" s="5">
        <v>104.0</v>
      </c>
      <c r="C12" s="6">
        <f t="shared" si="1"/>
        <v>2.017033339</v>
      </c>
      <c r="D12" s="10">
        <f t="shared" si="4"/>
        <v>2.108277281</v>
      </c>
      <c r="E12" s="6">
        <f t="shared" si="5"/>
        <v>-0.09124394186</v>
      </c>
      <c r="F12" s="6">
        <f t="shared" si="2"/>
        <v>2.110773897</v>
      </c>
      <c r="G12" s="6">
        <f t="shared" si="3"/>
        <v>129.0547213</v>
      </c>
      <c r="H12" s="6">
        <f t="shared" si="6"/>
        <v>103.4038533</v>
      </c>
      <c r="I12" s="6">
        <f t="shared" si="7"/>
        <v>128.3149565</v>
      </c>
    </row>
    <row r="13">
      <c r="A13" s="4">
        <v>18233.0</v>
      </c>
      <c r="B13" s="5">
        <v>118.0</v>
      </c>
      <c r="C13" s="6">
        <f t="shared" si="1"/>
        <v>2.071882007</v>
      </c>
      <c r="D13" s="10">
        <f t="shared" si="4"/>
        <v>2.110651329</v>
      </c>
      <c r="E13" s="6">
        <f t="shared" si="5"/>
        <v>-0.03876932146</v>
      </c>
      <c r="F13" s="6">
        <f t="shared" si="2"/>
        <v>2.115448291</v>
      </c>
      <c r="G13" s="6">
        <f t="shared" si="3"/>
        <v>130.4512638</v>
      </c>
      <c r="H13" s="6">
        <f t="shared" si="6"/>
        <v>116.7038129</v>
      </c>
      <c r="I13" s="6">
        <f t="shared" si="7"/>
        <v>129.018304</v>
      </c>
    </row>
    <row r="14">
      <c r="A14" s="4">
        <v>18264.0</v>
      </c>
      <c r="B14" s="5">
        <v>115.0</v>
      </c>
      <c r="C14" s="6">
        <f t="shared" si="1"/>
        <v>2.06069784</v>
      </c>
      <c r="D14" s="10">
        <f t="shared" si="4"/>
        <v>2.11494465</v>
      </c>
      <c r="E14" s="6">
        <f t="shared" si="5"/>
        <v>-0.0542468095</v>
      </c>
      <c r="F14" s="6">
        <f t="shared" ref="F14:F25" si="8">C14-C149</f>
        <v>2.097966829</v>
      </c>
      <c r="G14" s="6">
        <f t="shared" si="3"/>
        <v>125.3045466</v>
      </c>
      <c r="H14" s="6">
        <f>10^(D14+$C$149)</f>
        <v>119.5847117</v>
      </c>
      <c r="I14" s="6">
        <f t="shared" si="7"/>
        <v>130.3000702</v>
      </c>
    </row>
    <row r="15">
      <c r="A15" s="4">
        <v>18295.0</v>
      </c>
      <c r="B15" s="5">
        <v>126.0</v>
      </c>
      <c r="C15" s="6">
        <f t="shared" si="1"/>
        <v>2.100370545</v>
      </c>
      <c r="D15" s="10">
        <f t="shared" si="4"/>
        <v>2.11996025</v>
      </c>
      <c r="E15" s="6">
        <f t="shared" si="5"/>
        <v>-0.01958970523</v>
      </c>
      <c r="F15" s="6">
        <f t="shared" si="8"/>
        <v>2.150059414</v>
      </c>
      <c r="G15" s="6">
        <f t="shared" si="3"/>
        <v>141.27308</v>
      </c>
      <c r="H15" s="6">
        <f>10^(D15+$C$150)</f>
        <v>117.5631954</v>
      </c>
      <c r="I15" s="6">
        <f t="shared" si="7"/>
        <v>131.8136088</v>
      </c>
    </row>
    <row r="16">
      <c r="A16" s="4">
        <v>18323.0</v>
      </c>
      <c r="B16" s="5">
        <v>141.0</v>
      </c>
      <c r="C16" s="6">
        <f t="shared" si="1"/>
        <v>2.149219113</v>
      </c>
      <c r="D16" s="10">
        <f t="shared" si="4"/>
        <v>2.125181308</v>
      </c>
      <c r="E16" s="6">
        <f t="shared" si="5"/>
        <v>0.02403780462</v>
      </c>
      <c r="F16" s="6">
        <f t="shared" si="8"/>
        <v>2.141352583</v>
      </c>
      <c r="G16" s="6">
        <f t="shared" si="3"/>
        <v>138.4690086</v>
      </c>
      <c r="H16" s="6">
        <f>10^(D16+$C$151)</f>
        <v>135.8463074</v>
      </c>
      <c r="I16" s="6">
        <f t="shared" si="7"/>
        <v>133.4078263</v>
      </c>
    </row>
    <row r="17">
      <c r="A17" s="4">
        <v>18354.0</v>
      </c>
      <c r="B17" s="5">
        <v>135.0</v>
      </c>
      <c r="C17" s="6">
        <f t="shared" si="1"/>
        <v>2.130333768</v>
      </c>
      <c r="D17" s="10">
        <f t="shared" si="4"/>
        <v>2.12990726</v>
      </c>
      <c r="E17" s="6">
        <f t="shared" si="5"/>
        <v>0.0004265080335</v>
      </c>
      <c r="F17" s="6">
        <f t="shared" si="8"/>
        <v>2.135999405</v>
      </c>
      <c r="G17" s="6">
        <f t="shared" si="3"/>
        <v>136.7726953</v>
      </c>
      <c r="H17" s="6">
        <f>10^(D17+$C$152)</f>
        <v>133.1194834</v>
      </c>
      <c r="I17" s="6">
        <f t="shared" si="7"/>
        <v>134.8674855</v>
      </c>
    </row>
    <row r="18">
      <c r="A18" s="4">
        <v>18384.0</v>
      </c>
      <c r="B18" s="5">
        <v>125.0</v>
      </c>
      <c r="C18" s="6">
        <f t="shared" si="1"/>
        <v>2.096910013</v>
      </c>
      <c r="D18" s="10">
        <f t="shared" si="4"/>
        <v>2.133581268</v>
      </c>
      <c r="E18" s="6">
        <f t="shared" si="5"/>
        <v>-0.03667125544</v>
      </c>
      <c r="F18" s="6">
        <f t="shared" si="8"/>
        <v>2.100803943</v>
      </c>
      <c r="G18" s="6">
        <f t="shared" si="3"/>
        <v>126.1258028</v>
      </c>
      <c r="H18" s="6">
        <f>10^(D18+$C$153)</f>
        <v>134.7992072</v>
      </c>
      <c r="I18" s="6">
        <f t="shared" si="7"/>
        <v>136.0132658</v>
      </c>
    </row>
    <row r="19">
      <c r="A19" s="4">
        <v>18415.0</v>
      </c>
      <c r="B19" s="5">
        <v>149.0</v>
      </c>
      <c r="C19" s="6">
        <f t="shared" si="1"/>
        <v>2.173186268</v>
      </c>
      <c r="D19" s="10">
        <f t="shared" si="4"/>
        <v>2.138336166</v>
      </c>
      <c r="E19" s="6">
        <f t="shared" si="5"/>
        <v>0.03485010245</v>
      </c>
      <c r="F19" s="6">
        <f t="shared" si="8"/>
        <v>2.123071727</v>
      </c>
      <c r="G19" s="6">
        <f t="shared" si="3"/>
        <v>132.7613704</v>
      </c>
      <c r="H19" s="6">
        <f>10^(D19+$C$154)</f>
        <v>154.3301249</v>
      </c>
      <c r="I19" s="6">
        <f t="shared" si="7"/>
        <v>137.5105965</v>
      </c>
    </row>
    <row r="20">
      <c r="A20" s="4">
        <v>18445.0</v>
      </c>
      <c r="B20" s="5">
        <v>170.0</v>
      </c>
      <c r="C20" s="6">
        <f t="shared" si="1"/>
        <v>2.230448921</v>
      </c>
      <c r="D20" s="10">
        <f t="shared" si="4"/>
        <v>2.145624341</v>
      </c>
      <c r="E20" s="6">
        <f t="shared" si="5"/>
        <v>0.08482458082</v>
      </c>
      <c r="F20" s="6">
        <f t="shared" si="8"/>
        <v>2.138892507</v>
      </c>
      <c r="G20" s="6">
        <f t="shared" si="3"/>
        <v>137.6868636</v>
      </c>
      <c r="H20" s="6">
        <f>10^(D20+$C$155)</f>
        <v>172.6556341</v>
      </c>
      <c r="I20" s="6">
        <f t="shared" si="7"/>
        <v>139.837722</v>
      </c>
    </row>
    <row r="21">
      <c r="A21" s="4">
        <v>18476.0</v>
      </c>
      <c r="B21" s="5">
        <v>170.0</v>
      </c>
      <c r="C21" s="6">
        <f t="shared" si="1"/>
        <v>2.230448921</v>
      </c>
      <c r="D21" s="10">
        <f t="shared" si="4"/>
        <v>2.15297396</v>
      </c>
      <c r="E21" s="6">
        <f t="shared" si="5"/>
        <v>0.077474961</v>
      </c>
      <c r="F21" s="6">
        <f t="shared" si="8"/>
        <v>2.141630315</v>
      </c>
      <c r="G21" s="6">
        <f t="shared" si="3"/>
        <v>138.5575882</v>
      </c>
      <c r="H21" s="6">
        <f>10^(D21+$C$156)</f>
        <v>174.498849</v>
      </c>
      <c r="I21" s="6">
        <f t="shared" si="7"/>
        <v>142.2243509</v>
      </c>
    </row>
    <row r="22">
      <c r="A22" s="4">
        <v>18507.0</v>
      </c>
      <c r="B22" s="5">
        <v>158.0</v>
      </c>
      <c r="C22" s="6">
        <f t="shared" si="1"/>
        <v>2.198657087</v>
      </c>
      <c r="D22" s="10">
        <f t="shared" si="4"/>
        <v>2.160345694</v>
      </c>
      <c r="E22" s="6">
        <f t="shared" si="5"/>
        <v>0.03831139309</v>
      </c>
      <c r="F22" s="6">
        <f t="shared" si="8"/>
        <v>2.170499017</v>
      </c>
      <c r="G22" s="6">
        <f t="shared" si="3"/>
        <v>148.0808905</v>
      </c>
      <c r="H22" s="6">
        <f>10^(D22+$C$157)</f>
        <v>154.3489798</v>
      </c>
      <c r="I22" s="6">
        <f t="shared" si="7"/>
        <v>144.6590784</v>
      </c>
    </row>
    <row r="23">
      <c r="A23" s="4">
        <v>18537.0</v>
      </c>
      <c r="B23" s="5">
        <v>133.0</v>
      </c>
      <c r="C23" s="6">
        <f t="shared" si="1"/>
        <v>2.123851641</v>
      </c>
      <c r="D23" s="10">
        <f t="shared" si="4"/>
        <v>2.167972974</v>
      </c>
      <c r="E23" s="6">
        <f t="shared" si="5"/>
        <v>-0.04412133313</v>
      </c>
      <c r="F23" s="6">
        <f t="shared" si="8"/>
        <v>2.156541536</v>
      </c>
      <c r="G23" s="6">
        <f t="shared" si="3"/>
        <v>143.3974855</v>
      </c>
      <c r="H23" s="6">
        <f>10^(D23+$C$158)</f>
        <v>136.547288</v>
      </c>
      <c r="I23" s="6">
        <f t="shared" si="7"/>
        <v>147.2220884</v>
      </c>
    </row>
    <row r="24">
      <c r="A24" s="4">
        <v>18568.0</v>
      </c>
      <c r="B24" s="5">
        <v>114.0</v>
      </c>
      <c r="C24" s="6">
        <f t="shared" si="1"/>
        <v>2.056904851</v>
      </c>
      <c r="D24" s="10">
        <f t="shared" si="4"/>
        <v>2.177159319</v>
      </c>
      <c r="E24" s="6">
        <f t="shared" si="5"/>
        <v>-0.1202544673</v>
      </c>
      <c r="F24" s="6">
        <f t="shared" si="8"/>
        <v>2.150645409</v>
      </c>
      <c r="G24" s="6">
        <f t="shared" si="3"/>
        <v>141.4638292</v>
      </c>
      <c r="H24" s="6">
        <f>10^(D24+$C$159)</f>
        <v>121.1765994</v>
      </c>
      <c r="I24" s="6">
        <f t="shared" si="7"/>
        <v>150.3693487</v>
      </c>
    </row>
    <row r="25">
      <c r="A25" s="4">
        <v>18598.0</v>
      </c>
      <c r="B25" s="5">
        <v>140.0</v>
      </c>
      <c r="C25" s="6">
        <f t="shared" si="1"/>
        <v>2.146128036</v>
      </c>
      <c r="D25" s="10">
        <f t="shared" si="4"/>
        <v>2.186153159</v>
      </c>
      <c r="E25" s="6">
        <f t="shared" si="5"/>
        <v>-0.04002512332</v>
      </c>
      <c r="F25" s="6">
        <f t="shared" si="8"/>
        <v>2.189694319</v>
      </c>
      <c r="G25" s="6">
        <f t="shared" si="3"/>
        <v>154.7726858</v>
      </c>
      <c r="H25" s="6">
        <f>10^(D25+$C$160)</f>
        <v>138.8631062</v>
      </c>
      <c r="I25" s="6">
        <f t="shared" si="7"/>
        <v>153.5158279</v>
      </c>
    </row>
    <row r="26">
      <c r="A26" s="4">
        <v>18629.0</v>
      </c>
      <c r="B26" s="5">
        <v>145.0</v>
      </c>
      <c r="C26" s="6">
        <f t="shared" si="1"/>
        <v>2.161368002</v>
      </c>
      <c r="D26" s="10">
        <f t="shared" si="4"/>
        <v>2.192221404</v>
      </c>
      <c r="E26" s="6">
        <f t="shared" si="5"/>
        <v>-0.03085340213</v>
      </c>
      <c r="F26" s="6">
        <f t="shared" ref="F26:F37" si="9">C26-C149</f>
        <v>2.198636991</v>
      </c>
      <c r="G26" s="6">
        <f t="shared" si="3"/>
        <v>157.9926892</v>
      </c>
      <c r="H26" s="6">
        <f>10^(D26+$C$149)</f>
        <v>142.8737406</v>
      </c>
      <c r="I26" s="6">
        <f t="shared" si="7"/>
        <v>155.6759069</v>
      </c>
    </row>
    <row r="27">
      <c r="A27" s="4">
        <v>18660.0</v>
      </c>
      <c r="B27" s="5">
        <v>150.0</v>
      </c>
      <c r="C27" s="6">
        <f t="shared" si="1"/>
        <v>2.176091259</v>
      </c>
      <c r="D27" s="10">
        <f t="shared" si="4"/>
        <v>2.197921751</v>
      </c>
      <c r="E27" s="6">
        <f t="shared" si="5"/>
        <v>-0.02183049157</v>
      </c>
      <c r="F27" s="6">
        <f t="shared" si="9"/>
        <v>2.225780128</v>
      </c>
      <c r="G27" s="6">
        <f t="shared" si="3"/>
        <v>168.1822381</v>
      </c>
      <c r="H27" s="6">
        <f>10^(D27+$C$150)</f>
        <v>140.6801692</v>
      </c>
      <c r="I27" s="6">
        <f t="shared" si="7"/>
        <v>157.7327048</v>
      </c>
    </row>
    <row r="28">
      <c r="A28" s="4">
        <v>18688.0</v>
      </c>
      <c r="B28" s="5">
        <v>178.0</v>
      </c>
      <c r="C28" s="6">
        <f t="shared" si="1"/>
        <v>2.250420002</v>
      </c>
      <c r="D28" s="10">
        <f t="shared" si="4"/>
        <v>2.203528621</v>
      </c>
      <c r="E28" s="6">
        <f t="shared" si="5"/>
        <v>0.04689138123</v>
      </c>
      <c r="F28" s="6">
        <f t="shared" si="9"/>
        <v>2.242553472</v>
      </c>
      <c r="G28" s="6">
        <f t="shared" si="3"/>
        <v>174.8048477</v>
      </c>
      <c r="H28" s="6">
        <f>10^(D28+$C$151)</f>
        <v>162.7028465</v>
      </c>
      <c r="I28" s="6">
        <f t="shared" si="7"/>
        <v>159.7822826</v>
      </c>
    </row>
    <row r="29">
      <c r="A29" s="4">
        <v>18719.0</v>
      </c>
      <c r="B29" s="5">
        <v>163.0</v>
      </c>
      <c r="C29" s="6">
        <f t="shared" si="1"/>
        <v>2.212187604</v>
      </c>
      <c r="D29" s="10">
        <f t="shared" si="4"/>
        <v>2.209854626</v>
      </c>
      <c r="E29" s="6">
        <f t="shared" si="5"/>
        <v>0.002332978752</v>
      </c>
      <c r="F29" s="6">
        <f t="shared" si="9"/>
        <v>2.217853241</v>
      </c>
      <c r="G29" s="6">
        <f t="shared" si="3"/>
        <v>165.1403655</v>
      </c>
      <c r="H29" s="6">
        <f>10^(D29+$C$152)</f>
        <v>160.0254248</v>
      </c>
      <c r="I29" s="6">
        <f t="shared" si="7"/>
        <v>162.1267309</v>
      </c>
    </row>
    <row r="30">
      <c r="A30" s="4">
        <v>18749.0</v>
      </c>
      <c r="B30" s="5">
        <v>172.0</v>
      </c>
      <c r="C30" s="6">
        <f t="shared" si="1"/>
        <v>2.235528447</v>
      </c>
      <c r="D30" s="10">
        <f t="shared" si="4"/>
        <v>2.217900933</v>
      </c>
      <c r="E30" s="6">
        <f t="shared" si="5"/>
        <v>0.01762751384</v>
      </c>
      <c r="F30" s="6">
        <f t="shared" si="9"/>
        <v>2.239422377</v>
      </c>
      <c r="G30" s="6">
        <f t="shared" si="3"/>
        <v>173.5491046</v>
      </c>
      <c r="H30" s="6">
        <f>10^(D30+$C$153)</f>
        <v>163.6842914</v>
      </c>
      <c r="I30" s="6">
        <f t="shared" si="7"/>
        <v>165.1585012</v>
      </c>
    </row>
    <row r="31">
      <c r="A31" s="4">
        <v>18780.0</v>
      </c>
      <c r="B31" s="5">
        <v>178.0</v>
      </c>
      <c r="C31" s="6">
        <f t="shared" si="1"/>
        <v>2.250420002</v>
      </c>
      <c r="D31" s="10">
        <f t="shared" si="4"/>
        <v>2.225460435</v>
      </c>
      <c r="E31" s="6">
        <f t="shared" si="5"/>
        <v>0.02495956687</v>
      </c>
      <c r="F31" s="6">
        <f t="shared" si="9"/>
        <v>2.200305461</v>
      </c>
      <c r="G31" s="6">
        <f t="shared" si="3"/>
        <v>158.6008318</v>
      </c>
      <c r="H31" s="6">
        <f>10^(D31+$C$154)</f>
        <v>188.6144568</v>
      </c>
      <c r="I31" s="6">
        <f t="shared" si="7"/>
        <v>168.0584816</v>
      </c>
    </row>
    <row r="32">
      <c r="A32" s="4">
        <v>18810.0</v>
      </c>
      <c r="B32" s="5">
        <v>199.0</v>
      </c>
      <c r="C32" s="6">
        <f t="shared" si="1"/>
        <v>2.298853076</v>
      </c>
      <c r="D32" s="10">
        <f t="shared" si="4"/>
        <v>2.231527442</v>
      </c>
      <c r="E32" s="6">
        <f t="shared" si="5"/>
        <v>0.06732563429</v>
      </c>
      <c r="F32" s="6">
        <f t="shared" si="9"/>
        <v>2.207296662</v>
      </c>
      <c r="G32" s="6">
        <f t="shared" si="3"/>
        <v>161.1746227</v>
      </c>
      <c r="H32" s="6">
        <f>10^(D32+$C$155)</f>
        <v>210.418469</v>
      </c>
      <c r="I32" s="6">
        <f t="shared" si="7"/>
        <v>170.4227002</v>
      </c>
    </row>
    <row r="33">
      <c r="A33" s="4">
        <v>18841.0</v>
      </c>
      <c r="B33" s="5">
        <v>199.0</v>
      </c>
      <c r="C33" s="6">
        <f t="shared" si="1"/>
        <v>2.298853076</v>
      </c>
      <c r="D33" s="10">
        <f t="shared" si="4"/>
        <v>2.237811165</v>
      </c>
      <c r="E33" s="6">
        <f t="shared" si="5"/>
        <v>0.06104191119</v>
      </c>
      <c r="F33" s="6">
        <f t="shared" si="9"/>
        <v>2.21003447</v>
      </c>
      <c r="G33" s="6">
        <f t="shared" si="3"/>
        <v>162.1938826</v>
      </c>
      <c r="H33" s="6">
        <f>10^(D33+$C$156)</f>
        <v>212.1435204</v>
      </c>
      <c r="I33" s="6">
        <f t="shared" si="7"/>
        <v>172.9064384</v>
      </c>
    </row>
    <row r="34">
      <c r="A34" s="4">
        <v>18872.0</v>
      </c>
      <c r="B34" s="5">
        <v>184.0</v>
      </c>
      <c r="C34" s="6">
        <f t="shared" si="1"/>
        <v>2.264817823</v>
      </c>
      <c r="D34" s="10">
        <f t="shared" si="4"/>
        <v>2.242574438</v>
      </c>
      <c r="E34" s="6">
        <f t="shared" si="5"/>
        <v>0.02224338476</v>
      </c>
      <c r="F34" s="6">
        <f t="shared" si="9"/>
        <v>2.236659753</v>
      </c>
      <c r="G34" s="6">
        <f t="shared" si="3"/>
        <v>172.448632</v>
      </c>
      <c r="H34" s="6">
        <f>10^(D34+$C$157)</f>
        <v>186.5230497</v>
      </c>
      <c r="I34" s="6">
        <f t="shared" si="7"/>
        <v>174.8132867</v>
      </c>
    </row>
    <row r="35">
      <c r="A35" s="4">
        <v>18902.0</v>
      </c>
      <c r="B35" s="5">
        <v>162.0</v>
      </c>
      <c r="C35" s="6">
        <f t="shared" si="1"/>
        <v>2.209515015</v>
      </c>
      <c r="D35" s="10">
        <f t="shared" si="4"/>
        <v>2.24593395</v>
      </c>
      <c r="E35" s="6">
        <f t="shared" si="5"/>
        <v>-0.03641893525</v>
      </c>
      <c r="F35" s="6">
        <f t="shared" si="9"/>
        <v>2.24220491</v>
      </c>
      <c r="G35" s="6">
        <f t="shared" si="3"/>
        <v>174.6646064</v>
      </c>
      <c r="H35" s="6">
        <f>10^(D35+$C$158)</f>
        <v>163.396991</v>
      </c>
      <c r="I35" s="6">
        <f t="shared" si="7"/>
        <v>176.1708095</v>
      </c>
    </row>
    <row r="36">
      <c r="A36" s="4">
        <v>18933.0</v>
      </c>
      <c r="B36" s="5">
        <v>146.0</v>
      </c>
      <c r="C36" s="6">
        <f t="shared" si="1"/>
        <v>2.164352856</v>
      </c>
      <c r="D36" s="10">
        <f t="shared" si="4"/>
        <v>2.248951184</v>
      </c>
      <c r="E36" s="6">
        <f t="shared" si="5"/>
        <v>-0.0845983279</v>
      </c>
      <c r="F36" s="6">
        <f t="shared" si="9"/>
        <v>2.258093414</v>
      </c>
      <c r="G36" s="6">
        <f t="shared" si="3"/>
        <v>181.1729742</v>
      </c>
      <c r="H36" s="6">
        <f>10^(D36+$C$159)</f>
        <v>142.9587116</v>
      </c>
      <c r="I36" s="6">
        <f t="shared" si="7"/>
        <v>177.3990067</v>
      </c>
    </row>
    <row r="37">
      <c r="A37" s="4">
        <v>18963.0</v>
      </c>
      <c r="B37" s="5">
        <v>166.0</v>
      </c>
      <c r="C37" s="6">
        <f t="shared" si="1"/>
        <v>2.220108088</v>
      </c>
      <c r="D37" s="10">
        <f t="shared" si="4"/>
        <v>2.253741148</v>
      </c>
      <c r="E37" s="6">
        <f t="shared" si="5"/>
        <v>-0.03363305956</v>
      </c>
      <c r="F37" s="6">
        <f t="shared" si="9"/>
        <v>2.263674372</v>
      </c>
      <c r="G37" s="6">
        <f t="shared" si="3"/>
        <v>183.5161846</v>
      </c>
      <c r="H37" s="6">
        <f>10^(D37+$C$160)</f>
        <v>162.2463234</v>
      </c>
      <c r="I37" s="6">
        <f t="shared" si="7"/>
        <v>179.3664231</v>
      </c>
    </row>
    <row r="38">
      <c r="A38" s="4">
        <v>18994.0</v>
      </c>
      <c r="B38" s="5">
        <v>171.0</v>
      </c>
      <c r="C38" s="6">
        <f t="shared" si="1"/>
        <v>2.23299611</v>
      </c>
      <c r="D38" s="10">
        <f t="shared" si="4"/>
        <v>2.260029116</v>
      </c>
      <c r="E38" s="6">
        <f t="shared" si="5"/>
        <v>-0.027033006</v>
      </c>
      <c r="F38" s="6">
        <f t="shared" ref="F38:F49" si="10">C38-C149</f>
        <v>2.2702651</v>
      </c>
      <c r="G38" s="6">
        <f t="shared" si="3"/>
        <v>186.3224128</v>
      </c>
      <c r="H38" s="6">
        <f>10^(D38+$C$149)</f>
        <v>167.016788</v>
      </c>
      <c r="I38" s="6">
        <f t="shared" si="7"/>
        <v>181.9822861</v>
      </c>
    </row>
    <row r="39">
      <c r="A39" s="4">
        <v>19025.0</v>
      </c>
      <c r="B39" s="5">
        <v>180.0</v>
      </c>
      <c r="C39" s="6">
        <f t="shared" si="1"/>
        <v>2.255272505</v>
      </c>
      <c r="D39" s="10">
        <f t="shared" si="4"/>
        <v>2.266188993</v>
      </c>
      <c r="E39" s="6">
        <f t="shared" si="5"/>
        <v>-0.01091648834</v>
      </c>
      <c r="F39" s="6">
        <f t="shared" si="10"/>
        <v>2.304961374</v>
      </c>
      <c r="G39" s="6">
        <f t="shared" si="3"/>
        <v>201.8186858</v>
      </c>
      <c r="H39" s="6">
        <f>10^(D39+$C$150)</f>
        <v>164.626644</v>
      </c>
      <c r="I39" s="6">
        <f t="shared" si="7"/>
        <v>184.5818496</v>
      </c>
    </row>
    <row r="40">
      <c r="A40" s="4">
        <v>19054.0</v>
      </c>
      <c r="B40" s="5">
        <v>193.0</v>
      </c>
      <c r="C40" s="6">
        <f t="shared" si="1"/>
        <v>2.285557309</v>
      </c>
      <c r="D40" s="10">
        <f t="shared" si="4"/>
        <v>2.272034441</v>
      </c>
      <c r="E40" s="6">
        <f t="shared" si="5"/>
        <v>0.01352286754</v>
      </c>
      <c r="F40" s="6">
        <f t="shared" si="10"/>
        <v>2.277690779</v>
      </c>
      <c r="G40" s="6">
        <f t="shared" si="3"/>
        <v>189.5355933</v>
      </c>
      <c r="H40" s="6">
        <f>10^(D40+$C$151)</f>
        <v>190.5026281</v>
      </c>
      <c r="I40" s="6">
        <f t="shared" si="7"/>
        <v>187.08305</v>
      </c>
    </row>
    <row r="41">
      <c r="A41" s="4">
        <v>19085.0</v>
      </c>
      <c r="B41" s="5">
        <v>181.0</v>
      </c>
      <c r="C41" s="6">
        <f t="shared" si="1"/>
        <v>2.257678575</v>
      </c>
      <c r="D41" s="10">
        <f t="shared" si="4"/>
        <v>2.277319725</v>
      </c>
      <c r="E41" s="6">
        <f t="shared" si="5"/>
        <v>-0.01964115059</v>
      </c>
      <c r="F41" s="6">
        <f t="shared" si="10"/>
        <v>2.263344212</v>
      </c>
      <c r="G41" s="6">
        <f t="shared" si="3"/>
        <v>183.3767248</v>
      </c>
      <c r="H41" s="6">
        <f>10^(D41+$C$152)</f>
        <v>186.9192753</v>
      </c>
      <c r="I41" s="6">
        <f t="shared" si="7"/>
        <v>189.3737266</v>
      </c>
    </row>
    <row r="42">
      <c r="A42" s="4">
        <v>19115.0</v>
      </c>
      <c r="B42" s="5">
        <v>183.0</v>
      </c>
      <c r="C42" s="6">
        <f t="shared" si="1"/>
        <v>2.26245109</v>
      </c>
      <c r="D42" s="10">
        <f t="shared" si="4"/>
        <v>2.283265306</v>
      </c>
      <c r="E42" s="6">
        <f t="shared" si="5"/>
        <v>-0.02081421672</v>
      </c>
      <c r="F42" s="6">
        <f t="shared" si="10"/>
        <v>2.26634502</v>
      </c>
      <c r="G42" s="6">
        <f t="shared" si="3"/>
        <v>184.6481752</v>
      </c>
      <c r="H42" s="6">
        <f>10^(D42+$C$153)</f>
        <v>190.2704635</v>
      </c>
      <c r="I42" s="6">
        <f t="shared" si="7"/>
        <v>191.9841196</v>
      </c>
    </row>
    <row r="43">
      <c r="A43" s="4">
        <v>19146.0</v>
      </c>
      <c r="B43" s="5">
        <v>218.0</v>
      </c>
      <c r="C43" s="6">
        <f t="shared" si="1"/>
        <v>2.338456494</v>
      </c>
      <c r="D43" s="10">
        <f t="shared" si="4"/>
        <v>2.289051524</v>
      </c>
      <c r="E43" s="6">
        <f t="shared" si="5"/>
        <v>0.04940496911</v>
      </c>
      <c r="F43" s="6">
        <f t="shared" si="10"/>
        <v>2.288341952</v>
      </c>
      <c r="G43" s="6">
        <f t="shared" si="3"/>
        <v>194.2414681</v>
      </c>
      <c r="H43" s="6">
        <f>10^(D43+$C$154)</f>
        <v>218.3564707</v>
      </c>
      <c r="I43" s="6">
        <f t="shared" si="7"/>
        <v>194.5590892</v>
      </c>
    </row>
    <row r="44">
      <c r="A44" s="4">
        <v>19176.0</v>
      </c>
      <c r="B44" s="5">
        <v>230.0</v>
      </c>
      <c r="C44" s="6">
        <f t="shared" si="1"/>
        <v>2.361727836</v>
      </c>
      <c r="D44" s="10">
        <f t="shared" si="4"/>
        <v>2.294341258</v>
      </c>
      <c r="E44" s="6">
        <f t="shared" si="5"/>
        <v>0.06738657807</v>
      </c>
      <c r="F44" s="6">
        <f t="shared" si="10"/>
        <v>2.270171422</v>
      </c>
      <c r="G44" s="6">
        <f t="shared" si="3"/>
        <v>186.2822272</v>
      </c>
      <c r="H44" s="6">
        <f>10^(D44+$C$155)</f>
        <v>243.1631005</v>
      </c>
      <c r="I44" s="6">
        <f t="shared" si="7"/>
        <v>196.9433214</v>
      </c>
    </row>
    <row r="45">
      <c r="A45" s="4">
        <v>19207.0</v>
      </c>
      <c r="B45" s="5">
        <v>242.0</v>
      </c>
      <c r="C45" s="6">
        <f t="shared" si="1"/>
        <v>2.383815366</v>
      </c>
      <c r="D45" s="10">
        <f t="shared" si="4"/>
        <v>2.298351405</v>
      </c>
      <c r="E45" s="6">
        <f t="shared" si="5"/>
        <v>0.08546396106</v>
      </c>
      <c r="F45" s="6">
        <f t="shared" si="10"/>
        <v>2.29499676</v>
      </c>
      <c r="G45" s="6">
        <f t="shared" si="3"/>
        <v>197.240802</v>
      </c>
      <c r="H45" s="6">
        <f>10^(D45+$C$156)</f>
        <v>243.8765323</v>
      </c>
      <c r="I45" s="6">
        <f t="shared" si="7"/>
        <v>198.7702596</v>
      </c>
    </row>
    <row r="46">
      <c r="A46" s="4">
        <v>19238.0</v>
      </c>
      <c r="B46" s="5">
        <v>209.0</v>
      </c>
      <c r="C46" s="6">
        <f t="shared" si="1"/>
        <v>2.320146286</v>
      </c>
      <c r="D46" s="10">
        <f t="shared" si="4"/>
        <v>2.303532166</v>
      </c>
      <c r="E46" s="6">
        <f t="shared" si="5"/>
        <v>0.01661412035</v>
      </c>
      <c r="F46" s="6">
        <f t="shared" si="10"/>
        <v>2.291988217</v>
      </c>
      <c r="G46" s="6">
        <f t="shared" si="3"/>
        <v>195.8791526</v>
      </c>
      <c r="H46" s="6">
        <f>10^(D46+$C$157)</f>
        <v>214.629906</v>
      </c>
      <c r="I46" s="6">
        <f t="shared" si="7"/>
        <v>201.1556177</v>
      </c>
    </row>
    <row r="47">
      <c r="A47" s="4">
        <v>19268.0</v>
      </c>
      <c r="B47" s="5">
        <v>191.0</v>
      </c>
      <c r="C47" s="6">
        <f t="shared" si="1"/>
        <v>2.281033367</v>
      </c>
      <c r="D47" s="10">
        <f t="shared" si="4"/>
        <v>2.311896498</v>
      </c>
      <c r="E47" s="6">
        <f t="shared" si="5"/>
        <v>-0.03086313107</v>
      </c>
      <c r="F47" s="6">
        <f t="shared" si="10"/>
        <v>2.313723262</v>
      </c>
      <c r="G47" s="6">
        <f t="shared" si="3"/>
        <v>205.9317273</v>
      </c>
      <c r="H47" s="6">
        <f>10^(D47+$C$158)</f>
        <v>190.1982879</v>
      </c>
      <c r="I47" s="6">
        <f t="shared" si="7"/>
        <v>205.0673401</v>
      </c>
    </row>
    <row r="48">
      <c r="A48" s="4">
        <v>19299.0</v>
      </c>
      <c r="B48" s="5">
        <v>172.0</v>
      </c>
      <c r="C48" s="6">
        <f t="shared" si="1"/>
        <v>2.235528447</v>
      </c>
      <c r="D48" s="10">
        <f t="shared" si="4"/>
        <v>2.320678735</v>
      </c>
      <c r="E48" s="6">
        <f t="shared" si="5"/>
        <v>-0.08515028807</v>
      </c>
      <c r="F48" s="6">
        <f t="shared" si="10"/>
        <v>2.329269005</v>
      </c>
      <c r="G48" s="6">
        <f t="shared" si="3"/>
        <v>213.4366545</v>
      </c>
      <c r="H48" s="6">
        <f>10^(D48+$C$159)</f>
        <v>168.6312957</v>
      </c>
      <c r="I48" s="6">
        <f t="shared" si="7"/>
        <v>209.256393</v>
      </c>
    </row>
    <row r="49">
      <c r="A49" s="4">
        <v>19329.0</v>
      </c>
      <c r="B49" s="5">
        <v>194.0</v>
      </c>
      <c r="C49" s="6">
        <f t="shared" si="1"/>
        <v>2.28780173</v>
      </c>
      <c r="D49" s="10">
        <f t="shared" si="4"/>
        <v>2.326700992</v>
      </c>
      <c r="E49" s="6">
        <f t="shared" si="5"/>
        <v>-0.03889926224</v>
      </c>
      <c r="F49" s="6">
        <f t="shared" si="10"/>
        <v>2.331368013</v>
      </c>
      <c r="G49" s="6">
        <f t="shared" si="3"/>
        <v>214.4707218</v>
      </c>
      <c r="H49" s="6">
        <f>10^(D49+$C$160)</f>
        <v>191.9263962</v>
      </c>
      <c r="I49" s="6">
        <f t="shared" si="7"/>
        <v>212.178313</v>
      </c>
    </row>
    <row r="50">
      <c r="A50" s="4">
        <v>19360.0</v>
      </c>
      <c r="B50" s="5">
        <v>196.0</v>
      </c>
      <c r="C50" s="6">
        <f t="shared" si="1"/>
        <v>2.292256071</v>
      </c>
      <c r="D50" s="10">
        <f t="shared" si="4"/>
        <v>2.331160403</v>
      </c>
      <c r="E50" s="6">
        <f t="shared" si="5"/>
        <v>-0.0389043321</v>
      </c>
      <c r="F50" s="6">
        <f t="shared" ref="F50:F61" si="11">C50-C149</f>
        <v>2.32952506</v>
      </c>
      <c r="G50" s="6">
        <f t="shared" si="3"/>
        <v>213.5625316</v>
      </c>
      <c r="H50" s="6">
        <f>10^(D50+$C$149)</f>
        <v>196.7394325</v>
      </c>
      <c r="I50" s="6">
        <f t="shared" si="7"/>
        <v>214.3682208</v>
      </c>
    </row>
    <row r="51">
      <c r="A51" s="4">
        <v>19391.0</v>
      </c>
      <c r="B51" s="5">
        <v>196.0</v>
      </c>
      <c r="C51" s="6">
        <f t="shared" si="1"/>
        <v>2.292256071</v>
      </c>
      <c r="D51" s="10">
        <f t="shared" si="4"/>
        <v>2.335769971</v>
      </c>
      <c r="E51" s="6">
        <f t="shared" si="5"/>
        <v>-0.04351389997</v>
      </c>
      <c r="F51" s="6">
        <f t="shared" si="11"/>
        <v>2.34194494</v>
      </c>
      <c r="G51" s="6">
        <f t="shared" si="3"/>
        <v>219.7581245</v>
      </c>
      <c r="H51" s="6">
        <f>10^(D51+$C$150)</f>
        <v>193.2329138</v>
      </c>
      <c r="I51" s="6">
        <f t="shared" si="7"/>
        <v>216.6556261</v>
      </c>
    </row>
    <row r="52">
      <c r="A52" s="4">
        <v>19419.0</v>
      </c>
      <c r="B52" s="5">
        <v>236.0</v>
      </c>
      <c r="C52" s="6">
        <f t="shared" si="1"/>
        <v>2.372912003</v>
      </c>
      <c r="D52" s="10">
        <f t="shared" si="4"/>
        <v>2.340159788</v>
      </c>
      <c r="E52" s="6">
        <f t="shared" si="5"/>
        <v>0.03275221506</v>
      </c>
      <c r="F52" s="6">
        <f t="shared" si="11"/>
        <v>2.365045473</v>
      </c>
      <c r="G52" s="6">
        <f t="shared" si="3"/>
        <v>231.7637307</v>
      </c>
      <c r="H52" s="6">
        <f>10^(D52+$C$151)</f>
        <v>222.8570195</v>
      </c>
      <c r="I52" s="6">
        <f t="shared" si="7"/>
        <v>218.8566705</v>
      </c>
    </row>
    <row r="53">
      <c r="A53" s="4">
        <v>19450.0</v>
      </c>
      <c r="B53" s="5">
        <v>235.0</v>
      </c>
      <c r="C53" s="6">
        <f t="shared" si="1"/>
        <v>2.371067862</v>
      </c>
      <c r="D53" s="10">
        <f t="shared" si="4"/>
        <v>2.344236919</v>
      </c>
      <c r="E53" s="6">
        <f t="shared" si="5"/>
        <v>0.0268309432</v>
      </c>
      <c r="F53" s="6">
        <f t="shared" si="11"/>
        <v>2.376733499</v>
      </c>
      <c r="G53" s="6">
        <f t="shared" si="3"/>
        <v>238.085803</v>
      </c>
      <c r="H53" s="6">
        <f>10^(D53+$C$152)</f>
        <v>218.0576273</v>
      </c>
      <c r="I53" s="6">
        <f t="shared" si="7"/>
        <v>220.9209586</v>
      </c>
    </row>
    <row r="54">
      <c r="A54" s="4">
        <v>19480.0</v>
      </c>
      <c r="B54" s="5">
        <v>229.0</v>
      </c>
      <c r="C54" s="6">
        <f t="shared" si="1"/>
        <v>2.359835482</v>
      </c>
      <c r="D54" s="10">
        <f t="shared" si="4"/>
        <v>2.346861634</v>
      </c>
      <c r="E54" s="6">
        <f t="shared" si="5"/>
        <v>0.01297384884</v>
      </c>
      <c r="F54" s="6">
        <f t="shared" si="11"/>
        <v>2.363729413</v>
      </c>
      <c r="G54" s="6">
        <f t="shared" si="3"/>
        <v>231.0624706</v>
      </c>
      <c r="H54" s="6">
        <f>10^(D54+$C$153)</f>
        <v>220.2762646</v>
      </c>
      <c r="I54" s="6">
        <f t="shared" si="7"/>
        <v>222.2601656</v>
      </c>
    </row>
    <row r="55">
      <c r="A55" s="4">
        <v>19511.0</v>
      </c>
      <c r="B55" s="5">
        <v>243.0</v>
      </c>
      <c r="C55" s="6">
        <f t="shared" si="1"/>
        <v>2.385606274</v>
      </c>
      <c r="D55" s="10">
        <f t="shared" si="4"/>
        <v>2.348325733</v>
      </c>
      <c r="E55" s="6">
        <f t="shared" si="5"/>
        <v>0.03728054069</v>
      </c>
      <c r="F55" s="6">
        <f t="shared" si="11"/>
        <v>2.335491732</v>
      </c>
      <c r="G55" s="6">
        <f t="shared" si="3"/>
        <v>216.5168658</v>
      </c>
      <c r="H55" s="6">
        <f>10^(D55+$C$154)</f>
        <v>250.2881422</v>
      </c>
      <c r="I55" s="6">
        <f t="shared" si="7"/>
        <v>223.0107164</v>
      </c>
    </row>
    <row r="56">
      <c r="A56" s="4">
        <v>19541.0</v>
      </c>
      <c r="B56" s="5">
        <v>264.0</v>
      </c>
      <c r="C56" s="6">
        <f t="shared" si="1"/>
        <v>2.421603927</v>
      </c>
      <c r="D56" s="10">
        <f t="shared" si="4"/>
        <v>2.349691084</v>
      </c>
      <c r="E56" s="6">
        <f t="shared" si="5"/>
        <v>0.07191284298</v>
      </c>
      <c r="F56" s="6">
        <f t="shared" si="11"/>
        <v>2.330047513</v>
      </c>
      <c r="G56" s="6">
        <f t="shared" si="3"/>
        <v>213.8195999</v>
      </c>
      <c r="H56" s="6">
        <f>10^(D56+$C$155)</f>
        <v>276.2151518</v>
      </c>
      <c r="I56" s="6">
        <f t="shared" si="7"/>
        <v>223.712929</v>
      </c>
    </row>
    <row r="57">
      <c r="A57" s="4">
        <v>19572.0</v>
      </c>
      <c r="B57" s="5">
        <v>272.0</v>
      </c>
      <c r="C57" s="6">
        <f t="shared" si="1"/>
        <v>2.434568904</v>
      </c>
      <c r="D57" s="10">
        <f t="shared" si="4"/>
        <v>2.349660912</v>
      </c>
      <c r="E57" s="6">
        <f t="shared" si="5"/>
        <v>0.08490799206</v>
      </c>
      <c r="F57" s="6">
        <f t="shared" si="11"/>
        <v>2.345750298</v>
      </c>
      <c r="G57" s="6">
        <f t="shared" si="3"/>
        <v>221.6921411</v>
      </c>
      <c r="H57" s="6">
        <f>10^(D57+$C$156)</f>
        <v>274.4602902</v>
      </c>
      <c r="I57" s="6">
        <f t="shared" si="7"/>
        <v>223.6973874</v>
      </c>
    </row>
    <row r="58">
      <c r="A58" s="4">
        <v>19603.0</v>
      </c>
      <c r="B58" s="5">
        <v>237.0</v>
      </c>
      <c r="C58" s="6">
        <f t="shared" si="1"/>
        <v>2.374748346</v>
      </c>
      <c r="D58" s="10">
        <f t="shared" si="4"/>
        <v>2.34882998</v>
      </c>
      <c r="E58" s="6">
        <f t="shared" si="5"/>
        <v>0.02591836582</v>
      </c>
      <c r="F58" s="6">
        <f t="shared" si="11"/>
        <v>2.346590276</v>
      </c>
      <c r="G58" s="6">
        <f t="shared" si="3"/>
        <v>222.1213358</v>
      </c>
      <c r="H58" s="6">
        <f>10^(D58+$C$157)</f>
        <v>238.2253917</v>
      </c>
      <c r="I58" s="6">
        <f t="shared" si="7"/>
        <v>223.2697984</v>
      </c>
    </row>
    <row r="59">
      <c r="A59" s="4">
        <v>19633.0</v>
      </c>
      <c r="B59" s="5">
        <v>211.0</v>
      </c>
      <c r="C59" s="6">
        <f t="shared" si="1"/>
        <v>2.324282455</v>
      </c>
      <c r="D59" s="10">
        <f t="shared" si="4"/>
        <v>2.348126391</v>
      </c>
      <c r="E59" s="6">
        <f t="shared" si="5"/>
        <v>-0.02384393548</v>
      </c>
      <c r="F59" s="6">
        <f t="shared" si="11"/>
        <v>2.35697235</v>
      </c>
      <c r="G59" s="6">
        <f t="shared" si="3"/>
        <v>227.495259</v>
      </c>
      <c r="H59" s="6">
        <f>10^(D59+$C$158)</f>
        <v>206.7457048</v>
      </c>
      <c r="I59" s="6">
        <f t="shared" si="7"/>
        <v>222.9083775</v>
      </c>
    </row>
    <row r="60">
      <c r="A60" s="4">
        <v>19664.0</v>
      </c>
      <c r="B60" s="5">
        <v>180.0</v>
      </c>
      <c r="C60" s="6">
        <f t="shared" si="1"/>
        <v>2.255272505</v>
      </c>
      <c r="D60" s="10">
        <f t="shared" si="4"/>
        <v>2.34789049</v>
      </c>
      <c r="E60" s="6">
        <f t="shared" si="5"/>
        <v>-0.09261798443</v>
      </c>
      <c r="F60" s="6">
        <f t="shared" si="11"/>
        <v>2.349013063</v>
      </c>
      <c r="G60" s="6">
        <f t="shared" si="3"/>
        <v>223.3639408</v>
      </c>
      <c r="H60" s="6">
        <f>10^(D60+$C$159)</f>
        <v>179.5353329</v>
      </c>
      <c r="I60" s="6">
        <f t="shared" si="7"/>
        <v>222.7873304</v>
      </c>
    </row>
    <row r="61">
      <c r="A61" s="4">
        <v>19694.0</v>
      </c>
      <c r="B61" s="5">
        <v>201.0</v>
      </c>
      <c r="C61" s="6">
        <f t="shared" si="1"/>
        <v>2.303196057</v>
      </c>
      <c r="D61" s="10">
        <f t="shared" si="4"/>
        <v>2.349781241</v>
      </c>
      <c r="E61" s="6">
        <f t="shared" si="5"/>
        <v>-0.04658518329</v>
      </c>
      <c r="F61" s="6">
        <f t="shared" si="11"/>
        <v>2.346762341</v>
      </c>
      <c r="G61" s="6">
        <f t="shared" si="3"/>
        <v>222.2093561</v>
      </c>
      <c r="H61" s="6">
        <f>10^(D61+$C$160)</f>
        <v>202.4020735</v>
      </c>
      <c r="I61" s="6">
        <f t="shared" si="7"/>
        <v>223.7593752</v>
      </c>
    </row>
    <row r="62">
      <c r="A62" s="4">
        <v>19725.0</v>
      </c>
      <c r="B62" s="5">
        <v>204.0</v>
      </c>
      <c r="C62" s="6">
        <f t="shared" si="1"/>
        <v>2.309630167</v>
      </c>
      <c r="D62" s="10">
        <f t="shared" si="4"/>
        <v>2.353714602</v>
      </c>
      <c r="E62" s="6">
        <f t="shared" si="5"/>
        <v>-0.04408443451</v>
      </c>
      <c r="F62" s="6">
        <f t="shared" ref="F62:F73" si="12">C62-C149</f>
        <v>2.346899157</v>
      </c>
      <c r="G62" s="6">
        <f t="shared" si="3"/>
        <v>222.2793697</v>
      </c>
      <c r="H62" s="6">
        <f>10^(D62+$C$149)</f>
        <v>207.2266531</v>
      </c>
      <c r="I62" s="6">
        <f t="shared" si="7"/>
        <v>225.7951462</v>
      </c>
    </row>
    <row r="63">
      <c r="A63" s="4">
        <v>19756.0</v>
      </c>
      <c r="B63" s="5">
        <v>188.0</v>
      </c>
      <c r="C63" s="6">
        <f t="shared" si="1"/>
        <v>2.274157849</v>
      </c>
      <c r="D63" s="10">
        <f t="shared" si="4"/>
        <v>2.357493841</v>
      </c>
      <c r="E63" s="6">
        <f t="shared" si="5"/>
        <v>-0.08333599152</v>
      </c>
      <c r="F63" s="6">
        <f t="shared" si="12"/>
        <v>2.323846718</v>
      </c>
      <c r="G63" s="6">
        <f t="shared" si="3"/>
        <v>210.7884051</v>
      </c>
      <c r="H63" s="6">
        <f>10^(D63+$C$150)</f>
        <v>203.1444549</v>
      </c>
      <c r="I63" s="6">
        <f t="shared" si="7"/>
        <v>227.7685939</v>
      </c>
    </row>
    <row r="64">
      <c r="A64" s="4">
        <v>19784.0</v>
      </c>
      <c r="B64" s="5">
        <v>235.0</v>
      </c>
      <c r="C64" s="6">
        <f t="shared" si="1"/>
        <v>2.371067862</v>
      </c>
      <c r="D64" s="10">
        <f t="shared" si="4"/>
        <v>2.36044593</v>
      </c>
      <c r="E64" s="6">
        <f t="shared" si="5"/>
        <v>0.01062193255</v>
      </c>
      <c r="F64" s="6">
        <f t="shared" si="12"/>
        <v>2.363201332</v>
      </c>
      <c r="G64" s="6">
        <f t="shared" si="3"/>
        <v>230.781681</v>
      </c>
      <c r="H64" s="6">
        <f>10^(D64+$C$151)</f>
        <v>233.5137508</v>
      </c>
      <c r="I64" s="6">
        <f t="shared" si="7"/>
        <v>229.3221103</v>
      </c>
    </row>
    <row r="65">
      <c r="A65" s="4">
        <v>19815.0</v>
      </c>
      <c r="B65" s="5">
        <v>227.0</v>
      </c>
      <c r="C65" s="6">
        <f t="shared" si="1"/>
        <v>2.356025857</v>
      </c>
      <c r="D65" s="10">
        <f t="shared" si="4"/>
        <v>2.363533615</v>
      </c>
      <c r="E65" s="6">
        <f t="shared" si="5"/>
        <v>-0.007507757738</v>
      </c>
      <c r="F65" s="6">
        <f t="shared" si="12"/>
        <v>2.361691494</v>
      </c>
      <c r="G65" s="6">
        <f t="shared" si="3"/>
        <v>229.9807543</v>
      </c>
      <c r="H65" s="6">
        <f>10^(D65+$C$152)</f>
        <v>227.9648972</v>
      </c>
      <c r="I65" s="6">
        <f t="shared" si="7"/>
        <v>230.9583217</v>
      </c>
    </row>
    <row r="66">
      <c r="A66" s="4">
        <v>19845.0</v>
      </c>
      <c r="B66" s="5">
        <v>234.0</v>
      </c>
      <c r="C66" s="6">
        <f t="shared" si="1"/>
        <v>2.369215857</v>
      </c>
      <c r="D66" s="10">
        <f t="shared" si="4"/>
        <v>2.367190972</v>
      </c>
      <c r="E66" s="6">
        <f t="shared" si="5"/>
        <v>0.002024885819</v>
      </c>
      <c r="F66" s="6">
        <f t="shared" si="12"/>
        <v>2.373109788</v>
      </c>
      <c r="G66" s="6">
        <f t="shared" si="3"/>
        <v>236.1075028</v>
      </c>
      <c r="H66" s="6">
        <f>10^(D66+$C$153)</f>
        <v>230.8325457</v>
      </c>
      <c r="I66" s="6">
        <f t="shared" si="7"/>
        <v>232.911521</v>
      </c>
    </row>
    <row r="67">
      <c r="A67" s="4">
        <v>19876.0</v>
      </c>
      <c r="B67" s="5">
        <v>264.0</v>
      </c>
      <c r="C67" s="6">
        <f t="shared" si="1"/>
        <v>2.421603927</v>
      </c>
      <c r="D67" s="10">
        <f t="shared" si="4"/>
        <v>2.371726928</v>
      </c>
      <c r="E67" s="6">
        <f t="shared" si="5"/>
        <v>0.04987699871</v>
      </c>
      <c r="F67" s="6">
        <f t="shared" si="12"/>
        <v>2.371489385</v>
      </c>
      <c r="G67" s="6">
        <f t="shared" si="3"/>
        <v>235.2281999</v>
      </c>
      <c r="H67" s="6">
        <f>10^(D67+$C$154)</f>
        <v>264.1444377</v>
      </c>
      <c r="I67" s="6">
        <f t="shared" si="7"/>
        <v>235.3568962</v>
      </c>
    </row>
    <row r="68">
      <c r="A68" s="4">
        <v>19906.0</v>
      </c>
      <c r="B68" s="5">
        <v>302.0</v>
      </c>
      <c r="C68" s="6">
        <f t="shared" si="1"/>
        <v>2.480006943</v>
      </c>
      <c r="D68" s="10">
        <f t="shared" si="4"/>
        <v>2.377177954</v>
      </c>
      <c r="E68" s="6">
        <f t="shared" si="5"/>
        <v>0.1028289888</v>
      </c>
      <c r="F68" s="6">
        <f t="shared" si="12"/>
        <v>2.388450529</v>
      </c>
      <c r="G68" s="6">
        <f t="shared" si="3"/>
        <v>244.5966635</v>
      </c>
      <c r="H68" s="6">
        <f>10^(D68+$C$155)</f>
        <v>294.2621261</v>
      </c>
      <c r="I68" s="6">
        <f t="shared" si="7"/>
        <v>238.3295836</v>
      </c>
    </row>
    <row r="69">
      <c r="A69" s="4">
        <v>19937.0</v>
      </c>
      <c r="B69" s="5">
        <v>293.0</v>
      </c>
      <c r="C69" s="6">
        <f t="shared" si="1"/>
        <v>2.46686762</v>
      </c>
      <c r="D69" s="10">
        <f t="shared" si="4"/>
        <v>2.384152257</v>
      </c>
      <c r="E69" s="6">
        <f t="shared" si="5"/>
        <v>0.08271536328</v>
      </c>
      <c r="F69" s="6">
        <f t="shared" si="12"/>
        <v>2.378049014</v>
      </c>
      <c r="G69" s="6">
        <f t="shared" si="3"/>
        <v>238.8080785</v>
      </c>
      <c r="H69" s="6">
        <f>10^(D69+$C$156)</f>
        <v>297.146667</v>
      </c>
      <c r="I69" s="6">
        <f t="shared" si="7"/>
        <v>242.1877972</v>
      </c>
    </row>
    <row r="70">
      <c r="A70" s="4">
        <v>19968.0</v>
      </c>
      <c r="B70" s="5">
        <v>259.0</v>
      </c>
      <c r="C70" s="6">
        <f t="shared" si="1"/>
        <v>2.413299764</v>
      </c>
      <c r="D70" s="10">
        <f t="shared" si="4"/>
        <v>2.390345652</v>
      </c>
      <c r="E70" s="6">
        <f t="shared" si="5"/>
        <v>0.02295411239</v>
      </c>
      <c r="F70" s="6">
        <f t="shared" si="12"/>
        <v>2.385141695</v>
      </c>
      <c r="G70" s="6">
        <f t="shared" si="3"/>
        <v>242.7401939</v>
      </c>
      <c r="H70" s="6">
        <f>10^(D70+$C$157)</f>
        <v>262.1221498</v>
      </c>
      <c r="I70" s="6">
        <f t="shared" si="7"/>
        <v>245.6663378</v>
      </c>
    </row>
    <row r="71">
      <c r="A71" s="4">
        <v>19998.0</v>
      </c>
      <c r="B71" s="5">
        <v>229.0</v>
      </c>
      <c r="C71" s="6">
        <f t="shared" si="1"/>
        <v>2.359835482</v>
      </c>
      <c r="D71" s="10">
        <f t="shared" si="4"/>
        <v>2.395727728</v>
      </c>
      <c r="E71" s="6">
        <f t="shared" si="5"/>
        <v>-0.03589224526</v>
      </c>
      <c r="F71" s="6">
        <f t="shared" si="12"/>
        <v>2.392525377</v>
      </c>
      <c r="G71" s="6">
        <f t="shared" si="3"/>
        <v>246.9024375</v>
      </c>
      <c r="H71" s="6">
        <f>10^(D71+$C$158)</f>
        <v>230.6948144</v>
      </c>
      <c r="I71" s="6">
        <f t="shared" si="7"/>
        <v>248.7297467</v>
      </c>
    </row>
    <row r="72">
      <c r="A72" s="4">
        <v>20029.0</v>
      </c>
      <c r="B72" s="5">
        <v>203.0</v>
      </c>
      <c r="C72" s="6">
        <f t="shared" si="1"/>
        <v>2.307496038</v>
      </c>
      <c r="D72" s="10">
        <f t="shared" si="4"/>
        <v>2.401389158</v>
      </c>
      <c r="E72" s="6">
        <f t="shared" si="5"/>
        <v>-0.09389312009</v>
      </c>
      <c r="F72" s="6">
        <f t="shared" si="12"/>
        <v>2.401236596</v>
      </c>
      <c r="G72" s="6">
        <f t="shared" si="3"/>
        <v>251.9048888</v>
      </c>
      <c r="H72" s="6">
        <f>10^(D72+$C$159)</f>
        <v>203.0713238</v>
      </c>
      <c r="I72" s="6">
        <f t="shared" si="7"/>
        <v>251.9933952</v>
      </c>
    </row>
    <row r="73">
      <c r="A73" s="4">
        <v>20059.0</v>
      </c>
      <c r="B73" s="5">
        <v>229.0</v>
      </c>
      <c r="C73" s="6">
        <f t="shared" si="1"/>
        <v>2.359835482</v>
      </c>
      <c r="D73" s="10">
        <f t="shared" si="4"/>
        <v>2.407174764</v>
      </c>
      <c r="E73" s="6">
        <f t="shared" si="5"/>
        <v>-0.04733928123</v>
      </c>
      <c r="F73" s="6">
        <f t="shared" si="12"/>
        <v>2.403401766</v>
      </c>
      <c r="G73" s="6">
        <f t="shared" si="3"/>
        <v>253.1638933</v>
      </c>
      <c r="H73" s="6">
        <f>10^(D73+$C$160)</f>
        <v>230.9981385</v>
      </c>
      <c r="I73" s="6">
        <f t="shared" si="7"/>
        <v>255.3728737</v>
      </c>
    </row>
    <row r="74">
      <c r="A74" s="4">
        <v>20090.0</v>
      </c>
      <c r="B74" s="5">
        <v>242.0</v>
      </c>
      <c r="C74" s="6">
        <f t="shared" si="1"/>
        <v>2.383815366</v>
      </c>
      <c r="D74" s="10">
        <f t="shared" si="4"/>
        <v>2.413749808</v>
      </c>
      <c r="E74" s="6">
        <f t="shared" si="5"/>
        <v>-0.02993444207</v>
      </c>
      <c r="F74" s="6">
        <f t="shared" ref="F74:F85" si="13">C74-C149</f>
        <v>2.421084355</v>
      </c>
      <c r="G74" s="6">
        <f t="shared" si="3"/>
        <v>263.6843503</v>
      </c>
      <c r="H74" s="6">
        <f>10^(D74+$C$149)</f>
        <v>237.9473207</v>
      </c>
      <c r="I74" s="6">
        <f t="shared" si="7"/>
        <v>259.2685316</v>
      </c>
    </row>
    <row r="75">
      <c r="A75" s="4">
        <v>20121.0</v>
      </c>
      <c r="B75" s="5">
        <v>233.0</v>
      </c>
      <c r="C75" s="6">
        <f t="shared" si="1"/>
        <v>2.367355921</v>
      </c>
      <c r="D75" s="10">
        <f t="shared" si="4"/>
        <v>2.420189654</v>
      </c>
      <c r="E75" s="6">
        <f t="shared" si="5"/>
        <v>-0.05283373266</v>
      </c>
      <c r="F75" s="6">
        <f t="shared" si="13"/>
        <v>2.41704479</v>
      </c>
      <c r="G75" s="6">
        <f t="shared" si="3"/>
        <v>261.2430766</v>
      </c>
      <c r="H75" s="6">
        <f>10^(D75+$C$150)</f>
        <v>234.6933505</v>
      </c>
      <c r="I75" s="6">
        <f t="shared" si="7"/>
        <v>263.1416864</v>
      </c>
    </row>
    <row r="76">
      <c r="A76" s="4">
        <v>20149.0</v>
      </c>
      <c r="B76" s="5">
        <v>267.0</v>
      </c>
      <c r="C76" s="6">
        <f t="shared" si="1"/>
        <v>2.426511261</v>
      </c>
      <c r="D76" s="10">
        <f t="shared" si="4"/>
        <v>2.426619516</v>
      </c>
      <c r="E76" s="6">
        <f t="shared" si="5"/>
        <v>-0.0001082541692</v>
      </c>
      <c r="F76" s="6">
        <f t="shared" si="13"/>
        <v>2.418644731</v>
      </c>
      <c r="G76" s="6">
        <f t="shared" si="3"/>
        <v>262.2072716</v>
      </c>
      <c r="H76" s="6">
        <f>10^(D76+$C$151)</f>
        <v>271.9481104</v>
      </c>
      <c r="I76" s="6">
        <f t="shared" si="7"/>
        <v>267.0665619</v>
      </c>
    </row>
    <row r="77">
      <c r="A77" s="4">
        <v>20180.0</v>
      </c>
      <c r="B77" s="5">
        <v>269.0</v>
      </c>
      <c r="C77" s="6">
        <f t="shared" si="1"/>
        <v>2.42975228</v>
      </c>
      <c r="D77" s="10">
        <f t="shared" si="4"/>
        <v>2.433234928</v>
      </c>
      <c r="E77" s="6">
        <f t="shared" si="5"/>
        <v>-0.003482648465</v>
      </c>
      <c r="F77" s="6">
        <f t="shared" si="13"/>
        <v>2.435417917</v>
      </c>
      <c r="G77" s="6">
        <f t="shared" si="3"/>
        <v>272.5322596</v>
      </c>
      <c r="H77" s="6">
        <f>10^(D77+$C$152)</f>
        <v>267.6512596</v>
      </c>
      <c r="I77" s="6">
        <f t="shared" si="7"/>
        <v>271.1658087</v>
      </c>
    </row>
    <row r="78">
      <c r="A78" s="4">
        <v>20210.0</v>
      </c>
      <c r="B78" s="5">
        <v>270.0</v>
      </c>
      <c r="C78" s="6">
        <f t="shared" si="1"/>
        <v>2.431363764</v>
      </c>
      <c r="D78" s="10">
        <f t="shared" si="4"/>
        <v>2.43928357</v>
      </c>
      <c r="E78" s="6">
        <f t="shared" si="5"/>
        <v>-0.0079198055</v>
      </c>
      <c r="F78" s="6">
        <f t="shared" si="13"/>
        <v>2.435257695</v>
      </c>
      <c r="G78" s="6">
        <f t="shared" si="3"/>
        <v>272.4317339</v>
      </c>
      <c r="H78" s="6">
        <f>10^(D78+$C$153)</f>
        <v>272.5145151</v>
      </c>
      <c r="I78" s="6">
        <f t="shared" si="7"/>
        <v>274.9688958</v>
      </c>
    </row>
    <row r="79">
      <c r="A79" s="4">
        <v>20241.0</v>
      </c>
      <c r="B79" s="5">
        <v>315.0</v>
      </c>
      <c r="C79" s="6">
        <f t="shared" si="1"/>
        <v>2.498310554</v>
      </c>
      <c r="D79" s="10">
        <f t="shared" si="4"/>
        <v>2.445594471</v>
      </c>
      <c r="E79" s="6">
        <f t="shared" si="5"/>
        <v>0.05271608323</v>
      </c>
      <c r="F79" s="6">
        <f t="shared" si="13"/>
        <v>2.448196012</v>
      </c>
      <c r="G79" s="6">
        <f t="shared" si="3"/>
        <v>280.6700113</v>
      </c>
      <c r="H79" s="6">
        <f>10^(D79+$C$154)</f>
        <v>313.1187051</v>
      </c>
      <c r="I79" s="6">
        <f t="shared" si="7"/>
        <v>278.9937476</v>
      </c>
    </row>
    <row r="80">
      <c r="A80" s="4">
        <v>20271.0</v>
      </c>
      <c r="B80" s="5">
        <v>364.0</v>
      </c>
      <c r="C80" s="6">
        <f t="shared" si="1"/>
        <v>2.561101384</v>
      </c>
      <c r="D80" s="10">
        <f t="shared" si="4"/>
        <v>2.451999149</v>
      </c>
      <c r="E80" s="6">
        <f t="shared" si="5"/>
        <v>0.1091022344</v>
      </c>
      <c r="F80" s="6">
        <f t="shared" si="13"/>
        <v>2.469544969</v>
      </c>
      <c r="G80" s="6">
        <f t="shared" si="3"/>
        <v>294.8118726</v>
      </c>
      <c r="H80" s="6">
        <f>10^(D80+$C$155)</f>
        <v>349.5872328</v>
      </c>
      <c r="I80" s="6">
        <f t="shared" si="7"/>
        <v>283.1386449</v>
      </c>
    </row>
    <row r="81">
      <c r="A81" s="4">
        <v>20302.0</v>
      </c>
      <c r="B81" s="5">
        <v>347.0</v>
      </c>
      <c r="C81" s="6">
        <f t="shared" si="1"/>
        <v>2.540329475</v>
      </c>
      <c r="D81" s="10">
        <f t="shared" si="4"/>
        <v>2.458025267</v>
      </c>
      <c r="E81" s="6">
        <f t="shared" si="5"/>
        <v>0.08230420799</v>
      </c>
      <c r="F81" s="6">
        <f t="shared" si="13"/>
        <v>2.451510869</v>
      </c>
      <c r="G81" s="6">
        <f t="shared" si="3"/>
        <v>282.8204888</v>
      </c>
      <c r="H81" s="6">
        <f>10^(D81+$C$156)</f>
        <v>352.244218</v>
      </c>
      <c r="I81" s="6">
        <f t="shared" si="7"/>
        <v>287.0947606</v>
      </c>
    </row>
    <row r="82">
      <c r="A82" s="4">
        <v>20333.0</v>
      </c>
      <c r="B82" s="5">
        <v>312.0</v>
      </c>
      <c r="C82" s="6">
        <f t="shared" si="1"/>
        <v>2.494154594</v>
      </c>
      <c r="D82" s="10">
        <f t="shared" si="4"/>
        <v>2.464261594</v>
      </c>
      <c r="E82" s="6">
        <f t="shared" si="5"/>
        <v>0.02989300018</v>
      </c>
      <c r="F82" s="6">
        <f t="shared" si="13"/>
        <v>2.465996525</v>
      </c>
      <c r="G82" s="6">
        <f t="shared" si="3"/>
        <v>292.4128977</v>
      </c>
      <c r="H82" s="6">
        <f>10^(D82+$C$157)</f>
        <v>310.7561007</v>
      </c>
      <c r="I82" s="6">
        <f t="shared" si="7"/>
        <v>291.2470894</v>
      </c>
    </row>
    <row r="83">
      <c r="A83" s="4">
        <v>20363.0</v>
      </c>
      <c r="B83" s="5">
        <v>274.0</v>
      </c>
      <c r="C83" s="6">
        <f t="shared" si="1"/>
        <v>2.437750563</v>
      </c>
      <c r="D83" s="10">
        <f t="shared" si="4"/>
        <v>2.470109096</v>
      </c>
      <c r="E83" s="6">
        <f t="shared" si="5"/>
        <v>-0.03235853345</v>
      </c>
      <c r="F83" s="6">
        <f t="shared" si="13"/>
        <v>2.470440458</v>
      </c>
      <c r="G83" s="6">
        <f t="shared" si="3"/>
        <v>295.4203837</v>
      </c>
      <c r="H83" s="6">
        <f>10^(D83+$C$158)</f>
        <v>273.7910209</v>
      </c>
      <c r="I83" s="6">
        <f t="shared" si="7"/>
        <v>295.1950674</v>
      </c>
    </row>
    <row r="84">
      <c r="A84" s="4">
        <v>20394.0</v>
      </c>
      <c r="B84" s="5">
        <v>237.0</v>
      </c>
      <c r="C84" s="6">
        <f t="shared" si="1"/>
        <v>2.374748346</v>
      </c>
      <c r="D84" s="10">
        <f t="shared" si="4"/>
        <v>2.475811405</v>
      </c>
      <c r="E84" s="6">
        <f t="shared" si="5"/>
        <v>-0.1010630592</v>
      </c>
      <c r="F84" s="6">
        <f t="shared" si="13"/>
        <v>2.468488904</v>
      </c>
      <c r="G84" s="6">
        <f t="shared" si="3"/>
        <v>294.0958554</v>
      </c>
      <c r="H84" s="6">
        <f>10^(D84+$C$159)</f>
        <v>241.0298592</v>
      </c>
      <c r="I84" s="6">
        <f t="shared" si="7"/>
        <v>299.0965511</v>
      </c>
    </row>
    <row r="85">
      <c r="A85" s="4">
        <v>20424.0</v>
      </c>
      <c r="B85" s="5">
        <v>278.0</v>
      </c>
      <c r="C85" s="6">
        <f t="shared" si="1"/>
        <v>2.444044796</v>
      </c>
      <c r="D85" s="10">
        <f t="shared" si="4"/>
        <v>2.481879089</v>
      </c>
      <c r="E85" s="6">
        <f t="shared" si="5"/>
        <v>-0.03783429275</v>
      </c>
      <c r="F85" s="6">
        <f t="shared" si="13"/>
        <v>2.487611079</v>
      </c>
      <c r="G85" s="6">
        <f t="shared" si="3"/>
        <v>307.3343333</v>
      </c>
      <c r="H85" s="6">
        <f>10^(D85+$C$160)</f>
        <v>274.3549531</v>
      </c>
      <c r="I85" s="6">
        <f t="shared" si="7"/>
        <v>303.304664</v>
      </c>
    </row>
    <row r="86">
      <c r="A86" s="4">
        <v>20455.0</v>
      </c>
      <c r="B86" s="5">
        <v>284.0</v>
      </c>
      <c r="C86" s="6">
        <f t="shared" si="1"/>
        <v>2.45331834</v>
      </c>
      <c r="D86" s="10">
        <f t="shared" si="4"/>
        <v>2.48727116</v>
      </c>
      <c r="E86" s="6">
        <f t="shared" si="5"/>
        <v>-0.03395282014</v>
      </c>
      <c r="F86" s="6">
        <f t="shared" ref="F86:F97" si="14">C86-C149</f>
        <v>2.490587329</v>
      </c>
      <c r="G86" s="6">
        <f t="shared" si="3"/>
        <v>309.4477499</v>
      </c>
      <c r="H86" s="6">
        <f>10^(D86+$C$149)</f>
        <v>281.8397021</v>
      </c>
      <c r="I86" s="6">
        <f t="shared" si="7"/>
        <v>307.093879</v>
      </c>
    </row>
    <row r="87">
      <c r="A87" s="4">
        <v>20486.0</v>
      </c>
      <c r="B87" s="5">
        <v>277.0</v>
      </c>
      <c r="C87" s="6">
        <f t="shared" si="1"/>
        <v>2.442479769</v>
      </c>
      <c r="D87" s="10">
        <f t="shared" si="4"/>
        <v>2.492353419</v>
      </c>
      <c r="E87" s="6">
        <f t="shared" si="5"/>
        <v>-0.04987365014</v>
      </c>
      <c r="F87" s="6">
        <f t="shared" si="14"/>
        <v>2.492168638</v>
      </c>
      <c r="G87" s="6">
        <f t="shared" si="3"/>
        <v>310.5765331</v>
      </c>
      <c r="H87" s="6">
        <f>10^(D87+$C$150)</f>
        <v>277.1178817</v>
      </c>
      <c r="I87" s="6">
        <f t="shared" si="7"/>
        <v>310.7087038</v>
      </c>
    </row>
    <row r="88">
      <c r="A88" s="4">
        <v>20515.0</v>
      </c>
      <c r="B88" s="5">
        <v>317.0</v>
      </c>
      <c r="C88" s="6">
        <f t="shared" si="1"/>
        <v>2.501059262</v>
      </c>
      <c r="D88" s="10">
        <f t="shared" si="4"/>
        <v>2.497486724</v>
      </c>
      <c r="E88" s="6">
        <f t="shared" si="5"/>
        <v>0.003572538533</v>
      </c>
      <c r="F88" s="6">
        <f t="shared" si="14"/>
        <v>2.493192732</v>
      </c>
      <c r="G88" s="6">
        <f t="shared" si="3"/>
        <v>311.3097569</v>
      </c>
      <c r="H88" s="6">
        <f>10^(D88+$C$151)</f>
        <v>320.1498138</v>
      </c>
      <c r="I88" s="6">
        <f t="shared" si="7"/>
        <v>314.4030306</v>
      </c>
    </row>
    <row r="89">
      <c r="A89" s="4">
        <v>20546.0</v>
      </c>
      <c r="B89" s="5">
        <v>313.0</v>
      </c>
      <c r="C89" s="6">
        <f t="shared" si="1"/>
        <v>2.495544338</v>
      </c>
      <c r="D89" s="10">
        <f t="shared" si="4"/>
        <v>2.501821916</v>
      </c>
      <c r="E89" s="6">
        <f t="shared" si="5"/>
        <v>-0.006277578751</v>
      </c>
      <c r="F89" s="6">
        <f t="shared" si="14"/>
        <v>2.501209974</v>
      </c>
      <c r="G89" s="6">
        <f t="shared" si="3"/>
        <v>317.1100269</v>
      </c>
      <c r="H89" s="6">
        <f>10^(D89+$C$152)</f>
        <v>313.4413429</v>
      </c>
      <c r="I89" s="6">
        <f t="shared" si="7"/>
        <v>317.5571651</v>
      </c>
    </row>
    <row r="90">
      <c r="A90" s="4">
        <v>20576.0</v>
      </c>
      <c r="B90" s="5">
        <v>318.0</v>
      </c>
      <c r="C90" s="6">
        <f t="shared" si="1"/>
        <v>2.50242712</v>
      </c>
      <c r="D90" s="10">
        <f t="shared" si="4"/>
        <v>2.506246575</v>
      </c>
      <c r="E90" s="6">
        <f t="shared" si="5"/>
        <v>-0.003819455001</v>
      </c>
      <c r="F90" s="6">
        <f t="shared" si="14"/>
        <v>2.50632105</v>
      </c>
      <c r="G90" s="6">
        <f t="shared" si="3"/>
        <v>320.8640422</v>
      </c>
      <c r="H90" s="6">
        <f>10^(D90+$C$153)</f>
        <v>317.9454721</v>
      </c>
      <c r="I90" s="6">
        <f t="shared" si="7"/>
        <v>320.8090232</v>
      </c>
    </row>
    <row r="91">
      <c r="A91" s="4">
        <v>20607.0</v>
      </c>
      <c r="B91" s="5">
        <v>374.0</v>
      </c>
      <c r="C91" s="6">
        <f t="shared" si="1"/>
        <v>2.572871602</v>
      </c>
      <c r="D91" s="10">
        <f t="shared" si="4"/>
        <v>2.510408974</v>
      </c>
      <c r="E91" s="6">
        <f t="shared" si="5"/>
        <v>0.06246262824</v>
      </c>
      <c r="F91" s="6">
        <f t="shared" si="14"/>
        <v>2.52275706</v>
      </c>
      <c r="G91" s="6">
        <f t="shared" si="3"/>
        <v>333.2399499</v>
      </c>
      <c r="H91" s="6">
        <f>10^(D91+$C$154)</f>
        <v>363.5159873</v>
      </c>
      <c r="I91" s="6">
        <f t="shared" si="7"/>
        <v>323.8985277</v>
      </c>
    </row>
    <row r="92">
      <c r="A92" s="4">
        <v>20637.0</v>
      </c>
      <c r="B92" s="5">
        <v>413.0</v>
      </c>
      <c r="C92" s="6">
        <f t="shared" si="1"/>
        <v>2.615950052</v>
      </c>
      <c r="D92" s="10">
        <f t="shared" si="4"/>
        <v>2.514020176</v>
      </c>
      <c r="E92" s="6">
        <f t="shared" si="5"/>
        <v>0.1019298758</v>
      </c>
      <c r="F92" s="6">
        <f t="shared" si="14"/>
        <v>2.524393637</v>
      </c>
      <c r="G92" s="6">
        <f t="shared" si="3"/>
        <v>334.4980862</v>
      </c>
      <c r="H92" s="6">
        <f>10^(D92+$C$155)</f>
        <v>403.2520558</v>
      </c>
      <c r="I92" s="6">
        <f t="shared" si="7"/>
        <v>326.6030047</v>
      </c>
    </row>
    <row r="93">
      <c r="A93" s="4">
        <v>20668.0</v>
      </c>
      <c r="B93" s="5">
        <v>405.0</v>
      </c>
      <c r="C93" s="6">
        <f t="shared" si="1"/>
        <v>2.607455023</v>
      </c>
      <c r="D93" s="10">
        <f t="shared" si="4"/>
        <v>2.517398465</v>
      </c>
      <c r="E93" s="6">
        <f t="shared" si="5"/>
        <v>0.09005655823</v>
      </c>
      <c r="F93" s="6">
        <f t="shared" si="14"/>
        <v>2.518636417</v>
      </c>
      <c r="G93" s="6">
        <f t="shared" si="3"/>
        <v>330.0930777</v>
      </c>
      <c r="H93" s="6">
        <f>10^(D93+$C$156)</f>
        <v>403.8471954</v>
      </c>
      <c r="I93" s="6">
        <f t="shared" si="7"/>
        <v>329.1534906</v>
      </c>
    </row>
    <row r="94">
      <c r="A94" s="4">
        <v>20699.0</v>
      </c>
      <c r="B94" s="5">
        <v>355.0</v>
      </c>
      <c r="C94" s="6">
        <f t="shared" si="1"/>
        <v>2.550228353</v>
      </c>
      <c r="D94" s="10">
        <f t="shared" si="4"/>
        <v>2.521001693</v>
      </c>
      <c r="E94" s="6">
        <f t="shared" si="5"/>
        <v>0.02922666047</v>
      </c>
      <c r="F94" s="6">
        <f t="shared" si="14"/>
        <v>2.522070284</v>
      </c>
      <c r="G94" s="6">
        <f t="shared" si="3"/>
        <v>332.7133932</v>
      </c>
      <c r="H94" s="6">
        <f>10^(D94+$C$157)</f>
        <v>354.1275886</v>
      </c>
      <c r="I94" s="6">
        <f t="shared" si="7"/>
        <v>331.8957511</v>
      </c>
    </row>
    <row r="95">
      <c r="A95" s="4">
        <v>20729.0</v>
      </c>
      <c r="B95" s="5">
        <v>306.0</v>
      </c>
      <c r="C95" s="6">
        <f t="shared" si="1"/>
        <v>2.485721426</v>
      </c>
      <c r="D95" s="10">
        <f t="shared" si="4"/>
        <v>2.525019428</v>
      </c>
      <c r="E95" s="6">
        <f t="shared" si="5"/>
        <v>-0.03929800119</v>
      </c>
      <c r="F95" s="6">
        <f t="shared" si="14"/>
        <v>2.518411322</v>
      </c>
      <c r="G95" s="6">
        <f t="shared" si="3"/>
        <v>329.9220343</v>
      </c>
      <c r="H95" s="6">
        <f>10^(D95+$C$158)</f>
        <v>310.691615</v>
      </c>
      <c r="I95" s="6">
        <f t="shared" si="7"/>
        <v>334.9804238</v>
      </c>
    </row>
    <row r="96">
      <c r="A96" s="4">
        <v>20760.0</v>
      </c>
      <c r="B96" s="5">
        <v>271.0</v>
      </c>
      <c r="C96" s="6">
        <f t="shared" si="1"/>
        <v>2.432969291</v>
      </c>
      <c r="D96" s="10">
        <f t="shared" si="4"/>
        <v>2.528929267</v>
      </c>
      <c r="E96" s="6">
        <f t="shared" si="5"/>
        <v>-0.09595997594</v>
      </c>
      <c r="F96" s="6">
        <f t="shared" si="14"/>
        <v>2.526709849</v>
      </c>
      <c r="G96" s="6">
        <f t="shared" si="3"/>
        <v>336.286822</v>
      </c>
      <c r="H96" s="6">
        <f>10^(D96+$C$159)</f>
        <v>272.3884628</v>
      </c>
      <c r="I96" s="6">
        <f t="shared" si="7"/>
        <v>338.0097803</v>
      </c>
    </row>
    <row r="97">
      <c r="A97" s="4">
        <v>20790.0</v>
      </c>
      <c r="B97" s="5">
        <v>306.0</v>
      </c>
      <c r="C97" s="6">
        <f t="shared" si="1"/>
        <v>2.485721426</v>
      </c>
      <c r="D97" s="10">
        <f t="shared" si="4"/>
        <v>2.53310602</v>
      </c>
      <c r="E97" s="6">
        <f t="shared" si="5"/>
        <v>-0.04738459374</v>
      </c>
      <c r="F97" s="6">
        <f t="shared" si="14"/>
        <v>2.52928771</v>
      </c>
      <c r="G97" s="6">
        <f t="shared" si="3"/>
        <v>338.2888705</v>
      </c>
      <c r="H97" s="6">
        <f>10^(D97+$C$160)</f>
        <v>308.7022087</v>
      </c>
      <c r="I97" s="6">
        <f t="shared" si="7"/>
        <v>341.276214</v>
      </c>
    </row>
    <row r="98">
      <c r="A98" s="4">
        <v>20821.0</v>
      </c>
      <c r="B98" s="5">
        <v>315.0</v>
      </c>
      <c r="C98" s="6">
        <f t="shared" si="1"/>
        <v>2.498310554</v>
      </c>
      <c r="D98" s="10">
        <f t="shared" si="4"/>
        <v>2.53743701</v>
      </c>
      <c r="E98" s="6">
        <f t="shared" si="5"/>
        <v>-0.03912645602</v>
      </c>
      <c r="F98" s="6">
        <f t="shared" ref="F98:F109" si="15">C98-C149</f>
        <v>2.535579543</v>
      </c>
      <c r="G98" s="6">
        <f t="shared" si="3"/>
        <v>343.2254973</v>
      </c>
      <c r="H98" s="6">
        <f>10^(D98+$C$149)</f>
        <v>316.3501325</v>
      </c>
      <c r="I98" s="6">
        <f t="shared" si="7"/>
        <v>344.6966081</v>
      </c>
    </row>
    <row r="99">
      <c r="A99" s="4">
        <v>20852.0</v>
      </c>
      <c r="B99" s="5">
        <v>301.0</v>
      </c>
      <c r="C99" s="6">
        <f t="shared" si="1"/>
        <v>2.478566496</v>
      </c>
      <c r="D99" s="10">
        <f t="shared" si="4"/>
        <v>2.542160541</v>
      </c>
      <c r="E99" s="6">
        <f t="shared" si="5"/>
        <v>-0.06359404582</v>
      </c>
      <c r="F99" s="6">
        <f t="shared" si="15"/>
        <v>2.528255364</v>
      </c>
      <c r="G99" s="6">
        <f t="shared" si="3"/>
        <v>337.4856912</v>
      </c>
      <c r="H99" s="6">
        <f>10^(D99+$C$150)</f>
        <v>310.7933179</v>
      </c>
      <c r="I99" s="6">
        <f t="shared" si="7"/>
        <v>348.4661053</v>
      </c>
    </row>
    <row r="100">
      <c r="A100" s="4">
        <v>20880.0</v>
      </c>
      <c r="B100" s="5">
        <v>356.0</v>
      </c>
      <c r="C100" s="6">
        <f t="shared" si="1"/>
        <v>2.551449998</v>
      </c>
      <c r="D100" s="10">
        <f t="shared" si="4"/>
        <v>2.547077828</v>
      </c>
      <c r="E100" s="6">
        <f t="shared" si="5"/>
        <v>0.004372170332</v>
      </c>
      <c r="F100" s="6">
        <f t="shared" si="15"/>
        <v>2.543583468</v>
      </c>
      <c r="G100" s="6">
        <f t="shared" si="3"/>
        <v>349.6096954</v>
      </c>
      <c r="H100" s="6">
        <f>10^(D100+$C$151)</f>
        <v>358.875952</v>
      </c>
      <c r="I100" s="6">
        <f t="shared" si="7"/>
        <v>352.4340232</v>
      </c>
    </row>
    <row r="101">
      <c r="A101" s="4">
        <v>20911.0</v>
      </c>
      <c r="B101" s="5">
        <v>348.0</v>
      </c>
      <c r="C101" s="6">
        <f t="shared" si="1"/>
        <v>2.541579244</v>
      </c>
      <c r="D101" s="10">
        <f t="shared" si="4"/>
        <v>2.551692872</v>
      </c>
      <c r="E101" s="6">
        <f t="shared" si="5"/>
        <v>-0.01011362788</v>
      </c>
      <c r="F101" s="6">
        <f t="shared" si="15"/>
        <v>2.547244881</v>
      </c>
      <c r="G101" s="6">
        <f t="shared" si="3"/>
        <v>352.5696146</v>
      </c>
      <c r="H101" s="6">
        <f>10^(D101+$C$152)</f>
        <v>351.5824878</v>
      </c>
      <c r="I101" s="6">
        <f t="shared" si="7"/>
        <v>356.1991443</v>
      </c>
    </row>
    <row r="102">
      <c r="A102" s="4">
        <v>20941.0</v>
      </c>
      <c r="B102" s="5">
        <v>355.0</v>
      </c>
      <c r="C102" s="6">
        <f t="shared" si="1"/>
        <v>2.550228353</v>
      </c>
      <c r="D102" s="10">
        <f t="shared" si="4"/>
        <v>2.55610698</v>
      </c>
      <c r="E102" s="6">
        <f t="shared" si="5"/>
        <v>-0.005878626967</v>
      </c>
      <c r="F102" s="6">
        <f t="shared" si="15"/>
        <v>2.554122283</v>
      </c>
      <c r="G102" s="6">
        <f t="shared" si="3"/>
        <v>358.1972798</v>
      </c>
      <c r="H102" s="6">
        <f>10^(D102+$C$153)</f>
        <v>356.6260387</v>
      </c>
      <c r="I102" s="6">
        <f t="shared" si="7"/>
        <v>359.8379633</v>
      </c>
    </row>
    <row r="103">
      <c r="A103" s="4">
        <v>20972.0</v>
      </c>
      <c r="B103" s="5">
        <v>422.0</v>
      </c>
      <c r="C103" s="6">
        <f t="shared" si="1"/>
        <v>2.625312451</v>
      </c>
      <c r="D103" s="10">
        <f t="shared" si="4"/>
        <v>2.559938163</v>
      </c>
      <c r="E103" s="6">
        <f t="shared" si="5"/>
        <v>0.06537428763</v>
      </c>
      <c r="F103" s="6">
        <f t="shared" si="15"/>
        <v>2.575197909</v>
      </c>
      <c r="G103" s="6">
        <f t="shared" si="3"/>
        <v>376.0087135</v>
      </c>
      <c r="H103" s="6">
        <f>10^(D103+$C$154)</f>
        <v>407.4297196</v>
      </c>
      <c r="I103" s="6">
        <f t="shared" si="7"/>
        <v>363.0263619</v>
      </c>
    </row>
    <row r="104">
      <c r="A104" s="4">
        <v>21002.0</v>
      </c>
      <c r="B104" s="5">
        <v>465.0</v>
      </c>
      <c r="C104" s="6">
        <f t="shared" si="1"/>
        <v>2.667452953</v>
      </c>
      <c r="D104" s="10">
        <f t="shared" si="4"/>
        <v>2.563012589</v>
      </c>
      <c r="E104" s="6">
        <f t="shared" si="5"/>
        <v>0.104440364</v>
      </c>
      <c r="F104" s="6">
        <f t="shared" si="15"/>
        <v>2.575896539</v>
      </c>
      <c r="G104" s="6">
        <f t="shared" si="3"/>
        <v>376.614068</v>
      </c>
      <c r="H104" s="6">
        <f>10^(D104+$C$155)</f>
        <v>451.4077419</v>
      </c>
      <c r="I104" s="6">
        <f t="shared" si="7"/>
        <v>365.6053893</v>
      </c>
    </row>
    <row r="105">
      <c r="A105" s="4">
        <v>21033.0</v>
      </c>
      <c r="B105" s="5">
        <v>467.0</v>
      </c>
      <c r="C105" s="6">
        <f t="shared" si="1"/>
        <v>2.669316881</v>
      </c>
      <c r="D105" s="10">
        <f t="shared" si="4"/>
        <v>2.565388797</v>
      </c>
      <c r="E105" s="6">
        <f t="shared" si="5"/>
        <v>0.1039280838</v>
      </c>
      <c r="F105" s="6">
        <f t="shared" si="15"/>
        <v>2.580498274</v>
      </c>
      <c r="G105" s="6">
        <f t="shared" si="3"/>
        <v>380.6258452</v>
      </c>
      <c r="H105" s="6">
        <f>10^(D105+$C$156)</f>
        <v>451.0320493</v>
      </c>
      <c r="I105" s="6">
        <f t="shared" si="7"/>
        <v>367.6112526</v>
      </c>
    </row>
    <row r="106">
      <c r="A106" s="4">
        <v>21064.0</v>
      </c>
      <c r="B106" s="5">
        <v>404.0</v>
      </c>
      <c r="C106" s="6">
        <f t="shared" si="1"/>
        <v>2.606381365</v>
      </c>
      <c r="D106" s="10">
        <f t="shared" si="4"/>
        <v>2.56668543</v>
      </c>
      <c r="E106" s="6">
        <f t="shared" si="5"/>
        <v>0.03969593517</v>
      </c>
      <c r="F106" s="6">
        <f t="shared" si="15"/>
        <v>2.578223296</v>
      </c>
      <c r="G106" s="6">
        <f t="shared" si="3"/>
        <v>378.6372137</v>
      </c>
      <c r="H106" s="6">
        <f>10^(D106+$C$157)</f>
        <v>393.4082829</v>
      </c>
      <c r="I106" s="6">
        <f t="shared" si="7"/>
        <v>368.7104359</v>
      </c>
    </row>
    <row r="107">
      <c r="A107" s="4">
        <v>21094.0</v>
      </c>
      <c r="B107" s="5">
        <v>347.0</v>
      </c>
      <c r="C107" s="6">
        <f t="shared" si="1"/>
        <v>2.540329475</v>
      </c>
      <c r="D107" s="10">
        <f t="shared" si="4"/>
        <v>2.56698787</v>
      </c>
      <c r="E107" s="6">
        <f t="shared" si="5"/>
        <v>-0.02665839568</v>
      </c>
      <c r="F107" s="6">
        <f t="shared" si="15"/>
        <v>2.57301937</v>
      </c>
      <c r="G107" s="6">
        <f t="shared" si="3"/>
        <v>374.1272742</v>
      </c>
      <c r="H107" s="6">
        <f>10^(D107+$C$158)</f>
        <v>342.2141598</v>
      </c>
      <c r="I107" s="6">
        <f t="shared" si="7"/>
        <v>368.9672934</v>
      </c>
    </row>
    <row r="108">
      <c r="A108" s="4">
        <v>21125.0</v>
      </c>
      <c r="B108" s="5">
        <v>305.0</v>
      </c>
      <c r="C108" s="6">
        <f t="shared" si="1"/>
        <v>2.484299839</v>
      </c>
      <c r="D108" s="10">
        <f t="shared" si="4"/>
        <v>2.567391132</v>
      </c>
      <c r="E108" s="6">
        <f t="shared" si="5"/>
        <v>-0.08309129245</v>
      </c>
      <c r="F108" s="6">
        <f t="shared" si="15"/>
        <v>2.578040397</v>
      </c>
      <c r="G108" s="6">
        <f t="shared" si="3"/>
        <v>378.4777885</v>
      </c>
      <c r="H108" s="6">
        <f>10^(D108+$C$159)</f>
        <v>297.6120927</v>
      </c>
      <c r="I108" s="6">
        <f t="shared" si="7"/>
        <v>369.3100547</v>
      </c>
    </row>
    <row r="109">
      <c r="A109" s="4">
        <v>21155.0</v>
      </c>
      <c r="B109" s="5">
        <v>336.0</v>
      </c>
      <c r="C109" s="6">
        <f t="shared" si="1"/>
        <v>2.526339277</v>
      </c>
      <c r="D109" s="10">
        <f t="shared" si="4"/>
        <v>2.568343427</v>
      </c>
      <c r="E109" s="6">
        <f t="shared" si="5"/>
        <v>-0.04200414933</v>
      </c>
      <c r="F109" s="6">
        <f t="shared" si="15"/>
        <v>2.569905561</v>
      </c>
      <c r="G109" s="6">
        <f t="shared" si="3"/>
        <v>371.454446</v>
      </c>
      <c r="H109" s="6">
        <f>10^(D109+$C$160)</f>
        <v>334.7935969</v>
      </c>
      <c r="I109" s="6">
        <f t="shared" si="7"/>
        <v>370.1207442</v>
      </c>
    </row>
    <row r="110">
      <c r="A110" s="4">
        <v>21186.0</v>
      </c>
      <c r="B110" s="5">
        <v>340.0</v>
      </c>
      <c r="C110" s="6">
        <f t="shared" si="1"/>
        <v>2.531478917</v>
      </c>
      <c r="D110" s="10">
        <f t="shared" si="4"/>
        <v>2.569876983</v>
      </c>
      <c r="E110" s="6">
        <f t="shared" si="5"/>
        <v>-0.03839806573</v>
      </c>
      <c r="F110" s="6">
        <f t="shared" ref="F110:F121" si="16">C110-C149</f>
        <v>2.568747906</v>
      </c>
      <c r="G110" s="6">
        <f t="shared" si="3"/>
        <v>370.4656161</v>
      </c>
      <c r="H110" s="6">
        <f>10^(D110+$C$149)</f>
        <v>340.8850803</v>
      </c>
      <c r="I110" s="6">
        <f t="shared" si="7"/>
        <v>371.4300038</v>
      </c>
    </row>
    <row r="111">
      <c r="A111" s="4">
        <v>21217.0</v>
      </c>
      <c r="B111" s="5">
        <v>318.0</v>
      </c>
      <c r="C111" s="6">
        <f t="shared" si="1"/>
        <v>2.50242712</v>
      </c>
      <c r="D111" s="10">
        <f t="shared" si="4"/>
        <v>2.572277109</v>
      </c>
      <c r="E111" s="6">
        <f t="shared" si="5"/>
        <v>-0.06984998932</v>
      </c>
      <c r="F111" s="6">
        <f t="shared" si="16"/>
        <v>2.552115989</v>
      </c>
      <c r="G111" s="6">
        <f t="shared" si="3"/>
        <v>356.5463448</v>
      </c>
      <c r="H111" s="6">
        <f>10^(D111+$C$150)</f>
        <v>333.1104374</v>
      </c>
      <c r="I111" s="6">
        <f t="shared" si="7"/>
        <v>373.4883927</v>
      </c>
    </row>
    <row r="112">
      <c r="A112" s="4">
        <v>21245.0</v>
      </c>
      <c r="B112" s="5">
        <v>362.0</v>
      </c>
      <c r="C112" s="6">
        <f t="shared" si="1"/>
        <v>2.558708571</v>
      </c>
      <c r="D112" s="10">
        <f t="shared" si="4"/>
        <v>2.573692713</v>
      </c>
      <c r="E112" s="6">
        <f t="shared" si="5"/>
        <v>-0.01498414283</v>
      </c>
      <c r="F112" s="6">
        <f t="shared" si="16"/>
        <v>2.550842041</v>
      </c>
      <c r="G112" s="6">
        <f t="shared" si="3"/>
        <v>355.5019936</v>
      </c>
      <c r="H112" s="6">
        <f>10^(D112+$C$151)</f>
        <v>381.55684</v>
      </c>
      <c r="I112" s="6">
        <f t="shared" si="7"/>
        <v>374.7077826</v>
      </c>
    </row>
    <row r="113">
      <c r="A113" s="4">
        <v>21276.0</v>
      </c>
      <c r="B113" s="5">
        <v>348.0</v>
      </c>
      <c r="C113" s="6">
        <f t="shared" si="1"/>
        <v>2.541579244</v>
      </c>
      <c r="D113" s="10">
        <f t="shared" si="4"/>
        <v>2.574307921</v>
      </c>
      <c r="E113" s="6">
        <f t="shared" si="5"/>
        <v>-0.03272867666</v>
      </c>
      <c r="F113" s="6">
        <f t="shared" si="16"/>
        <v>2.547244881</v>
      </c>
      <c r="G113" s="6">
        <f t="shared" si="3"/>
        <v>352.5696146</v>
      </c>
      <c r="H113" s="6">
        <f>10^(D113+$C$152)</f>
        <v>370.375528</v>
      </c>
      <c r="I113" s="6">
        <f t="shared" si="7"/>
        <v>375.2389574</v>
      </c>
    </row>
    <row r="114">
      <c r="A114" s="4">
        <v>21306.0</v>
      </c>
      <c r="B114" s="5">
        <v>363.0</v>
      </c>
      <c r="C114" s="6">
        <f t="shared" si="1"/>
        <v>2.559906625</v>
      </c>
      <c r="D114" s="10">
        <f t="shared" si="4"/>
        <v>2.575217372</v>
      </c>
      <c r="E114" s="6">
        <f t="shared" si="5"/>
        <v>-0.01531074675</v>
      </c>
      <c r="F114" s="6">
        <f t="shared" si="16"/>
        <v>2.563800555</v>
      </c>
      <c r="G114" s="6">
        <f t="shared" si="3"/>
        <v>366.2693312</v>
      </c>
      <c r="H114" s="6">
        <f>10^(D114+$C$153)</f>
        <v>372.6691488</v>
      </c>
      <c r="I114" s="6">
        <f t="shared" si="7"/>
        <v>376.0255644</v>
      </c>
    </row>
    <row r="115">
      <c r="A115" s="4">
        <v>21337.0</v>
      </c>
      <c r="B115" s="5">
        <v>435.0</v>
      </c>
      <c r="C115" s="6">
        <f t="shared" si="1"/>
        <v>2.638489257</v>
      </c>
      <c r="D115" s="10">
        <f t="shared" si="4"/>
        <v>2.575565392</v>
      </c>
      <c r="E115" s="6">
        <f t="shared" si="5"/>
        <v>0.06292386526</v>
      </c>
      <c r="F115" s="6">
        <f t="shared" si="16"/>
        <v>2.588374715</v>
      </c>
      <c r="G115" s="6">
        <f t="shared" si="3"/>
        <v>387.5919203</v>
      </c>
      <c r="H115" s="6">
        <f>10^(D115+$C$154)</f>
        <v>422.3572305</v>
      </c>
      <c r="I115" s="6">
        <f t="shared" si="7"/>
        <v>376.3270115</v>
      </c>
    </row>
    <row r="116">
      <c r="A116" s="4">
        <v>21367.0</v>
      </c>
      <c r="B116" s="5">
        <v>491.0</v>
      </c>
      <c r="C116" s="6">
        <f t="shared" si="1"/>
        <v>2.691081492</v>
      </c>
      <c r="D116" s="10">
        <f t="shared" si="4"/>
        <v>2.576653484</v>
      </c>
      <c r="E116" s="6">
        <f t="shared" si="5"/>
        <v>0.1144280085</v>
      </c>
      <c r="F116" s="6">
        <f t="shared" si="16"/>
        <v>2.599525078</v>
      </c>
      <c r="G116" s="6">
        <f t="shared" si="3"/>
        <v>397.6720589</v>
      </c>
      <c r="H116" s="6">
        <f>10^(D116+$C$155)</f>
        <v>465.8111694</v>
      </c>
      <c r="I116" s="6">
        <f t="shared" si="7"/>
        <v>377.2710525</v>
      </c>
    </row>
    <row r="117">
      <c r="A117" s="4">
        <v>21398.0</v>
      </c>
      <c r="B117" s="5">
        <v>505.0</v>
      </c>
      <c r="C117" s="6">
        <f t="shared" si="1"/>
        <v>2.703291378</v>
      </c>
      <c r="D117" s="10">
        <f t="shared" si="4"/>
        <v>2.579004424</v>
      </c>
      <c r="E117" s="6">
        <f t="shared" si="5"/>
        <v>0.124286954</v>
      </c>
      <c r="F117" s="6">
        <f t="shared" si="16"/>
        <v>2.614472772</v>
      </c>
      <c r="G117" s="6">
        <f t="shared" si="3"/>
        <v>411.5975414</v>
      </c>
      <c r="H117" s="6">
        <f>10^(D117+$C$156)</f>
        <v>465.3964115</v>
      </c>
      <c r="I117" s="6">
        <f t="shared" si="7"/>
        <v>379.318849</v>
      </c>
    </row>
    <row r="118">
      <c r="A118" s="4">
        <v>21429.0</v>
      </c>
      <c r="B118" s="5">
        <v>404.0</v>
      </c>
      <c r="C118" s="6">
        <f t="shared" si="1"/>
        <v>2.606381365</v>
      </c>
      <c r="D118" s="10">
        <f t="shared" si="4"/>
        <v>2.582396776</v>
      </c>
      <c r="E118" s="6">
        <f t="shared" si="5"/>
        <v>0.02398458899</v>
      </c>
      <c r="F118" s="6">
        <f t="shared" si="16"/>
        <v>2.578223296</v>
      </c>
      <c r="G118" s="6">
        <f t="shared" si="3"/>
        <v>378.6372137</v>
      </c>
      <c r="H118" s="6">
        <f>10^(D118+$C$157)</f>
        <v>407.901071</v>
      </c>
      <c r="I118" s="6">
        <f t="shared" si="7"/>
        <v>382.2933787</v>
      </c>
    </row>
    <row r="119">
      <c r="A119" s="4">
        <v>21459.0</v>
      </c>
      <c r="B119" s="5">
        <v>359.0</v>
      </c>
      <c r="C119" s="6">
        <f t="shared" si="1"/>
        <v>2.555094449</v>
      </c>
      <c r="D119" s="10">
        <f t="shared" si="4"/>
        <v>2.586810668</v>
      </c>
      <c r="E119" s="6">
        <f t="shared" si="5"/>
        <v>-0.03171621942</v>
      </c>
      <c r="F119" s="6">
        <f t="shared" si="16"/>
        <v>2.587784344</v>
      </c>
      <c r="G119" s="6">
        <f t="shared" si="3"/>
        <v>387.0653932</v>
      </c>
      <c r="H119" s="6">
        <f>10^(D119+$C$158)</f>
        <v>358.196034</v>
      </c>
      <c r="I119" s="6">
        <f t="shared" si="7"/>
        <v>386.1985759</v>
      </c>
    </row>
    <row r="120">
      <c r="A120" s="4">
        <v>21490.0</v>
      </c>
      <c r="B120" s="5">
        <v>310.0</v>
      </c>
      <c r="C120" s="6">
        <f t="shared" si="1"/>
        <v>2.491361694</v>
      </c>
      <c r="D120" s="10">
        <f t="shared" si="4"/>
        <v>2.59178811</v>
      </c>
      <c r="E120" s="6">
        <f t="shared" si="5"/>
        <v>-0.1004264161</v>
      </c>
      <c r="F120" s="6">
        <f t="shared" si="16"/>
        <v>2.585102252</v>
      </c>
      <c r="G120" s="6">
        <f t="shared" si="3"/>
        <v>384.6823425</v>
      </c>
      <c r="H120" s="6">
        <f>10^(D120+$C$159)</f>
        <v>314.8092987</v>
      </c>
      <c r="I120" s="6">
        <f t="shared" si="7"/>
        <v>390.6502531</v>
      </c>
    </row>
    <row r="121">
      <c r="A121" s="4">
        <v>21520.0</v>
      </c>
      <c r="B121" s="5">
        <v>337.0</v>
      </c>
      <c r="C121" s="6">
        <f t="shared" si="1"/>
        <v>2.527629901</v>
      </c>
      <c r="D121" s="10">
        <f t="shared" si="4"/>
        <v>2.595904585</v>
      </c>
      <c r="E121" s="6">
        <f t="shared" si="5"/>
        <v>-0.06827468439</v>
      </c>
      <c r="F121" s="6">
        <f t="shared" si="16"/>
        <v>2.571196184</v>
      </c>
      <c r="G121" s="6">
        <f t="shared" si="3"/>
        <v>372.5599652</v>
      </c>
      <c r="H121" s="6">
        <f>10^(D121+$C$160)</f>
        <v>356.7289059</v>
      </c>
      <c r="I121" s="6">
        <f t="shared" si="7"/>
        <v>394.3706491</v>
      </c>
    </row>
    <row r="122">
      <c r="A122" s="4">
        <v>21551.0</v>
      </c>
      <c r="B122" s="5">
        <v>360.0</v>
      </c>
      <c r="C122" s="6">
        <f t="shared" si="1"/>
        <v>2.556302501</v>
      </c>
      <c r="D122" s="10">
        <f t="shared" si="4"/>
        <v>2.599369244</v>
      </c>
      <c r="E122" s="6">
        <f t="shared" si="5"/>
        <v>-0.04306674316</v>
      </c>
      <c r="F122" s="6">
        <f t="shared" ref="F122:F133" si="17">C122-C149</f>
        <v>2.59357149</v>
      </c>
      <c r="G122" s="6">
        <f t="shared" si="3"/>
        <v>392.2577112</v>
      </c>
      <c r="H122" s="6">
        <f>10^(D122+$C$149)</f>
        <v>364.8381584</v>
      </c>
      <c r="I122" s="6">
        <f t="shared" si="7"/>
        <v>397.5293915</v>
      </c>
    </row>
    <row r="123">
      <c r="A123" s="4">
        <v>21582.0</v>
      </c>
      <c r="B123" s="5">
        <v>342.0</v>
      </c>
      <c r="C123" s="6">
        <f t="shared" si="1"/>
        <v>2.534026106</v>
      </c>
      <c r="D123" s="10">
        <f t="shared" si="4"/>
        <v>2.603195056</v>
      </c>
      <c r="E123" s="6">
        <f t="shared" si="5"/>
        <v>-0.06916895021</v>
      </c>
      <c r="F123" s="6">
        <f t="shared" si="17"/>
        <v>2.583714975</v>
      </c>
      <c r="G123" s="6">
        <f t="shared" si="3"/>
        <v>383.4555029</v>
      </c>
      <c r="H123" s="6">
        <f>10^(D123+$C$150)</f>
        <v>357.6894968</v>
      </c>
      <c r="I123" s="6">
        <f t="shared" si="7"/>
        <v>401.0468008</v>
      </c>
    </row>
    <row r="124">
      <c r="A124" s="4">
        <v>21610.0</v>
      </c>
      <c r="B124" s="5">
        <v>406.0</v>
      </c>
      <c r="C124" s="6">
        <f t="shared" si="1"/>
        <v>2.608526034</v>
      </c>
      <c r="D124" s="10">
        <f t="shared" si="4"/>
        <v>2.607500059</v>
      </c>
      <c r="E124" s="6">
        <f t="shared" si="5"/>
        <v>0.001025974987</v>
      </c>
      <c r="F124" s="6">
        <f t="shared" si="17"/>
        <v>2.600659504</v>
      </c>
      <c r="G124" s="6">
        <f t="shared" si="3"/>
        <v>398.7121807</v>
      </c>
      <c r="H124" s="6">
        <f>10^(D124+$C$151)</f>
        <v>412.445518</v>
      </c>
      <c r="I124" s="6">
        <f t="shared" si="7"/>
        <v>405.0419998</v>
      </c>
    </row>
    <row r="125">
      <c r="A125" s="4">
        <v>21641.0</v>
      </c>
      <c r="B125" s="5">
        <v>396.0</v>
      </c>
      <c r="C125" s="6">
        <f t="shared" si="1"/>
        <v>2.597695186</v>
      </c>
      <c r="D125" s="10">
        <f t="shared" si="4"/>
        <v>2.612237541</v>
      </c>
      <c r="E125" s="6">
        <f t="shared" si="5"/>
        <v>-0.01454235544</v>
      </c>
      <c r="F125" s="6">
        <f t="shared" si="17"/>
        <v>2.603360823</v>
      </c>
      <c r="G125" s="6">
        <f t="shared" si="3"/>
        <v>401.1999063</v>
      </c>
      <c r="H125" s="6">
        <f>10^(D125+$C$152)</f>
        <v>404.177287</v>
      </c>
      <c r="I125" s="6">
        <f t="shared" si="7"/>
        <v>409.4845698</v>
      </c>
    </row>
    <row r="126">
      <c r="A126" s="4">
        <v>21671.0</v>
      </c>
      <c r="B126" s="5">
        <v>420.0</v>
      </c>
      <c r="C126" s="6">
        <f t="shared" si="1"/>
        <v>2.62324929</v>
      </c>
      <c r="D126" s="10">
        <f t="shared" si="4"/>
        <v>2.617314493</v>
      </c>
      <c r="E126" s="6">
        <f t="shared" si="5"/>
        <v>0.005934797479</v>
      </c>
      <c r="F126" s="6">
        <f t="shared" si="17"/>
        <v>2.627143221</v>
      </c>
      <c r="G126" s="6">
        <f t="shared" si="3"/>
        <v>423.7826972</v>
      </c>
      <c r="H126" s="6">
        <f>10^(D126+$C$153)</f>
        <v>410.6015292</v>
      </c>
      <c r="I126" s="6">
        <f t="shared" si="7"/>
        <v>414.2995799</v>
      </c>
    </row>
    <row r="127">
      <c r="A127" s="4">
        <v>21702.0</v>
      </c>
      <c r="B127" s="5">
        <v>472.0</v>
      </c>
      <c r="C127" s="6">
        <f t="shared" si="1"/>
        <v>2.673941999</v>
      </c>
      <c r="D127" s="10">
        <f t="shared" si="4"/>
        <v>2.62344666</v>
      </c>
      <c r="E127" s="6">
        <f t="shared" si="5"/>
        <v>0.05049533909</v>
      </c>
      <c r="F127" s="6">
        <f t="shared" si="17"/>
        <v>2.623827457</v>
      </c>
      <c r="G127" s="6">
        <f t="shared" si="3"/>
        <v>420.5595089</v>
      </c>
      <c r="H127" s="6">
        <f>10^(D127+$C$154)</f>
        <v>471.5863231</v>
      </c>
      <c r="I127" s="6">
        <f t="shared" si="7"/>
        <v>420.1909163</v>
      </c>
    </row>
    <row r="128">
      <c r="A128" s="4">
        <v>21732.0</v>
      </c>
      <c r="B128" s="5">
        <v>548.0</v>
      </c>
      <c r="C128" s="6">
        <f t="shared" si="1"/>
        <v>2.738780558</v>
      </c>
      <c r="D128" s="10">
        <f t="shared" si="4"/>
        <v>2.629432438</v>
      </c>
      <c r="E128" s="6">
        <f t="shared" si="5"/>
        <v>0.1093481207</v>
      </c>
      <c r="F128" s="6">
        <f t="shared" si="17"/>
        <v>2.647224144</v>
      </c>
      <c r="G128" s="6">
        <f t="shared" si="3"/>
        <v>443.8376543</v>
      </c>
      <c r="H128" s="6">
        <f>10^(D128+$C$155)</f>
        <v>526.0037642</v>
      </c>
      <c r="I128" s="6">
        <f t="shared" si="7"/>
        <v>426.022403</v>
      </c>
    </row>
    <row r="129">
      <c r="A129" s="4">
        <v>21763.0</v>
      </c>
      <c r="B129" s="5">
        <v>559.0</v>
      </c>
      <c r="C129" s="6">
        <f t="shared" si="1"/>
        <v>2.747411808</v>
      </c>
      <c r="D129" s="10">
        <f t="shared" si="4"/>
        <v>2.634515113</v>
      </c>
      <c r="E129" s="6">
        <f t="shared" si="5"/>
        <v>0.1128966949</v>
      </c>
      <c r="F129" s="6">
        <f t="shared" si="17"/>
        <v>2.658593202</v>
      </c>
      <c r="G129" s="6">
        <f t="shared" si="3"/>
        <v>455.6099517</v>
      </c>
      <c r="H129" s="6">
        <f>10^(D129+$C$156)</f>
        <v>528.851474</v>
      </c>
      <c r="I129" s="6">
        <f t="shared" si="7"/>
        <v>431.0375574</v>
      </c>
    </row>
    <row r="130">
      <c r="A130" s="4">
        <v>21794.0</v>
      </c>
      <c r="B130" s="5">
        <v>463.0</v>
      </c>
      <c r="C130" s="6">
        <f t="shared" si="1"/>
        <v>2.665580991</v>
      </c>
      <c r="D130" s="10">
        <f t="shared" si="4"/>
        <v>2.63750839</v>
      </c>
      <c r="E130" s="6">
        <f t="shared" si="5"/>
        <v>0.02807260135</v>
      </c>
      <c r="F130" s="6">
        <f t="shared" si="17"/>
        <v>2.637422922</v>
      </c>
      <c r="G130" s="6">
        <f t="shared" si="3"/>
        <v>433.9332424</v>
      </c>
      <c r="H130" s="6">
        <f>10^(D130+$C$157)</f>
        <v>463.0911263</v>
      </c>
      <c r="I130" s="6">
        <f t="shared" si="7"/>
        <v>434.0186479</v>
      </c>
    </row>
    <row r="131">
      <c r="A131" s="4">
        <v>21824.0</v>
      </c>
      <c r="B131" s="5">
        <v>407.0</v>
      </c>
      <c r="C131" s="6">
        <f t="shared" si="1"/>
        <v>2.609594409</v>
      </c>
      <c r="D131" s="10">
        <f t="shared" si="4"/>
        <v>2.640828962</v>
      </c>
      <c r="E131" s="6">
        <f t="shared" si="5"/>
        <v>-0.03123455247</v>
      </c>
      <c r="F131" s="6">
        <f t="shared" si="17"/>
        <v>2.642284304</v>
      </c>
      <c r="G131" s="6">
        <f t="shared" si="3"/>
        <v>438.8178692</v>
      </c>
      <c r="H131" s="6">
        <f>10^(D131+$C$158)</f>
        <v>405.6384053</v>
      </c>
      <c r="I131" s="6">
        <f t="shared" si="7"/>
        <v>437.3498296</v>
      </c>
    </row>
    <row r="132">
      <c r="A132" s="4">
        <v>21855.0</v>
      </c>
      <c r="B132" s="5">
        <v>362.0</v>
      </c>
      <c r="C132" s="6">
        <f t="shared" si="1"/>
        <v>2.558708571</v>
      </c>
      <c r="D132" s="10">
        <f t="shared" si="4"/>
        <v>2.645691397</v>
      </c>
      <c r="E132" s="6">
        <f t="shared" si="5"/>
        <v>-0.08698282649</v>
      </c>
      <c r="F132" s="6">
        <f t="shared" si="17"/>
        <v>2.652449129</v>
      </c>
      <c r="G132" s="6">
        <f t="shared" si="3"/>
        <v>449.2097031</v>
      </c>
      <c r="H132" s="6">
        <f>10^(D132+$C$159)</f>
        <v>356.4107863</v>
      </c>
      <c r="I132" s="6">
        <f t="shared" si="7"/>
        <v>442.2739876</v>
      </c>
    </row>
    <row r="133">
      <c r="A133" s="4">
        <v>21885.0</v>
      </c>
      <c r="B133" s="5">
        <v>405.0</v>
      </c>
      <c r="C133" s="6">
        <f t="shared" si="1"/>
        <v>2.607455023</v>
      </c>
      <c r="D133" s="10">
        <f t="shared" si="4"/>
        <v>2.650070751</v>
      </c>
      <c r="E133" s="6">
        <f t="shared" si="5"/>
        <v>-0.04261572762</v>
      </c>
      <c r="F133" s="6">
        <f t="shared" si="17"/>
        <v>2.651021307</v>
      </c>
      <c r="G133" s="6">
        <f t="shared" si="3"/>
        <v>447.7352697</v>
      </c>
      <c r="H133" s="6">
        <f>10^(D133+$C$160)</f>
        <v>404.1145314</v>
      </c>
      <c r="I133" s="6">
        <f t="shared" si="7"/>
        <v>446.7563672</v>
      </c>
    </row>
    <row r="134">
      <c r="A134" s="4">
        <v>21916.0</v>
      </c>
      <c r="B134" s="5">
        <v>417.0</v>
      </c>
      <c r="C134" s="6">
        <f t="shared" si="1"/>
        <v>2.620136055</v>
      </c>
      <c r="D134" s="10">
        <f t="shared" si="4"/>
        <v>2.654629985</v>
      </c>
      <c r="E134" s="6">
        <f t="shared" si="5"/>
        <v>-0.0344939296</v>
      </c>
      <c r="F134" s="6">
        <f t="shared" ref="F134:F145" si="18">C134-C149</f>
        <v>2.657405044</v>
      </c>
      <c r="G134" s="6">
        <f t="shared" si="3"/>
        <v>454.3651821</v>
      </c>
      <c r="H134" s="6">
        <f>10^(D134+$C$149)</f>
        <v>414.3439438</v>
      </c>
      <c r="I134" s="6">
        <f t="shared" si="7"/>
        <v>451.4711307</v>
      </c>
    </row>
    <row r="135">
      <c r="A135" s="4">
        <v>21947.0</v>
      </c>
      <c r="B135" s="5">
        <v>391.0</v>
      </c>
      <c r="C135" s="6">
        <f t="shared" si="1"/>
        <v>2.592176757</v>
      </c>
      <c r="D135" s="10">
        <f t="shared" si="4"/>
        <v>2.658382928</v>
      </c>
      <c r="E135" s="6">
        <f t="shared" si="5"/>
        <v>-0.06620617061</v>
      </c>
      <c r="F135" s="6">
        <f t="shared" si="18"/>
        <v>2.641865626</v>
      </c>
      <c r="G135" s="6">
        <f t="shared" si="3"/>
        <v>438.3950341</v>
      </c>
      <c r="H135" s="6">
        <f>10^(D135+$C$150)</f>
        <v>406.1571093</v>
      </c>
      <c r="I135" s="6">
        <f t="shared" si="7"/>
        <v>455.3894111</v>
      </c>
    </row>
    <row r="136">
      <c r="A136" s="4">
        <v>21976.0</v>
      </c>
      <c r="B136" s="5">
        <v>419.0</v>
      </c>
      <c r="C136" s="6">
        <f t="shared" si="1"/>
        <v>2.622214023</v>
      </c>
      <c r="D136" s="10">
        <f t="shared" si="4"/>
        <v>2.661522242</v>
      </c>
      <c r="E136" s="6">
        <f t="shared" si="5"/>
        <v>-0.03930821911</v>
      </c>
      <c r="F136" s="6">
        <f t="shared" si="18"/>
        <v>2.614347493</v>
      </c>
      <c r="G136" s="6">
        <f t="shared" si="3"/>
        <v>411.4788269</v>
      </c>
      <c r="H136" s="6">
        <f>10^(D136+$C$151)</f>
        <v>467.0773118</v>
      </c>
      <c r="I136" s="6">
        <f t="shared" si="7"/>
        <v>458.6931368</v>
      </c>
    </row>
    <row r="137">
      <c r="A137" s="4">
        <v>22007.0</v>
      </c>
      <c r="B137" s="5">
        <v>461.0</v>
      </c>
      <c r="C137" s="6">
        <f t="shared" si="1"/>
        <v>2.663700925</v>
      </c>
      <c r="D137" s="10">
        <f t="shared" si="4"/>
        <v>2.665455127</v>
      </c>
      <c r="E137" s="6">
        <f t="shared" si="5"/>
        <v>-0.001754201575</v>
      </c>
      <c r="F137" s="6">
        <f t="shared" si="18"/>
        <v>2.669366562</v>
      </c>
      <c r="G137" s="6">
        <f t="shared" si="3"/>
        <v>467.0534262</v>
      </c>
      <c r="H137" s="6">
        <f>10^(D137+$C$152)</f>
        <v>456.8666848</v>
      </c>
      <c r="I137" s="6">
        <f t="shared" si="7"/>
        <v>462.8658362</v>
      </c>
    </row>
    <row r="138">
      <c r="A138" s="4">
        <v>22037.0</v>
      </c>
      <c r="B138" s="5">
        <v>472.0</v>
      </c>
      <c r="C138" s="6">
        <f t="shared" si="1"/>
        <v>2.673941999</v>
      </c>
      <c r="D138" s="10">
        <f t="shared" si="4"/>
        <v>2.669057733</v>
      </c>
      <c r="E138" s="6">
        <f t="shared" si="5"/>
        <v>0.004884265309</v>
      </c>
      <c r="F138" s="6">
        <f t="shared" si="18"/>
        <v>2.677835929</v>
      </c>
      <c r="G138" s="6">
        <f t="shared" si="3"/>
        <v>476.2510312</v>
      </c>
      <c r="H138" s="6">
        <f>10^(D138+$C$153)</f>
        <v>462.5554506</v>
      </c>
      <c r="I138" s="6">
        <f t="shared" si="7"/>
        <v>466.7214202</v>
      </c>
    </row>
    <row r="139">
      <c r="A139" s="4">
        <v>22068.0</v>
      </c>
      <c r="B139" s="5">
        <v>535.0</v>
      </c>
      <c r="C139" s="6">
        <f t="shared" si="1"/>
        <v>2.728353782</v>
      </c>
      <c r="D139" s="10">
        <f t="shared" si="4"/>
        <v>2.671573765</v>
      </c>
      <c r="E139" s="6">
        <f t="shared" si="5"/>
        <v>0.05678001703</v>
      </c>
      <c r="F139" s="6">
        <f t="shared" si="18"/>
        <v>2.67823924</v>
      </c>
      <c r="G139" s="6">
        <f t="shared" si="3"/>
        <v>476.6935112</v>
      </c>
      <c r="H139" s="6">
        <f>10^(D139+$C$154)</f>
        <v>526.8516042</v>
      </c>
      <c r="I139" s="6">
        <f t="shared" si="7"/>
        <v>469.4331609</v>
      </c>
    </row>
    <row r="140">
      <c r="A140" s="4">
        <v>22098.0</v>
      </c>
      <c r="B140" s="5">
        <v>622.0</v>
      </c>
      <c r="C140" s="6">
        <f t="shared" si="1"/>
        <v>2.793790385</v>
      </c>
      <c r="D140" s="10"/>
      <c r="F140" s="6">
        <f t="shared" si="18"/>
        <v>2.70223397</v>
      </c>
      <c r="G140" s="6">
        <f t="shared" si="3"/>
        <v>503.7719361</v>
      </c>
    </row>
    <row r="141">
      <c r="A141" s="4">
        <v>22129.0</v>
      </c>
      <c r="B141" s="5">
        <v>606.0</v>
      </c>
      <c r="C141" s="6">
        <f t="shared" si="1"/>
        <v>2.782472624</v>
      </c>
      <c r="D141" s="10"/>
      <c r="F141" s="6">
        <f t="shared" si="18"/>
        <v>2.693654018</v>
      </c>
      <c r="G141" s="6">
        <f t="shared" si="3"/>
        <v>493.9170497</v>
      </c>
    </row>
    <row r="142">
      <c r="A142" s="4">
        <v>22160.0</v>
      </c>
      <c r="B142" s="5">
        <v>508.0</v>
      </c>
      <c r="C142" s="6">
        <f t="shared" si="1"/>
        <v>2.705863712</v>
      </c>
      <c r="D142" s="10"/>
      <c r="F142" s="6">
        <f t="shared" si="18"/>
        <v>2.677705643</v>
      </c>
      <c r="G142" s="6">
        <f t="shared" si="3"/>
        <v>476.1081796</v>
      </c>
    </row>
    <row r="143">
      <c r="A143" s="4">
        <v>22190.0</v>
      </c>
      <c r="B143" s="5">
        <v>461.0</v>
      </c>
      <c r="C143" s="6">
        <f t="shared" si="1"/>
        <v>2.663700925</v>
      </c>
      <c r="D143" s="10"/>
      <c r="F143" s="6">
        <f t="shared" si="18"/>
        <v>2.69639082</v>
      </c>
      <c r="G143" s="6">
        <f t="shared" si="3"/>
        <v>497.0394047</v>
      </c>
    </row>
    <row r="144">
      <c r="A144" s="4">
        <v>22221.0</v>
      </c>
      <c r="B144" s="5">
        <v>390.0</v>
      </c>
      <c r="C144" s="6">
        <f t="shared" si="1"/>
        <v>2.591064607</v>
      </c>
      <c r="D144" s="9"/>
      <c r="F144" s="6">
        <f t="shared" si="18"/>
        <v>2.684805165</v>
      </c>
    </row>
    <row r="145">
      <c r="A145" s="4">
        <v>22251.0</v>
      </c>
      <c r="B145" s="5">
        <v>432.0</v>
      </c>
      <c r="C145" s="6">
        <f t="shared" si="1"/>
        <v>2.635483747</v>
      </c>
      <c r="D145" s="9"/>
      <c r="F145" s="6">
        <f t="shared" si="18"/>
        <v>2.67905003</v>
      </c>
    </row>
    <row r="146">
      <c r="D146" s="9"/>
    </row>
    <row r="147">
      <c r="D147" s="9"/>
    </row>
    <row r="148">
      <c r="A148" s="3" t="s">
        <v>6</v>
      </c>
      <c r="B148" s="3" t="s">
        <v>7</v>
      </c>
      <c r="C148" s="3" t="s">
        <v>29</v>
      </c>
      <c r="D148" s="8" t="s">
        <v>30</v>
      </c>
    </row>
    <row r="149">
      <c r="A149" s="5" t="s">
        <v>9</v>
      </c>
      <c r="B149" s="6">
        <f t="shared" ref="B149:B150" si="19">AVERAGE(E14,E26,E38,E50,E62,E74,E86,E98,E110,E122,E134)</f>
        <v>-0.03764494918</v>
      </c>
      <c r="C149" s="6">
        <f t="shared" ref="C149:C160" si="20">B149-$B$162</f>
        <v>-0.03726898912</v>
      </c>
      <c r="D149" s="9">
        <f t="shared" ref="D149:D160" si="21">10^C149</f>
        <v>0.9177639846</v>
      </c>
    </row>
    <row r="150">
      <c r="A150" s="5" t="s">
        <v>10</v>
      </c>
      <c r="B150" s="6">
        <f t="shared" si="19"/>
        <v>-0.05006482867</v>
      </c>
      <c r="C150" s="6">
        <f t="shared" si="20"/>
        <v>-0.04968886861</v>
      </c>
      <c r="D150" s="9">
        <f t="shared" si="21"/>
        <v>0.8918896649</v>
      </c>
    </row>
    <row r="151">
      <c r="A151" s="5" t="s">
        <v>11</v>
      </c>
      <c r="B151" s="6">
        <f t="shared" ref="B151:B154" si="22">AVERAGE(E4,E16,E28,E40,E52,E64,E76,E88,E100,E112,E124,E136)</f>
        <v>0.007490569885</v>
      </c>
      <c r="C151" s="6">
        <f t="shared" si="20"/>
        <v>0.007866529949</v>
      </c>
      <c r="D151" s="9">
        <f t="shared" si="21"/>
        <v>1.018278396</v>
      </c>
    </row>
    <row r="152">
      <c r="A152" s="5" t="s">
        <v>12</v>
      </c>
      <c r="B152" s="6">
        <f t="shared" si="22"/>
        <v>-0.00604159701</v>
      </c>
      <c r="C152" s="6">
        <f t="shared" si="20"/>
        <v>-0.005665636947</v>
      </c>
      <c r="D152" s="9">
        <f t="shared" si="21"/>
        <v>0.987039114</v>
      </c>
    </row>
    <row r="153">
      <c r="A153" s="5" t="s">
        <v>13</v>
      </c>
      <c r="B153" s="6">
        <f t="shared" si="22"/>
        <v>-0.004269890463</v>
      </c>
      <c r="C153" s="6">
        <f t="shared" si="20"/>
        <v>-0.0038939304</v>
      </c>
      <c r="D153" s="9">
        <f t="shared" si="21"/>
        <v>0.9910739696</v>
      </c>
    </row>
    <row r="154">
      <c r="A154" s="5" t="s">
        <v>14</v>
      </c>
      <c r="B154" s="6">
        <f t="shared" si="22"/>
        <v>0.04973858166</v>
      </c>
      <c r="C154" s="6">
        <f t="shared" si="20"/>
        <v>0.05011454173</v>
      </c>
      <c r="D154" s="9">
        <f t="shared" si="21"/>
        <v>1.122314417</v>
      </c>
    </row>
    <row r="155">
      <c r="A155" s="5" t="s">
        <v>15</v>
      </c>
      <c r="B155" s="6">
        <f t="shared" ref="B155:B160" si="23">AVERAGE(E8,E20,E32,E44,E56,E68,E80,E92,E104,E116,E128)</f>
        <v>0.09118045424</v>
      </c>
      <c r="C155" s="6">
        <f t="shared" si="20"/>
        <v>0.0915564143</v>
      </c>
      <c r="D155" s="9">
        <f t="shared" si="21"/>
        <v>1.234685689</v>
      </c>
    </row>
    <row r="156">
      <c r="A156" s="5" t="s">
        <v>16</v>
      </c>
      <c r="B156" s="6">
        <f t="shared" si="23"/>
        <v>0.08844264615</v>
      </c>
      <c r="C156" s="6">
        <f t="shared" si="20"/>
        <v>0.08881860621</v>
      </c>
      <c r="D156" s="9">
        <f t="shared" si="21"/>
        <v>1.226926668</v>
      </c>
    </row>
    <row r="157">
      <c r="A157" s="5" t="s">
        <v>17</v>
      </c>
      <c r="B157" s="6">
        <f t="shared" si="23"/>
        <v>0.02778210945</v>
      </c>
      <c r="C157" s="6">
        <f t="shared" si="20"/>
        <v>0.02815806952</v>
      </c>
      <c r="D157" s="9">
        <f t="shared" si="21"/>
        <v>1.066984399</v>
      </c>
    </row>
    <row r="158">
      <c r="A158" s="5" t="s">
        <v>18</v>
      </c>
      <c r="B158" s="6">
        <f t="shared" si="23"/>
        <v>-0.03306585512</v>
      </c>
      <c r="C158" s="6">
        <f t="shared" si="20"/>
        <v>-0.03268989506</v>
      </c>
      <c r="D158" s="9">
        <f t="shared" si="21"/>
        <v>0.9274918561</v>
      </c>
    </row>
    <row r="159">
      <c r="A159" s="5" t="s">
        <v>19</v>
      </c>
      <c r="B159" s="6">
        <f t="shared" si="23"/>
        <v>-0.09411651817</v>
      </c>
      <c r="C159" s="6">
        <f t="shared" si="20"/>
        <v>-0.09374055811</v>
      </c>
      <c r="D159" s="9">
        <f t="shared" si="21"/>
        <v>0.8058597076</v>
      </c>
    </row>
    <row r="160">
      <c r="A160" s="5" t="s">
        <v>20</v>
      </c>
      <c r="B160" s="6">
        <f t="shared" si="23"/>
        <v>-0.04394224354</v>
      </c>
      <c r="C160" s="6">
        <f t="shared" si="20"/>
        <v>-0.04356628348</v>
      </c>
      <c r="D160" s="9">
        <f t="shared" si="21"/>
        <v>0.9045523714</v>
      </c>
    </row>
    <row r="161">
      <c r="D161" s="9"/>
    </row>
    <row r="162">
      <c r="A162" s="5" t="s">
        <v>21</v>
      </c>
      <c r="B162" s="6">
        <f>AVERAGE(B149:B160)</f>
        <v>-0.0003759600633</v>
      </c>
      <c r="C162" s="6">
        <f>sum(C149:C160)</f>
        <v>0</v>
      </c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