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<sst xmlns="http://schemas.openxmlformats.org/spreadsheetml/2006/main" count="26" uniqueCount="26">
  <si>
    <t>månad</t>
  </si>
  <si>
    <t>passengers (y)</t>
  </si>
  <si>
    <t>log(y)</t>
  </si>
  <si>
    <t>5-tal glidande medel</t>
  </si>
  <si>
    <t>log(y)-log(T)</t>
  </si>
  <si>
    <t>log(y)-log(S)</t>
  </si>
  <si>
    <t>10^(log(y)-log(S))</t>
  </si>
  <si>
    <t>log(That)</t>
  </si>
  <si>
    <t>That</t>
  </si>
  <si>
    <t>yHat = That + Shat</t>
  </si>
  <si>
    <t>Månad</t>
  </si>
  <si>
    <t>Sbar</t>
  </si>
  <si>
    <t>Splus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</si>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</sst>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yyyy"/>
  </numFmts>
  <fonts count="4">
    <font>
      <sz val="10.0"/>
      <color rgb="FF000000"/>
      <name val="Arial"/>
    </font>
    <font/>
    <font>
      <sz val="11.0"/>
      <color rgb="FF000000"/>
      <name val="Inconsolata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Sheet1!$A$2:$A$1000</c:f>
            </c:strRef>
          </c:cat>
          <c:val>
            <c:numRef>
              <c:f>Sheet1!$C$2:$C$1000</c:f>
              <c:numCache/>
            </c:numRef>
          </c:val>
          <c:smooth val="0"/>
        </c:ser>
        <c:ser>
          <c:idx val="1"/>
          <c:order val="1"/>
          <c:tx>
            <c:v>5-tals glidande medelvärde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Sheet1!$A$2:$A$1000</c:f>
            </c:strRef>
          </c:cat>
          <c:val>
            <c:numRef>
              <c:f>Sheet1!$D$2:$D$1000</c:f>
              <c:numCache/>
            </c:numRef>
          </c:val>
          <c:smooth val="0"/>
        </c:ser>
        <c:axId val="1439802740"/>
        <c:axId val="2053083210"/>
      </c:lineChart>
      <c:catAx>
        <c:axId val="1439802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083210"/>
      </c:catAx>
      <c:valAx>
        <c:axId val="2053083210"/>
        <c:scaling>
          <c:orientation val="minMax"/>
          <c:min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8027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Splus vs. Månad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Sheet1!$C$148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Sheet1!$A$149:$A$160</c:f>
            </c:strRef>
          </c:cat>
          <c:val>
            <c:numRef>
              <c:f>Sheet1!$C$149:$C$160</c:f>
              <c:numCache/>
            </c:numRef>
          </c:val>
        </c:ser>
        <c:axId val="1731577202"/>
        <c:axId val="31078463"/>
      </c:barChart>
      <c:catAx>
        <c:axId val="1731577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Månad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78463"/>
      </c:catAx>
      <c:valAx>
        <c:axId val="31078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Splus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5772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Trendjusterad serie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Sheet1!$A$2:$A$145</c:f>
            </c:strRef>
          </c:cat>
          <c:val>
            <c:numRef>
              <c:f>Sheet1!$E$2:$E$145</c:f>
              <c:numCache/>
            </c:numRef>
          </c:val>
          <c:smooth val="0"/>
        </c:ser>
        <c:axId val="1473085779"/>
        <c:axId val="549513161"/>
      </c:lineChart>
      <c:catAx>
        <c:axId val="1473085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månad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513161"/>
      </c:catAx>
      <c:valAx>
        <c:axId val="549513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log(y)-log(T)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0857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Säsongsjusterad serie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Sheet1!$A$2:$A$145</c:f>
            </c:strRef>
          </c:cat>
          <c:val>
            <c:numRef>
              <c:f>Sheet1!$G$2:$G$143</c:f>
              <c:numCache/>
            </c:numRef>
          </c:val>
          <c:smooth val="0"/>
        </c:ser>
        <c:ser>
          <c:idx val="1"/>
          <c:order val="1"/>
          <c:tx>
            <c:strRef>
              <c:f>Sheet1!$B$1</c:f>
            </c:strRef>
          </c:tx>
          <c:spPr>
            <a:ln cmpd="sng">
              <a:solidFill>
                <a:srgbClr val="EAD1D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Sheet1!$A$2:$A$145</c:f>
            </c:strRef>
          </c:cat>
          <c:val>
            <c:numRef>
              <c:f>Sheet1!$B$2:$B$145</c:f>
              <c:numCache/>
            </c:numRef>
          </c:val>
          <c:smooth val="0"/>
        </c:ser>
        <c:axId val="928764921"/>
        <c:axId val="73000536"/>
      </c:lineChart>
      <c:catAx>
        <c:axId val="928764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månad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00536"/>
      </c:catAx>
      <c:valAx>
        <c:axId val="73000536"/>
        <c:scaling>
          <c:orientation val="minMax"/>
          <c:min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764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passengers (y), That and yHat = That + Shat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Sheet1!$A$2:$A$145</c:f>
            </c:strRef>
          </c:cat>
          <c:val>
            <c:numRef>
              <c:f>Sheet1!$B$2:$B$145</c:f>
              <c:numCache/>
            </c:numRef>
          </c:val>
          <c:smooth val="0"/>
        </c:ser>
        <c:ser>
          <c:idx val="1"/>
          <c:order val="1"/>
          <c:tx>
            <c:strRef>
              <c:f>Sheet1!$I$1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Sheet1!$A$2:$A$145</c:f>
            </c:strRef>
          </c:cat>
          <c:val>
            <c:numRef>
              <c:f>Sheet1!$I$2:$I$145</c:f>
              <c:numCache/>
            </c:numRef>
          </c:val>
          <c:smooth val="0"/>
        </c:ser>
        <c:ser>
          <c:idx val="2"/>
          <c:order val="2"/>
          <c:tx>
            <c:v>yHat = That*Shat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Sheet1!$A$2:$A$145</c:f>
            </c:strRef>
          </c:cat>
          <c:val>
            <c:numRef>
              <c:f>Sheet1!$J$2:$J$145</c:f>
              <c:numCache/>
            </c:numRef>
          </c:val>
          <c:smooth val="0"/>
        </c:ser>
        <c:axId val="2076306322"/>
        <c:axId val="1102714230"/>
      </c:lineChart>
      <c:catAx>
        <c:axId val="2076306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månad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714230"/>
      </c:catAx>
      <c:valAx>
        <c:axId val="1102714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3063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619125</xdr:colOff>
      <xdr:row>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790575</xdr:colOff>
      <xdr:row>145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619125</xdr:colOff>
      <xdr:row>19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619125</xdr:colOff>
      <xdr:row>37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619125</xdr:colOff>
      <xdr:row>56</xdr:row>
      <xdr:rowOff>133350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7" width="21.57"/>
    <col customWidth="1" min="8" max="8" width="20.57"/>
    <col customWidth="1" min="10" max="10" width="1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>
      <c r="A2" s="4">
        <v>17899.0</v>
      </c>
      <c r="B2" s="5">
        <v>112.0</v>
      </c>
      <c r="C2" s="6">
        <f t="shared" ref="C2:C145" si="1">LOG10(B2)</f>
        <v>2.049218023</v>
      </c>
      <c r="F2" s="6">
        <f t="shared" ref="F2:F13" si="2">C2-C149</f>
        <v>2.043270966</v>
      </c>
    </row>
    <row r="3">
      <c r="A3" s="7">
        <v>17930.0</v>
      </c>
      <c r="B3" s="5">
        <v>118.0</v>
      </c>
      <c r="C3" s="6">
        <f t="shared" si="1"/>
        <v>2.071882007</v>
      </c>
      <c r="F3" s="6">
        <f t="shared" si="2"/>
        <v>2.095827982</v>
      </c>
    </row>
    <row r="4">
      <c r="A4" s="4">
        <v>17958.0</v>
      </c>
      <c r="B4" s="5">
        <v>132.0</v>
      </c>
      <c r="C4" s="6">
        <f t="shared" si="1"/>
        <v>2.120573931</v>
      </c>
      <c r="D4" s="6">
        <f t="shared" ref="D4:D143" si="3">AVERAGE(C2:C6)</f>
        <v>2.087009808</v>
      </c>
      <c r="E4" s="6">
        <f t="shared" ref="E4:E143" si="4">C4-D4</f>
        <v>0.03356412285</v>
      </c>
      <c r="F4" s="6">
        <f t="shared" si="2"/>
        <v>2.094274382</v>
      </c>
      <c r="G4" s="6">
        <f t="shared" ref="G4:G143" si="5">10^F4</f>
        <v>124.2437016</v>
      </c>
      <c r="H4" s="6">
        <f t="shared" ref="H4:H143" si="6">AVERAGE(F2:F6)</f>
        <v>2.092906587</v>
      </c>
      <c r="I4" s="6">
        <f t="shared" ref="I4:I143" si="7">10^H4</f>
        <v>123.853016</v>
      </c>
      <c r="J4" s="6">
        <f t="shared" ref="J4:J13" si="8">I4*(10^C151)</f>
        <v>131.5849247</v>
      </c>
    </row>
    <row r="5">
      <c r="A5" s="4">
        <v>17989.0</v>
      </c>
      <c r="B5" s="5">
        <v>129.0</v>
      </c>
      <c r="C5" s="6">
        <f t="shared" si="1"/>
        <v>2.11058971</v>
      </c>
      <c r="D5" s="6">
        <f t="shared" si="3"/>
        <v>2.103232958</v>
      </c>
      <c r="E5" s="6">
        <f t="shared" si="4"/>
        <v>0.007356752775</v>
      </c>
      <c r="F5" s="6">
        <f t="shared" si="2"/>
        <v>2.114953199</v>
      </c>
      <c r="G5" s="6">
        <f t="shared" si="5"/>
        <v>130.3026353</v>
      </c>
      <c r="H5" s="6">
        <f t="shared" si="6"/>
        <v>2.10957555</v>
      </c>
      <c r="I5" s="6">
        <f t="shared" si="7"/>
        <v>128.6991118</v>
      </c>
      <c r="J5" s="6">
        <f t="shared" si="8"/>
        <v>127.4125069</v>
      </c>
    </row>
    <row r="6">
      <c r="A6" s="4">
        <v>18019.0</v>
      </c>
      <c r="B6" s="5">
        <v>121.0</v>
      </c>
      <c r="C6" s="6">
        <f t="shared" si="1"/>
        <v>2.08278537</v>
      </c>
      <c r="D6" s="6">
        <f t="shared" si="3"/>
        <v>2.122908899</v>
      </c>
      <c r="E6" s="6">
        <f t="shared" si="4"/>
        <v>-0.04012352883</v>
      </c>
      <c r="F6" s="6">
        <f t="shared" si="2"/>
        <v>2.116206405</v>
      </c>
      <c r="G6" s="6">
        <f t="shared" si="5"/>
        <v>130.6791814</v>
      </c>
      <c r="H6" s="6">
        <f t="shared" si="6"/>
        <v>2.115902698</v>
      </c>
      <c r="I6" s="6">
        <f t="shared" si="7"/>
        <v>130.5878277</v>
      </c>
      <c r="J6" s="6">
        <f t="shared" si="8"/>
        <v>120.9154127</v>
      </c>
    </row>
    <row r="7">
      <c r="A7" s="4">
        <v>18050.0</v>
      </c>
      <c r="B7" s="5">
        <v>135.0</v>
      </c>
      <c r="C7" s="6">
        <f t="shared" si="1"/>
        <v>2.130333768</v>
      </c>
      <c r="D7" s="6">
        <f t="shared" si="3"/>
        <v>2.132846456</v>
      </c>
      <c r="E7" s="6">
        <f t="shared" si="4"/>
        <v>-0.002512687485</v>
      </c>
      <c r="F7" s="6">
        <f t="shared" si="2"/>
        <v>2.12661578</v>
      </c>
      <c r="G7" s="6">
        <f t="shared" si="5"/>
        <v>133.8492</v>
      </c>
      <c r="H7" s="6">
        <f t="shared" si="6"/>
        <v>2.122201382</v>
      </c>
      <c r="I7" s="6">
        <f t="shared" si="7"/>
        <v>132.4955774</v>
      </c>
      <c r="J7" s="6">
        <f t="shared" si="8"/>
        <v>133.6347393</v>
      </c>
    </row>
    <row r="8">
      <c r="A8" s="4">
        <v>18080.0</v>
      </c>
      <c r="B8" s="5">
        <v>148.0</v>
      </c>
      <c r="C8" s="6">
        <f t="shared" si="1"/>
        <v>2.170261715</v>
      </c>
      <c r="D8" s="6">
        <f t="shared" si="3"/>
        <v>2.137436296</v>
      </c>
      <c r="E8" s="6">
        <f t="shared" si="4"/>
        <v>0.0328254198</v>
      </c>
      <c r="F8" s="6">
        <f t="shared" si="2"/>
        <v>2.127463721</v>
      </c>
      <c r="G8" s="6">
        <f t="shared" si="5"/>
        <v>134.1107902</v>
      </c>
      <c r="H8" s="6">
        <f t="shared" si="6"/>
        <v>2.123817492</v>
      </c>
      <c r="I8" s="6">
        <f t="shared" si="7"/>
        <v>132.9895425</v>
      </c>
      <c r="J8" s="6">
        <f t="shared" si="8"/>
        <v>146.76263</v>
      </c>
    </row>
    <row r="9">
      <c r="A9" s="4">
        <v>18111.0</v>
      </c>
      <c r="B9" s="5">
        <v>148.0</v>
      </c>
      <c r="C9" s="6">
        <f t="shared" si="1"/>
        <v>2.170261715</v>
      </c>
      <c r="D9" s="6">
        <f t="shared" si="3"/>
        <v>2.135988614</v>
      </c>
      <c r="E9" s="6">
        <f t="shared" si="4"/>
        <v>0.03427310159</v>
      </c>
      <c r="F9" s="6">
        <f t="shared" si="2"/>
        <v>2.125767805</v>
      </c>
      <c r="G9" s="6">
        <f t="shared" si="5"/>
        <v>133.5881098</v>
      </c>
      <c r="H9" s="6">
        <f t="shared" si="6"/>
        <v>2.119992166</v>
      </c>
      <c r="I9" s="6">
        <f t="shared" si="7"/>
        <v>131.8232959</v>
      </c>
      <c r="J9" s="6">
        <f t="shared" si="8"/>
        <v>146.0447926</v>
      </c>
    </row>
    <row r="10">
      <c r="A10" s="4">
        <v>18142.0</v>
      </c>
      <c r="B10" s="5">
        <v>136.0</v>
      </c>
      <c r="C10" s="6">
        <f t="shared" si="1"/>
        <v>2.133538908</v>
      </c>
      <c r="D10" s="6">
        <f t="shared" si="3"/>
        <v>2.113328528</v>
      </c>
      <c r="E10" s="6">
        <f t="shared" si="4"/>
        <v>0.0202103804</v>
      </c>
      <c r="F10" s="6">
        <f t="shared" si="2"/>
        <v>2.123033748</v>
      </c>
      <c r="G10" s="6">
        <f t="shared" si="5"/>
        <v>132.749761</v>
      </c>
      <c r="H10" s="6">
        <f t="shared" si="6"/>
        <v>2.109707485</v>
      </c>
      <c r="I10" s="6">
        <f t="shared" si="7"/>
        <v>128.7382154</v>
      </c>
      <c r="J10" s="6">
        <f t="shared" si="8"/>
        <v>131.890236</v>
      </c>
    </row>
    <row r="11">
      <c r="A11" s="4">
        <v>18172.0</v>
      </c>
      <c r="B11" s="5">
        <v>119.0</v>
      </c>
      <c r="C11" s="6">
        <f t="shared" si="1"/>
        <v>2.075546961</v>
      </c>
      <c r="D11" s="6">
        <f t="shared" si="3"/>
        <v>2.093652586</v>
      </c>
      <c r="E11" s="6">
        <f t="shared" si="4"/>
        <v>-0.01810562496</v>
      </c>
      <c r="F11" s="6">
        <f t="shared" si="2"/>
        <v>2.097079775</v>
      </c>
      <c r="G11" s="6">
        <f t="shared" si="5"/>
        <v>125.048871</v>
      </c>
      <c r="H11" s="6">
        <f t="shared" si="6"/>
        <v>2.097059004</v>
      </c>
      <c r="I11" s="6">
        <f t="shared" si="7"/>
        <v>125.0428905</v>
      </c>
      <c r="J11" s="6">
        <f t="shared" si="8"/>
        <v>118.9943088</v>
      </c>
    </row>
    <row r="12">
      <c r="A12" s="4">
        <v>18203.0</v>
      </c>
      <c r="B12" s="5">
        <v>104.0</v>
      </c>
      <c r="C12" s="6">
        <f t="shared" si="1"/>
        <v>2.017033339</v>
      </c>
      <c r="D12" s="6">
        <f t="shared" si="3"/>
        <v>2.071739811</v>
      </c>
      <c r="E12" s="6">
        <f t="shared" si="4"/>
        <v>-0.05470647205</v>
      </c>
      <c r="F12" s="6">
        <f t="shared" si="2"/>
        <v>2.075192374</v>
      </c>
      <c r="G12" s="6">
        <f t="shared" si="5"/>
        <v>118.90288</v>
      </c>
      <c r="H12" s="6">
        <f t="shared" si="6"/>
        <v>2.0828556</v>
      </c>
      <c r="I12" s="6">
        <f t="shared" si="7"/>
        <v>121.0195685</v>
      </c>
      <c r="J12" s="6">
        <f t="shared" si="8"/>
        <v>105.85139</v>
      </c>
    </row>
    <row r="13">
      <c r="A13" s="4">
        <v>18233.0</v>
      </c>
      <c r="B13" s="5">
        <v>118.0</v>
      </c>
      <c r="C13" s="6">
        <f t="shared" si="1"/>
        <v>2.071882007</v>
      </c>
      <c r="D13" s="6">
        <f t="shared" si="3"/>
        <v>2.065106139</v>
      </c>
      <c r="E13" s="6">
        <f t="shared" si="4"/>
        <v>0.006775868612</v>
      </c>
      <c r="F13" s="6">
        <f t="shared" si="2"/>
        <v>2.06422132</v>
      </c>
      <c r="G13" s="6">
        <f t="shared" si="5"/>
        <v>115.9368029</v>
      </c>
      <c r="H13" s="6">
        <f t="shared" si="6"/>
        <v>2.083112155</v>
      </c>
      <c r="I13" s="6">
        <f t="shared" si="7"/>
        <v>121.0910805</v>
      </c>
      <c r="J13" s="6">
        <f t="shared" si="8"/>
        <v>123.2460026</v>
      </c>
    </row>
    <row r="14">
      <c r="A14" s="4">
        <v>18264.0</v>
      </c>
      <c r="B14" s="5">
        <v>115.0</v>
      </c>
      <c r="C14" s="6">
        <f t="shared" si="1"/>
        <v>2.06069784</v>
      </c>
      <c r="D14" s="6">
        <f t="shared" si="3"/>
        <v>2.079840569</v>
      </c>
      <c r="E14" s="6">
        <f t="shared" si="4"/>
        <v>-0.01914272859</v>
      </c>
      <c r="F14" s="6">
        <f t="shared" ref="F14:F25" si="9">C14-C149</f>
        <v>2.054750784</v>
      </c>
      <c r="G14" s="6">
        <f t="shared" si="5"/>
        <v>113.4359686</v>
      </c>
      <c r="H14" s="6">
        <f t="shared" si="6"/>
        <v>2.088280112</v>
      </c>
      <c r="I14" s="6">
        <f t="shared" si="7"/>
        <v>122.540631</v>
      </c>
      <c r="J14" s="6">
        <f t="shared" ref="J14:J25" si="10">I14*(10^C149)</f>
        <v>124.2301955</v>
      </c>
    </row>
    <row r="15">
      <c r="A15" s="4">
        <v>18295.0</v>
      </c>
      <c r="B15" s="5">
        <v>126.0</v>
      </c>
      <c r="C15" s="6">
        <f t="shared" si="1"/>
        <v>2.100370545</v>
      </c>
      <c r="D15" s="6">
        <f t="shared" si="3"/>
        <v>2.102500655</v>
      </c>
      <c r="E15" s="6">
        <f t="shared" si="4"/>
        <v>-0.002130109668</v>
      </c>
      <c r="F15" s="6">
        <f t="shared" si="9"/>
        <v>2.12431652</v>
      </c>
      <c r="G15" s="6">
        <f t="shared" si="5"/>
        <v>133.1424425</v>
      </c>
      <c r="H15" s="6">
        <f t="shared" si="6"/>
        <v>2.100181089</v>
      </c>
      <c r="I15" s="6">
        <f t="shared" si="7"/>
        <v>125.9450459</v>
      </c>
      <c r="J15" s="6">
        <f t="shared" si="10"/>
        <v>119.1887085</v>
      </c>
    </row>
    <row r="16">
      <c r="A16" s="4">
        <v>18323.0</v>
      </c>
      <c r="B16" s="5">
        <v>141.0</v>
      </c>
      <c r="C16" s="6">
        <f t="shared" si="1"/>
        <v>2.149219113</v>
      </c>
      <c r="D16" s="6">
        <f t="shared" si="3"/>
        <v>2.107506256</v>
      </c>
      <c r="E16" s="6">
        <f t="shared" si="4"/>
        <v>0.04171285673</v>
      </c>
      <c r="F16" s="6">
        <f t="shared" si="9"/>
        <v>2.122919563</v>
      </c>
      <c r="G16" s="6">
        <f t="shared" si="5"/>
        <v>132.7148631</v>
      </c>
      <c r="H16" s="6">
        <f t="shared" si="6"/>
        <v>2.113403034</v>
      </c>
      <c r="I16" s="6">
        <f t="shared" si="7"/>
        <v>129.838364</v>
      </c>
      <c r="J16" s="6">
        <f t="shared" si="10"/>
        <v>137.9439265</v>
      </c>
    </row>
    <row r="17">
      <c r="A17" s="4">
        <v>18354.0</v>
      </c>
      <c r="B17" s="5">
        <v>135.0</v>
      </c>
      <c r="C17" s="6">
        <f t="shared" si="1"/>
        <v>2.130333768</v>
      </c>
      <c r="D17" s="6">
        <f t="shared" si="3"/>
        <v>2.130003942</v>
      </c>
      <c r="E17" s="6">
        <f t="shared" si="4"/>
        <v>0.0003298269573</v>
      </c>
      <c r="F17" s="6">
        <f t="shared" si="9"/>
        <v>2.134697258</v>
      </c>
      <c r="G17" s="6">
        <f t="shared" si="5"/>
        <v>136.363223</v>
      </c>
      <c r="H17" s="6">
        <f t="shared" si="6"/>
        <v>2.136346534</v>
      </c>
      <c r="I17" s="6">
        <f t="shared" si="7"/>
        <v>136.8820604</v>
      </c>
      <c r="J17" s="6">
        <f t="shared" si="10"/>
        <v>135.5136505</v>
      </c>
    </row>
    <row r="18">
      <c r="A18" s="4">
        <v>18384.0</v>
      </c>
      <c r="B18" s="5">
        <v>125.0</v>
      </c>
      <c r="C18" s="6">
        <f t="shared" si="1"/>
        <v>2.096910013</v>
      </c>
      <c r="D18" s="6">
        <f t="shared" si="3"/>
        <v>2.156019617</v>
      </c>
      <c r="E18" s="6">
        <f t="shared" si="4"/>
        <v>-0.05910960378</v>
      </c>
      <c r="F18" s="6">
        <f t="shared" si="9"/>
        <v>2.130331048</v>
      </c>
      <c r="G18" s="6">
        <f t="shared" si="5"/>
        <v>134.9991543</v>
      </c>
      <c r="H18" s="6">
        <f t="shared" si="6"/>
        <v>2.149013415</v>
      </c>
      <c r="I18" s="6">
        <f t="shared" si="7"/>
        <v>140.9332331</v>
      </c>
      <c r="J18" s="6">
        <f t="shared" si="10"/>
        <v>130.4945519</v>
      </c>
    </row>
    <row r="19">
      <c r="A19" s="4">
        <v>18415.0</v>
      </c>
      <c r="B19" s="5">
        <v>149.0</v>
      </c>
      <c r="C19" s="6">
        <f t="shared" si="1"/>
        <v>2.173186268</v>
      </c>
      <c r="D19" s="6">
        <f t="shared" si="3"/>
        <v>2.172265579</v>
      </c>
      <c r="E19" s="6">
        <f t="shared" si="4"/>
        <v>0.0009206898779</v>
      </c>
      <c r="F19" s="6">
        <f t="shared" si="9"/>
        <v>2.16946828</v>
      </c>
      <c r="G19" s="6">
        <f t="shared" si="5"/>
        <v>147.7298578</v>
      </c>
      <c r="H19" s="6">
        <f t="shared" si="6"/>
        <v>2.161620505</v>
      </c>
      <c r="I19" s="6">
        <f t="shared" si="7"/>
        <v>145.0843287</v>
      </c>
      <c r="J19" s="6">
        <f t="shared" si="10"/>
        <v>146.3317254</v>
      </c>
    </row>
    <row r="20">
      <c r="A20" s="4">
        <v>18445.0</v>
      </c>
      <c r="B20" s="5">
        <v>170.0</v>
      </c>
      <c r="C20" s="6">
        <f t="shared" si="1"/>
        <v>2.230448921</v>
      </c>
      <c r="D20" s="6">
        <f t="shared" si="3"/>
        <v>2.185930242</v>
      </c>
      <c r="E20" s="6">
        <f t="shared" si="4"/>
        <v>0.04451867915</v>
      </c>
      <c r="F20" s="6">
        <f t="shared" si="9"/>
        <v>2.187650927</v>
      </c>
      <c r="G20" s="6">
        <f t="shared" si="5"/>
        <v>154.0461779</v>
      </c>
      <c r="H20" s="6">
        <f t="shared" si="6"/>
        <v>2.172311438</v>
      </c>
      <c r="I20" s="6">
        <f t="shared" si="7"/>
        <v>148.7001609</v>
      </c>
      <c r="J20" s="6">
        <f t="shared" si="10"/>
        <v>164.1003217</v>
      </c>
    </row>
    <row r="21">
      <c r="A21" s="4">
        <v>18476.0</v>
      </c>
      <c r="B21" s="5">
        <v>170.0</v>
      </c>
      <c r="C21" s="6">
        <f t="shared" si="1"/>
        <v>2.230448921</v>
      </c>
      <c r="D21" s="6">
        <f t="shared" si="3"/>
        <v>2.191318568</v>
      </c>
      <c r="E21" s="6">
        <f t="shared" si="4"/>
        <v>0.03913035356</v>
      </c>
      <c r="F21" s="6">
        <f t="shared" si="9"/>
        <v>2.185955011</v>
      </c>
      <c r="G21" s="6">
        <f t="shared" si="5"/>
        <v>153.4458018</v>
      </c>
      <c r="H21" s="6">
        <f t="shared" si="6"/>
        <v>2.17532212</v>
      </c>
      <c r="I21" s="6">
        <f t="shared" si="7"/>
        <v>149.7345838</v>
      </c>
      <c r="J21" s="6">
        <f t="shared" si="10"/>
        <v>165.8884046</v>
      </c>
    </row>
    <row r="22">
      <c r="A22" s="4">
        <v>18507.0</v>
      </c>
      <c r="B22" s="5">
        <v>158.0</v>
      </c>
      <c r="C22" s="6">
        <f t="shared" si="1"/>
        <v>2.198657087</v>
      </c>
      <c r="D22" s="6">
        <f t="shared" si="3"/>
        <v>2.168062284</v>
      </c>
      <c r="E22" s="6">
        <f t="shared" si="4"/>
        <v>0.03059480255</v>
      </c>
      <c r="F22" s="6">
        <f t="shared" si="9"/>
        <v>2.188151926</v>
      </c>
      <c r="G22" s="6">
        <f t="shared" si="5"/>
        <v>154.223987</v>
      </c>
      <c r="H22" s="6">
        <f t="shared" si="6"/>
        <v>2.164441241</v>
      </c>
      <c r="I22" s="6">
        <f t="shared" si="7"/>
        <v>146.0297162</v>
      </c>
      <c r="J22" s="6">
        <f t="shared" si="10"/>
        <v>149.605101</v>
      </c>
    </row>
    <row r="23">
      <c r="A23" s="4">
        <v>18537.0</v>
      </c>
      <c r="B23" s="5">
        <v>133.0</v>
      </c>
      <c r="C23" s="6">
        <f t="shared" si="1"/>
        <v>2.123851641</v>
      </c>
      <c r="D23" s="6">
        <f t="shared" si="3"/>
        <v>2.151198107</v>
      </c>
      <c r="E23" s="6">
        <f t="shared" si="4"/>
        <v>-0.0273464663</v>
      </c>
      <c r="F23" s="6">
        <f t="shared" si="9"/>
        <v>2.145384455</v>
      </c>
      <c r="G23" s="6">
        <f t="shared" si="5"/>
        <v>139.7605029</v>
      </c>
      <c r="H23" s="6">
        <f t="shared" si="6"/>
        <v>2.154604525</v>
      </c>
      <c r="I23" s="6">
        <f t="shared" si="7"/>
        <v>142.7593379</v>
      </c>
      <c r="J23" s="6">
        <f t="shared" si="10"/>
        <v>135.8537752</v>
      </c>
    </row>
    <row r="24">
      <c r="A24" s="4">
        <v>18568.0</v>
      </c>
      <c r="B24" s="5">
        <v>114.0</v>
      </c>
      <c r="C24" s="6">
        <f t="shared" si="1"/>
        <v>2.056904851</v>
      </c>
      <c r="D24" s="6">
        <f t="shared" si="3"/>
        <v>2.137381923</v>
      </c>
      <c r="E24" s="6">
        <f t="shared" si="4"/>
        <v>-0.0804770721</v>
      </c>
      <c r="F24" s="6">
        <f t="shared" si="9"/>
        <v>2.115063886</v>
      </c>
      <c r="G24" s="6">
        <f t="shared" si="5"/>
        <v>130.3358492</v>
      </c>
      <c r="H24" s="6">
        <f t="shared" si="6"/>
        <v>2.148497712</v>
      </c>
      <c r="I24" s="6">
        <f t="shared" si="7"/>
        <v>140.7659813</v>
      </c>
      <c r="J24" s="6">
        <f t="shared" si="10"/>
        <v>123.122855</v>
      </c>
    </row>
    <row r="25">
      <c r="A25" s="4">
        <v>18598.0</v>
      </c>
      <c r="B25" s="5">
        <v>140.0</v>
      </c>
      <c r="C25" s="6">
        <f t="shared" si="1"/>
        <v>2.146128036</v>
      </c>
      <c r="D25" s="6">
        <f t="shared" si="3"/>
        <v>2.132868758</v>
      </c>
      <c r="E25" s="6">
        <f t="shared" si="4"/>
        <v>0.01325927782</v>
      </c>
      <c r="F25" s="6">
        <f t="shared" si="9"/>
        <v>2.138467348</v>
      </c>
      <c r="G25" s="6">
        <f t="shared" si="5"/>
        <v>137.552139</v>
      </c>
      <c r="H25" s="6">
        <f t="shared" si="6"/>
        <v>2.150874774</v>
      </c>
      <c r="I25" s="6">
        <f t="shared" si="7"/>
        <v>141.5385603</v>
      </c>
      <c r="J25" s="6">
        <f t="shared" si="10"/>
        <v>144.0573632</v>
      </c>
    </row>
    <row r="26">
      <c r="A26" s="4">
        <v>18629.0</v>
      </c>
      <c r="B26" s="5">
        <v>145.0</v>
      </c>
      <c r="C26" s="6">
        <f t="shared" si="1"/>
        <v>2.161368002</v>
      </c>
      <c r="D26" s="6">
        <f t="shared" si="3"/>
        <v>2.15818243</v>
      </c>
      <c r="E26" s="6">
        <f t="shared" si="4"/>
        <v>0.003185572112</v>
      </c>
      <c r="F26" s="6">
        <f t="shared" ref="F26:F37" si="11">C26-C149</f>
        <v>2.155420946</v>
      </c>
      <c r="G26" s="6">
        <f t="shared" si="5"/>
        <v>143.0279604</v>
      </c>
      <c r="H26" s="6">
        <f t="shared" si="6"/>
        <v>2.166621973</v>
      </c>
      <c r="I26" s="6">
        <f t="shared" si="7"/>
        <v>146.7648224</v>
      </c>
      <c r="J26" s="6">
        <f t="shared" ref="J26:J37" si="12">I26*(10^C149)</f>
        <v>148.7883851</v>
      </c>
    </row>
    <row r="27">
      <c r="A27" s="4">
        <v>18660.0</v>
      </c>
      <c r="B27" s="5">
        <v>150.0</v>
      </c>
      <c r="C27" s="6">
        <f t="shared" si="1"/>
        <v>2.176091259</v>
      </c>
      <c r="D27" s="6">
        <f t="shared" si="3"/>
        <v>2.189238981</v>
      </c>
      <c r="E27" s="6">
        <f t="shared" si="4"/>
        <v>-0.01314772168</v>
      </c>
      <c r="F27" s="6">
        <f t="shared" si="11"/>
        <v>2.200037234</v>
      </c>
      <c r="G27" s="6">
        <f t="shared" si="5"/>
        <v>158.5029078</v>
      </c>
      <c r="H27" s="6">
        <f t="shared" si="6"/>
        <v>2.186919415</v>
      </c>
      <c r="I27" s="6">
        <f t="shared" si="7"/>
        <v>153.7869256</v>
      </c>
      <c r="J27" s="6">
        <f t="shared" si="12"/>
        <v>145.5370072</v>
      </c>
    </row>
    <row r="28">
      <c r="A28" s="4">
        <v>18688.0</v>
      </c>
      <c r="B28" s="5">
        <v>178.0</v>
      </c>
      <c r="C28" s="6">
        <f t="shared" si="1"/>
        <v>2.250420002</v>
      </c>
      <c r="D28" s="6">
        <f t="shared" si="3"/>
        <v>2.207119063</v>
      </c>
      <c r="E28" s="6">
        <f t="shared" si="4"/>
        <v>0.04330093933</v>
      </c>
      <c r="F28" s="6">
        <f t="shared" si="11"/>
        <v>2.224120453</v>
      </c>
      <c r="G28" s="6">
        <f t="shared" si="5"/>
        <v>167.5407491</v>
      </c>
      <c r="H28" s="6">
        <f t="shared" si="6"/>
        <v>2.213015842</v>
      </c>
      <c r="I28" s="6">
        <f t="shared" si="7"/>
        <v>163.3111517</v>
      </c>
      <c r="J28" s="6">
        <f t="shared" si="12"/>
        <v>173.5063568</v>
      </c>
    </row>
    <row r="29">
      <c r="A29" s="4">
        <v>18719.0</v>
      </c>
      <c r="B29" s="5">
        <v>163.0</v>
      </c>
      <c r="C29" s="6">
        <f t="shared" si="1"/>
        <v>2.212187604</v>
      </c>
      <c r="D29" s="6">
        <f t="shared" si="3"/>
        <v>2.224929463</v>
      </c>
      <c r="E29" s="6">
        <f t="shared" si="4"/>
        <v>-0.01274185859</v>
      </c>
      <c r="F29" s="6">
        <f t="shared" si="11"/>
        <v>2.216551093</v>
      </c>
      <c r="G29" s="6">
        <f t="shared" si="5"/>
        <v>164.6459656</v>
      </c>
      <c r="H29" s="6">
        <f t="shared" si="6"/>
        <v>2.231272055</v>
      </c>
      <c r="I29" s="6">
        <f t="shared" si="7"/>
        <v>170.3225126</v>
      </c>
      <c r="J29" s="6">
        <f t="shared" si="12"/>
        <v>168.6197986</v>
      </c>
    </row>
    <row r="30">
      <c r="A30" s="4">
        <v>18749.0</v>
      </c>
      <c r="B30" s="5">
        <v>172.0</v>
      </c>
      <c r="C30" s="6">
        <f t="shared" si="1"/>
        <v>2.235528447</v>
      </c>
      <c r="D30" s="6">
        <f t="shared" si="3"/>
        <v>2.249481826</v>
      </c>
      <c r="E30" s="6">
        <f t="shared" si="4"/>
        <v>-0.01395337956</v>
      </c>
      <c r="F30" s="6">
        <f t="shared" si="11"/>
        <v>2.268949482</v>
      </c>
      <c r="G30" s="6">
        <f t="shared" si="5"/>
        <v>185.7588363</v>
      </c>
      <c r="H30" s="6">
        <f t="shared" si="6"/>
        <v>2.242475625</v>
      </c>
      <c r="I30" s="6">
        <f t="shared" si="7"/>
        <v>174.7735167</v>
      </c>
      <c r="J30" s="6">
        <f t="shared" si="12"/>
        <v>161.828344</v>
      </c>
    </row>
    <row r="31">
      <c r="A31" s="4">
        <v>18780.0</v>
      </c>
      <c r="B31" s="5">
        <v>178.0</v>
      </c>
      <c r="C31" s="6">
        <f t="shared" si="1"/>
        <v>2.250420002</v>
      </c>
      <c r="D31" s="6">
        <f t="shared" si="3"/>
        <v>2.259168441</v>
      </c>
      <c r="E31" s="6">
        <f t="shared" si="4"/>
        <v>-0.008748438979</v>
      </c>
      <c r="F31" s="6">
        <f t="shared" si="11"/>
        <v>2.246702014</v>
      </c>
      <c r="G31" s="6">
        <f t="shared" si="5"/>
        <v>176.4826489</v>
      </c>
      <c r="H31" s="6">
        <f t="shared" si="6"/>
        <v>2.248523367</v>
      </c>
      <c r="I31" s="6">
        <f t="shared" si="7"/>
        <v>177.2243399</v>
      </c>
      <c r="J31" s="6">
        <f t="shared" si="12"/>
        <v>178.7480679</v>
      </c>
    </row>
    <row r="32">
      <c r="A32" s="4">
        <v>18810.0</v>
      </c>
      <c r="B32" s="5">
        <v>199.0</v>
      </c>
      <c r="C32" s="6">
        <f t="shared" si="1"/>
        <v>2.298853076</v>
      </c>
      <c r="D32" s="6">
        <f t="shared" si="3"/>
        <v>2.269694485</v>
      </c>
      <c r="E32" s="6">
        <f t="shared" si="4"/>
        <v>0.0291585914</v>
      </c>
      <c r="F32" s="6">
        <f t="shared" si="11"/>
        <v>2.256055082</v>
      </c>
      <c r="G32" s="6">
        <f t="shared" si="5"/>
        <v>180.3246436</v>
      </c>
      <c r="H32" s="6">
        <f t="shared" si="6"/>
        <v>2.256075681</v>
      </c>
      <c r="I32" s="6">
        <f t="shared" si="7"/>
        <v>180.3331967</v>
      </c>
      <c r="J32" s="6">
        <f t="shared" si="12"/>
        <v>199.0094389</v>
      </c>
    </row>
    <row r="33">
      <c r="A33" s="4">
        <v>18841.0</v>
      </c>
      <c r="B33" s="5">
        <v>199.0</v>
      </c>
      <c r="C33" s="6">
        <f t="shared" si="1"/>
        <v>2.298853076</v>
      </c>
      <c r="D33" s="6">
        <f t="shared" si="3"/>
        <v>2.264491799</v>
      </c>
      <c r="E33" s="6">
        <f t="shared" si="4"/>
        <v>0.03436127787</v>
      </c>
      <c r="F33" s="6">
        <f t="shared" si="11"/>
        <v>2.254359166</v>
      </c>
      <c r="G33" s="6">
        <f t="shared" si="5"/>
        <v>179.6218504</v>
      </c>
      <c r="H33" s="6">
        <f t="shared" si="6"/>
        <v>2.248495351</v>
      </c>
      <c r="I33" s="6">
        <f t="shared" si="7"/>
        <v>177.2129073</v>
      </c>
      <c r="J33" s="6">
        <f t="shared" si="12"/>
        <v>196.3311729</v>
      </c>
    </row>
    <row r="34">
      <c r="A34" s="4">
        <v>18872.0</v>
      </c>
      <c r="B34" s="5">
        <v>184.0</v>
      </c>
      <c r="C34" s="6">
        <f t="shared" si="1"/>
        <v>2.264817823</v>
      </c>
      <c r="D34" s="6">
        <f t="shared" si="3"/>
        <v>2.247278369</v>
      </c>
      <c r="E34" s="6">
        <f t="shared" si="4"/>
        <v>0.01753945378</v>
      </c>
      <c r="F34" s="6">
        <f t="shared" si="11"/>
        <v>2.254312662</v>
      </c>
      <c r="G34" s="6">
        <f t="shared" si="5"/>
        <v>179.6026178</v>
      </c>
      <c r="H34" s="6">
        <f t="shared" si="6"/>
        <v>2.243657326</v>
      </c>
      <c r="I34" s="6">
        <f t="shared" si="7"/>
        <v>175.2497172</v>
      </c>
      <c r="J34" s="6">
        <f t="shared" si="12"/>
        <v>179.5405232</v>
      </c>
    </row>
    <row r="35">
      <c r="A35" s="4">
        <v>18902.0</v>
      </c>
      <c r="B35" s="5">
        <v>162.0</v>
      </c>
      <c r="C35" s="6">
        <f t="shared" si="1"/>
        <v>2.209515015</v>
      </c>
      <c r="D35" s="6">
        <f t="shared" si="3"/>
        <v>2.231529372</v>
      </c>
      <c r="E35" s="6">
        <f t="shared" si="4"/>
        <v>-0.02201435701</v>
      </c>
      <c r="F35" s="6">
        <f t="shared" si="11"/>
        <v>2.231047828</v>
      </c>
      <c r="G35" s="6">
        <f t="shared" si="5"/>
        <v>170.2345975</v>
      </c>
      <c r="H35" s="6">
        <f t="shared" si="6"/>
        <v>2.23493579</v>
      </c>
      <c r="I35" s="6">
        <f t="shared" si="7"/>
        <v>171.7654413</v>
      </c>
      <c r="J35" s="6">
        <f t="shared" si="12"/>
        <v>163.4567937</v>
      </c>
    </row>
    <row r="36">
      <c r="A36" s="4">
        <v>18933.0</v>
      </c>
      <c r="B36" s="5">
        <v>146.0</v>
      </c>
      <c r="C36" s="6">
        <f t="shared" si="1"/>
        <v>2.164352856</v>
      </c>
      <c r="D36" s="6">
        <f t="shared" si="3"/>
        <v>2.218357978</v>
      </c>
      <c r="E36" s="6">
        <f t="shared" si="4"/>
        <v>-0.05400512257</v>
      </c>
      <c r="F36" s="6">
        <f t="shared" si="11"/>
        <v>2.222511891</v>
      </c>
      <c r="G36" s="6">
        <f t="shared" si="5"/>
        <v>166.9213508</v>
      </c>
      <c r="H36" s="6">
        <f t="shared" si="6"/>
        <v>2.229473767</v>
      </c>
      <c r="I36" s="6">
        <f t="shared" si="7"/>
        <v>169.6187143</v>
      </c>
      <c r="J36" s="6">
        <f t="shared" si="12"/>
        <v>148.3592852</v>
      </c>
    </row>
    <row r="37">
      <c r="A37" s="4">
        <v>18963.0</v>
      </c>
      <c r="B37" s="5">
        <v>166.0</v>
      </c>
      <c r="C37" s="6">
        <f t="shared" si="1"/>
        <v>2.220108088</v>
      </c>
      <c r="D37" s="6">
        <f t="shared" si="3"/>
        <v>2.216448915</v>
      </c>
      <c r="E37" s="6">
        <f t="shared" si="4"/>
        <v>0.003659173268</v>
      </c>
      <c r="F37" s="6">
        <f t="shared" si="11"/>
        <v>2.212447401</v>
      </c>
      <c r="G37" s="6">
        <f t="shared" si="5"/>
        <v>163.0975362</v>
      </c>
      <c r="H37" s="6">
        <f t="shared" si="6"/>
        <v>2.234454931</v>
      </c>
      <c r="I37" s="6">
        <f t="shared" si="7"/>
        <v>171.5753647</v>
      </c>
      <c r="J37" s="6">
        <f t="shared" si="12"/>
        <v>174.6286988</v>
      </c>
    </row>
    <row r="38">
      <c r="A38" s="4">
        <v>18994.0</v>
      </c>
      <c r="B38" s="5">
        <v>171.0</v>
      </c>
      <c r="C38" s="6">
        <f t="shared" si="1"/>
        <v>2.23299611</v>
      </c>
      <c r="D38" s="6">
        <f t="shared" si="3"/>
        <v>2.231657374</v>
      </c>
      <c r="E38" s="6">
        <f t="shared" si="4"/>
        <v>0.001338736727</v>
      </c>
      <c r="F38" s="6">
        <f t="shared" ref="F38:F49" si="13">C38-C149</f>
        <v>2.227049054</v>
      </c>
      <c r="G38" s="6">
        <f t="shared" si="5"/>
        <v>168.6743533</v>
      </c>
      <c r="H38" s="6">
        <f t="shared" si="6"/>
        <v>2.240096917</v>
      </c>
      <c r="I38" s="6">
        <f t="shared" si="7"/>
        <v>173.8188679</v>
      </c>
      <c r="J38" s="6">
        <f t="shared" ref="J38:J49" si="14">I38*(10^C149)</f>
        <v>176.215446</v>
      </c>
    </row>
    <row r="39">
      <c r="A39" s="4">
        <v>19025.0</v>
      </c>
      <c r="B39" s="5">
        <v>180.0</v>
      </c>
      <c r="C39" s="6">
        <f t="shared" si="1"/>
        <v>2.255272505</v>
      </c>
      <c r="D39" s="6">
        <f t="shared" si="3"/>
        <v>2.250322517</v>
      </c>
      <c r="E39" s="6">
        <f t="shared" si="4"/>
        <v>0.004949987621</v>
      </c>
      <c r="F39" s="6">
        <f t="shared" si="13"/>
        <v>2.27921848</v>
      </c>
      <c r="G39" s="6">
        <f t="shared" si="5"/>
        <v>190.2034893</v>
      </c>
      <c r="H39" s="6">
        <f t="shared" si="6"/>
        <v>2.248002952</v>
      </c>
      <c r="I39" s="6">
        <f t="shared" si="7"/>
        <v>177.0120988</v>
      </c>
      <c r="J39" s="6">
        <f t="shared" si="14"/>
        <v>167.5162632</v>
      </c>
    </row>
    <row r="40">
      <c r="A40" s="4">
        <v>19054.0</v>
      </c>
      <c r="B40" s="5">
        <v>193.0</v>
      </c>
      <c r="C40" s="6">
        <f t="shared" si="1"/>
        <v>2.285557309</v>
      </c>
      <c r="D40" s="6">
        <f t="shared" si="3"/>
        <v>2.258791118</v>
      </c>
      <c r="E40" s="6">
        <f t="shared" si="4"/>
        <v>0.02676619119</v>
      </c>
      <c r="F40" s="6">
        <f t="shared" si="13"/>
        <v>2.25925776</v>
      </c>
      <c r="G40" s="6">
        <f t="shared" si="5"/>
        <v>181.6593516</v>
      </c>
      <c r="H40" s="6">
        <f t="shared" si="6"/>
        <v>2.264687896</v>
      </c>
      <c r="I40" s="6">
        <f t="shared" si="7"/>
        <v>183.9449615</v>
      </c>
      <c r="J40" s="6">
        <f t="shared" si="14"/>
        <v>195.4282962</v>
      </c>
    </row>
    <row r="41">
      <c r="A41" s="4">
        <v>19085.0</v>
      </c>
      <c r="B41" s="5">
        <v>181.0</v>
      </c>
      <c r="C41" s="6">
        <f t="shared" si="1"/>
        <v>2.257678575</v>
      </c>
      <c r="D41" s="6">
        <f t="shared" si="3"/>
        <v>2.279883194</v>
      </c>
      <c r="E41" s="6">
        <f t="shared" si="4"/>
        <v>-0.02220461959</v>
      </c>
      <c r="F41" s="6">
        <f t="shared" si="13"/>
        <v>2.262042064</v>
      </c>
      <c r="G41" s="6">
        <f t="shared" si="5"/>
        <v>182.8277287</v>
      </c>
      <c r="H41" s="6">
        <f t="shared" si="6"/>
        <v>2.286225787</v>
      </c>
      <c r="I41" s="6">
        <f t="shared" si="7"/>
        <v>193.2972995</v>
      </c>
      <c r="J41" s="6">
        <f t="shared" si="14"/>
        <v>191.3649065</v>
      </c>
    </row>
    <row r="42">
      <c r="A42" s="4">
        <v>19115.0</v>
      </c>
      <c r="B42" s="5">
        <v>183.0</v>
      </c>
      <c r="C42" s="6">
        <f t="shared" si="1"/>
        <v>2.26245109</v>
      </c>
      <c r="D42" s="6">
        <f t="shared" si="3"/>
        <v>2.301174261</v>
      </c>
      <c r="E42" s="6">
        <f t="shared" si="4"/>
        <v>-0.03872317092</v>
      </c>
      <c r="F42" s="6">
        <f t="shared" si="13"/>
        <v>2.295872125</v>
      </c>
      <c r="G42" s="6">
        <f t="shared" si="5"/>
        <v>197.6387619</v>
      </c>
      <c r="H42" s="6">
        <f t="shared" si="6"/>
        <v>2.294168059</v>
      </c>
      <c r="I42" s="6">
        <f t="shared" si="7"/>
        <v>196.8647951</v>
      </c>
      <c r="J42" s="6">
        <f t="shared" si="14"/>
        <v>182.2833595</v>
      </c>
    </row>
    <row r="43">
      <c r="A43" s="4">
        <v>19146.0</v>
      </c>
      <c r="B43" s="5">
        <v>218.0</v>
      </c>
      <c r="C43" s="6">
        <f t="shared" si="1"/>
        <v>2.338456494</v>
      </c>
      <c r="D43" s="6">
        <f t="shared" si="3"/>
        <v>2.320825872</v>
      </c>
      <c r="E43" s="6">
        <f t="shared" si="4"/>
        <v>0.01763062156</v>
      </c>
      <c r="F43" s="6">
        <f t="shared" si="13"/>
        <v>2.334738505</v>
      </c>
      <c r="G43" s="6">
        <f t="shared" si="5"/>
        <v>216.1416712</v>
      </c>
      <c r="H43" s="6">
        <f t="shared" si="6"/>
        <v>2.310180798</v>
      </c>
      <c r="I43" s="6">
        <f t="shared" si="7"/>
        <v>204.2588104</v>
      </c>
      <c r="J43" s="6">
        <f t="shared" si="14"/>
        <v>206.0149735</v>
      </c>
    </row>
    <row r="44">
      <c r="A44" s="4">
        <v>19176.0</v>
      </c>
      <c r="B44" s="5">
        <v>230.0</v>
      </c>
      <c r="C44" s="6">
        <f t="shared" si="1"/>
        <v>2.361727836</v>
      </c>
      <c r="D44" s="6">
        <f t="shared" si="3"/>
        <v>2.333319414</v>
      </c>
      <c r="E44" s="6">
        <f t="shared" si="4"/>
        <v>0.02840842173</v>
      </c>
      <c r="F44" s="6">
        <f t="shared" si="13"/>
        <v>2.318929842</v>
      </c>
      <c r="G44" s="6">
        <f t="shared" si="5"/>
        <v>208.4154172</v>
      </c>
      <c r="H44" s="6">
        <f t="shared" si="6"/>
        <v>2.319700611</v>
      </c>
      <c r="I44" s="6">
        <f t="shared" si="7"/>
        <v>208.785633</v>
      </c>
      <c r="J44" s="6">
        <f t="shared" si="14"/>
        <v>230.4085572</v>
      </c>
    </row>
    <row r="45">
      <c r="A45" s="4">
        <v>19207.0</v>
      </c>
      <c r="B45" s="5">
        <v>242.0</v>
      </c>
      <c r="C45" s="6">
        <f t="shared" si="1"/>
        <v>2.383815366</v>
      </c>
      <c r="D45" s="6">
        <f t="shared" si="3"/>
        <v>2.33703587</v>
      </c>
      <c r="E45" s="6">
        <f t="shared" si="4"/>
        <v>0.04677949619</v>
      </c>
      <c r="F45" s="6">
        <f t="shared" si="13"/>
        <v>2.339321455</v>
      </c>
      <c r="G45" s="6">
        <f t="shared" si="5"/>
        <v>218.434612</v>
      </c>
      <c r="H45" s="6">
        <f t="shared" si="6"/>
        <v>2.321039422</v>
      </c>
      <c r="I45" s="6">
        <f t="shared" si="7"/>
        <v>209.4302551</v>
      </c>
      <c r="J45" s="6">
        <f t="shared" si="14"/>
        <v>232.0242258</v>
      </c>
    </row>
    <row r="46">
      <c r="A46" s="4">
        <v>19238.0</v>
      </c>
      <c r="B46" s="5">
        <v>209.0</v>
      </c>
      <c r="C46" s="6">
        <f t="shared" si="1"/>
        <v>2.320146286</v>
      </c>
      <c r="D46" s="6">
        <f t="shared" si="3"/>
        <v>2.31645026</v>
      </c>
      <c r="E46" s="6">
        <f t="shared" si="4"/>
        <v>0.003696025658</v>
      </c>
      <c r="F46" s="6">
        <f t="shared" si="13"/>
        <v>2.309641125</v>
      </c>
      <c r="G46" s="6">
        <f t="shared" si="5"/>
        <v>204.0051474</v>
      </c>
      <c r="H46" s="6">
        <f t="shared" si="6"/>
        <v>2.312829217</v>
      </c>
      <c r="I46" s="6">
        <f t="shared" si="7"/>
        <v>205.5082292</v>
      </c>
      <c r="J46" s="6">
        <f t="shared" si="14"/>
        <v>210.5398832</v>
      </c>
    </row>
    <row r="47">
      <c r="A47" s="4">
        <v>19268.0</v>
      </c>
      <c r="B47" s="5">
        <v>191.0</v>
      </c>
      <c r="C47" s="6">
        <f t="shared" si="1"/>
        <v>2.281033367</v>
      </c>
      <c r="D47" s="6">
        <f t="shared" si="3"/>
        <v>2.301665039</v>
      </c>
      <c r="E47" s="6">
        <f t="shared" si="4"/>
        <v>-0.02063167199</v>
      </c>
      <c r="F47" s="6">
        <f t="shared" si="13"/>
        <v>2.302566181</v>
      </c>
      <c r="G47" s="6">
        <f t="shared" si="5"/>
        <v>200.7086921</v>
      </c>
      <c r="H47" s="6">
        <f t="shared" si="6"/>
        <v>2.305071457</v>
      </c>
      <c r="I47" s="6">
        <f t="shared" si="7"/>
        <v>201.8698485</v>
      </c>
      <c r="J47" s="6">
        <f t="shared" si="14"/>
        <v>192.1049889</v>
      </c>
    </row>
    <row r="48">
      <c r="A48" s="4">
        <v>19299.0</v>
      </c>
      <c r="B48" s="5">
        <v>172.0</v>
      </c>
      <c r="C48" s="6">
        <f t="shared" si="1"/>
        <v>2.235528447</v>
      </c>
      <c r="D48" s="6">
        <f t="shared" si="3"/>
        <v>2.28335318</v>
      </c>
      <c r="E48" s="6">
        <f t="shared" si="4"/>
        <v>-0.0478247334</v>
      </c>
      <c r="F48" s="6">
        <f t="shared" si="13"/>
        <v>2.293687482</v>
      </c>
      <c r="G48" s="6">
        <f t="shared" si="5"/>
        <v>196.6470708</v>
      </c>
      <c r="H48" s="6">
        <f t="shared" si="6"/>
        <v>2.294468969</v>
      </c>
      <c r="I48" s="6">
        <f t="shared" si="7"/>
        <v>197.0012442</v>
      </c>
      <c r="J48" s="6">
        <f t="shared" si="14"/>
        <v>172.3097825</v>
      </c>
    </row>
    <row r="49">
      <c r="A49" s="4">
        <v>19329.0</v>
      </c>
      <c r="B49" s="5">
        <v>194.0</v>
      </c>
      <c r="C49" s="6">
        <f t="shared" si="1"/>
        <v>2.28780173</v>
      </c>
      <c r="D49" s="6">
        <f t="shared" si="3"/>
        <v>2.277775137</v>
      </c>
      <c r="E49" s="6">
        <f t="shared" si="4"/>
        <v>0.01002659257</v>
      </c>
      <c r="F49" s="6">
        <f t="shared" si="13"/>
        <v>2.280141042</v>
      </c>
      <c r="G49" s="6">
        <f t="shared" si="5"/>
        <v>190.607964</v>
      </c>
      <c r="H49" s="6">
        <f t="shared" si="6"/>
        <v>2.295781153</v>
      </c>
      <c r="I49" s="6">
        <f t="shared" si="7"/>
        <v>197.597367</v>
      </c>
      <c r="J49" s="6">
        <f t="shared" si="14"/>
        <v>201.1137855</v>
      </c>
    </row>
    <row r="50">
      <c r="A50" s="4">
        <v>19360.0</v>
      </c>
      <c r="B50" s="5">
        <v>196.0</v>
      </c>
      <c r="C50" s="6">
        <f t="shared" si="1"/>
        <v>2.292256071</v>
      </c>
      <c r="D50" s="6">
        <f t="shared" si="3"/>
        <v>2.296150865</v>
      </c>
      <c r="E50" s="6">
        <f t="shared" si="4"/>
        <v>-0.003894793148</v>
      </c>
      <c r="F50" s="6">
        <f t="shared" ref="F50:F61" si="15">C50-C149</f>
        <v>2.286309015</v>
      </c>
      <c r="G50" s="6">
        <f t="shared" si="5"/>
        <v>193.3343465</v>
      </c>
      <c r="H50" s="6">
        <f t="shared" si="6"/>
        <v>2.304590408</v>
      </c>
      <c r="I50" s="6">
        <f t="shared" si="7"/>
        <v>201.6463697</v>
      </c>
      <c r="J50" s="6">
        <f t="shared" ref="J50:J61" si="16">I50*(10^C149)</f>
        <v>204.4266277</v>
      </c>
    </row>
    <row r="51">
      <c r="A51" s="4">
        <v>19391.0</v>
      </c>
      <c r="B51" s="5">
        <v>196.0</v>
      </c>
      <c r="C51" s="6">
        <f t="shared" si="1"/>
        <v>2.292256071</v>
      </c>
      <c r="D51" s="6">
        <f t="shared" si="3"/>
        <v>2.323258748</v>
      </c>
      <c r="E51" s="6">
        <f t="shared" si="4"/>
        <v>-0.03100267622</v>
      </c>
      <c r="F51" s="6">
        <f t="shared" si="15"/>
        <v>2.316202046</v>
      </c>
      <c r="G51" s="6">
        <f t="shared" si="5"/>
        <v>207.1104662</v>
      </c>
      <c r="H51" s="6">
        <f t="shared" si="6"/>
        <v>2.320939182</v>
      </c>
      <c r="I51" s="6">
        <f t="shared" si="7"/>
        <v>209.3819218</v>
      </c>
      <c r="J51" s="6">
        <f t="shared" si="16"/>
        <v>198.1496031</v>
      </c>
    </row>
    <row r="52">
      <c r="A52" s="4">
        <v>19419.0</v>
      </c>
      <c r="B52" s="5">
        <v>236.0</v>
      </c>
      <c r="C52" s="6">
        <f t="shared" si="1"/>
        <v>2.372912003</v>
      </c>
      <c r="D52" s="6">
        <f t="shared" si="3"/>
        <v>2.337665498</v>
      </c>
      <c r="E52" s="6">
        <f t="shared" si="4"/>
        <v>0.03524650491</v>
      </c>
      <c r="F52" s="6">
        <f t="shared" si="15"/>
        <v>2.346612454</v>
      </c>
      <c r="G52" s="6">
        <f t="shared" si="5"/>
        <v>222.1326786</v>
      </c>
      <c r="H52" s="6">
        <f t="shared" si="6"/>
        <v>2.343562277</v>
      </c>
      <c r="I52" s="6">
        <f t="shared" si="7"/>
        <v>220.5780416</v>
      </c>
      <c r="J52" s="6">
        <f t="shared" si="16"/>
        <v>234.34831</v>
      </c>
    </row>
    <row r="53">
      <c r="A53" s="4">
        <v>19450.0</v>
      </c>
      <c r="B53" s="5">
        <v>235.0</v>
      </c>
      <c r="C53" s="6">
        <f t="shared" si="1"/>
        <v>2.371067862</v>
      </c>
      <c r="D53" s="6">
        <f t="shared" si="3"/>
        <v>2.356335539</v>
      </c>
      <c r="E53" s="6">
        <f t="shared" si="4"/>
        <v>0.01473232376</v>
      </c>
      <c r="F53" s="6">
        <f t="shared" si="15"/>
        <v>2.375431351</v>
      </c>
      <c r="G53" s="6">
        <f t="shared" si="5"/>
        <v>237.3730179</v>
      </c>
      <c r="H53" s="6">
        <f t="shared" si="6"/>
        <v>2.362678131</v>
      </c>
      <c r="I53" s="6">
        <f t="shared" si="7"/>
        <v>230.5038219</v>
      </c>
      <c r="J53" s="6">
        <f t="shared" si="16"/>
        <v>228.1994754</v>
      </c>
    </row>
    <row r="54">
      <c r="A54" s="4">
        <v>19480.0</v>
      </c>
      <c r="B54" s="5">
        <v>229.0</v>
      </c>
      <c r="C54" s="6">
        <f t="shared" si="1"/>
        <v>2.359835482</v>
      </c>
      <c r="D54" s="6">
        <f t="shared" si="3"/>
        <v>2.38220511</v>
      </c>
      <c r="E54" s="6">
        <f t="shared" si="4"/>
        <v>-0.02236962727</v>
      </c>
      <c r="F54" s="6">
        <f t="shared" si="15"/>
        <v>2.393256517</v>
      </c>
      <c r="G54" s="6">
        <f t="shared" si="5"/>
        <v>247.3184507</v>
      </c>
      <c r="H54" s="6">
        <f t="shared" si="6"/>
        <v>2.375198908</v>
      </c>
      <c r="I54" s="6">
        <f t="shared" si="7"/>
        <v>237.246005</v>
      </c>
      <c r="J54" s="6">
        <f t="shared" si="16"/>
        <v>219.6736029</v>
      </c>
    </row>
    <row r="55">
      <c r="A55" s="4">
        <v>19511.0</v>
      </c>
      <c r="B55" s="5">
        <v>243.0</v>
      </c>
      <c r="C55" s="6">
        <f t="shared" si="1"/>
        <v>2.385606274</v>
      </c>
      <c r="D55" s="6">
        <f t="shared" si="3"/>
        <v>2.39453649</v>
      </c>
      <c r="E55" s="6">
        <f t="shared" si="4"/>
        <v>-0.008930216224</v>
      </c>
      <c r="F55" s="6">
        <f t="shared" si="15"/>
        <v>2.381888285</v>
      </c>
      <c r="G55" s="6">
        <f t="shared" si="5"/>
        <v>240.92856</v>
      </c>
      <c r="H55" s="6">
        <f t="shared" si="6"/>
        <v>2.383891416</v>
      </c>
      <c r="I55" s="6">
        <f t="shared" si="7"/>
        <v>242.0423807</v>
      </c>
      <c r="J55" s="6">
        <f t="shared" si="16"/>
        <v>244.123397</v>
      </c>
    </row>
    <row r="56">
      <c r="A56" s="4">
        <v>19541.0</v>
      </c>
      <c r="B56" s="5">
        <v>264.0</v>
      </c>
      <c r="C56" s="6">
        <f t="shared" si="1"/>
        <v>2.421603927</v>
      </c>
      <c r="D56" s="6">
        <f t="shared" si="3"/>
        <v>2.395272587</v>
      </c>
      <c r="E56" s="6">
        <f t="shared" si="4"/>
        <v>0.0263313403</v>
      </c>
      <c r="F56" s="6">
        <f t="shared" si="15"/>
        <v>2.378805933</v>
      </c>
      <c r="G56" s="6">
        <f t="shared" si="5"/>
        <v>239.2246528</v>
      </c>
      <c r="H56" s="6">
        <f t="shared" si="6"/>
        <v>2.381653783</v>
      </c>
      <c r="I56" s="6">
        <f t="shared" si="7"/>
        <v>240.7985031</v>
      </c>
      <c r="J56" s="6">
        <f t="shared" si="16"/>
        <v>265.7368464</v>
      </c>
    </row>
    <row r="57">
      <c r="A57" s="4">
        <v>19572.0</v>
      </c>
      <c r="B57" s="5">
        <v>272.0</v>
      </c>
      <c r="C57" s="6">
        <f t="shared" si="1"/>
        <v>2.434568904</v>
      </c>
      <c r="D57" s="6">
        <f t="shared" si="3"/>
        <v>2.388161981</v>
      </c>
      <c r="E57" s="6">
        <f t="shared" si="4"/>
        <v>0.04640692287</v>
      </c>
      <c r="F57" s="6">
        <f t="shared" si="15"/>
        <v>2.390074994</v>
      </c>
      <c r="G57" s="6">
        <f t="shared" si="5"/>
        <v>245.5132829</v>
      </c>
      <c r="H57" s="6">
        <f t="shared" si="6"/>
        <v>2.372165533</v>
      </c>
      <c r="I57" s="6">
        <f t="shared" si="7"/>
        <v>235.5947092</v>
      </c>
      <c r="J57" s="6">
        <f t="shared" si="16"/>
        <v>261.0113805</v>
      </c>
    </row>
    <row r="58">
      <c r="A58" s="4">
        <v>19603.0</v>
      </c>
      <c r="B58" s="5">
        <v>237.0</v>
      </c>
      <c r="C58" s="6">
        <f t="shared" si="1"/>
        <v>2.374748346</v>
      </c>
      <c r="D58" s="6">
        <f t="shared" si="3"/>
        <v>2.362095227</v>
      </c>
      <c r="E58" s="6">
        <f t="shared" si="4"/>
        <v>0.01265311855</v>
      </c>
      <c r="F58" s="6">
        <f t="shared" si="15"/>
        <v>2.364243185</v>
      </c>
      <c r="G58" s="6">
        <f t="shared" si="5"/>
        <v>231.3359805</v>
      </c>
      <c r="H58" s="6">
        <f t="shared" si="6"/>
        <v>2.358474184</v>
      </c>
      <c r="I58" s="6">
        <f t="shared" si="7"/>
        <v>228.2833222</v>
      </c>
      <c r="J58" s="6">
        <f t="shared" si="16"/>
        <v>233.8726005</v>
      </c>
    </row>
    <row r="59">
      <c r="A59" s="4">
        <v>19633.0</v>
      </c>
      <c r="B59" s="5">
        <v>211.0</v>
      </c>
      <c r="C59" s="6">
        <f t="shared" si="1"/>
        <v>2.324282455</v>
      </c>
      <c r="D59" s="6">
        <f t="shared" si="3"/>
        <v>2.338413654</v>
      </c>
      <c r="E59" s="6">
        <f t="shared" si="4"/>
        <v>-0.01413119828</v>
      </c>
      <c r="F59" s="6">
        <f t="shared" si="15"/>
        <v>2.345815269</v>
      </c>
      <c r="G59" s="6">
        <f t="shared" si="5"/>
        <v>221.7253091</v>
      </c>
      <c r="H59" s="6">
        <f t="shared" si="6"/>
        <v>2.341820072</v>
      </c>
      <c r="I59" s="6">
        <f t="shared" si="7"/>
        <v>219.6949487</v>
      </c>
      <c r="J59" s="6">
        <f t="shared" si="16"/>
        <v>209.0678523</v>
      </c>
    </row>
    <row r="60">
      <c r="A60" s="4">
        <v>19664.0</v>
      </c>
      <c r="B60" s="5">
        <v>180.0</v>
      </c>
      <c r="C60" s="6">
        <f t="shared" si="1"/>
        <v>2.255272505</v>
      </c>
      <c r="D60" s="6">
        <f t="shared" si="3"/>
        <v>2.313425906</v>
      </c>
      <c r="E60" s="6">
        <f t="shared" si="4"/>
        <v>-0.05815340115</v>
      </c>
      <c r="F60" s="6">
        <f t="shared" si="15"/>
        <v>2.31343154</v>
      </c>
      <c r="G60" s="6">
        <f t="shared" si="5"/>
        <v>205.7934462</v>
      </c>
      <c r="H60" s="6">
        <f t="shared" si="6"/>
        <v>2.324541695</v>
      </c>
      <c r="I60" s="6">
        <f t="shared" si="7"/>
        <v>211.125988</v>
      </c>
      <c r="J60" s="6">
        <f t="shared" si="16"/>
        <v>184.6641793</v>
      </c>
    </row>
    <row r="61">
      <c r="A61" s="4">
        <v>19694.0</v>
      </c>
      <c r="B61" s="5">
        <v>201.0</v>
      </c>
      <c r="C61" s="6">
        <f t="shared" si="1"/>
        <v>2.303196057</v>
      </c>
      <c r="D61" s="6">
        <f t="shared" si="3"/>
        <v>2.293307807</v>
      </c>
      <c r="E61" s="6">
        <f t="shared" si="4"/>
        <v>0.009888250518</v>
      </c>
      <c r="F61" s="6">
        <f t="shared" si="15"/>
        <v>2.29553537</v>
      </c>
      <c r="G61" s="6">
        <f t="shared" si="5"/>
        <v>197.485571</v>
      </c>
      <c r="H61" s="6">
        <f t="shared" si="6"/>
        <v>2.311313823</v>
      </c>
      <c r="I61" s="6">
        <f t="shared" si="7"/>
        <v>204.7923939</v>
      </c>
      <c r="J61" s="6">
        <f t="shared" si="16"/>
        <v>208.4368543</v>
      </c>
    </row>
    <row r="62">
      <c r="A62" s="4">
        <v>19725.0</v>
      </c>
      <c r="B62" s="5">
        <v>204.0</v>
      </c>
      <c r="C62" s="6">
        <f t="shared" si="1"/>
        <v>2.309630167</v>
      </c>
      <c r="D62" s="6">
        <f t="shared" si="3"/>
        <v>2.302664888</v>
      </c>
      <c r="E62" s="6">
        <f t="shared" si="4"/>
        <v>0.006965279129</v>
      </c>
      <c r="F62" s="6">
        <f t="shared" ref="F62:F73" si="17">C62-C149</f>
        <v>2.303683111</v>
      </c>
      <c r="G62" s="6">
        <f t="shared" si="5"/>
        <v>201.2255443</v>
      </c>
      <c r="H62" s="6">
        <f t="shared" si="6"/>
        <v>2.311104432</v>
      </c>
      <c r="I62" s="6">
        <f t="shared" si="7"/>
        <v>204.6936789</v>
      </c>
      <c r="J62" s="6">
        <f t="shared" ref="J62:J73" si="18">I62*(10^C149)</f>
        <v>207.5159525</v>
      </c>
    </row>
    <row r="63">
      <c r="A63" s="4">
        <v>19756.0</v>
      </c>
      <c r="B63" s="5">
        <v>188.0</v>
      </c>
      <c r="C63" s="6">
        <f t="shared" si="1"/>
        <v>2.274157849</v>
      </c>
      <c r="D63" s="6">
        <f t="shared" si="3"/>
        <v>2.322815559</v>
      </c>
      <c r="E63" s="6">
        <f t="shared" si="4"/>
        <v>-0.04865770945</v>
      </c>
      <c r="F63" s="6">
        <f t="shared" si="17"/>
        <v>2.298103824</v>
      </c>
      <c r="G63" s="6">
        <f t="shared" si="5"/>
        <v>198.6569778</v>
      </c>
      <c r="H63" s="6">
        <f t="shared" si="6"/>
        <v>2.320495993</v>
      </c>
      <c r="I63" s="6">
        <f t="shared" si="7"/>
        <v>209.1683607</v>
      </c>
      <c r="J63" s="6">
        <f t="shared" si="18"/>
        <v>197.9474985</v>
      </c>
    </row>
    <row r="64">
      <c r="A64" s="4">
        <v>19784.0</v>
      </c>
      <c r="B64" s="5">
        <v>235.0</v>
      </c>
      <c r="C64" s="6">
        <f t="shared" si="1"/>
        <v>2.371067862</v>
      </c>
      <c r="D64" s="6">
        <f t="shared" si="3"/>
        <v>2.336019519</v>
      </c>
      <c r="E64" s="6">
        <f t="shared" si="4"/>
        <v>0.03504834356</v>
      </c>
      <c r="F64" s="6">
        <f t="shared" si="17"/>
        <v>2.344768313</v>
      </c>
      <c r="G64" s="6">
        <f t="shared" si="5"/>
        <v>221.1914384</v>
      </c>
      <c r="H64" s="6">
        <f t="shared" si="6"/>
        <v>2.341916297</v>
      </c>
      <c r="I64" s="6">
        <f t="shared" si="7"/>
        <v>219.7436314</v>
      </c>
      <c r="J64" s="6">
        <f t="shared" si="18"/>
        <v>233.4618091</v>
      </c>
    </row>
    <row r="65">
      <c r="A65" s="4">
        <v>19815.0</v>
      </c>
      <c r="B65" s="5">
        <v>227.0</v>
      </c>
      <c r="C65" s="6">
        <f t="shared" si="1"/>
        <v>2.356025857</v>
      </c>
      <c r="D65" s="6">
        <f t="shared" si="3"/>
        <v>2.358414271</v>
      </c>
      <c r="E65" s="6">
        <f t="shared" si="4"/>
        <v>-0.002388413409</v>
      </c>
      <c r="F65" s="6">
        <f t="shared" si="17"/>
        <v>2.360389346</v>
      </c>
      <c r="G65" s="6">
        <f t="shared" si="5"/>
        <v>229.2922343</v>
      </c>
      <c r="H65" s="6">
        <f t="shared" si="6"/>
        <v>2.364756863</v>
      </c>
      <c r="I65" s="6">
        <f t="shared" si="7"/>
        <v>231.6097633</v>
      </c>
      <c r="J65" s="6">
        <f t="shared" si="18"/>
        <v>229.2943607</v>
      </c>
    </row>
    <row r="66">
      <c r="A66" s="4">
        <v>19845.0</v>
      </c>
      <c r="B66" s="5">
        <v>234.0</v>
      </c>
      <c r="C66" s="6">
        <f t="shared" si="1"/>
        <v>2.369215857</v>
      </c>
      <c r="D66" s="6">
        <f t="shared" si="3"/>
        <v>2.399584089</v>
      </c>
      <c r="E66" s="6">
        <f t="shared" si="4"/>
        <v>-0.03036823193</v>
      </c>
      <c r="F66" s="6">
        <f t="shared" si="17"/>
        <v>2.402636892</v>
      </c>
      <c r="G66" s="6">
        <f t="shared" si="5"/>
        <v>252.7184169</v>
      </c>
      <c r="H66" s="6">
        <f t="shared" si="6"/>
        <v>2.392577888</v>
      </c>
      <c r="I66" s="6">
        <f t="shared" si="7"/>
        <v>246.9322921</v>
      </c>
      <c r="J66" s="6">
        <f t="shared" si="18"/>
        <v>228.6424435</v>
      </c>
    </row>
    <row r="67">
      <c r="A67" s="4">
        <v>19876.0</v>
      </c>
      <c r="B67" s="5">
        <v>264.0</v>
      </c>
      <c r="C67" s="6">
        <f t="shared" si="1"/>
        <v>2.421603927</v>
      </c>
      <c r="D67" s="6">
        <f t="shared" si="3"/>
        <v>2.418744041</v>
      </c>
      <c r="E67" s="6">
        <f t="shared" si="4"/>
        <v>0.002859885913</v>
      </c>
      <c r="F67" s="6">
        <f t="shared" si="17"/>
        <v>2.417885938</v>
      </c>
      <c r="G67" s="6">
        <f t="shared" si="5"/>
        <v>261.7495467</v>
      </c>
      <c r="H67" s="6">
        <f t="shared" si="6"/>
        <v>2.408098967</v>
      </c>
      <c r="I67" s="6">
        <f t="shared" si="7"/>
        <v>255.9169005</v>
      </c>
      <c r="J67" s="6">
        <f t="shared" si="18"/>
        <v>258.1172062</v>
      </c>
    </row>
    <row r="68">
      <c r="A68" s="4">
        <v>19906.0</v>
      </c>
      <c r="B68" s="5">
        <v>302.0</v>
      </c>
      <c r="C68" s="6">
        <f t="shared" si="1"/>
        <v>2.480006943</v>
      </c>
      <c r="D68" s="6">
        <f t="shared" si="3"/>
        <v>2.430198822</v>
      </c>
      <c r="E68" s="6">
        <f t="shared" si="4"/>
        <v>0.04980812062</v>
      </c>
      <c r="F68" s="6">
        <f t="shared" si="17"/>
        <v>2.437208949</v>
      </c>
      <c r="G68" s="6">
        <f t="shared" si="5"/>
        <v>273.6585043</v>
      </c>
      <c r="H68" s="6">
        <f t="shared" si="6"/>
        <v>2.416580019</v>
      </c>
      <c r="I68" s="6">
        <f t="shared" si="7"/>
        <v>260.9636503</v>
      </c>
      <c r="J68" s="6">
        <f t="shared" si="18"/>
        <v>287.990401</v>
      </c>
    </row>
    <row r="69">
      <c r="A69" s="4">
        <v>19937.0</v>
      </c>
      <c r="B69" s="5">
        <v>293.0</v>
      </c>
      <c r="C69" s="6">
        <f t="shared" si="1"/>
        <v>2.46686762</v>
      </c>
      <c r="D69" s="6">
        <f t="shared" si="3"/>
        <v>2.428322747</v>
      </c>
      <c r="E69" s="6">
        <f t="shared" si="4"/>
        <v>0.03854487303</v>
      </c>
      <c r="F69" s="6">
        <f t="shared" si="17"/>
        <v>2.42237371</v>
      </c>
      <c r="G69" s="6">
        <f t="shared" si="5"/>
        <v>264.4683525</v>
      </c>
      <c r="H69" s="6">
        <f t="shared" si="6"/>
        <v>2.412326299</v>
      </c>
      <c r="I69" s="6">
        <f t="shared" si="7"/>
        <v>258.4201054</v>
      </c>
      <c r="J69" s="6">
        <f t="shared" si="18"/>
        <v>286.2992497</v>
      </c>
    </row>
    <row r="70">
      <c r="A70" s="4">
        <v>19968.0</v>
      </c>
      <c r="B70" s="5">
        <v>259.0</v>
      </c>
      <c r="C70" s="6">
        <f t="shared" si="1"/>
        <v>2.413299764</v>
      </c>
      <c r="D70" s="6">
        <f t="shared" si="3"/>
        <v>2.40550117</v>
      </c>
      <c r="E70" s="6">
        <f t="shared" si="4"/>
        <v>0.007798594552</v>
      </c>
      <c r="F70" s="6">
        <f t="shared" si="17"/>
        <v>2.402794603</v>
      </c>
      <c r="G70" s="6">
        <f t="shared" si="5"/>
        <v>252.8102065</v>
      </c>
      <c r="H70" s="6">
        <f t="shared" si="6"/>
        <v>2.401880126</v>
      </c>
      <c r="I70" s="6">
        <f t="shared" si="7"/>
        <v>252.2784338</v>
      </c>
      <c r="J70" s="6">
        <f t="shared" si="18"/>
        <v>258.4552074</v>
      </c>
    </row>
    <row r="71">
      <c r="A71" s="4">
        <v>19998.0</v>
      </c>
      <c r="B71" s="5">
        <v>229.0</v>
      </c>
      <c r="C71" s="6">
        <f t="shared" si="1"/>
        <v>2.359835482</v>
      </c>
      <c r="D71" s="6">
        <f t="shared" si="3"/>
        <v>2.381466877</v>
      </c>
      <c r="E71" s="6">
        <f t="shared" si="4"/>
        <v>-0.02163139507</v>
      </c>
      <c r="F71" s="6">
        <f t="shared" si="17"/>
        <v>2.381368296</v>
      </c>
      <c r="G71" s="6">
        <f t="shared" si="5"/>
        <v>240.6402644</v>
      </c>
      <c r="H71" s="6">
        <f t="shared" si="6"/>
        <v>2.384873295</v>
      </c>
      <c r="I71" s="6">
        <f t="shared" si="7"/>
        <v>242.5902239</v>
      </c>
      <c r="J71" s="6">
        <f t="shared" si="18"/>
        <v>230.855636</v>
      </c>
    </row>
    <row r="72">
      <c r="A72" s="4">
        <v>20029.0</v>
      </c>
      <c r="B72" s="5">
        <v>203.0</v>
      </c>
      <c r="C72" s="6">
        <f t="shared" si="1"/>
        <v>2.307496038</v>
      </c>
      <c r="D72" s="6">
        <f t="shared" si="3"/>
        <v>2.364856427</v>
      </c>
      <c r="E72" s="6">
        <f t="shared" si="4"/>
        <v>-0.05736038862</v>
      </c>
      <c r="F72" s="6">
        <f t="shared" si="17"/>
        <v>2.365655073</v>
      </c>
      <c r="G72" s="6">
        <f t="shared" si="5"/>
        <v>232.0892754</v>
      </c>
      <c r="H72" s="6">
        <f t="shared" si="6"/>
        <v>2.375972215</v>
      </c>
      <c r="I72" s="6">
        <f t="shared" si="7"/>
        <v>237.6688229</v>
      </c>
      <c r="J72" s="6">
        <f t="shared" si="18"/>
        <v>207.8802261</v>
      </c>
    </row>
    <row r="73">
      <c r="A73" s="4">
        <v>20059.0</v>
      </c>
      <c r="B73" s="5">
        <v>229.0</v>
      </c>
      <c r="C73" s="6">
        <f t="shared" si="1"/>
        <v>2.359835482</v>
      </c>
      <c r="D73" s="6">
        <f t="shared" si="3"/>
        <v>2.355667658</v>
      </c>
      <c r="E73" s="6">
        <f t="shared" si="4"/>
        <v>0.00416782442</v>
      </c>
      <c r="F73" s="6">
        <f t="shared" si="17"/>
        <v>2.352174795</v>
      </c>
      <c r="G73" s="6">
        <f t="shared" si="5"/>
        <v>224.9959988</v>
      </c>
      <c r="H73" s="6">
        <f t="shared" si="6"/>
        <v>2.373673674</v>
      </c>
      <c r="I73" s="6">
        <f t="shared" si="7"/>
        <v>236.4142627</v>
      </c>
      <c r="J73" s="6">
        <f t="shared" si="18"/>
        <v>240.621462</v>
      </c>
    </row>
    <row r="74">
      <c r="A74" s="4">
        <v>20090.0</v>
      </c>
      <c r="B74" s="5">
        <v>242.0</v>
      </c>
      <c r="C74" s="6">
        <f t="shared" si="1"/>
        <v>2.383815366</v>
      </c>
      <c r="D74" s="6">
        <f t="shared" si="3"/>
        <v>2.369002814</v>
      </c>
      <c r="E74" s="6">
        <f t="shared" si="4"/>
        <v>0.01481255226</v>
      </c>
      <c r="F74" s="6">
        <f t="shared" ref="F74:F85" si="19">C74-C149</f>
        <v>2.377868309</v>
      </c>
      <c r="G74" s="6">
        <f t="shared" si="5"/>
        <v>238.7087339</v>
      </c>
      <c r="H74" s="6">
        <f t="shared" si="6"/>
        <v>2.377442357</v>
      </c>
      <c r="I74" s="6">
        <f t="shared" si="7"/>
        <v>238.4747252</v>
      </c>
      <c r="J74" s="6">
        <f t="shared" ref="J74:J85" si="20">I74*(10^C149)</f>
        <v>241.7627648</v>
      </c>
    </row>
    <row r="75">
      <c r="A75" s="4">
        <v>20121.0</v>
      </c>
      <c r="B75" s="5">
        <v>233.0</v>
      </c>
      <c r="C75" s="6">
        <f t="shared" si="1"/>
        <v>2.367355921</v>
      </c>
      <c r="D75" s="6">
        <f t="shared" si="3"/>
        <v>2.393454062</v>
      </c>
      <c r="E75" s="6">
        <f t="shared" si="4"/>
        <v>-0.02609814112</v>
      </c>
      <c r="F75" s="6">
        <f t="shared" si="19"/>
        <v>2.391301896</v>
      </c>
      <c r="G75" s="6">
        <f t="shared" si="5"/>
        <v>246.2078501</v>
      </c>
      <c r="H75" s="6">
        <f t="shared" si="6"/>
        <v>2.391134496</v>
      </c>
      <c r="I75" s="6">
        <f t="shared" si="7"/>
        <v>246.1129671</v>
      </c>
      <c r="J75" s="6">
        <f t="shared" si="20"/>
        <v>232.910207</v>
      </c>
    </row>
    <row r="76">
      <c r="A76" s="4">
        <v>20149.0</v>
      </c>
      <c r="B76" s="5">
        <v>267.0</v>
      </c>
      <c r="C76" s="6">
        <f t="shared" si="1"/>
        <v>2.426511261</v>
      </c>
      <c r="D76" s="6">
        <f t="shared" si="3"/>
        <v>2.407759719</v>
      </c>
      <c r="E76" s="6">
        <f t="shared" si="4"/>
        <v>0.01875154286</v>
      </c>
      <c r="F76" s="6">
        <f t="shared" si="19"/>
        <v>2.400211712</v>
      </c>
      <c r="G76" s="6">
        <f t="shared" si="5"/>
        <v>251.3111237</v>
      </c>
      <c r="H76" s="6">
        <f t="shared" si="6"/>
        <v>2.413656497</v>
      </c>
      <c r="I76" s="6">
        <f t="shared" si="7"/>
        <v>259.2128321</v>
      </c>
      <c r="J76" s="6">
        <f t="shared" si="20"/>
        <v>275.3949971</v>
      </c>
    </row>
    <row r="77">
      <c r="A77" s="4">
        <v>20180.0</v>
      </c>
      <c r="B77" s="5">
        <v>269.0</v>
      </c>
      <c r="C77" s="6">
        <f t="shared" si="1"/>
        <v>2.42975228</v>
      </c>
      <c r="D77" s="6">
        <f t="shared" si="3"/>
        <v>2.430658756</v>
      </c>
      <c r="E77" s="6">
        <f t="shared" si="4"/>
        <v>-0.0009064760659</v>
      </c>
      <c r="F77" s="6">
        <f t="shared" si="19"/>
        <v>2.434115769</v>
      </c>
      <c r="G77" s="6">
        <f t="shared" si="5"/>
        <v>271.7163481</v>
      </c>
      <c r="H77" s="6">
        <f t="shared" si="6"/>
        <v>2.437001348</v>
      </c>
      <c r="I77" s="6">
        <f t="shared" si="7"/>
        <v>273.5277218</v>
      </c>
      <c r="J77" s="6">
        <f t="shared" si="20"/>
        <v>270.7932653</v>
      </c>
    </row>
    <row r="78">
      <c r="A78" s="4">
        <v>20210.0</v>
      </c>
      <c r="B78" s="5">
        <v>270.0</v>
      </c>
      <c r="C78" s="6">
        <f t="shared" si="1"/>
        <v>2.431363764</v>
      </c>
      <c r="D78" s="6">
        <f t="shared" si="3"/>
        <v>2.469407849</v>
      </c>
      <c r="E78" s="6">
        <f t="shared" si="4"/>
        <v>-0.03804408443</v>
      </c>
      <c r="F78" s="6">
        <f t="shared" si="19"/>
        <v>2.464784799</v>
      </c>
      <c r="G78" s="6">
        <f t="shared" si="5"/>
        <v>291.5981733</v>
      </c>
      <c r="H78" s="6">
        <f t="shared" si="6"/>
        <v>2.462401647</v>
      </c>
      <c r="I78" s="6">
        <f t="shared" si="7"/>
        <v>290.0024367</v>
      </c>
      <c r="J78" s="6">
        <f t="shared" si="20"/>
        <v>268.5224568</v>
      </c>
    </row>
    <row r="79">
      <c r="A79" s="4">
        <v>20241.0</v>
      </c>
      <c r="B79" s="5">
        <v>315.0</v>
      </c>
      <c r="C79" s="6">
        <f t="shared" si="1"/>
        <v>2.498310554</v>
      </c>
      <c r="D79" s="6">
        <f t="shared" si="3"/>
        <v>2.492171491</v>
      </c>
      <c r="E79" s="6">
        <f t="shared" si="4"/>
        <v>0.006139062511</v>
      </c>
      <c r="F79" s="6">
        <f t="shared" si="19"/>
        <v>2.494592565</v>
      </c>
      <c r="G79" s="6">
        <f t="shared" si="5"/>
        <v>312.3148001</v>
      </c>
      <c r="H79" s="6">
        <f t="shared" si="6"/>
        <v>2.481526417</v>
      </c>
      <c r="I79" s="6">
        <f t="shared" si="7"/>
        <v>303.0584638</v>
      </c>
      <c r="J79" s="6">
        <f t="shared" si="20"/>
        <v>305.6640802</v>
      </c>
    </row>
    <row r="80">
      <c r="A80" s="4">
        <v>20271.0</v>
      </c>
      <c r="B80" s="5">
        <v>364.0</v>
      </c>
      <c r="C80" s="6">
        <f t="shared" si="1"/>
        <v>2.561101384</v>
      </c>
      <c r="D80" s="6">
        <f t="shared" si="3"/>
        <v>2.505051954</v>
      </c>
      <c r="E80" s="6">
        <f t="shared" si="4"/>
        <v>0.05604942957</v>
      </c>
      <c r="F80" s="6">
        <f t="shared" si="19"/>
        <v>2.51830339</v>
      </c>
      <c r="G80" s="6">
        <f t="shared" si="5"/>
        <v>329.8400516</v>
      </c>
      <c r="H80" s="6">
        <f t="shared" si="6"/>
        <v>2.49143315</v>
      </c>
      <c r="I80" s="6">
        <f t="shared" si="7"/>
        <v>310.0510099</v>
      </c>
      <c r="J80" s="6">
        <f t="shared" si="20"/>
        <v>342.1615025</v>
      </c>
    </row>
    <row r="81">
      <c r="A81" s="4">
        <v>20302.0</v>
      </c>
      <c r="B81" s="5">
        <v>347.0</v>
      </c>
      <c r="C81" s="6">
        <f t="shared" si="1"/>
        <v>2.540329475</v>
      </c>
      <c r="D81" s="6">
        <f t="shared" si="3"/>
        <v>2.506329314</v>
      </c>
      <c r="E81" s="6">
        <f t="shared" si="4"/>
        <v>0.03400016098</v>
      </c>
      <c r="F81" s="6">
        <f t="shared" si="19"/>
        <v>2.495835564</v>
      </c>
      <c r="G81" s="6">
        <f t="shared" si="5"/>
        <v>313.2099602</v>
      </c>
      <c r="H81" s="6">
        <f t="shared" si="6"/>
        <v>2.490332866</v>
      </c>
      <c r="I81" s="6">
        <f t="shared" si="7"/>
        <v>309.2664903</v>
      </c>
      <c r="J81" s="6">
        <f t="shared" si="20"/>
        <v>342.6310967</v>
      </c>
    </row>
    <row r="82">
      <c r="A82" s="4">
        <v>20333.0</v>
      </c>
      <c r="B82" s="5">
        <v>312.0</v>
      </c>
      <c r="C82" s="6">
        <f t="shared" si="1"/>
        <v>2.494154594</v>
      </c>
      <c r="D82" s="6">
        <f t="shared" si="3"/>
        <v>2.481616872</v>
      </c>
      <c r="E82" s="6">
        <f t="shared" si="4"/>
        <v>0.01253772176</v>
      </c>
      <c r="F82" s="6">
        <f t="shared" si="19"/>
        <v>2.483649433</v>
      </c>
      <c r="G82" s="6">
        <f t="shared" si="5"/>
        <v>304.5435693</v>
      </c>
      <c r="H82" s="6">
        <f t="shared" si="6"/>
        <v>2.477995829</v>
      </c>
      <c r="I82" s="6">
        <f t="shared" si="7"/>
        <v>300.6047432</v>
      </c>
      <c r="J82" s="6">
        <f t="shared" si="20"/>
        <v>307.9647359</v>
      </c>
    </row>
    <row r="83">
      <c r="A83" s="4">
        <v>20363.0</v>
      </c>
      <c r="B83" s="5">
        <v>274.0</v>
      </c>
      <c r="C83" s="6">
        <f t="shared" si="1"/>
        <v>2.437750563</v>
      </c>
      <c r="D83" s="6">
        <f t="shared" si="3"/>
        <v>2.458205555</v>
      </c>
      <c r="E83" s="6">
        <f t="shared" si="4"/>
        <v>-0.02045499189</v>
      </c>
      <c r="F83" s="6">
        <f t="shared" si="19"/>
        <v>2.459283377</v>
      </c>
      <c r="G83" s="6">
        <f t="shared" si="5"/>
        <v>287.9276526</v>
      </c>
      <c r="H83" s="6">
        <f t="shared" si="6"/>
        <v>2.461611973</v>
      </c>
      <c r="I83" s="6">
        <f t="shared" si="7"/>
        <v>289.4756066</v>
      </c>
      <c r="J83" s="6">
        <f t="shared" si="20"/>
        <v>275.4730763</v>
      </c>
    </row>
    <row r="84">
      <c r="A84" s="4">
        <v>20394.0</v>
      </c>
      <c r="B84" s="5">
        <v>237.0</v>
      </c>
      <c r="C84" s="6">
        <f t="shared" si="1"/>
        <v>2.374748346</v>
      </c>
      <c r="D84" s="6">
        <f t="shared" si="3"/>
        <v>2.440803328</v>
      </c>
      <c r="E84" s="6">
        <f t="shared" si="4"/>
        <v>-0.06605498175</v>
      </c>
      <c r="F84" s="6">
        <f t="shared" si="19"/>
        <v>2.432907381</v>
      </c>
      <c r="G84" s="6">
        <f t="shared" si="5"/>
        <v>270.9613708</v>
      </c>
      <c r="H84" s="6">
        <f t="shared" si="6"/>
        <v>2.451919116</v>
      </c>
      <c r="I84" s="6">
        <f t="shared" si="7"/>
        <v>283.0864723</v>
      </c>
      <c r="J84" s="6">
        <f t="shared" si="20"/>
        <v>247.6053828</v>
      </c>
    </row>
    <row r="85">
      <c r="A85" s="4">
        <v>20424.0</v>
      </c>
      <c r="B85" s="5">
        <v>278.0</v>
      </c>
      <c r="C85" s="6">
        <f t="shared" si="1"/>
        <v>2.444044796</v>
      </c>
      <c r="D85" s="6">
        <f t="shared" si="3"/>
        <v>2.430468363</v>
      </c>
      <c r="E85" s="6">
        <f t="shared" si="4"/>
        <v>0.01357643315</v>
      </c>
      <c r="F85" s="6">
        <f t="shared" si="19"/>
        <v>2.436384108</v>
      </c>
      <c r="G85" s="6">
        <f t="shared" si="5"/>
        <v>273.1392474</v>
      </c>
      <c r="H85" s="6">
        <f t="shared" si="6"/>
        <v>2.448474379</v>
      </c>
      <c r="I85" s="6">
        <f t="shared" si="7"/>
        <v>280.8499679</v>
      </c>
      <c r="J85" s="6">
        <f t="shared" si="20"/>
        <v>285.8479396</v>
      </c>
    </row>
    <row r="86">
      <c r="A86" s="4">
        <v>20455.0</v>
      </c>
      <c r="B86" s="5">
        <v>284.0</v>
      </c>
      <c r="C86" s="6">
        <f t="shared" si="1"/>
        <v>2.45331834</v>
      </c>
      <c r="D86" s="6">
        <f t="shared" si="3"/>
        <v>2.443130103</v>
      </c>
      <c r="E86" s="6">
        <f t="shared" si="4"/>
        <v>0.0101882374</v>
      </c>
      <c r="F86" s="6">
        <f t="shared" ref="F86:F97" si="21">C86-C149</f>
        <v>2.447371283</v>
      </c>
      <c r="G86" s="6">
        <f t="shared" si="5"/>
        <v>280.1375224</v>
      </c>
      <c r="H86" s="6">
        <f t="shared" si="6"/>
        <v>2.451569646</v>
      </c>
      <c r="I86" s="6">
        <f t="shared" si="7"/>
        <v>282.8587683</v>
      </c>
      <c r="J86" s="6">
        <f t="shared" ref="J86:J97" si="22">I86*(10^C149)</f>
        <v>286.7587658</v>
      </c>
    </row>
    <row r="87">
      <c r="A87" s="4">
        <v>20486.0</v>
      </c>
      <c r="B87" s="5">
        <v>277.0</v>
      </c>
      <c r="C87" s="6">
        <f t="shared" si="1"/>
        <v>2.442479769</v>
      </c>
      <c r="D87" s="6">
        <f t="shared" si="3"/>
        <v>2.467289301</v>
      </c>
      <c r="E87" s="6">
        <f t="shared" si="4"/>
        <v>-0.02480953189</v>
      </c>
      <c r="F87" s="6">
        <f t="shared" si="21"/>
        <v>2.466425744</v>
      </c>
      <c r="G87" s="6">
        <f t="shared" si="5"/>
        <v>292.7020364</v>
      </c>
      <c r="H87" s="6">
        <f t="shared" si="6"/>
        <v>2.464969735</v>
      </c>
      <c r="I87" s="6">
        <f t="shared" si="7"/>
        <v>291.7223712</v>
      </c>
      <c r="J87" s="6">
        <f t="shared" si="22"/>
        <v>276.0728891</v>
      </c>
    </row>
    <row r="88">
      <c r="A88" s="4">
        <v>20515.0</v>
      </c>
      <c r="B88" s="5">
        <v>317.0</v>
      </c>
      <c r="C88" s="6">
        <f t="shared" si="1"/>
        <v>2.501059262</v>
      </c>
      <c r="D88" s="6">
        <f t="shared" si="3"/>
        <v>2.478965766</v>
      </c>
      <c r="E88" s="6">
        <f t="shared" si="4"/>
        <v>0.02209349645</v>
      </c>
      <c r="F88" s="6">
        <f t="shared" si="21"/>
        <v>2.474759713</v>
      </c>
      <c r="G88" s="6">
        <f t="shared" si="5"/>
        <v>298.3731318</v>
      </c>
      <c r="H88" s="6">
        <f t="shared" si="6"/>
        <v>2.484862544</v>
      </c>
      <c r="I88" s="6">
        <f t="shared" si="7"/>
        <v>305.3954373</v>
      </c>
      <c r="J88" s="6">
        <f t="shared" si="22"/>
        <v>324.4606947</v>
      </c>
    </row>
    <row r="89">
      <c r="A89" s="4">
        <v>20546.0</v>
      </c>
      <c r="B89" s="5">
        <v>313.0</v>
      </c>
      <c r="C89" s="6">
        <f t="shared" si="1"/>
        <v>2.495544338</v>
      </c>
      <c r="D89" s="6">
        <f t="shared" si="3"/>
        <v>2.502876418</v>
      </c>
      <c r="E89" s="6">
        <f t="shared" si="4"/>
        <v>-0.007332080656</v>
      </c>
      <c r="F89" s="6">
        <f t="shared" si="21"/>
        <v>2.499907827</v>
      </c>
      <c r="G89" s="6">
        <f t="shared" si="5"/>
        <v>316.1606579</v>
      </c>
      <c r="H89" s="6">
        <f t="shared" si="6"/>
        <v>2.50921901</v>
      </c>
      <c r="I89" s="6">
        <f t="shared" si="7"/>
        <v>323.012263</v>
      </c>
      <c r="J89" s="6">
        <f t="shared" si="22"/>
        <v>319.7831096</v>
      </c>
    </row>
    <row r="90">
      <c r="A90" s="4">
        <v>20576.0</v>
      </c>
      <c r="B90" s="5">
        <v>318.0</v>
      </c>
      <c r="C90" s="6">
        <f t="shared" si="1"/>
        <v>2.50242712</v>
      </c>
      <c r="D90" s="6">
        <f t="shared" si="3"/>
        <v>2.537570475</v>
      </c>
      <c r="E90" s="6">
        <f t="shared" si="4"/>
        <v>-0.03514335474</v>
      </c>
      <c r="F90" s="6">
        <f t="shared" si="21"/>
        <v>2.535848155</v>
      </c>
      <c r="G90" s="6">
        <f t="shared" si="5"/>
        <v>343.4378486</v>
      </c>
      <c r="H90" s="6">
        <f t="shared" si="6"/>
        <v>2.530564273</v>
      </c>
      <c r="I90" s="6">
        <f t="shared" si="7"/>
        <v>339.284698</v>
      </c>
      <c r="J90" s="6">
        <f t="shared" si="22"/>
        <v>314.1544661</v>
      </c>
    </row>
    <row r="91">
      <c r="A91" s="4">
        <v>20607.0</v>
      </c>
      <c r="B91" s="5">
        <v>374.0</v>
      </c>
      <c r="C91" s="6">
        <f t="shared" si="1"/>
        <v>2.572871602</v>
      </c>
      <c r="D91" s="6">
        <f t="shared" si="3"/>
        <v>2.558849627</v>
      </c>
      <c r="E91" s="6">
        <f t="shared" si="4"/>
        <v>0.01402197528</v>
      </c>
      <c r="F91" s="6">
        <f t="shared" si="21"/>
        <v>2.569153614</v>
      </c>
      <c r="G91" s="6">
        <f t="shared" si="5"/>
        <v>370.8118579</v>
      </c>
      <c r="H91" s="6">
        <f t="shared" si="6"/>
        <v>2.548204553</v>
      </c>
      <c r="I91" s="6">
        <f t="shared" si="7"/>
        <v>353.3495586</v>
      </c>
      <c r="J91" s="6">
        <f t="shared" si="22"/>
        <v>356.3875645</v>
      </c>
    </row>
    <row r="92">
      <c r="A92" s="4">
        <v>20637.0</v>
      </c>
      <c r="B92" s="5">
        <v>413.0</v>
      </c>
      <c r="C92" s="6">
        <f t="shared" si="1"/>
        <v>2.615950052</v>
      </c>
      <c r="D92" s="6">
        <f t="shared" si="3"/>
        <v>2.56978643</v>
      </c>
      <c r="E92" s="6">
        <f t="shared" si="4"/>
        <v>0.04616362163</v>
      </c>
      <c r="F92" s="6">
        <f t="shared" si="21"/>
        <v>2.573152058</v>
      </c>
      <c r="G92" s="6">
        <f t="shared" si="5"/>
        <v>374.241597</v>
      </c>
      <c r="H92" s="6">
        <f t="shared" si="6"/>
        <v>2.556167626</v>
      </c>
      <c r="I92" s="6">
        <f t="shared" si="7"/>
        <v>359.8882158</v>
      </c>
      <c r="J92" s="6">
        <f t="shared" si="22"/>
        <v>397.1601081</v>
      </c>
    </row>
    <row r="93">
      <c r="A93" s="4">
        <v>20668.0</v>
      </c>
      <c r="B93" s="5">
        <v>405.0</v>
      </c>
      <c r="C93" s="6">
        <f t="shared" si="1"/>
        <v>2.607455023</v>
      </c>
      <c r="D93" s="6">
        <f t="shared" si="3"/>
        <v>2.566445291</v>
      </c>
      <c r="E93" s="6">
        <f t="shared" si="4"/>
        <v>0.04100973189</v>
      </c>
      <c r="F93" s="6">
        <f t="shared" si="21"/>
        <v>2.562961113</v>
      </c>
      <c r="G93" s="6">
        <f t="shared" si="5"/>
        <v>365.5620573</v>
      </c>
      <c r="H93" s="6">
        <f t="shared" si="6"/>
        <v>2.550448843</v>
      </c>
      <c r="I93" s="6">
        <f t="shared" si="7"/>
        <v>355.1802784</v>
      </c>
      <c r="J93" s="6">
        <f t="shared" si="22"/>
        <v>393.4982034</v>
      </c>
    </row>
    <row r="94">
      <c r="A94" s="4">
        <v>20699.0</v>
      </c>
      <c r="B94" s="5">
        <v>355.0</v>
      </c>
      <c r="C94" s="6">
        <f t="shared" si="1"/>
        <v>2.550228353</v>
      </c>
      <c r="D94" s="6">
        <f t="shared" si="3"/>
        <v>2.538464829</v>
      </c>
      <c r="E94" s="6">
        <f t="shared" si="4"/>
        <v>0.011763524</v>
      </c>
      <c r="F94" s="6">
        <f t="shared" si="21"/>
        <v>2.539723192</v>
      </c>
      <c r="G94" s="6">
        <f t="shared" si="5"/>
        <v>346.5159202</v>
      </c>
      <c r="H94" s="6">
        <f t="shared" si="6"/>
        <v>2.534843786</v>
      </c>
      <c r="I94" s="6">
        <f t="shared" si="7"/>
        <v>342.6445163</v>
      </c>
      <c r="J94" s="6">
        <f t="shared" si="22"/>
        <v>351.0338088</v>
      </c>
    </row>
    <row r="95">
      <c r="A95" s="4">
        <v>20729.0</v>
      </c>
      <c r="B95" s="5">
        <v>306.0</v>
      </c>
      <c r="C95" s="6">
        <f t="shared" si="1"/>
        <v>2.485721426</v>
      </c>
      <c r="D95" s="6">
        <f t="shared" si="3"/>
        <v>2.512419104</v>
      </c>
      <c r="E95" s="6">
        <f t="shared" si="4"/>
        <v>-0.02669767754</v>
      </c>
      <c r="F95" s="6">
        <f t="shared" si="21"/>
        <v>2.50725424</v>
      </c>
      <c r="G95" s="6">
        <f t="shared" si="5"/>
        <v>321.5542397</v>
      </c>
      <c r="H95" s="6">
        <f t="shared" si="6"/>
        <v>2.515825522</v>
      </c>
      <c r="I95" s="6">
        <f t="shared" si="7"/>
        <v>327.9635071</v>
      </c>
      <c r="J95" s="6">
        <f t="shared" si="22"/>
        <v>312.099238</v>
      </c>
    </row>
    <row r="96">
      <c r="A96" s="4">
        <v>20760.0</v>
      </c>
      <c r="B96" s="5">
        <v>271.0</v>
      </c>
      <c r="C96" s="6">
        <f t="shared" si="1"/>
        <v>2.432969291</v>
      </c>
      <c r="D96" s="6">
        <f t="shared" si="3"/>
        <v>2.49059021</v>
      </c>
      <c r="E96" s="6">
        <f t="shared" si="4"/>
        <v>-0.05762091926</v>
      </c>
      <c r="F96" s="6">
        <f t="shared" si="21"/>
        <v>2.491128326</v>
      </c>
      <c r="G96" s="6">
        <f t="shared" si="5"/>
        <v>309.8334662</v>
      </c>
      <c r="H96" s="6">
        <f t="shared" si="6"/>
        <v>2.501705999</v>
      </c>
      <c r="I96" s="6">
        <f t="shared" si="7"/>
        <v>317.4724173</v>
      </c>
      <c r="J96" s="6">
        <f t="shared" si="22"/>
        <v>277.6815112</v>
      </c>
    </row>
    <row r="97">
      <c r="A97" s="4">
        <v>20790.0</v>
      </c>
      <c r="B97" s="5">
        <v>306.0</v>
      </c>
      <c r="C97" s="6">
        <f t="shared" si="1"/>
        <v>2.485721426</v>
      </c>
      <c r="D97" s="6">
        <f t="shared" si="3"/>
        <v>2.476257839</v>
      </c>
      <c r="E97" s="6">
        <f t="shared" si="4"/>
        <v>0.009463587837</v>
      </c>
      <c r="F97" s="6">
        <f t="shared" si="21"/>
        <v>2.478060739</v>
      </c>
      <c r="G97" s="6">
        <f t="shared" si="5"/>
        <v>300.6496752</v>
      </c>
      <c r="H97" s="6">
        <f t="shared" si="6"/>
        <v>2.494263854</v>
      </c>
      <c r="I97" s="6">
        <f t="shared" si="7"/>
        <v>312.0785033</v>
      </c>
      <c r="J97" s="6">
        <f t="shared" si="22"/>
        <v>317.6322141</v>
      </c>
    </row>
    <row r="98">
      <c r="A98" s="4">
        <v>20821.0</v>
      </c>
      <c r="B98" s="5">
        <v>315.0</v>
      </c>
      <c r="C98" s="6">
        <f t="shared" si="1"/>
        <v>2.498310554</v>
      </c>
      <c r="D98" s="6">
        <f t="shared" si="3"/>
        <v>2.489403553</v>
      </c>
      <c r="E98" s="6">
        <f t="shared" si="4"/>
        <v>0.008907000847</v>
      </c>
      <c r="F98" s="6">
        <f t="shared" ref="F98:F109" si="23">C98-C149</f>
        <v>2.492363497</v>
      </c>
      <c r="G98" s="6">
        <f t="shared" si="5"/>
        <v>310.715914</v>
      </c>
      <c r="H98" s="6">
        <f t="shared" si="6"/>
        <v>2.497843096</v>
      </c>
      <c r="I98" s="6">
        <f t="shared" si="7"/>
        <v>314.6611287</v>
      </c>
      <c r="J98" s="6">
        <f t="shared" ref="J98:J109" si="24">I98*(10^C149)</f>
        <v>318.9996105</v>
      </c>
    </row>
    <row r="99">
      <c r="A99" s="4">
        <v>20852.0</v>
      </c>
      <c r="B99" s="5">
        <v>301.0</v>
      </c>
      <c r="C99" s="6">
        <f t="shared" si="1"/>
        <v>2.478566496</v>
      </c>
      <c r="D99" s="6">
        <f t="shared" si="3"/>
        <v>2.511125544</v>
      </c>
      <c r="E99" s="6">
        <f t="shared" si="4"/>
        <v>-0.03255904796</v>
      </c>
      <c r="F99" s="6">
        <f t="shared" si="23"/>
        <v>2.50251247</v>
      </c>
      <c r="G99" s="6">
        <f t="shared" si="5"/>
        <v>318.0625016</v>
      </c>
      <c r="H99" s="6">
        <f t="shared" si="6"/>
        <v>2.508805978</v>
      </c>
      <c r="I99" s="6">
        <f t="shared" si="7"/>
        <v>322.7052104</v>
      </c>
      <c r="J99" s="6">
        <f t="shared" si="24"/>
        <v>305.3936501</v>
      </c>
    </row>
    <row r="100">
      <c r="A100" s="4">
        <v>20880.0</v>
      </c>
      <c r="B100" s="5">
        <v>356.0</v>
      </c>
      <c r="C100" s="6">
        <f t="shared" si="1"/>
        <v>2.551449998</v>
      </c>
      <c r="D100" s="6">
        <f t="shared" si="3"/>
        <v>2.524026929</v>
      </c>
      <c r="E100" s="6">
        <f t="shared" si="4"/>
        <v>0.0274230691</v>
      </c>
      <c r="F100" s="6">
        <f t="shared" si="23"/>
        <v>2.525150449</v>
      </c>
      <c r="G100" s="6">
        <f t="shared" si="5"/>
        <v>335.0814982</v>
      </c>
      <c r="H100" s="6">
        <f t="shared" si="6"/>
        <v>2.529923707</v>
      </c>
      <c r="I100" s="6">
        <f t="shared" si="7"/>
        <v>338.7846366</v>
      </c>
      <c r="J100" s="6">
        <f t="shared" si="24"/>
        <v>359.9343182</v>
      </c>
    </row>
    <row r="101">
      <c r="A101" s="4">
        <v>20911.0</v>
      </c>
      <c r="B101" s="5">
        <v>348.0</v>
      </c>
      <c r="C101" s="6">
        <f t="shared" si="1"/>
        <v>2.541579244</v>
      </c>
      <c r="D101" s="6">
        <f t="shared" si="3"/>
        <v>2.549427308</v>
      </c>
      <c r="E101" s="6">
        <f t="shared" si="4"/>
        <v>-0.007848064359</v>
      </c>
      <c r="F101" s="6">
        <f t="shared" si="23"/>
        <v>2.545942733</v>
      </c>
      <c r="G101" s="6">
        <f t="shared" si="5"/>
        <v>351.5140861</v>
      </c>
      <c r="H101" s="6">
        <f t="shared" si="6"/>
        <v>2.5557699</v>
      </c>
      <c r="I101" s="6">
        <f t="shared" si="7"/>
        <v>359.5587819</v>
      </c>
      <c r="J101" s="6">
        <f t="shared" si="24"/>
        <v>355.964273</v>
      </c>
    </row>
    <row r="102">
      <c r="A102" s="4">
        <v>20941.0</v>
      </c>
      <c r="B102" s="5">
        <v>355.0</v>
      </c>
      <c r="C102" s="6">
        <f t="shared" si="1"/>
        <v>2.550228353</v>
      </c>
      <c r="D102" s="6">
        <f t="shared" si="3"/>
        <v>2.5872046</v>
      </c>
      <c r="E102" s="6">
        <f t="shared" si="4"/>
        <v>-0.03697624671</v>
      </c>
      <c r="F102" s="6">
        <f t="shared" si="23"/>
        <v>2.583649388</v>
      </c>
      <c r="G102" s="6">
        <f t="shared" si="5"/>
        <v>383.3975983</v>
      </c>
      <c r="H102" s="6">
        <f t="shared" si="6"/>
        <v>2.580198398</v>
      </c>
      <c r="I102" s="6">
        <f t="shared" si="7"/>
        <v>380.3631174</v>
      </c>
      <c r="J102" s="6">
        <f t="shared" si="24"/>
        <v>352.1902779</v>
      </c>
    </row>
    <row r="103">
      <c r="A103" s="4">
        <v>20972.0</v>
      </c>
      <c r="B103" s="5">
        <v>422.0</v>
      </c>
      <c r="C103" s="6">
        <f t="shared" si="1"/>
        <v>2.625312451</v>
      </c>
      <c r="D103" s="6">
        <f t="shared" si="3"/>
        <v>2.610777976</v>
      </c>
      <c r="E103" s="6">
        <f t="shared" si="4"/>
        <v>0.01453447468</v>
      </c>
      <c r="F103" s="6">
        <f t="shared" si="23"/>
        <v>2.621594462</v>
      </c>
      <c r="G103" s="6">
        <f t="shared" si="5"/>
        <v>418.4026845</v>
      </c>
      <c r="H103" s="6">
        <f t="shared" si="6"/>
        <v>2.600132902</v>
      </c>
      <c r="I103" s="6">
        <f t="shared" si="7"/>
        <v>398.2290176</v>
      </c>
      <c r="J103" s="6">
        <f t="shared" si="24"/>
        <v>401.6528853</v>
      </c>
    </row>
    <row r="104">
      <c r="A104" s="4">
        <v>21002.0</v>
      </c>
      <c r="B104" s="5">
        <v>465.0</v>
      </c>
      <c r="C104" s="6">
        <f t="shared" si="1"/>
        <v>2.667452953</v>
      </c>
      <c r="D104" s="6">
        <f t="shared" si="3"/>
        <v>2.623738401</v>
      </c>
      <c r="E104" s="6">
        <f t="shared" si="4"/>
        <v>0.04371455237</v>
      </c>
      <c r="F104" s="6">
        <f t="shared" si="23"/>
        <v>2.624654959</v>
      </c>
      <c r="G104" s="6">
        <f t="shared" si="5"/>
        <v>421.3616043</v>
      </c>
      <c r="H104" s="6">
        <f t="shared" si="6"/>
        <v>2.610119597</v>
      </c>
      <c r="I104" s="6">
        <f t="shared" si="7"/>
        <v>407.4924783</v>
      </c>
      <c r="J104" s="6">
        <f t="shared" si="24"/>
        <v>449.6945153</v>
      </c>
    </row>
    <row r="105">
      <c r="A105" s="4">
        <v>21033.0</v>
      </c>
      <c r="B105" s="5">
        <v>467.0</v>
      </c>
      <c r="C105" s="6">
        <f t="shared" si="1"/>
        <v>2.669316881</v>
      </c>
      <c r="D105" s="6">
        <f t="shared" si="3"/>
        <v>2.621758625</v>
      </c>
      <c r="E105" s="6">
        <f t="shared" si="4"/>
        <v>0.0475582557</v>
      </c>
      <c r="F105" s="6">
        <f t="shared" si="23"/>
        <v>2.62482297</v>
      </c>
      <c r="G105" s="6">
        <f t="shared" si="5"/>
        <v>421.5246438</v>
      </c>
      <c r="H105" s="6">
        <f t="shared" si="6"/>
        <v>2.605762177</v>
      </c>
      <c r="I105" s="6">
        <f t="shared" si="7"/>
        <v>403.424414</v>
      </c>
      <c r="J105" s="6">
        <f t="shared" si="24"/>
        <v>446.9470626</v>
      </c>
    </row>
    <row r="106">
      <c r="A106" s="4">
        <v>21064.0</v>
      </c>
      <c r="B106" s="5">
        <v>404.0</v>
      </c>
      <c r="C106" s="6">
        <f t="shared" si="1"/>
        <v>2.606381365</v>
      </c>
      <c r="D106" s="6">
        <f t="shared" si="3"/>
        <v>2.593556103</v>
      </c>
      <c r="E106" s="6">
        <f t="shared" si="4"/>
        <v>0.01282526257</v>
      </c>
      <c r="F106" s="6">
        <f t="shared" si="23"/>
        <v>2.595876204</v>
      </c>
      <c r="G106" s="6">
        <f t="shared" si="5"/>
        <v>394.3448782</v>
      </c>
      <c r="H106" s="6">
        <f t="shared" si="6"/>
        <v>2.589935059</v>
      </c>
      <c r="I106" s="6">
        <f t="shared" si="7"/>
        <v>388.9869748</v>
      </c>
      <c r="J106" s="6">
        <f t="shared" si="24"/>
        <v>398.5109139</v>
      </c>
    </row>
    <row r="107">
      <c r="A107" s="4">
        <v>21094.0</v>
      </c>
      <c r="B107" s="5">
        <v>347.0</v>
      </c>
      <c r="C107" s="6">
        <f t="shared" si="1"/>
        <v>2.540329475</v>
      </c>
      <c r="D107" s="6">
        <f t="shared" si="3"/>
        <v>2.565333367</v>
      </c>
      <c r="E107" s="6">
        <f t="shared" si="4"/>
        <v>-0.02500389265</v>
      </c>
      <c r="F107" s="6">
        <f t="shared" si="23"/>
        <v>2.561862288</v>
      </c>
      <c r="G107" s="6">
        <f t="shared" si="5"/>
        <v>364.6383045</v>
      </c>
      <c r="H107" s="6">
        <f t="shared" si="6"/>
        <v>2.568739785</v>
      </c>
      <c r="I107" s="6">
        <f t="shared" si="7"/>
        <v>370.4586889</v>
      </c>
      <c r="J107" s="6">
        <f t="shared" si="24"/>
        <v>352.5388404</v>
      </c>
    </row>
    <row r="108">
      <c r="A108" s="4">
        <v>21125.0</v>
      </c>
      <c r="B108" s="5">
        <v>305.0</v>
      </c>
      <c r="C108" s="6">
        <f t="shared" si="1"/>
        <v>2.484299839</v>
      </c>
      <c r="D108" s="6">
        <f t="shared" si="3"/>
        <v>2.537765775</v>
      </c>
      <c r="E108" s="6">
        <f t="shared" si="4"/>
        <v>-0.05346593539</v>
      </c>
      <c r="F108" s="6">
        <f t="shared" si="23"/>
        <v>2.542458874</v>
      </c>
      <c r="G108" s="6">
        <f t="shared" si="5"/>
        <v>348.7055616</v>
      </c>
      <c r="H108" s="6">
        <f t="shared" si="6"/>
        <v>2.548881563</v>
      </c>
      <c r="I108" s="6">
        <f t="shared" si="7"/>
        <v>353.9008156</v>
      </c>
      <c r="J108" s="6">
        <f t="shared" si="24"/>
        <v>309.5440986</v>
      </c>
    </row>
    <row r="109">
      <c r="A109" s="4">
        <v>21155.0</v>
      </c>
      <c r="B109" s="5">
        <v>336.0</v>
      </c>
      <c r="C109" s="6">
        <f t="shared" si="1"/>
        <v>2.526339277</v>
      </c>
      <c r="D109" s="6">
        <f t="shared" si="3"/>
        <v>2.516974926</v>
      </c>
      <c r="E109" s="6">
        <f t="shared" si="4"/>
        <v>0.009364351679</v>
      </c>
      <c r="F109" s="6">
        <f t="shared" si="23"/>
        <v>2.51867859</v>
      </c>
      <c r="G109" s="6">
        <f t="shared" si="5"/>
        <v>330.1251335</v>
      </c>
      <c r="H109" s="6">
        <f t="shared" si="6"/>
        <v>2.534980942</v>
      </c>
      <c r="I109" s="6">
        <f t="shared" si="7"/>
        <v>342.7527449</v>
      </c>
      <c r="J109" s="6">
        <f t="shared" si="24"/>
        <v>348.8523308</v>
      </c>
    </row>
    <row r="110">
      <c r="A110" s="4">
        <v>21186.0</v>
      </c>
      <c r="B110" s="5">
        <v>340.0</v>
      </c>
      <c r="C110" s="6">
        <f t="shared" si="1"/>
        <v>2.531478917</v>
      </c>
      <c r="D110" s="6">
        <f t="shared" si="3"/>
        <v>2.520650745</v>
      </c>
      <c r="E110" s="6">
        <f t="shared" si="4"/>
        <v>0.01082817218</v>
      </c>
      <c r="F110" s="6">
        <f t="shared" ref="F110:F121" si="25">C110-C149</f>
        <v>2.52553186</v>
      </c>
      <c r="G110" s="6">
        <f t="shared" si="5"/>
        <v>335.3759071</v>
      </c>
      <c r="H110" s="6">
        <f t="shared" si="6"/>
        <v>2.529090288</v>
      </c>
      <c r="I110" s="6">
        <f t="shared" si="7"/>
        <v>338.1351258</v>
      </c>
      <c r="J110" s="6">
        <f t="shared" ref="J110:J121" si="26">I110*(10^C149)</f>
        <v>342.7972622</v>
      </c>
    </row>
    <row r="111">
      <c r="A111" s="4">
        <v>21217.0</v>
      </c>
      <c r="B111" s="5">
        <v>318.0</v>
      </c>
      <c r="C111" s="6">
        <f t="shared" si="1"/>
        <v>2.50242712</v>
      </c>
      <c r="D111" s="6">
        <f t="shared" si="3"/>
        <v>2.532106626</v>
      </c>
      <c r="E111" s="6">
        <f t="shared" si="4"/>
        <v>-0.02967950579</v>
      </c>
      <c r="F111" s="6">
        <f t="shared" si="25"/>
        <v>2.526373095</v>
      </c>
      <c r="G111" s="6">
        <f t="shared" si="5"/>
        <v>336.0261645</v>
      </c>
      <c r="H111" s="6">
        <f t="shared" si="6"/>
        <v>2.52978706</v>
      </c>
      <c r="I111" s="6">
        <f t="shared" si="7"/>
        <v>338.6780572</v>
      </c>
      <c r="J111" s="6">
        <f t="shared" si="26"/>
        <v>320.5096316</v>
      </c>
    </row>
    <row r="112">
      <c r="A112" s="4">
        <v>21245.0</v>
      </c>
      <c r="B112" s="5">
        <v>362.0</v>
      </c>
      <c r="C112" s="6">
        <f t="shared" si="1"/>
        <v>2.558708571</v>
      </c>
      <c r="D112" s="6">
        <f t="shared" si="3"/>
        <v>2.538820095</v>
      </c>
      <c r="E112" s="6">
        <f t="shared" si="4"/>
        <v>0.01988847522</v>
      </c>
      <c r="F112" s="6">
        <f t="shared" si="25"/>
        <v>2.532409021</v>
      </c>
      <c r="G112" s="6">
        <f t="shared" si="5"/>
        <v>340.7289392</v>
      </c>
      <c r="H112" s="6">
        <f t="shared" si="6"/>
        <v>2.544716874</v>
      </c>
      <c r="I112" s="6">
        <f t="shared" si="7"/>
        <v>350.5232856</v>
      </c>
      <c r="J112" s="6">
        <f t="shared" si="26"/>
        <v>372.4057888</v>
      </c>
    </row>
    <row r="113">
      <c r="A113" s="4">
        <v>21276.0</v>
      </c>
      <c r="B113" s="5">
        <v>348.0</v>
      </c>
      <c r="C113" s="6">
        <f t="shared" si="1"/>
        <v>2.541579244</v>
      </c>
      <c r="D113" s="6">
        <f t="shared" si="3"/>
        <v>2.560222163</v>
      </c>
      <c r="E113" s="6">
        <f t="shared" si="4"/>
        <v>-0.01864291934</v>
      </c>
      <c r="F113" s="6">
        <f t="shared" si="25"/>
        <v>2.545942733</v>
      </c>
      <c r="G113" s="6">
        <f t="shared" si="5"/>
        <v>351.5140861</v>
      </c>
      <c r="H113" s="6">
        <f t="shared" si="6"/>
        <v>2.566564755</v>
      </c>
      <c r="I113" s="6">
        <f t="shared" si="7"/>
        <v>368.607999</v>
      </c>
      <c r="J113" s="6">
        <f t="shared" si="26"/>
        <v>364.9230251</v>
      </c>
    </row>
    <row r="114">
      <c r="A114" s="4">
        <v>21306.0</v>
      </c>
      <c r="B114" s="5">
        <v>363.0</v>
      </c>
      <c r="C114" s="6">
        <f t="shared" si="1"/>
        <v>2.559906625</v>
      </c>
      <c r="D114" s="6">
        <f t="shared" si="3"/>
        <v>2.597953038</v>
      </c>
      <c r="E114" s="6">
        <f t="shared" si="4"/>
        <v>-0.03804641268</v>
      </c>
      <c r="F114" s="6">
        <f t="shared" si="25"/>
        <v>2.59332766</v>
      </c>
      <c r="G114" s="6">
        <f t="shared" si="5"/>
        <v>392.0375441</v>
      </c>
      <c r="H114" s="6">
        <f t="shared" si="6"/>
        <v>2.590946836</v>
      </c>
      <c r="I114" s="6">
        <f t="shared" si="7"/>
        <v>389.8942551</v>
      </c>
      <c r="J114" s="6">
        <f t="shared" si="26"/>
        <v>361.0154607</v>
      </c>
    </row>
    <row r="115">
      <c r="A115" s="4">
        <v>21337.0</v>
      </c>
      <c r="B115" s="5">
        <v>435.0</v>
      </c>
      <c r="C115" s="6">
        <f t="shared" si="1"/>
        <v>2.638489257</v>
      </c>
      <c r="D115" s="6">
        <f t="shared" si="3"/>
        <v>2.626869599</v>
      </c>
      <c r="E115" s="6">
        <f t="shared" si="4"/>
        <v>0.01161965772</v>
      </c>
      <c r="F115" s="6">
        <f t="shared" si="25"/>
        <v>2.634771268</v>
      </c>
      <c r="G115" s="6">
        <f t="shared" si="5"/>
        <v>431.2918668</v>
      </c>
      <c r="H115" s="6">
        <f t="shared" si="6"/>
        <v>2.616224525</v>
      </c>
      <c r="I115" s="6">
        <f t="shared" si="7"/>
        <v>413.2610982</v>
      </c>
      <c r="J115" s="6">
        <f t="shared" si="26"/>
        <v>416.8142076</v>
      </c>
    </row>
    <row r="116">
      <c r="A116" s="4">
        <v>21367.0</v>
      </c>
      <c r="B116" s="5">
        <v>491.0</v>
      </c>
      <c r="C116" s="6">
        <f t="shared" si="1"/>
        <v>2.691081492</v>
      </c>
      <c r="D116" s="6">
        <f t="shared" si="3"/>
        <v>2.639830023</v>
      </c>
      <c r="E116" s="6">
        <f t="shared" si="4"/>
        <v>0.05125146865</v>
      </c>
      <c r="F116" s="6">
        <f t="shared" si="25"/>
        <v>2.648283498</v>
      </c>
      <c r="G116" s="6">
        <f t="shared" si="5"/>
        <v>444.921608</v>
      </c>
      <c r="H116" s="6">
        <f t="shared" si="6"/>
        <v>2.62621122</v>
      </c>
      <c r="I116" s="6">
        <f t="shared" si="7"/>
        <v>422.8742297</v>
      </c>
      <c r="J116" s="6">
        <f t="shared" si="26"/>
        <v>466.6692807</v>
      </c>
    </row>
    <row r="117">
      <c r="A117" s="4">
        <v>21398.0</v>
      </c>
      <c r="B117" s="5">
        <v>505.0</v>
      </c>
      <c r="C117" s="6">
        <f t="shared" si="1"/>
        <v>2.703291378</v>
      </c>
      <c r="D117" s="6">
        <f t="shared" si="3"/>
        <v>2.638867588</v>
      </c>
      <c r="E117" s="6">
        <f t="shared" si="4"/>
        <v>0.06442378994</v>
      </c>
      <c r="F117" s="6">
        <f t="shared" si="25"/>
        <v>2.658797468</v>
      </c>
      <c r="G117" s="6">
        <f t="shared" si="5"/>
        <v>455.8242936</v>
      </c>
      <c r="H117" s="6">
        <f t="shared" si="6"/>
        <v>2.62287114</v>
      </c>
      <c r="I117" s="6">
        <f t="shared" si="7"/>
        <v>419.6344555</v>
      </c>
      <c r="J117" s="6">
        <f t="shared" si="26"/>
        <v>464.9058924</v>
      </c>
    </row>
    <row r="118">
      <c r="A118" s="4">
        <v>21429.0</v>
      </c>
      <c r="B118" s="5">
        <v>404.0</v>
      </c>
      <c r="C118" s="6">
        <f t="shared" si="1"/>
        <v>2.606381365</v>
      </c>
      <c r="D118" s="6">
        <f t="shared" si="3"/>
        <v>2.609442076</v>
      </c>
      <c r="E118" s="6">
        <f t="shared" si="4"/>
        <v>-0.003060710442</v>
      </c>
      <c r="F118" s="6">
        <f t="shared" si="25"/>
        <v>2.595876204</v>
      </c>
      <c r="G118" s="6">
        <f t="shared" si="5"/>
        <v>394.3448782</v>
      </c>
      <c r="H118" s="6">
        <f t="shared" si="6"/>
        <v>2.605821032</v>
      </c>
      <c r="I118" s="6">
        <f t="shared" si="7"/>
        <v>403.4790896</v>
      </c>
      <c r="J118" s="6">
        <f t="shared" si="26"/>
        <v>413.357853</v>
      </c>
    </row>
    <row r="119">
      <c r="A119" s="4">
        <v>21459.0</v>
      </c>
      <c r="B119" s="5">
        <v>359.0</v>
      </c>
      <c r="C119" s="6">
        <f t="shared" si="1"/>
        <v>2.555094449</v>
      </c>
      <c r="D119" s="6">
        <f t="shared" si="3"/>
        <v>2.576751757</v>
      </c>
      <c r="E119" s="6">
        <f t="shared" si="4"/>
        <v>-0.02165730872</v>
      </c>
      <c r="F119" s="6">
        <f t="shared" si="25"/>
        <v>2.576627262</v>
      </c>
      <c r="G119" s="6">
        <f t="shared" si="5"/>
        <v>377.2482747</v>
      </c>
      <c r="H119" s="6">
        <f t="shared" si="6"/>
        <v>2.580158175</v>
      </c>
      <c r="I119" s="6">
        <f t="shared" si="7"/>
        <v>380.3278911</v>
      </c>
      <c r="J119" s="6">
        <f t="shared" si="26"/>
        <v>361.930649</v>
      </c>
    </row>
    <row r="120">
      <c r="A120" s="4">
        <v>21490.0</v>
      </c>
      <c r="B120" s="5">
        <v>310.0</v>
      </c>
      <c r="C120" s="6">
        <f t="shared" si="1"/>
        <v>2.491361694</v>
      </c>
      <c r="D120" s="6">
        <f t="shared" si="3"/>
        <v>2.547353982</v>
      </c>
      <c r="E120" s="6">
        <f t="shared" si="4"/>
        <v>-0.055992288</v>
      </c>
      <c r="F120" s="6">
        <f t="shared" si="25"/>
        <v>2.549520729</v>
      </c>
      <c r="G120" s="6">
        <f t="shared" si="5"/>
        <v>354.4220462</v>
      </c>
      <c r="H120" s="6">
        <f t="shared" si="6"/>
        <v>2.558469771</v>
      </c>
      <c r="I120" s="6">
        <f t="shared" si="7"/>
        <v>361.8010064</v>
      </c>
      <c r="J120" s="6">
        <f t="shared" si="26"/>
        <v>316.4541066</v>
      </c>
    </row>
    <row r="121">
      <c r="A121" s="4">
        <v>21520.0</v>
      </c>
      <c r="B121" s="5">
        <v>337.0</v>
      </c>
      <c r="C121" s="6">
        <f t="shared" si="1"/>
        <v>2.527629901</v>
      </c>
      <c r="D121" s="6">
        <f t="shared" si="3"/>
        <v>2.53288293</v>
      </c>
      <c r="E121" s="6">
        <f t="shared" si="4"/>
        <v>-0.00525302915</v>
      </c>
      <c r="F121" s="6">
        <f t="shared" si="25"/>
        <v>2.519969213</v>
      </c>
      <c r="G121" s="6">
        <f t="shared" si="5"/>
        <v>331.1076488</v>
      </c>
      <c r="H121" s="6">
        <f t="shared" si="6"/>
        <v>2.550888946</v>
      </c>
      <c r="I121" s="6">
        <f t="shared" si="7"/>
        <v>355.5403911</v>
      </c>
      <c r="J121" s="6">
        <f t="shared" si="26"/>
        <v>361.8675444</v>
      </c>
    </row>
    <row r="122">
      <c r="A122" s="4">
        <v>21551.0</v>
      </c>
      <c r="B122" s="5">
        <v>360.0</v>
      </c>
      <c r="C122" s="6">
        <f t="shared" si="1"/>
        <v>2.556302501</v>
      </c>
      <c r="D122" s="6">
        <f t="shared" si="3"/>
        <v>2.543569247</v>
      </c>
      <c r="E122" s="6">
        <f t="shared" si="4"/>
        <v>0.01273325375</v>
      </c>
      <c r="F122" s="6">
        <f t="shared" ref="F122:F133" si="27">C122-C149</f>
        <v>2.550355444</v>
      </c>
      <c r="G122" s="6">
        <f t="shared" si="5"/>
        <v>355.1039017</v>
      </c>
      <c r="H122" s="6">
        <f t="shared" si="6"/>
        <v>2.55200879</v>
      </c>
      <c r="I122" s="6">
        <f t="shared" si="7"/>
        <v>356.4583482</v>
      </c>
      <c r="J122" s="6">
        <f t="shared" ref="J122:J133" si="28">I122*(10^C149)</f>
        <v>361.3731213</v>
      </c>
    </row>
    <row r="123">
      <c r="A123" s="4">
        <v>21582.0</v>
      </c>
      <c r="B123" s="5">
        <v>342.0</v>
      </c>
      <c r="C123" s="6">
        <f t="shared" si="1"/>
        <v>2.534026106</v>
      </c>
      <c r="D123" s="6">
        <f t="shared" si="3"/>
        <v>2.564835945</v>
      </c>
      <c r="E123" s="6">
        <f t="shared" si="4"/>
        <v>-0.03080983938</v>
      </c>
      <c r="F123" s="6">
        <f t="shared" si="27"/>
        <v>2.557972081</v>
      </c>
      <c r="G123" s="6">
        <f t="shared" si="5"/>
        <v>361.3866298</v>
      </c>
      <c r="H123" s="6">
        <f t="shared" si="6"/>
        <v>2.56251638</v>
      </c>
      <c r="I123" s="6">
        <f t="shared" si="7"/>
        <v>365.1879001</v>
      </c>
      <c r="J123" s="6">
        <f t="shared" si="28"/>
        <v>345.5973508</v>
      </c>
    </row>
    <row r="124">
      <c r="A124" s="4">
        <v>21610.0</v>
      </c>
      <c r="B124" s="5">
        <v>406.0</v>
      </c>
      <c r="C124" s="6">
        <f t="shared" si="1"/>
        <v>2.608526034</v>
      </c>
      <c r="D124" s="6">
        <f t="shared" si="3"/>
        <v>2.583959823</v>
      </c>
      <c r="E124" s="6">
        <f t="shared" si="4"/>
        <v>0.02456621023</v>
      </c>
      <c r="F124" s="6">
        <f t="shared" si="27"/>
        <v>2.582226484</v>
      </c>
      <c r="G124" s="6">
        <f t="shared" si="5"/>
        <v>382.1435064</v>
      </c>
      <c r="H124" s="6">
        <f t="shared" si="6"/>
        <v>2.589856602</v>
      </c>
      <c r="I124" s="6">
        <f t="shared" si="7"/>
        <v>388.9167088</v>
      </c>
      <c r="J124" s="6">
        <f t="shared" si="28"/>
        <v>413.1960406</v>
      </c>
    </row>
    <row r="125">
      <c r="A125" s="4">
        <v>21641.0</v>
      </c>
      <c r="B125" s="5">
        <v>396.0</v>
      </c>
      <c r="C125" s="6">
        <f t="shared" si="1"/>
        <v>2.597695186</v>
      </c>
      <c r="D125" s="6">
        <f t="shared" si="3"/>
        <v>2.607487723</v>
      </c>
      <c r="E125" s="6">
        <f t="shared" si="4"/>
        <v>-0.009792536993</v>
      </c>
      <c r="F125" s="6">
        <f t="shared" si="27"/>
        <v>2.602058675</v>
      </c>
      <c r="G125" s="6">
        <f t="shared" si="5"/>
        <v>399.9987876</v>
      </c>
      <c r="H125" s="6">
        <f t="shared" si="6"/>
        <v>2.613830315</v>
      </c>
      <c r="I125" s="6">
        <f t="shared" si="7"/>
        <v>410.9891105</v>
      </c>
      <c r="J125" s="6">
        <f t="shared" si="28"/>
        <v>406.8804527</v>
      </c>
    </row>
    <row r="126">
      <c r="A126" s="4">
        <v>21671.0</v>
      </c>
      <c r="B126" s="5">
        <v>420.0</v>
      </c>
      <c r="C126" s="6">
        <f t="shared" si="1"/>
        <v>2.62324929</v>
      </c>
      <c r="D126" s="6">
        <f t="shared" si="3"/>
        <v>2.648438613</v>
      </c>
      <c r="E126" s="6">
        <f t="shared" si="4"/>
        <v>-0.02518932301</v>
      </c>
      <c r="F126" s="6">
        <f t="shared" si="27"/>
        <v>2.656670325</v>
      </c>
      <c r="G126" s="6">
        <f t="shared" si="5"/>
        <v>453.5971585</v>
      </c>
      <c r="H126" s="6">
        <f t="shared" si="6"/>
        <v>2.641432412</v>
      </c>
      <c r="I126" s="6">
        <f t="shared" si="7"/>
        <v>437.9579475</v>
      </c>
      <c r="J126" s="6">
        <f t="shared" si="28"/>
        <v>405.5191584</v>
      </c>
    </row>
    <row r="127">
      <c r="A127" s="4">
        <v>21702.0</v>
      </c>
      <c r="B127" s="5">
        <v>472.0</v>
      </c>
      <c r="C127" s="6">
        <f t="shared" si="1"/>
        <v>2.673941999</v>
      </c>
      <c r="D127" s="6">
        <f t="shared" si="3"/>
        <v>2.676215768</v>
      </c>
      <c r="E127" s="6">
        <f t="shared" si="4"/>
        <v>-0.002273769632</v>
      </c>
      <c r="F127" s="6">
        <f t="shared" si="27"/>
        <v>2.67022401</v>
      </c>
      <c r="G127" s="6">
        <f t="shared" si="5"/>
        <v>467.9764623</v>
      </c>
      <c r="H127" s="6">
        <f t="shared" si="6"/>
        <v>2.665570694</v>
      </c>
      <c r="I127" s="6">
        <f t="shared" si="7"/>
        <v>462.989023</v>
      </c>
      <c r="J127" s="6">
        <f t="shared" si="28"/>
        <v>466.96968</v>
      </c>
    </row>
    <row r="128">
      <c r="A128" s="4">
        <v>21732.0</v>
      </c>
      <c r="B128" s="5">
        <v>548.0</v>
      </c>
      <c r="C128" s="6">
        <f t="shared" si="1"/>
        <v>2.738780558</v>
      </c>
      <c r="D128" s="6">
        <f t="shared" si="3"/>
        <v>2.689792929</v>
      </c>
      <c r="E128" s="6">
        <f t="shared" si="4"/>
        <v>0.0489876292</v>
      </c>
      <c r="F128" s="6">
        <f t="shared" si="27"/>
        <v>2.695982565</v>
      </c>
      <c r="G128" s="6">
        <f t="shared" si="5"/>
        <v>496.5723853</v>
      </c>
      <c r="H128" s="6">
        <f t="shared" si="6"/>
        <v>2.676174126</v>
      </c>
      <c r="I128" s="6">
        <f t="shared" si="7"/>
        <v>474.4321654</v>
      </c>
      <c r="J128" s="6">
        <f t="shared" si="28"/>
        <v>523.566824</v>
      </c>
    </row>
    <row r="129">
      <c r="A129" s="4">
        <v>21763.0</v>
      </c>
      <c r="B129" s="5">
        <v>559.0</v>
      </c>
      <c r="C129" s="6">
        <f t="shared" si="1"/>
        <v>2.747411808</v>
      </c>
      <c r="D129" s="6">
        <f t="shared" si="3"/>
        <v>2.687061953</v>
      </c>
      <c r="E129" s="6">
        <f t="shared" si="4"/>
        <v>0.06034985484</v>
      </c>
      <c r="F129" s="6">
        <f t="shared" si="27"/>
        <v>2.702917897</v>
      </c>
      <c r="G129" s="6">
        <f t="shared" si="5"/>
        <v>504.5659013</v>
      </c>
      <c r="H129" s="6">
        <f t="shared" si="6"/>
        <v>2.671065505</v>
      </c>
      <c r="I129" s="6">
        <f t="shared" si="7"/>
        <v>468.884099</v>
      </c>
      <c r="J129" s="6">
        <f t="shared" si="28"/>
        <v>519.4687368</v>
      </c>
    </row>
    <row r="130">
      <c r="A130" s="4">
        <v>21794.0</v>
      </c>
      <c r="B130" s="5">
        <v>463.0</v>
      </c>
      <c r="C130" s="6">
        <f t="shared" si="1"/>
        <v>2.665580991</v>
      </c>
      <c r="D130" s="6">
        <f t="shared" si="3"/>
        <v>2.664015267</v>
      </c>
      <c r="E130" s="6">
        <f t="shared" si="4"/>
        <v>0.001565723589</v>
      </c>
      <c r="F130" s="6">
        <f t="shared" si="27"/>
        <v>2.65507583</v>
      </c>
      <c r="G130" s="6">
        <f t="shared" si="5"/>
        <v>451.934848</v>
      </c>
      <c r="H130" s="6">
        <f t="shared" si="6"/>
        <v>2.660394224</v>
      </c>
      <c r="I130" s="6">
        <f t="shared" si="7"/>
        <v>457.5032927</v>
      </c>
      <c r="J130" s="6">
        <f t="shared" si="28"/>
        <v>468.7047823</v>
      </c>
    </row>
    <row r="131">
      <c r="A131" s="4">
        <v>21824.0</v>
      </c>
      <c r="B131" s="5">
        <v>407.0</v>
      </c>
      <c r="C131" s="6">
        <f t="shared" si="1"/>
        <v>2.609594409</v>
      </c>
      <c r="D131" s="6">
        <f t="shared" si="3"/>
        <v>2.63775016</v>
      </c>
      <c r="E131" s="6">
        <f t="shared" si="4"/>
        <v>-0.02815575115</v>
      </c>
      <c r="F131" s="6">
        <f t="shared" si="27"/>
        <v>2.631127223</v>
      </c>
      <c r="G131" s="6">
        <f t="shared" si="5"/>
        <v>427.6881555</v>
      </c>
      <c r="H131" s="6">
        <f t="shared" si="6"/>
        <v>2.641156578</v>
      </c>
      <c r="I131" s="6">
        <f t="shared" si="7"/>
        <v>437.6798756</v>
      </c>
      <c r="J131" s="6">
        <f t="shared" si="28"/>
        <v>416.5084001</v>
      </c>
    </row>
    <row r="132">
      <c r="A132" s="4">
        <v>21855.0</v>
      </c>
      <c r="B132" s="5">
        <v>362.0</v>
      </c>
      <c r="C132" s="6">
        <f t="shared" si="1"/>
        <v>2.558708571</v>
      </c>
      <c r="D132" s="6">
        <f t="shared" si="3"/>
        <v>2.61229501</v>
      </c>
      <c r="E132" s="6">
        <f t="shared" si="4"/>
        <v>-0.05358643926</v>
      </c>
      <c r="F132" s="6">
        <f t="shared" si="27"/>
        <v>2.616867605</v>
      </c>
      <c r="G132" s="6">
        <f t="shared" si="5"/>
        <v>413.8734862</v>
      </c>
      <c r="H132" s="6">
        <f t="shared" si="6"/>
        <v>2.623410799</v>
      </c>
      <c r="I132" s="6">
        <f t="shared" si="7"/>
        <v>420.1562212</v>
      </c>
      <c r="J132" s="6">
        <f t="shared" si="28"/>
        <v>367.4952785</v>
      </c>
    </row>
    <row r="133">
      <c r="A133" s="4">
        <v>21885.0</v>
      </c>
      <c r="B133" s="5">
        <v>405.0</v>
      </c>
      <c r="C133" s="6">
        <f t="shared" si="1"/>
        <v>2.607455023</v>
      </c>
      <c r="D133" s="6">
        <f t="shared" si="3"/>
        <v>2.597614163</v>
      </c>
      <c r="E133" s="6">
        <f t="shared" si="4"/>
        <v>0.009840860146</v>
      </c>
      <c r="F133" s="6">
        <f t="shared" si="27"/>
        <v>2.599794336</v>
      </c>
      <c r="G133" s="6">
        <f t="shared" si="5"/>
        <v>397.9186878</v>
      </c>
      <c r="H133" s="6">
        <f t="shared" si="6"/>
        <v>2.615620179</v>
      </c>
      <c r="I133" s="6">
        <f t="shared" si="7"/>
        <v>412.6864208</v>
      </c>
      <c r="J133" s="6">
        <f t="shared" si="28"/>
        <v>420.0305378</v>
      </c>
    </row>
    <row r="134">
      <c r="A134" s="4">
        <v>21916.0</v>
      </c>
      <c r="B134" s="5">
        <v>417.0</v>
      </c>
      <c r="C134" s="6">
        <f t="shared" si="1"/>
        <v>2.620136055</v>
      </c>
      <c r="D134" s="6">
        <f t="shared" si="3"/>
        <v>2.600138086</v>
      </c>
      <c r="E134" s="6">
        <f t="shared" si="4"/>
        <v>0.01999796916</v>
      </c>
      <c r="F134" s="6">
        <f t="shared" ref="F134:F143" si="29">C134-C149</f>
        <v>2.614188998</v>
      </c>
      <c r="G134" s="6">
        <f t="shared" si="5"/>
        <v>411.3286861</v>
      </c>
      <c r="H134" s="6">
        <f t="shared" si="6"/>
        <v>2.608577629</v>
      </c>
      <c r="I134" s="6">
        <f t="shared" si="7"/>
        <v>406.0482368</v>
      </c>
      <c r="J134" s="6">
        <f t="shared" ref="J134:J143" si="30">I134*(10^C149)</f>
        <v>411.646745</v>
      </c>
    </row>
    <row r="135">
      <c r="A135" s="4">
        <v>21947.0</v>
      </c>
      <c r="B135" s="5">
        <v>391.0</v>
      </c>
      <c r="C135" s="6">
        <f t="shared" si="1"/>
        <v>2.592176757</v>
      </c>
      <c r="D135" s="6">
        <f t="shared" si="3"/>
        <v>2.621136557</v>
      </c>
      <c r="E135" s="6">
        <f t="shared" si="4"/>
        <v>-0.02895979939</v>
      </c>
      <c r="F135" s="6">
        <f t="shared" si="29"/>
        <v>2.616122732</v>
      </c>
      <c r="G135" s="6">
        <f t="shared" si="5"/>
        <v>413.1642463</v>
      </c>
      <c r="H135" s="6">
        <f t="shared" si="6"/>
        <v>2.618816991</v>
      </c>
      <c r="I135" s="6">
        <f t="shared" si="7"/>
        <v>415.7353851</v>
      </c>
      <c r="J135" s="6">
        <f t="shared" si="30"/>
        <v>393.4332098</v>
      </c>
    </row>
    <row r="136">
      <c r="A136" s="4">
        <v>21976.0</v>
      </c>
      <c r="B136" s="5">
        <v>419.0</v>
      </c>
      <c r="C136" s="6">
        <f t="shared" si="1"/>
        <v>2.622214023</v>
      </c>
      <c r="D136" s="6">
        <f t="shared" si="3"/>
        <v>2.634433952</v>
      </c>
      <c r="E136" s="6">
        <f t="shared" si="4"/>
        <v>-0.01221992891</v>
      </c>
      <c r="F136" s="6">
        <f t="shared" si="29"/>
        <v>2.595914474</v>
      </c>
      <c r="G136" s="6">
        <f t="shared" si="5"/>
        <v>394.3796285</v>
      </c>
      <c r="H136" s="6">
        <f t="shared" si="6"/>
        <v>2.64033073</v>
      </c>
      <c r="I136" s="6">
        <f t="shared" si="7"/>
        <v>436.8483809</v>
      </c>
      <c r="J136" s="6">
        <f t="shared" si="30"/>
        <v>464.119996</v>
      </c>
    </row>
    <row r="137">
      <c r="A137" s="4">
        <v>22007.0</v>
      </c>
      <c r="B137" s="5">
        <v>461.0</v>
      </c>
      <c r="C137" s="6">
        <f t="shared" si="1"/>
        <v>2.663700925</v>
      </c>
      <c r="D137" s="6">
        <f t="shared" si="3"/>
        <v>2.656077497</v>
      </c>
      <c r="E137" s="6">
        <f t="shared" si="4"/>
        <v>0.007623428108</v>
      </c>
      <c r="F137" s="6">
        <f t="shared" si="29"/>
        <v>2.668064414</v>
      </c>
      <c r="G137" s="6">
        <f t="shared" si="5"/>
        <v>465.6551542</v>
      </c>
      <c r="H137" s="6">
        <f t="shared" si="6"/>
        <v>2.662420089</v>
      </c>
      <c r="I137" s="6">
        <f t="shared" si="7"/>
        <v>459.6424062</v>
      </c>
      <c r="J137" s="6">
        <f t="shared" si="30"/>
        <v>455.0473614</v>
      </c>
    </row>
    <row r="138">
      <c r="A138" s="4">
        <v>22037.0</v>
      </c>
      <c r="B138" s="5">
        <v>472.0</v>
      </c>
      <c r="C138" s="6">
        <f t="shared" si="1"/>
        <v>2.673941999</v>
      </c>
      <c r="D138" s="6">
        <f t="shared" si="3"/>
        <v>2.696400223</v>
      </c>
      <c r="E138" s="6">
        <f t="shared" si="4"/>
        <v>-0.02245822411</v>
      </c>
      <c r="F138" s="6">
        <f t="shared" si="29"/>
        <v>2.707363034</v>
      </c>
      <c r="G138" s="6">
        <f t="shared" si="5"/>
        <v>509.7568067</v>
      </c>
      <c r="H138" s="6">
        <f t="shared" si="6"/>
        <v>2.689394021</v>
      </c>
      <c r="I138" s="6">
        <f t="shared" si="7"/>
        <v>489.0958988</v>
      </c>
      <c r="J138" s="6">
        <f t="shared" si="30"/>
        <v>452.8694099</v>
      </c>
    </row>
    <row r="139">
      <c r="A139" s="4">
        <v>22068.0</v>
      </c>
      <c r="B139" s="5">
        <v>535.0</v>
      </c>
      <c r="C139" s="6">
        <f t="shared" si="1"/>
        <v>2.728353782</v>
      </c>
      <c r="D139" s="6">
        <f t="shared" si="3"/>
        <v>2.728451943</v>
      </c>
      <c r="E139" s="6">
        <f t="shared" si="4"/>
        <v>-0.00009816095919</v>
      </c>
      <c r="F139" s="6">
        <f t="shared" si="29"/>
        <v>2.724635793</v>
      </c>
      <c r="G139" s="6">
        <f t="shared" si="5"/>
        <v>530.4394223</v>
      </c>
      <c r="H139" s="6">
        <f t="shared" si="6"/>
        <v>2.717806869</v>
      </c>
      <c r="I139" s="6">
        <f t="shared" si="7"/>
        <v>522.163931</v>
      </c>
      <c r="J139" s="6">
        <f t="shared" si="30"/>
        <v>526.6533581</v>
      </c>
    </row>
    <row r="140">
      <c r="A140" s="4">
        <v>22098.0</v>
      </c>
      <c r="B140" s="5">
        <v>622.0</v>
      </c>
      <c r="C140" s="6">
        <f t="shared" si="1"/>
        <v>2.793790385</v>
      </c>
      <c r="D140" s="6">
        <f t="shared" si="3"/>
        <v>2.7368845</v>
      </c>
      <c r="E140" s="6">
        <f t="shared" si="4"/>
        <v>0.05690588433</v>
      </c>
      <c r="F140" s="6">
        <f t="shared" si="29"/>
        <v>2.750992391</v>
      </c>
      <c r="G140" s="6">
        <f t="shared" si="5"/>
        <v>563.6277804</v>
      </c>
      <c r="H140" s="6">
        <f t="shared" si="6"/>
        <v>2.723265697</v>
      </c>
      <c r="I140" s="6">
        <f t="shared" si="7"/>
        <v>528.7686477</v>
      </c>
      <c r="J140" s="6">
        <f t="shared" si="30"/>
        <v>583.5306745</v>
      </c>
    </row>
    <row r="141">
      <c r="A141" s="4">
        <v>22129.0</v>
      </c>
      <c r="B141" s="5">
        <v>606.0</v>
      </c>
      <c r="C141" s="6">
        <f t="shared" si="1"/>
        <v>2.782472624</v>
      </c>
      <c r="D141" s="6">
        <f t="shared" si="3"/>
        <v>2.734836286</v>
      </c>
      <c r="E141" s="6">
        <f t="shared" si="4"/>
        <v>0.04763633846</v>
      </c>
      <c r="F141" s="6">
        <f t="shared" si="29"/>
        <v>2.737978714</v>
      </c>
      <c r="G141" s="6">
        <f t="shared" si="5"/>
        <v>546.9891523</v>
      </c>
      <c r="H141" s="6">
        <f t="shared" si="6"/>
        <v>2.718839838</v>
      </c>
      <c r="I141" s="6">
        <f t="shared" si="7"/>
        <v>523.407375</v>
      </c>
      <c r="J141" s="6">
        <f t="shared" si="30"/>
        <v>579.874149</v>
      </c>
    </row>
    <row r="142">
      <c r="A142" s="4">
        <v>22160.0</v>
      </c>
      <c r="B142" s="5">
        <v>508.0</v>
      </c>
      <c r="C142" s="6">
        <f t="shared" si="1"/>
        <v>2.705863712</v>
      </c>
      <c r="D142" s="6">
        <f t="shared" si="3"/>
        <v>2.707378451</v>
      </c>
      <c r="E142" s="6">
        <f t="shared" si="4"/>
        <v>-0.001514738428</v>
      </c>
      <c r="F142" s="6">
        <f t="shared" si="29"/>
        <v>2.695358552</v>
      </c>
      <c r="G142" s="6">
        <f t="shared" si="5"/>
        <v>495.8594013</v>
      </c>
      <c r="H142" s="6">
        <f t="shared" si="6"/>
        <v>2.717390849</v>
      </c>
      <c r="I142" s="6">
        <f t="shared" si="7"/>
        <v>521.663978</v>
      </c>
      <c r="J142" s="6">
        <f t="shared" si="30"/>
        <v>534.4363748</v>
      </c>
    </row>
    <row r="143">
      <c r="A143" s="4">
        <v>22190.0</v>
      </c>
      <c r="B143" s="5">
        <v>461.0</v>
      </c>
      <c r="C143" s="6">
        <f t="shared" si="1"/>
        <v>2.663700925</v>
      </c>
      <c r="D143" s="6">
        <f t="shared" si="3"/>
        <v>2.675717123</v>
      </c>
      <c r="E143" s="6">
        <f t="shared" si="4"/>
        <v>-0.01201619775</v>
      </c>
      <c r="F143" s="6">
        <f t="shared" si="29"/>
        <v>2.685233739</v>
      </c>
      <c r="G143" s="6">
        <f t="shared" si="5"/>
        <v>484.4330213</v>
      </c>
      <c r="H143" s="6">
        <f t="shared" si="6"/>
        <v>2.706190335</v>
      </c>
      <c r="I143" s="6">
        <f t="shared" si="7"/>
        <v>508.3821984</v>
      </c>
      <c r="J143" s="6">
        <f t="shared" si="30"/>
        <v>483.7907062</v>
      </c>
    </row>
    <row r="144">
      <c r="A144" s="4">
        <v>22221.0</v>
      </c>
      <c r="B144" s="5">
        <v>390.0</v>
      </c>
      <c r="C144" s="6">
        <f t="shared" si="1"/>
        <v>2.591064607</v>
      </c>
    </row>
    <row r="145">
      <c r="A145" s="4">
        <v>22251.0</v>
      </c>
      <c r="B145" s="5">
        <v>432.0</v>
      </c>
      <c r="C145" s="6">
        <f t="shared" si="1"/>
        <v>2.635483747</v>
      </c>
    </row>
    <row r="148">
      <c r="A148" s="3" t="s">
        <v>10</v>
      </c>
      <c r="B148" s="3" t="s">
        <v>11</v>
      </c>
      <c r="C148" s="3" t="s">
        <v>12</v>
      </c>
    </row>
    <row r="149">
      <c r="A149" s="8" t="s">
        <v>13</v>
      </c>
      <c r="B149" s="6">
        <f t="shared" ref="B149:B150" si="31">AVERAGE(E14,E26,E38,E50,E62,E74,E86,E98,E110,E122,E134)</f>
        <v>0.005992659256</v>
      </c>
      <c r="C149" s="6">
        <f t="shared" ref="C149:C160" si="32">B149-average($B$149:$B$160)</f>
        <v>0.005947056669</v>
      </c>
    </row>
    <row r="150">
      <c r="A150" s="8" t="s">
        <v>14</v>
      </c>
      <c r="B150" s="6">
        <f t="shared" si="31"/>
        <v>-0.02390037227</v>
      </c>
      <c r="C150" s="6">
        <f t="shared" si="32"/>
        <v>-0.02394597485</v>
      </c>
    </row>
    <row r="151">
      <c r="A151" s="5" t="s">
        <v>15</v>
      </c>
      <c r="B151" s="6">
        <f t="shared" ref="B151:B158" si="33">AVERAGE(E4,E16,E28,E40,E52,E64,E76,E88,E100,E112,E124,E136)</f>
        <v>0.02634515196</v>
      </c>
      <c r="C151" s="6">
        <f t="shared" si="32"/>
        <v>0.02629954937</v>
      </c>
    </row>
    <row r="152">
      <c r="A152" s="5" t="s">
        <v>16</v>
      </c>
      <c r="B152" s="6">
        <f t="shared" si="33"/>
        <v>-0.004317886451</v>
      </c>
      <c r="C152" s="6">
        <f t="shared" si="32"/>
        <v>-0.004363489037</v>
      </c>
    </row>
    <row r="153">
      <c r="A153" s="5" t="s">
        <v>17</v>
      </c>
      <c r="B153" s="6">
        <f t="shared" si="33"/>
        <v>-0.03337543233</v>
      </c>
      <c r="C153" s="6">
        <f t="shared" si="32"/>
        <v>-0.03342103492</v>
      </c>
    </row>
    <row r="154">
      <c r="A154" s="5" t="s">
        <v>18</v>
      </c>
      <c r="B154" s="6">
        <f t="shared" si="33"/>
        <v>0.003763591189</v>
      </c>
      <c r="C154" s="6">
        <f t="shared" si="32"/>
        <v>0.003717988602</v>
      </c>
    </row>
    <row r="155">
      <c r="A155" s="5" t="s">
        <v>19</v>
      </c>
      <c r="B155" s="6">
        <f t="shared" si="33"/>
        <v>0.04284359656</v>
      </c>
      <c r="C155" s="6">
        <f t="shared" si="32"/>
        <v>0.04279799398</v>
      </c>
    </row>
    <row r="156">
      <c r="A156" s="5" t="s">
        <v>20</v>
      </c>
      <c r="B156" s="6">
        <f t="shared" si="33"/>
        <v>0.04453951308</v>
      </c>
      <c r="C156" s="6">
        <f t="shared" si="32"/>
        <v>0.04449391049</v>
      </c>
    </row>
    <row r="157">
      <c r="A157" s="5" t="s">
        <v>21</v>
      </c>
      <c r="B157" s="6">
        <f t="shared" si="33"/>
        <v>0.01055076321</v>
      </c>
      <c r="C157" s="6">
        <f t="shared" si="32"/>
        <v>0.01050516062</v>
      </c>
    </row>
    <row r="158">
      <c r="A158" s="5" t="s">
        <v>22</v>
      </c>
      <c r="B158" s="6">
        <f t="shared" si="33"/>
        <v>-0.02148721111</v>
      </c>
      <c r="C158" s="6">
        <f t="shared" si="32"/>
        <v>-0.02153281369</v>
      </c>
    </row>
    <row r="159">
      <c r="A159" s="5" t="s">
        <v>23</v>
      </c>
      <c r="B159" s="6">
        <f t="shared" ref="B159:B160" si="34">AVERAGE(E12,E24,E36,E48,E60,E72,E84,E96,E108,E120,E132)</f>
        <v>-0.05811343214</v>
      </c>
      <c r="C159" s="6">
        <f t="shared" si="32"/>
        <v>-0.05815903473</v>
      </c>
    </row>
    <row r="160">
      <c r="A160" s="5" t="s">
        <v>24</v>
      </c>
      <c r="B160" s="6">
        <f t="shared" si="34"/>
        <v>0.007706290079</v>
      </c>
      <c r="C160" s="6">
        <f t="shared" si="32"/>
        <v>0.007660687493</v>
      </c>
    </row>
    <row r="162">
      <c r="A162" s="5" t="s">
        <v>25</v>
      </c>
      <c r="B162" s="6">
        <f>SUM(B149:B160)</f>
        <v>0.0005472310376</v>
      </c>
      <c r="C162" s="6">
        <f>sum(C149:C160)</f>
        <v>0</v>
      </c>
    </row>
  </sheetData>
  <drawing r:id="rId1"/>
</worksheet>
</file>