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villa/Desktop/definitivo giulia/"/>
    </mc:Choice>
  </mc:AlternateContent>
  <xr:revisionPtr revIDLastSave="0" documentId="13_ncr:1_{5EE5173F-426B-7147-A5AD-0FF1165626C6}" xr6:coauthVersionLast="47" xr6:coauthVersionMax="47" xr10:uidLastSave="{00000000-0000-0000-0000-000000000000}"/>
  <bookViews>
    <workbookView xWindow="0" yWindow="720" windowWidth="29400" windowHeight="18400" firstSheet="5" activeTab="5" xr2:uid="{00000000-000D-0000-FFFF-FFFF00000000}"/>
  </bookViews>
  <sheets>
    <sheet name="Sheet1" sheetId="1" r:id="rId1"/>
    <sheet name="Dati sprint" sheetId="2" r:id="rId2"/>
    <sheet name="Dati segmenti" sheetId="3" r:id="rId3"/>
    <sheet name="Tecnica libera" sheetId="5" r:id="rId4"/>
    <sheet name="Salita_libero_26" sheetId="7" r:id="rId5"/>
    <sheet name="Tecnica alternata" sheetId="4" r:id="rId6"/>
    <sheet name="Salita_alterato_27" sheetId="9" r:id="rId7"/>
    <sheet name="Tecnica doppia" sheetId="6" r:id="rId8"/>
    <sheet name="Salita_doppio_27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6" l="1"/>
  <c r="B8" i="6"/>
  <c r="B9" i="4"/>
  <c r="B7" i="4"/>
  <c r="B10" i="5"/>
  <c r="B8" i="5"/>
  <c r="E25" i="6"/>
  <c r="E24" i="6"/>
  <c r="E23" i="6"/>
  <c r="E22" i="6"/>
  <c r="E21" i="6"/>
  <c r="E25" i="5"/>
  <c r="E24" i="5"/>
  <c r="E23" i="5"/>
  <c r="E22" i="5"/>
  <c r="E21" i="5"/>
  <c r="E25" i="4"/>
  <c r="E24" i="4"/>
  <c r="E23" i="4"/>
  <c r="E22" i="4"/>
  <c r="E21" i="4"/>
  <c r="B12" i="5"/>
  <c r="B11" i="6"/>
  <c r="B12" i="6"/>
  <c r="B21" i="6"/>
  <c r="B22" i="6"/>
  <c r="B23" i="6"/>
  <c r="B24" i="6"/>
  <c r="B25" i="6"/>
  <c r="B11" i="4"/>
  <c r="B10" i="4"/>
  <c r="B11" i="5"/>
  <c r="D22" i="4"/>
  <c r="D23" i="4"/>
  <c r="D24" i="4"/>
  <c r="D25" i="4"/>
  <c r="D21" i="4"/>
  <c r="C22" i="4"/>
  <c r="C23" i="4"/>
  <c r="C24" i="4"/>
  <c r="C25" i="4"/>
  <c r="C21" i="4"/>
  <c r="B22" i="4"/>
  <c r="B23" i="4"/>
  <c r="B24" i="4"/>
  <c r="B25" i="4"/>
  <c r="B21" i="4"/>
  <c r="D22" i="6"/>
  <c r="D23" i="6"/>
  <c r="D24" i="6"/>
  <c r="D25" i="6"/>
  <c r="D21" i="6"/>
  <c r="C22" i="6"/>
  <c r="C23" i="6"/>
  <c r="C24" i="6"/>
  <c r="C25" i="6"/>
  <c r="C21" i="6"/>
  <c r="D25" i="5"/>
  <c r="D24" i="5"/>
  <c r="D23" i="5"/>
  <c r="D22" i="5"/>
  <c r="D21" i="5"/>
  <c r="C25" i="5"/>
  <c r="C24" i="5"/>
  <c r="C21" i="5"/>
  <c r="C23" i="5"/>
  <c r="C22" i="5"/>
  <c r="B25" i="5"/>
  <c r="B24" i="5"/>
  <c r="B23" i="5"/>
  <c r="B22" i="5"/>
  <c r="B21" i="5"/>
  <c r="C3" i="3"/>
  <c r="C4" i="3"/>
  <c r="C5" i="3"/>
  <c r="C6" i="3"/>
  <c r="C2" i="3"/>
  <c r="B3" i="3"/>
  <c r="B4" i="3"/>
  <c r="B5" i="3"/>
  <c r="B6" i="3"/>
  <c r="B2" i="3"/>
  <c r="E42" i="1"/>
  <c r="E43" i="1"/>
  <c r="E44" i="1"/>
  <c r="E45" i="1"/>
  <c r="E46" i="1"/>
  <c r="E19" i="1"/>
  <c r="E20" i="1"/>
  <c r="E21" i="1"/>
  <c r="E22" i="1"/>
  <c r="E18" i="1"/>
  <c r="E11" i="1"/>
  <c r="E12" i="1"/>
  <c r="E13" i="1"/>
  <c r="E14" i="1"/>
  <c r="E10" i="1"/>
</calcChain>
</file>

<file path=xl/sharedStrings.xml><?xml version="1.0" encoding="utf-8"?>
<sst xmlns="http://schemas.openxmlformats.org/spreadsheetml/2006/main" count="2119" uniqueCount="1584">
  <si>
    <t>segmenti</t>
  </si>
  <si>
    <t>duration_a</t>
  </si>
  <si>
    <t>duration_d</t>
  </si>
  <si>
    <t>duration_l</t>
  </si>
  <si>
    <t>segmento 1</t>
  </si>
  <si>
    <t>segmento 2</t>
  </si>
  <si>
    <t>segmento 3</t>
  </si>
  <si>
    <t>segmento 4</t>
  </si>
  <si>
    <t>segmento 5</t>
  </si>
  <si>
    <t>total_distance_a</t>
  </si>
  <si>
    <t>total_distance_d</t>
  </si>
  <si>
    <t>total_distance_l</t>
  </si>
  <si>
    <t>steepness_a</t>
  </si>
  <si>
    <t>steepness_d</t>
  </si>
  <si>
    <t>steepness_l</t>
  </si>
  <si>
    <t>initial_altitude_a</t>
  </si>
  <si>
    <t>initial_altitude_d</t>
  </si>
  <si>
    <t>initial_altitude_l</t>
  </si>
  <si>
    <t>final_altitude_a</t>
  </si>
  <si>
    <t>final_altitude_d</t>
  </si>
  <si>
    <t>final_altitude_l</t>
  </si>
  <si>
    <t>elevation_a</t>
  </si>
  <si>
    <t>elevation_d</t>
  </si>
  <si>
    <t>elevation_l</t>
  </si>
  <si>
    <t>average_ground_speed_a</t>
  </si>
  <si>
    <t>average_ground_speed_d</t>
  </si>
  <si>
    <t>average_ground_speed_l</t>
  </si>
  <si>
    <t>vam_a</t>
  </si>
  <si>
    <t>vam_d</t>
  </si>
  <si>
    <t>vam_l</t>
  </si>
  <si>
    <t>media</t>
  </si>
  <si>
    <t>Strumenti</t>
  </si>
  <si>
    <t xml:space="preserve">Stile </t>
  </si>
  <si>
    <t>Libero</t>
  </si>
  <si>
    <t>Base</t>
  </si>
  <si>
    <t>3 min</t>
  </si>
  <si>
    <t>5 min</t>
  </si>
  <si>
    <t>2.6</t>
  </si>
  <si>
    <t>13.5</t>
  </si>
  <si>
    <t>12.6</t>
  </si>
  <si>
    <t>13.4</t>
  </si>
  <si>
    <t>4.2</t>
  </si>
  <si>
    <t>Durata</t>
  </si>
  <si>
    <t>HR max</t>
  </si>
  <si>
    <t>HR media</t>
  </si>
  <si>
    <t>HR media recupero</t>
  </si>
  <si>
    <t>Vel_media(km/h)</t>
  </si>
  <si>
    <t>Vam_media (m/h)</t>
  </si>
  <si>
    <t>Alternato</t>
  </si>
  <si>
    <t>14.4</t>
  </si>
  <si>
    <t>13.6</t>
  </si>
  <si>
    <t>10.58818667</t>
  </si>
  <si>
    <t>46.26557667</t>
  </si>
  <si>
    <t>1952.573</t>
  </si>
  <si>
    <t>5732.89990234375</t>
  </si>
  <si>
    <t>2025-04-26T10:28:02.502Z</t>
  </si>
  <si>
    <t>10.58819667</t>
  </si>
  <si>
    <t>46.265565</t>
  </si>
  <si>
    <t>5730.7998046875</t>
  </si>
  <si>
    <t>2025-04-26T10:28:01.502Z</t>
  </si>
  <si>
    <t>10.58821333</t>
  </si>
  <si>
    <t>46.265555</t>
  </si>
  <si>
    <t>5729.0</t>
  </si>
  <si>
    <t>2025-04-26T10:28:00.502Z</t>
  </si>
  <si>
    <t>10.588225</t>
  </si>
  <si>
    <t>46.26554</t>
  </si>
  <si>
    <t>5727.60009765625</t>
  </si>
  <si>
    <t>2025-04-26T10:27:59.502Z</t>
  </si>
  <si>
    <t>10.58823667</t>
  </si>
  <si>
    <t>46.26553167</t>
  </si>
  <si>
    <t>1951.506</t>
  </si>
  <si>
    <t>5726.0</t>
  </si>
  <si>
    <t>2025-04-26T10:27:58.502Z</t>
  </si>
  <si>
    <t>10.588245</t>
  </si>
  <si>
    <t>46.26551333</t>
  </si>
  <si>
    <t>5724.2998046875</t>
  </si>
  <si>
    <t>2025-04-26T10:27:57.502Z</t>
  </si>
  <si>
    <t>10.58825333</t>
  </si>
  <si>
    <t>46.2655</t>
  </si>
  <si>
    <t>5722.89990234375</t>
  </si>
  <si>
    <t>2025-04-26T10:27:56.502Z</t>
  </si>
  <si>
    <t>10.58826333</t>
  </si>
  <si>
    <t>46.26548833</t>
  </si>
  <si>
    <t>5721.7001953125</t>
  </si>
  <si>
    <t>2025-04-26T10:27:55.502Z</t>
  </si>
  <si>
    <t>10.58827167</t>
  </si>
  <si>
    <t>46.265475</t>
  </si>
  <si>
    <t>1950.439</t>
  </si>
  <si>
    <t>5720.10009765625</t>
  </si>
  <si>
    <t>2025-04-26T10:27:54.502Z</t>
  </si>
  <si>
    <t>10.58827833</t>
  </si>
  <si>
    <t>46.26546667</t>
  </si>
  <si>
    <t>5718.60009765625</t>
  </si>
  <si>
    <t>2025-04-26T10:27:53.502Z</t>
  </si>
  <si>
    <t>10.58828667</t>
  </si>
  <si>
    <t>46.265455</t>
  </si>
  <si>
    <t>1949.524</t>
  </si>
  <si>
    <t>5717.39990234375</t>
  </si>
  <si>
    <t>2025-04-26T10:27:52.502Z</t>
  </si>
  <si>
    <t>10.588295</t>
  </si>
  <si>
    <t>46.26545</t>
  </si>
  <si>
    <t>5715.7001953125</t>
  </si>
  <si>
    <t>2025-04-26T10:27:51.502Z</t>
  </si>
  <si>
    <t>10.588305</t>
  </si>
  <si>
    <t>46.26543667</t>
  </si>
  <si>
    <t>1948.458</t>
  </si>
  <si>
    <t>5714.0</t>
  </si>
  <si>
    <t>2025-04-26T10:27:50.502Z</t>
  </si>
  <si>
    <t>10.58831167</t>
  </si>
  <si>
    <t>46.265425</t>
  </si>
  <si>
    <t>5712.10009765625</t>
  </si>
  <si>
    <t>2025-04-26T10:27:49.502Z</t>
  </si>
  <si>
    <t>10.58832333</t>
  </si>
  <si>
    <t>46.26540833</t>
  </si>
  <si>
    <t>1945.562</t>
  </si>
  <si>
    <t>5710.7001953125</t>
  </si>
  <si>
    <t>2025-04-26T10:27:48.502Z</t>
  </si>
  <si>
    <t>10.58833167</t>
  </si>
  <si>
    <t>46.26539833</t>
  </si>
  <si>
    <t>5708.7001953125</t>
  </si>
  <si>
    <t>2025-04-26T10:27:47.502Z</t>
  </si>
  <si>
    <t>10.58834</t>
  </si>
  <si>
    <t>46.265385</t>
  </si>
  <si>
    <t>5707.0</t>
  </si>
  <si>
    <t>2025-04-26T10:27:46.502Z</t>
  </si>
  <si>
    <t>10.58835333</t>
  </si>
  <si>
    <t>46.26537</t>
  </si>
  <si>
    <t>5705.60009765625</t>
  </si>
  <si>
    <t>2025-04-26T10:27:45.502Z</t>
  </si>
  <si>
    <t>10.58836167</t>
  </si>
  <si>
    <t>46.26536167</t>
  </si>
  <si>
    <t>5704.10009765625</t>
  </si>
  <si>
    <t>2025-04-26T10:27:44.502Z</t>
  </si>
  <si>
    <t>10.58837333</t>
  </si>
  <si>
    <t>46.26535</t>
  </si>
  <si>
    <t>5702.7998046875</t>
  </si>
  <si>
    <t>2025-04-26T10:27:43.502Z</t>
  </si>
  <si>
    <t>10.58838167</t>
  </si>
  <si>
    <t>46.26533833</t>
  </si>
  <si>
    <t>5701.5</t>
  </si>
  <si>
    <t>2025-04-26T10:27:42.502Z</t>
  </si>
  <si>
    <t>10.58839167</t>
  </si>
  <si>
    <t>46.26533</t>
  </si>
  <si>
    <t>5700.0</t>
  </si>
  <si>
    <t>2025-04-26T10:27:41.502Z</t>
  </si>
  <si>
    <t>10.5884</t>
  </si>
  <si>
    <t>46.26531667</t>
  </si>
  <si>
    <t>5698.89990234375</t>
  </si>
  <si>
    <t>2025-04-26T10:27:40.502Z</t>
  </si>
  <si>
    <t>10.58841</t>
  </si>
  <si>
    <t>46.26530833</t>
  </si>
  <si>
    <t>1944.495</t>
  </si>
  <si>
    <t>5697.5</t>
  </si>
  <si>
    <t>2025-04-26T10:27:39.502Z</t>
  </si>
  <si>
    <t>10.58842</t>
  </si>
  <si>
    <t>46.265295</t>
  </si>
  <si>
    <t>5696.5</t>
  </si>
  <si>
    <t>2025-04-26T10:27:38.502Z</t>
  </si>
  <si>
    <t>10.58842833</t>
  </si>
  <si>
    <t>46.26528833</t>
  </si>
  <si>
    <t>5695.5</t>
  </si>
  <si>
    <t>2025-04-26T10:27:37.502Z</t>
  </si>
  <si>
    <t>10.58843667</t>
  </si>
  <si>
    <t>46.26527833</t>
  </si>
  <si>
    <t>5693.89990234375</t>
  </si>
  <si>
    <t>2025-04-26T10:27:36.502Z</t>
  </si>
  <si>
    <t>10.58844333</t>
  </si>
  <si>
    <t>46.26526833</t>
  </si>
  <si>
    <t>1943.581</t>
  </si>
  <si>
    <t>5692.2998046875</t>
  </si>
  <si>
    <t>2025-04-26T10:27:35.502Z</t>
  </si>
  <si>
    <t>10.588455</t>
  </si>
  <si>
    <t>46.26525833</t>
  </si>
  <si>
    <t>5691.0</t>
  </si>
  <si>
    <t>2025-04-26T10:27:34.502Z</t>
  </si>
  <si>
    <t>10.58846333</t>
  </si>
  <si>
    <t>46.26524833</t>
  </si>
  <si>
    <t>1942.514</t>
  </si>
  <si>
    <t>5689.2998046875</t>
  </si>
  <si>
    <t>2025-04-26T10:27:33.502Z</t>
  </si>
  <si>
    <t>10.588475</t>
  </si>
  <si>
    <t>46.26523667</t>
  </si>
  <si>
    <t>5687.5</t>
  </si>
  <si>
    <t>2025-04-26T10:27:32.502Z</t>
  </si>
  <si>
    <t>10.58848167</t>
  </si>
  <si>
    <t>46.265225</t>
  </si>
  <si>
    <t>1941.447</t>
  </si>
  <si>
    <t>5685.60009765625</t>
  </si>
  <si>
    <t>2025-04-26T10:27:31.502Z</t>
  </si>
  <si>
    <t>10.588495</t>
  </si>
  <si>
    <t>46.26521167</t>
  </si>
  <si>
    <t>5683.60009765625</t>
  </si>
  <si>
    <t>2025-04-26T10:27:30.502Z</t>
  </si>
  <si>
    <t>10.588505</t>
  </si>
  <si>
    <t>46.26520167</t>
  </si>
  <si>
    <t>5681.10009765625</t>
  </si>
  <si>
    <t>2025-04-26T10:27:29.502Z</t>
  </si>
  <si>
    <t>10.588515</t>
  </si>
  <si>
    <t>46.26518833</t>
  </si>
  <si>
    <t>5678.7998046875</t>
  </si>
  <si>
    <t>2025-04-26T10:27:28.502Z</t>
  </si>
  <si>
    <t>10.58853</t>
  </si>
  <si>
    <t>46.26517167</t>
  </si>
  <si>
    <t>1940.533</t>
  </si>
  <si>
    <t>5677.60009765625</t>
  </si>
  <si>
    <t>2025-04-26T10:27:27.502Z</t>
  </si>
  <si>
    <t>10.58853667</t>
  </si>
  <si>
    <t>46.26516333</t>
  </si>
  <si>
    <t>5676.5</t>
  </si>
  <si>
    <t>2025-04-26T10:27:26.502Z</t>
  </si>
  <si>
    <t>10.588545</t>
  </si>
  <si>
    <t>46.26515167</t>
  </si>
  <si>
    <t>5675.39990234375</t>
  </si>
  <si>
    <t>2025-04-26T10:27:25.502Z</t>
  </si>
  <si>
    <t>10.58855667</t>
  </si>
  <si>
    <t>46.26513833</t>
  </si>
  <si>
    <t>5674.7001953125</t>
  </si>
  <si>
    <t>2025-04-26T10:27:24.502Z</t>
  </si>
  <si>
    <t>10.58856833</t>
  </si>
  <si>
    <t>46.26512833</t>
  </si>
  <si>
    <t>5674.0</t>
  </si>
  <si>
    <t>2025-04-26T10:27:23.502Z</t>
  </si>
  <si>
    <t>10.588575</t>
  </si>
  <si>
    <t>46.26511833</t>
  </si>
  <si>
    <t>1939.466</t>
  </si>
  <si>
    <t>5673.10009765625</t>
  </si>
  <si>
    <t>2025-04-26T10:27:22.502Z</t>
  </si>
  <si>
    <t>10.58857833</t>
  </si>
  <si>
    <t>46.26510833</t>
  </si>
  <si>
    <t>5672.39990234375</t>
  </si>
  <si>
    <t>2025-04-26T10:27:21.502Z</t>
  </si>
  <si>
    <t>46.26510333</t>
  </si>
  <si>
    <t>5672.10009765625</t>
  </si>
  <si>
    <t>2025-04-26T10:27:20.502Z</t>
  </si>
  <si>
    <t>46.265105</t>
  </si>
  <si>
    <t>5671.2998046875</t>
  </si>
  <si>
    <t>2025-04-26T10:27:19.502Z</t>
  </si>
  <si>
    <t>10.58858</t>
  </si>
  <si>
    <t>46.26510167</t>
  </si>
  <si>
    <t>5670.2001953125</t>
  </si>
  <si>
    <t>2025-04-26T10:27:18.502Z</t>
  </si>
  <si>
    <t>10.58858833</t>
  </si>
  <si>
    <t>46.26509333</t>
  </si>
  <si>
    <t>5668.2001953125</t>
  </si>
  <si>
    <t>2025-04-26T10:27:17.502Z</t>
  </si>
  <si>
    <t>10.58859667</t>
  </si>
  <si>
    <t>46.26507833</t>
  </si>
  <si>
    <t>1938.552</t>
  </si>
  <si>
    <t>5666.39990234375</t>
  </si>
  <si>
    <t>2025-04-26T10:27:16.502Z</t>
  </si>
  <si>
    <t>10.58860667</t>
  </si>
  <si>
    <t>46.26506667</t>
  </si>
  <si>
    <t>5665.0</t>
  </si>
  <si>
    <t>2025-04-26T10:27:15.502Z</t>
  </si>
  <si>
    <t>10.58861167</t>
  </si>
  <si>
    <t>46.26505</t>
  </si>
  <si>
    <t>1937.485</t>
  </si>
  <si>
    <t>5662.7001953125</t>
  </si>
  <si>
    <t>2025-04-26T10:27:14.502Z</t>
  </si>
  <si>
    <t>10.58862</t>
  </si>
  <si>
    <t>46.26503333</t>
  </si>
  <si>
    <t>5660.7998046875</t>
  </si>
  <si>
    <t>2025-04-26T10:27:13.502Z</t>
  </si>
  <si>
    <t>10.58862833</t>
  </si>
  <si>
    <t>46.26502167</t>
  </si>
  <si>
    <t>1936.57</t>
  </si>
  <si>
    <t>5659.0</t>
  </si>
  <si>
    <t>2025-04-26T10:27:12.502Z</t>
  </si>
  <si>
    <t>10.58863667</t>
  </si>
  <si>
    <t>46.26500833</t>
  </si>
  <si>
    <t>5657.0</t>
  </si>
  <si>
    <t>2025-04-26T10:27:11.502Z</t>
  </si>
  <si>
    <t>10.58864667</t>
  </si>
  <si>
    <t>46.26499333</t>
  </si>
  <si>
    <t>1935.503</t>
  </si>
  <si>
    <t>5655.2998046875</t>
  </si>
  <si>
    <t>2025-04-26T10:27:10.502Z</t>
  </si>
  <si>
    <t>10.58865667</t>
  </si>
  <si>
    <t>46.264985</t>
  </si>
  <si>
    <t>5653.39990234375</t>
  </si>
  <si>
    <t>2025-04-26T10:27:09.502Z</t>
  </si>
  <si>
    <t>10.58867</t>
  </si>
  <si>
    <t>46.26497</t>
  </si>
  <si>
    <t>5652.2001953125</t>
  </si>
  <si>
    <t>2025-04-26T10:27:08.502Z</t>
  </si>
  <si>
    <t>10.58868167</t>
  </si>
  <si>
    <t>46.26496</t>
  </si>
  <si>
    <t>5650.60009765625</t>
  </si>
  <si>
    <t>2025-04-26T10:27:07.502Z</t>
  </si>
  <si>
    <t>10.58869</t>
  </si>
  <si>
    <t>46.26495167</t>
  </si>
  <si>
    <t>5649.0</t>
  </si>
  <si>
    <t>2025-04-26T10:27:06.502Z</t>
  </si>
  <si>
    <t>10.588695</t>
  </si>
  <si>
    <t>46.264925</t>
  </si>
  <si>
    <t>1934.589</t>
  </si>
  <si>
    <t>5647.7998046875</t>
  </si>
  <si>
    <t>2025-04-26T10:27:05.502Z</t>
  </si>
  <si>
    <t>10.58870333</t>
  </si>
  <si>
    <t>46.26491833</t>
  </si>
  <si>
    <t>5646.7998046875</t>
  </si>
  <si>
    <t>2025-04-26T10:27:04.502Z</t>
  </si>
  <si>
    <t>10.58871167</t>
  </si>
  <si>
    <t>46.26491</t>
  </si>
  <si>
    <t>1933.522</t>
  </si>
  <si>
    <t>5645.2998046875</t>
  </si>
  <si>
    <t>2025-04-26T10:27:03.502Z</t>
  </si>
  <si>
    <t>10.58871833</t>
  </si>
  <si>
    <t>46.26489833</t>
  </si>
  <si>
    <t>5644.39990234375</t>
  </si>
  <si>
    <t>2025-04-26T10:27:02.502Z</t>
  </si>
  <si>
    <t>10.58872167</t>
  </si>
  <si>
    <t>46.26489167</t>
  </si>
  <si>
    <t>1932.455</t>
  </si>
  <si>
    <t>5643.2001953125</t>
  </si>
  <si>
    <t>2025-04-26T10:27:01.502Z</t>
  </si>
  <si>
    <t>10.58873</t>
  </si>
  <si>
    <t>46.26488167</t>
  </si>
  <si>
    <t>5641.89990234375</t>
  </si>
  <si>
    <t>2025-04-26T10:27:00.502Z</t>
  </si>
  <si>
    <t>10.58873833</t>
  </si>
  <si>
    <t>46.26487333</t>
  </si>
  <si>
    <t>1928.493</t>
  </si>
  <si>
    <t>5640.0</t>
  </si>
  <si>
    <t>2025-04-26T10:26:59.502Z</t>
  </si>
  <si>
    <t>10.58875</t>
  </si>
  <si>
    <t>46.26485833</t>
  </si>
  <si>
    <t>5638.89990234375</t>
  </si>
  <si>
    <t>2025-04-26T10:26:58.502Z</t>
  </si>
  <si>
    <t>10.58875667</t>
  </si>
  <si>
    <t>46.26485</t>
  </si>
  <si>
    <t>5637.2001953125</t>
  </si>
  <si>
    <t>2025-04-26T10:26:57.502Z</t>
  </si>
  <si>
    <t>10.58876833</t>
  </si>
  <si>
    <t>46.26483333</t>
  </si>
  <si>
    <t>5635.7001953125</t>
  </si>
  <si>
    <t>2025-04-26T10:26:56.502Z</t>
  </si>
  <si>
    <t>10.58877833</t>
  </si>
  <si>
    <t>46.26482333</t>
  </si>
  <si>
    <t>5634.2001953125</t>
  </si>
  <si>
    <t>2025-04-26T10:26:55.502Z</t>
  </si>
  <si>
    <t>10.58879333</t>
  </si>
  <si>
    <t>46.26481</t>
  </si>
  <si>
    <t>5632.89990234375</t>
  </si>
  <si>
    <t>2025-04-26T10:26:54.502Z</t>
  </si>
  <si>
    <t>10.58880333</t>
  </si>
  <si>
    <t>46.26480167</t>
  </si>
  <si>
    <t>1927.579</t>
  </si>
  <si>
    <t>5631.10009765625</t>
  </si>
  <si>
    <t>2025-04-26T10:26:53.502Z</t>
  </si>
  <si>
    <t>10.58881667</t>
  </si>
  <si>
    <t>46.26478833</t>
  </si>
  <si>
    <t>5629.7001953125</t>
  </si>
  <si>
    <t>2025-04-26T10:26:52.502Z</t>
  </si>
  <si>
    <t>10.58883167</t>
  </si>
  <si>
    <t>46.26477333</t>
  </si>
  <si>
    <t>1926.512</t>
  </si>
  <si>
    <t>5627.89990234375</t>
  </si>
  <si>
    <t>2025-04-26T10:26:51.502Z</t>
  </si>
  <si>
    <t>10.58884167</t>
  </si>
  <si>
    <t>46.26476</t>
  </si>
  <si>
    <t>5626.60009765625</t>
  </si>
  <si>
    <t>2025-04-26T10:26:50.502Z</t>
  </si>
  <si>
    <t>10.58885333</t>
  </si>
  <si>
    <t>46.26475</t>
  </si>
  <si>
    <t>1925.445</t>
  </si>
  <si>
    <t>5624.7001953125</t>
  </si>
  <si>
    <t>2025-04-26T10:26:49.502Z</t>
  </si>
  <si>
    <t>10.58886667</t>
  </si>
  <si>
    <t>46.26473333</t>
  </si>
  <si>
    <t>5622.7998046875</t>
  </si>
  <si>
    <t>2025-04-26T10:26:48.502Z</t>
  </si>
  <si>
    <t>10.58888167</t>
  </si>
  <si>
    <t>46.26472</t>
  </si>
  <si>
    <t>1924.531</t>
  </si>
  <si>
    <t>5620.7998046875</t>
  </si>
  <si>
    <t>2025-04-26T10:26:47.502Z</t>
  </si>
  <si>
    <t>10.588895</t>
  </si>
  <si>
    <t>46.264705</t>
  </si>
  <si>
    <t>5618.39990234375</t>
  </si>
  <si>
    <t>2025-04-26T10:26:46.502Z</t>
  </si>
  <si>
    <t>10.58891</t>
  </si>
  <si>
    <t>46.26468333</t>
  </si>
  <si>
    <t>5615.89990234375</t>
  </si>
  <si>
    <t>2025-04-26T10:26:45.502Z</t>
  </si>
  <si>
    <t>10.58892333</t>
  </si>
  <si>
    <t>46.26466833</t>
  </si>
  <si>
    <t>1923.464</t>
  </si>
  <si>
    <t>5613.39990234375</t>
  </si>
  <si>
    <t>2025-04-26T10:26:44.502Z</t>
  </si>
  <si>
    <t>10.58893333</t>
  </si>
  <si>
    <t>46.26464833</t>
  </si>
  <si>
    <t>5610.7998046875</t>
  </si>
  <si>
    <t>2025-04-26T10:26:43.502Z</t>
  </si>
  <si>
    <t>10.58895167</t>
  </si>
  <si>
    <t>46.26462667</t>
  </si>
  <si>
    <t>1922.549</t>
  </si>
  <si>
    <t>5607.89990234375</t>
  </si>
  <si>
    <t>2025-04-26T10:26:42.502Z</t>
  </si>
  <si>
    <t>10.58896833</t>
  </si>
  <si>
    <t>46.26461</t>
  </si>
  <si>
    <t>5604.7001953125</t>
  </si>
  <si>
    <t>2025-04-26T10:26:41.502Z</t>
  </si>
  <si>
    <t>10.58898833</t>
  </si>
  <si>
    <t>46.26458833</t>
  </si>
  <si>
    <t>5601.7998046875</t>
  </si>
  <si>
    <t>2025-04-26T10:26:40.502Z</t>
  </si>
  <si>
    <t>10.58900667</t>
  </si>
  <si>
    <t>46.264565</t>
  </si>
  <si>
    <t>5599.10009765625</t>
  </si>
  <si>
    <t>2025-04-26T10:26:39.502Z</t>
  </si>
  <si>
    <t>10.58902</t>
  </si>
  <si>
    <t>46.264545</t>
  </si>
  <si>
    <t>1921.483</t>
  </si>
  <si>
    <t>5595.89990234375</t>
  </si>
  <si>
    <t>2025-04-26T10:26:38.502Z</t>
  </si>
  <si>
    <t>10.589035</t>
  </si>
  <si>
    <t>46.26452167</t>
  </si>
  <si>
    <t>5592.89990234375</t>
  </si>
  <si>
    <t>2025-04-26T10:26:37.502Z</t>
  </si>
  <si>
    <t>10.58905</t>
  </si>
  <si>
    <t>46.26449833</t>
  </si>
  <si>
    <t>1920.568</t>
  </si>
  <si>
    <t>5590.7001953125</t>
  </si>
  <si>
    <t>2025-04-26T10:26:36.502Z</t>
  </si>
  <si>
    <t>10.589065</t>
  </si>
  <si>
    <t>46.26448</t>
  </si>
  <si>
    <t>5588.0</t>
  </si>
  <si>
    <t>2025-04-26T10:26:35.502Z</t>
  </si>
  <si>
    <t>10.58907833</t>
  </si>
  <si>
    <t>46.26446</t>
  </si>
  <si>
    <t>1919.501</t>
  </si>
  <si>
    <t>5585.39990234375</t>
  </si>
  <si>
    <t>2025-04-26T10:26:34.502Z</t>
  </si>
  <si>
    <t>10.589095</t>
  </si>
  <si>
    <t>46.26443833</t>
  </si>
  <si>
    <t>5583.0</t>
  </si>
  <si>
    <t>2025-04-26T10:26:33.502Z</t>
  </si>
  <si>
    <t>10.58910833</t>
  </si>
  <si>
    <t>46.26442</t>
  </si>
  <si>
    <t>1918.587</t>
  </si>
  <si>
    <t>5580.7998046875</t>
  </si>
  <si>
    <t>2025-04-26T10:26:32.502Z</t>
  </si>
  <si>
    <t>10.58912167</t>
  </si>
  <si>
    <t>46.26440167</t>
  </si>
  <si>
    <t>5578.5</t>
  </si>
  <si>
    <t>2025-04-26T10:26:31.502Z</t>
  </si>
  <si>
    <t>10.58913167</t>
  </si>
  <si>
    <t>46.26438333</t>
  </si>
  <si>
    <t>1917.52</t>
  </si>
  <si>
    <t>5576.2001953125</t>
  </si>
  <si>
    <t>2025-04-26T10:26:30.502Z</t>
  </si>
  <si>
    <t>10.58914333</t>
  </si>
  <si>
    <t>46.264365</t>
  </si>
  <si>
    <t>5574.39990234375</t>
  </si>
  <si>
    <t>2025-04-26T10:26:29.502Z</t>
  </si>
  <si>
    <t>10.58915167</t>
  </si>
  <si>
    <t>46.26434833</t>
  </si>
  <si>
    <t>1916.453</t>
  </si>
  <si>
    <t>5572.0</t>
  </si>
  <si>
    <t>2025-04-26T10:26:28.502Z</t>
  </si>
  <si>
    <t>10.58916333</t>
  </si>
  <si>
    <t>46.26433167</t>
  </si>
  <si>
    <t>5569.7001953125</t>
  </si>
  <si>
    <t>2025-04-26T10:26:27.502Z</t>
  </si>
  <si>
    <t>10.58918</t>
  </si>
  <si>
    <t>46.26431</t>
  </si>
  <si>
    <t>5567.89990234375</t>
  </si>
  <si>
    <t>2025-04-26T10:26:26.502Z</t>
  </si>
  <si>
    <t>10.58919333</t>
  </si>
  <si>
    <t>46.264295</t>
  </si>
  <si>
    <t>1915.539</t>
  </si>
  <si>
    <t>5565.7998046875</t>
  </si>
  <si>
    <t>2025-04-26T10:26:25.502Z</t>
  </si>
  <si>
    <t>10.58920667</t>
  </si>
  <si>
    <t>46.26428</t>
  </si>
  <si>
    <t>5563.7998046875</t>
  </si>
  <si>
    <t>2025-04-26T10:26:24.502Z</t>
  </si>
  <si>
    <t>10.58922</t>
  </si>
  <si>
    <t>46.26426167</t>
  </si>
  <si>
    <t>1914.472</t>
  </si>
  <si>
    <t>5561.60009765625</t>
  </si>
  <si>
    <t>2025-04-26T10:26:23.502Z</t>
  </si>
  <si>
    <t>10.58923667</t>
  </si>
  <si>
    <t>46.264245</t>
  </si>
  <si>
    <t>5559.5</t>
  </si>
  <si>
    <t>2025-04-26T10:26:22.502Z</t>
  </si>
  <si>
    <t>10.58925</t>
  </si>
  <si>
    <t>46.26423</t>
  </si>
  <si>
    <t>1910.51</t>
  </si>
  <si>
    <t>5557.2998046875</t>
  </si>
  <si>
    <t>2025-04-26T10:26:21.502Z</t>
  </si>
  <si>
    <t>10.58926167</t>
  </si>
  <si>
    <t>46.26421167</t>
  </si>
  <si>
    <t>5555.10009765625</t>
  </si>
  <si>
    <t>2025-04-26T10:26:20.502Z</t>
  </si>
  <si>
    <t>10.589275</t>
  </si>
  <si>
    <t>46.26419167</t>
  </si>
  <si>
    <t>5553.2001953125</t>
  </si>
  <si>
    <t>2025-04-26T10:26:19.502Z</t>
  </si>
  <si>
    <t>10.58928333</t>
  </si>
  <si>
    <t>46.26417667</t>
  </si>
  <si>
    <t>5550.7998046875</t>
  </si>
  <si>
    <t>2025-04-26T10:26:18.502Z</t>
  </si>
  <si>
    <t>10.589295</t>
  </si>
  <si>
    <t>46.264155</t>
  </si>
  <si>
    <t>5548.2001953125</t>
  </si>
  <si>
    <t>2025-04-26T10:26:17.502Z</t>
  </si>
  <si>
    <t>10.58931167</t>
  </si>
  <si>
    <t>46.26413167</t>
  </si>
  <si>
    <t>5545.7998046875</t>
  </si>
  <si>
    <t>2025-04-26T10:26:16.502Z</t>
  </si>
  <si>
    <t>10.589325</t>
  </si>
  <si>
    <t>46.264115</t>
  </si>
  <si>
    <t>5543.7001953125</t>
  </si>
  <si>
    <t>2025-04-26T10:26:15.502Z</t>
  </si>
  <si>
    <t>10.58934167</t>
  </si>
  <si>
    <t>46.26409333</t>
  </si>
  <si>
    <t>5541.10009765625</t>
  </si>
  <si>
    <t>2025-04-26T10:26:14.502Z</t>
  </si>
  <si>
    <t>10.589355</t>
  </si>
  <si>
    <t>46.26407167</t>
  </si>
  <si>
    <t>1909.443</t>
  </si>
  <si>
    <t>5539.10009765625</t>
  </si>
  <si>
    <t>2025-04-26T10:26:13.502Z</t>
  </si>
  <si>
    <t>10.58936833</t>
  </si>
  <si>
    <t>46.26405333</t>
  </si>
  <si>
    <t>5536.39990234375</t>
  </si>
  <si>
    <t>2025-04-26T10:26:12.502Z</t>
  </si>
  <si>
    <t>10.58938833</t>
  </si>
  <si>
    <t>46.26403333</t>
  </si>
  <si>
    <t>1908.528</t>
  </si>
  <si>
    <t>5534.2001953125</t>
  </si>
  <si>
    <t>2025-04-26T10:26:11.502Z</t>
  </si>
  <si>
    <t>10.58940833</t>
  </si>
  <si>
    <t>46.26401333</t>
  </si>
  <si>
    <t>5532.0</t>
  </si>
  <si>
    <t>2025-04-26T10:26:10.502Z</t>
  </si>
  <si>
    <t>10.58942667</t>
  </si>
  <si>
    <t>46.26399167</t>
  </si>
  <si>
    <t>5529.2001953125</t>
  </si>
  <si>
    <t>2025-04-26T10:26:09.502Z</t>
  </si>
  <si>
    <t>10.58944667</t>
  </si>
  <si>
    <t>46.26396667</t>
  </si>
  <si>
    <t>5526.89990234375</t>
  </si>
  <si>
    <t>2025-04-26T10:26:08.502Z</t>
  </si>
  <si>
    <t>10.58946333</t>
  </si>
  <si>
    <t>46.263945</t>
  </si>
  <si>
    <t>1907.462</t>
  </si>
  <si>
    <t>5523.5</t>
  </si>
  <si>
    <t>2025-04-26T10:26:07.502Z</t>
  </si>
  <si>
    <t>10.58948167</t>
  </si>
  <si>
    <t>46.26392</t>
  </si>
  <si>
    <t>5519.60009765625</t>
  </si>
  <si>
    <t>2025-04-26T10:26:06.502Z</t>
  </si>
  <si>
    <t>10.58950167</t>
  </si>
  <si>
    <t>46.26389333</t>
  </si>
  <si>
    <t>5514.89990234375</t>
  </si>
  <si>
    <t>2025-04-26T10:26:05.502Z</t>
  </si>
  <si>
    <t>10.58952</t>
  </si>
  <si>
    <t>46.26387</t>
  </si>
  <si>
    <t>1906.547</t>
  </si>
  <si>
    <t>5509.89990234375</t>
  </si>
  <si>
    <t>2025-04-26T10:26:04.502Z</t>
  </si>
  <si>
    <t>10.58954167</t>
  </si>
  <si>
    <t>46.263845</t>
  </si>
  <si>
    <t>5504.2001953125</t>
  </si>
  <si>
    <t>2025-04-26T10:26:03.502Z</t>
  </si>
  <si>
    <t>10.58956667</t>
  </si>
  <si>
    <t>46.26381833</t>
  </si>
  <si>
    <t>1905.48</t>
  </si>
  <si>
    <t>5498.0</t>
  </si>
  <si>
    <t>2025-04-26T10:26:02.502Z</t>
  </si>
  <si>
    <t>10.589595</t>
  </si>
  <si>
    <t>46.263785</t>
  </si>
  <si>
    <t>5493.2998046875</t>
  </si>
  <si>
    <t>2025-04-26T10:26:01.502Z</t>
  </si>
  <si>
    <t>10.589625</t>
  </si>
  <si>
    <t>46.26375</t>
  </si>
  <si>
    <t>5488.39990234375</t>
  </si>
  <si>
    <t>2025-04-26T10:26:00.502Z</t>
  </si>
  <si>
    <t>10.589655</t>
  </si>
  <si>
    <t>46.26371667</t>
  </si>
  <si>
    <t>5484.10009765625</t>
  </si>
  <si>
    <t>2025-04-26T10:25:59.502Z</t>
  </si>
  <si>
    <t>10.58968333</t>
  </si>
  <si>
    <t>46.26368167</t>
  </si>
  <si>
    <t>1904.566</t>
  </si>
  <si>
    <t>5480.89990234375</t>
  </si>
  <si>
    <t>2025-04-26T10:25:58.502Z</t>
  </si>
  <si>
    <t>10.58970833</t>
  </si>
  <si>
    <t>46.26365333</t>
  </si>
  <si>
    <t>5480.5</t>
  </si>
  <si>
    <t>2025-04-26T10:25:57.502Z</t>
  </si>
  <si>
    <t>10.58973</t>
  </si>
  <si>
    <t>46.26363333</t>
  </si>
  <si>
    <t>5479.7998046875</t>
  </si>
  <si>
    <t>2025-04-26T10:25:56.502Z</t>
  </si>
  <si>
    <t>10.58974333</t>
  </si>
  <si>
    <t>46.26362167</t>
  </si>
  <si>
    <t>5479.2998046875</t>
  </si>
  <si>
    <t>2025-04-26T10:25:55.502Z</t>
  </si>
  <si>
    <t>10.58975</t>
  </si>
  <si>
    <t>46.26361667</t>
  </si>
  <si>
    <t>5478.0</t>
  </si>
  <si>
    <t>2025-04-26T10:25:54.502Z</t>
  </si>
  <si>
    <t>10.58975167</t>
  </si>
  <si>
    <t>2025-04-26T10:25:53.502Z</t>
  </si>
  <si>
    <t>2025-04-26T10:25:52.502Z</t>
  </si>
  <si>
    <t>longitude</t>
  </si>
  <si>
    <t>latitude</t>
  </si>
  <si>
    <t>hr</t>
  </si>
  <si>
    <t>altitude_m</t>
  </si>
  <si>
    <t>distance_m</t>
  </si>
  <si>
    <t>time</t>
  </si>
  <si>
    <t>46.26547</t>
  </si>
  <si>
    <t>1943.124</t>
  </si>
  <si>
    <t>5294.39990234375</t>
  </si>
  <si>
    <t>2025-04-27T09:13:09.280Z</t>
  </si>
  <si>
    <t>10.58827667</t>
  </si>
  <si>
    <t>5294.0</t>
  </si>
  <si>
    <t>2025-04-27T09:13:08.280Z</t>
  </si>
  <si>
    <t>46.265445</t>
  </si>
  <si>
    <t>1942.209</t>
  </si>
  <si>
    <t>5292.89990234375</t>
  </si>
  <si>
    <t>2025-04-27T09:13:07.280Z</t>
  </si>
  <si>
    <t>10.58829833</t>
  </si>
  <si>
    <t>46.26543167</t>
  </si>
  <si>
    <t>5292.10009765625</t>
  </si>
  <si>
    <t>2025-04-27T09:13:06.280Z</t>
  </si>
  <si>
    <t>10.58830833</t>
  </si>
  <si>
    <t>46.26542333</t>
  </si>
  <si>
    <t>5290.7001953125</t>
  </si>
  <si>
    <t>2025-04-27T09:13:05.280Z</t>
  </si>
  <si>
    <t>10.58831667</t>
  </si>
  <si>
    <t>46.26541167</t>
  </si>
  <si>
    <t>5288.7998046875</t>
  </si>
  <si>
    <t>2025-04-27T09:13:04.280Z</t>
  </si>
  <si>
    <t>46.265395</t>
  </si>
  <si>
    <t>5287.2001953125</t>
  </si>
  <si>
    <t>2025-04-27T09:13:03.280Z</t>
  </si>
  <si>
    <t>10.588335</t>
  </si>
  <si>
    <t>46.26538667</t>
  </si>
  <si>
    <t>5285.5</t>
  </si>
  <si>
    <t>2025-04-27T09:13:02.280Z</t>
  </si>
  <si>
    <t>10.588345</t>
  </si>
  <si>
    <t>46.26537333</t>
  </si>
  <si>
    <t>1940.228</t>
  </si>
  <si>
    <t>5284.2998046875</t>
  </si>
  <si>
    <t>2025-04-27T09:13:01.280Z</t>
  </si>
  <si>
    <t>10.58835667</t>
  </si>
  <si>
    <t>46.26535833</t>
  </si>
  <si>
    <t>5282.60009765625</t>
  </si>
  <si>
    <t>2025-04-27T09:13:00.280Z</t>
  </si>
  <si>
    <t>46.26534833</t>
  </si>
  <si>
    <t>1939.161</t>
  </si>
  <si>
    <t>5280.7998046875</t>
  </si>
  <si>
    <t>2025-04-27T09:12:59.280Z</t>
  </si>
  <si>
    <t>46.26533667</t>
  </si>
  <si>
    <t>5279.2998046875</t>
  </si>
  <si>
    <t>2025-04-27T09:12:58.280Z</t>
  </si>
  <si>
    <t>10.58838333</t>
  </si>
  <si>
    <t>46.26532667</t>
  </si>
  <si>
    <t>1938.094</t>
  </si>
  <si>
    <t>5277.60009765625</t>
  </si>
  <si>
    <t>2025-04-27T09:12:57.280Z</t>
  </si>
  <si>
    <t>10.58839333</t>
  </si>
  <si>
    <t>46.26531</t>
  </si>
  <si>
    <t>5275.7998046875</t>
  </si>
  <si>
    <t>2025-04-27T09:12:56.280Z</t>
  </si>
  <si>
    <t>10.58840167</t>
  </si>
  <si>
    <t>46.2653</t>
  </si>
  <si>
    <t>5274.39990234375</t>
  </si>
  <si>
    <t>2025-04-27T09:12:55.280Z</t>
  </si>
  <si>
    <t>10.58841333</t>
  </si>
  <si>
    <t>46.26528667</t>
  </si>
  <si>
    <t>5273.10009765625</t>
  </si>
  <si>
    <t>2025-04-27T09:12:54.280Z</t>
  </si>
  <si>
    <t>10.58842167</t>
  </si>
  <si>
    <t>5271.60009765625</t>
  </si>
  <si>
    <t>2025-04-27T09:12:53.280Z</t>
  </si>
  <si>
    <t>46.26526667</t>
  </si>
  <si>
    <t>1937.18</t>
  </si>
  <si>
    <t>5269.7998046875</t>
  </si>
  <si>
    <t>2025-04-27T09:12:52.280Z</t>
  </si>
  <si>
    <t>10.58844</t>
  </si>
  <si>
    <t>46.265255</t>
  </si>
  <si>
    <t>5268.60009765625</t>
  </si>
  <si>
    <t>2025-04-27T09:12:51.280Z</t>
  </si>
  <si>
    <t>10.58844833</t>
  </si>
  <si>
    <t>46.26524167</t>
  </si>
  <si>
    <t>1935.199</t>
  </si>
  <si>
    <t>5267.10009765625</t>
  </si>
  <si>
    <t>2025-04-27T09:12:50.280Z</t>
  </si>
  <si>
    <t>10.58845833</t>
  </si>
  <si>
    <t>46.26522667</t>
  </si>
  <si>
    <t>5265.7001953125</t>
  </si>
  <si>
    <t>2025-04-27T09:12:49.280Z</t>
  </si>
  <si>
    <t>10.58846833</t>
  </si>
  <si>
    <t>46.26521667</t>
  </si>
  <si>
    <t>5264.0</t>
  </si>
  <si>
    <t>2025-04-27T09:12:48.280Z</t>
  </si>
  <si>
    <t>10.58848</t>
  </si>
  <si>
    <t>46.26520333</t>
  </si>
  <si>
    <t>5262.2998046875</t>
  </si>
  <si>
    <t>2025-04-27T09:12:47.280Z</t>
  </si>
  <si>
    <t>1932.151</t>
  </si>
  <si>
    <t>5260.89990234375</t>
  </si>
  <si>
    <t>2025-04-27T09:12:46.280Z</t>
  </si>
  <si>
    <t>10.58850333</t>
  </si>
  <si>
    <t>46.265175</t>
  </si>
  <si>
    <t>5258.7001953125</t>
  </si>
  <si>
    <t>2025-04-27T09:12:45.280Z</t>
  </si>
  <si>
    <t>10.58851167</t>
  </si>
  <si>
    <t>46.26516</t>
  </si>
  <si>
    <t>5257.2001953125</t>
  </si>
  <si>
    <t>2025-04-27T09:12:44.280Z</t>
  </si>
  <si>
    <t>10.58851833</t>
  </si>
  <si>
    <t>46.26514833</t>
  </si>
  <si>
    <t>5254.7001953125</t>
  </si>
  <si>
    <t>2025-04-27T09:12:43.280Z</t>
  </si>
  <si>
    <t>10.588525</t>
  </si>
  <si>
    <t>46.26513667</t>
  </si>
  <si>
    <t>5252.39990234375</t>
  </si>
  <si>
    <t>2025-04-27T09:12:42.280Z</t>
  </si>
  <si>
    <t>10.58853833</t>
  </si>
  <si>
    <t>5250.89990234375</t>
  </si>
  <si>
    <t>2025-04-27T09:12:41.280Z</t>
  </si>
  <si>
    <t>10.58854833</t>
  </si>
  <si>
    <t>46.26511167</t>
  </si>
  <si>
    <t>5249.2998046875</t>
  </si>
  <si>
    <t>2025-04-27T09:12:40.280Z</t>
  </si>
  <si>
    <t>10.58856</t>
  </si>
  <si>
    <t>46.2651</t>
  </si>
  <si>
    <t>5248.0</t>
  </si>
  <si>
    <t>2025-04-27T09:12:39.280Z</t>
  </si>
  <si>
    <t>10.58856167</t>
  </si>
  <si>
    <t>46.26509833</t>
  </si>
  <si>
    <t>5246.7998046875</t>
  </si>
  <si>
    <t>2025-04-27T09:12:38.280Z</t>
  </si>
  <si>
    <t>46.26509167</t>
  </si>
  <si>
    <t>1931.084</t>
  </si>
  <si>
    <t>5245.2001953125</t>
  </si>
  <si>
    <t>2025-04-27T09:12:37.280Z</t>
  </si>
  <si>
    <t>46.26508</t>
  </si>
  <si>
    <t>5244.2998046875</t>
  </si>
  <si>
    <t>2025-04-27T09:12:36.280Z</t>
  </si>
  <si>
    <t>5242.89990234375</t>
  </si>
  <si>
    <t>2025-04-27T09:12:35.280Z</t>
  </si>
  <si>
    <t>10.58859</t>
  </si>
  <si>
    <t>46.265055</t>
  </si>
  <si>
    <t>5242.2998046875</t>
  </si>
  <si>
    <t>2025-04-27T09:12:34.280Z</t>
  </si>
  <si>
    <t>10.58860167</t>
  </si>
  <si>
    <t>46.26504333</t>
  </si>
  <si>
    <t>5241.60009765625</t>
  </si>
  <si>
    <t>2025-04-27T09:12:33.280Z</t>
  </si>
  <si>
    <t>10.58861</t>
  </si>
  <si>
    <t>46.26503</t>
  </si>
  <si>
    <t>5239.7001953125</t>
  </si>
  <si>
    <t>2025-04-27T09:12:32.280Z</t>
  </si>
  <si>
    <t>10.58862167</t>
  </si>
  <si>
    <t>46.265015</t>
  </si>
  <si>
    <t>1930.169</t>
  </si>
  <si>
    <t>5238.10009765625</t>
  </si>
  <si>
    <t>2025-04-27T09:12:31.280Z</t>
  </si>
  <si>
    <t>10.58863</t>
  </si>
  <si>
    <t>46.265005</t>
  </si>
  <si>
    <t>5236.2998046875</t>
  </si>
  <si>
    <t>2025-04-27T09:12:30.280Z</t>
  </si>
  <si>
    <t>10.58863833</t>
  </si>
  <si>
    <t>46.26499167</t>
  </si>
  <si>
    <t>5234.5</t>
  </si>
  <si>
    <t>2025-04-27T09:12:29.280Z</t>
  </si>
  <si>
    <t>10.588645</t>
  </si>
  <si>
    <t>5233.0</t>
  </si>
  <si>
    <t>2025-04-27T09:12:28.280Z</t>
  </si>
  <si>
    <t>10.588655</t>
  </si>
  <si>
    <t>46.26496167</t>
  </si>
  <si>
    <t>1929.103</t>
  </si>
  <si>
    <t>5230.7998046875</t>
  </si>
  <si>
    <t>2025-04-27T09:12:27.280Z</t>
  </si>
  <si>
    <t>10.58866167</t>
  </si>
  <si>
    <t>46.26494833</t>
  </si>
  <si>
    <t>5229.0</t>
  </si>
  <si>
    <t>2025-04-27T09:12:26.280Z</t>
  </si>
  <si>
    <t>10.58867333</t>
  </si>
  <si>
    <t>46.26493667</t>
  </si>
  <si>
    <t>1928.188</t>
  </si>
  <si>
    <t>5227.2998046875</t>
  </si>
  <si>
    <t>2025-04-27T09:12:25.280Z</t>
  </si>
  <si>
    <t>10.58867667</t>
  </si>
  <si>
    <t>46.26492667</t>
  </si>
  <si>
    <t>5225.0</t>
  </si>
  <si>
    <t>2025-04-27T09:12:24.280Z</t>
  </si>
  <si>
    <t>1927.121</t>
  </si>
  <si>
    <t>5223.39990234375</t>
  </si>
  <si>
    <t>2025-04-27T09:12:23.280Z</t>
  </si>
  <si>
    <t>10.5887</t>
  </si>
  <si>
    <t>46.26490167</t>
  </si>
  <si>
    <t>5221.89990234375</t>
  </si>
  <si>
    <t>2025-04-27T09:12:22.280Z</t>
  </si>
  <si>
    <t>10.58869833</t>
  </si>
  <si>
    <t>46.26489333</t>
  </si>
  <si>
    <t>5220.5</t>
  </si>
  <si>
    <t>2025-04-27T09:12:21.280Z</t>
  </si>
  <si>
    <t>10.58870667</t>
  </si>
  <si>
    <t>46.26488</t>
  </si>
  <si>
    <t>1926.207</t>
  </si>
  <si>
    <t>5219.39990234375</t>
  </si>
  <si>
    <t>2025-04-27T09:12:20.280Z</t>
  </si>
  <si>
    <t>46.26487167</t>
  </si>
  <si>
    <t>5217.7998046875</t>
  </si>
  <si>
    <t>2025-04-27T09:12:19.280Z</t>
  </si>
  <si>
    <t>46.264865</t>
  </si>
  <si>
    <t>1925.14</t>
  </si>
  <si>
    <t>5216.2998046875</t>
  </si>
  <si>
    <t>2025-04-27T09:12:18.280Z</t>
  </si>
  <si>
    <t>10.58873333</t>
  </si>
  <si>
    <t>46.264855</t>
  </si>
  <si>
    <t>5215.2998046875</t>
  </si>
  <si>
    <t>2025-04-27T09:12:17.280Z</t>
  </si>
  <si>
    <t>10.588745</t>
  </si>
  <si>
    <t>46.264845</t>
  </si>
  <si>
    <t>1924.226</t>
  </si>
  <si>
    <t>5213.7001953125</t>
  </si>
  <si>
    <t>2025-04-27T09:12:16.280Z</t>
  </si>
  <si>
    <t>10.588755</t>
  </si>
  <si>
    <t>46.26482833</t>
  </si>
  <si>
    <t>5212.2998046875</t>
  </si>
  <si>
    <t>2025-04-27T09:12:15.280Z</t>
  </si>
  <si>
    <t>10.58876333</t>
  </si>
  <si>
    <t>46.264815</t>
  </si>
  <si>
    <t>1923.159</t>
  </si>
  <si>
    <t>5211.10009765625</t>
  </si>
  <si>
    <t>2025-04-27T09:12:14.280Z</t>
  </si>
  <si>
    <t>10.58877167</t>
  </si>
  <si>
    <t>46.26480833</t>
  </si>
  <si>
    <t>5209.39990234375</t>
  </si>
  <si>
    <t>2025-04-27T09:12:13.280Z</t>
  </si>
  <si>
    <t>10.58878167</t>
  </si>
  <si>
    <t>46.264795</t>
  </si>
  <si>
    <t>1919.197</t>
  </si>
  <si>
    <t>5207.89990234375</t>
  </si>
  <si>
    <t>2025-04-27T09:12:12.280Z</t>
  </si>
  <si>
    <t>10.58879</t>
  </si>
  <si>
    <t>46.26478667</t>
  </si>
  <si>
    <t>5206.2001953125</t>
  </si>
  <si>
    <t>2025-04-27T09:12:11.280Z</t>
  </si>
  <si>
    <t>10.5888</t>
  </si>
  <si>
    <t>46.264775</t>
  </si>
  <si>
    <t>5204.7998046875</t>
  </si>
  <si>
    <t>2025-04-27T09:12:10.280Z</t>
  </si>
  <si>
    <t>10.58881167</t>
  </si>
  <si>
    <t>46.264765</t>
  </si>
  <si>
    <t>5203.7001953125</t>
  </si>
  <si>
    <t>2025-04-27T09:12:09.280Z</t>
  </si>
  <si>
    <t>10.588825</t>
  </si>
  <si>
    <t>46.26475667</t>
  </si>
  <si>
    <t>5202.39990234375</t>
  </si>
  <si>
    <t>2025-04-27T09:12:08.280Z</t>
  </si>
  <si>
    <t>10.588835</t>
  </si>
  <si>
    <t>46.26474833</t>
  </si>
  <si>
    <t>5201.39990234375</t>
  </si>
  <si>
    <t>2025-04-27T09:12:07.280Z</t>
  </si>
  <si>
    <t>10.58885167</t>
  </si>
  <si>
    <t>46.26473833</t>
  </si>
  <si>
    <t>1918.13</t>
  </si>
  <si>
    <t>5200.2001953125</t>
  </si>
  <si>
    <t>2025-04-27T09:12:06.280Z</t>
  </si>
  <si>
    <t>10.58886333</t>
  </si>
  <si>
    <t>46.264725</t>
  </si>
  <si>
    <t>5199.2001953125</t>
  </si>
  <si>
    <t>2025-04-27T09:12:05.280Z</t>
  </si>
  <si>
    <t>10.58887667</t>
  </si>
  <si>
    <t>46.26471333</t>
  </si>
  <si>
    <t>1917.215</t>
  </si>
  <si>
    <t>5198.0</t>
  </si>
  <si>
    <t>2025-04-27T09:12:04.280Z</t>
  </si>
  <si>
    <t>10.58889167</t>
  </si>
  <si>
    <t>46.26469667</t>
  </si>
  <si>
    <t>5196.5</t>
  </si>
  <si>
    <t>2025-04-27T09:12:03.280Z</t>
  </si>
  <si>
    <t>10.588905</t>
  </si>
  <si>
    <t>46.26467833</t>
  </si>
  <si>
    <t>5195.0</t>
  </si>
  <si>
    <t>2025-04-27T09:12:02.280Z</t>
  </si>
  <si>
    <t>10.58892</t>
  </si>
  <si>
    <t>46.26466167</t>
  </si>
  <si>
    <t>1916.148</t>
  </si>
  <si>
    <t>5193.60009765625</t>
  </si>
  <si>
    <t>2025-04-27T09:12:01.280Z</t>
  </si>
  <si>
    <t>10.588935</t>
  </si>
  <si>
    <t>46.26464</t>
  </si>
  <si>
    <t>5191.60009765625</t>
  </si>
  <si>
    <t>2025-04-27T09:12:00.280Z</t>
  </si>
  <si>
    <t>10.58895333</t>
  </si>
  <si>
    <t>46.26461833</t>
  </si>
  <si>
    <t>1915.082</t>
  </si>
  <si>
    <t>5189.5</t>
  </si>
  <si>
    <t>2025-04-27T09:11:59.280Z</t>
  </si>
  <si>
    <t>46.26459833</t>
  </si>
  <si>
    <t>5187.2001953125</t>
  </si>
  <si>
    <t>2025-04-27T09:11:58.280Z</t>
  </si>
  <si>
    <t>10.58898667</t>
  </si>
  <si>
    <t>46.26457667</t>
  </si>
  <si>
    <t>1914.167</t>
  </si>
  <si>
    <t>5184.60009765625</t>
  </si>
  <si>
    <t>2025-04-27T09:11:57.280Z</t>
  </si>
  <si>
    <t>10.589005</t>
  </si>
  <si>
    <t>46.26455333</t>
  </si>
  <si>
    <t>5181.5</t>
  </si>
  <si>
    <t>2025-04-27T09:11:56.280Z</t>
  </si>
  <si>
    <t>46.26453167</t>
  </si>
  <si>
    <t>5178.5</t>
  </si>
  <si>
    <t>2025-04-27T09:11:55.280Z</t>
  </si>
  <si>
    <t>10.58903333</t>
  </si>
  <si>
    <t>46.26450833</t>
  </si>
  <si>
    <t>5175.7998046875</t>
  </si>
  <si>
    <t>2025-04-27T09:11:54.280Z</t>
  </si>
  <si>
    <t>10.58905167</t>
  </si>
  <si>
    <t>46.264485</t>
  </si>
  <si>
    <t>1913.1</t>
  </si>
  <si>
    <t>5172.7998046875</t>
  </si>
  <si>
    <t>2025-04-27T09:11:53.280Z</t>
  </si>
  <si>
    <t>46.26446667</t>
  </si>
  <si>
    <t>5169.7998046875</t>
  </si>
  <si>
    <t>2025-04-27T09:11:52.280Z</t>
  </si>
  <si>
    <t>46.26444833</t>
  </si>
  <si>
    <t>1912.186</t>
  </si>
  <si>
    <t>5167.0</t>
  </si>
  <si>
    <t>2025-04-27T09:11:51.280Z</t>
  </si>
  <si>
    <t>10.58909333</t>
  </si>
  <si>
    <t>46.26442833</t>
  </si>
  <si>
    <t>5164.0</t>
  </si>
  <si>
    <t>2025-04-27T09:11:50.280Z</t>
  </si>
  <si>
    <t>10.58910667</t>
  </si>
  <si>
    <t>46.26441</t>
  </si>
  <si>
    <t>1911.119</t>
  </si>
  <si>
    <t>5161.2001953125</t>
  </si>
  <si>
    <t>2025-04-27T09:11:49.280Z</t>
  </si>
  <si>
    <t>46.26439167</t>
  </si>
  <si>
    <t>5158.89990234375</t>
  </si>
  <si>
    <t>2025-04-27T09:11:48.280Z</t>
  </si>
  <si>
    <t>10.58913333</t>
  </si>
  <si>
    <t>46.264375</t>
  </si>
  <si>
    <t>5156.2001953125</t>
  </si>
  <si>
    <t>2025-04-27T09:11:47.280Z</t>
  </si>
  <si>
    <t>10.58914667</t>
  </si>
  <si>
    <t>46.26435667</t>
  </si>
  <si>
    <t>1910.205</t>
  </si>
  <si>
    <t>5153.7998046875</t>
  </si>
  <si>
    <t>2025-04-27T09:11:46.280Z</t>
  </si>
  <si>
    <t>10.58915833</t>
  </si>
  <si>
    <t>46.26433833</t>
  </si>
  <si>
    <t>5151.39990234375</t>
  </si>
  <si>
    <t>2025-04-27T09:11:45.280Z</t>
  </si>
  <si>
    <t>10.58917</t>
  </si>
  <si>
    <t>46.26431833</t>
  </si>
  <si>
    <t>1909.138</t>
  </si>
  <si>
    <t>5149.0</t>
  </si>
  <si>
    <t>2025-04-27T09:11:44.280Z</t>
  </si>
  <si>
    <t>10.58918333</t>
  </si>
  <si>
    <t>46.2643</t>
  </si>
  <si>
    <t>5146.7998046875</t>
  </si>
  <si>
    <t>2025-04-27T09:11:43.280Z</t>
  </si>
  <si>
    <t>46.264285</t>
  </si>
  <si>
    <t>1908.224</t>
  </si>
  <si>
    <t>5144.39990234375</t>
  </si>
  <si>
    <t>2025-04-27T09:11:42.280Z</t>
  </si>
  <si>
    <t>10.58920833</t>
  </si>
  <si>
    <t>46.26426833</t>
  </si>
  <si>
    <t>5142.2001953125</t>
  </si>
  <si>
    <t>2025-04-27T09:11:41.280Z</t>
  </si>
  <si>
    <t>46.26425</t>
  </si>
  <si>
    <t>1904.109</t>
  </si>
  <si>
    <t>5139.7998046875</t>
  </si>
  <si>
    <t>2025-04-27T09:11:40.280Z</t>
  </si>
  <si>
    <t>10.58923</t>
  </si>
  <si>
    <t>46.26423333</t>
  </si>
  <si>
    <t>5137.60009765625</t>
  </si>
  <si>
    <t>2025-04-27T09:11:39.280Z</t>
  </si>
  <si>
    <t>10.58924333</t>
  </si>
  <si>
    <t>46.264215</t>
  </si>
  <si>
    <t>5135.7001953125</t>
  </si>
  <si>
    <t>2025-04-27T09:11:38.280Z</t>
  </si>
  <si>
    <t>10.58925667</t>
  </si>
  <si>
    <t>46.26419833</t>
  </si>
  <si>
    <t>5133.7001953125</t>
  </si>
  <si>
    <t>2025-04-27T09:11:37.280Z</t>
  </si>
  <si>
    <t>10.58927</t>
  </si>
  <si>
    <t>46.26418</t>
  </si>
  <si>
    <t>5131.39990234375</t>
  </si>
  <si>
    <t>2025-04-27T09:11:36.280Z</t>
  </si>
  <si>
    <t>10.589285</t>
  </si>
  <si>
    <t>46.264165</t>
  </si>
  <si>
    <t>5129.39990234375</t>
  </si>
  <si>
    <t>2025-04-27T09:11:35.280Z</t>
  </si>
  <si>
    <t>10.5893</t>
  </si>
  <si>
    <t>46.26414667</t>
  </si>
  <si>
    <t>1903.194</t>
  </si>
  <si>
    <t>5127.10009765625</t>
  </si>
  <si>
    <t>2025-04-27T09:11:34.280Z</t>
  </si>
  <si>
    <t>10.589315</t>
  </si>
  <si>
    <t>46.26412833</t>
  </si>
  <si>
    <t>5124.89990234375</t>
  </si>
  <si>
    <t>2025-04-27T09:11:33.280Z</t>
  </si>
  <si>
    <t>10.58933167</t>
  </si>
  <si>
    <t>46.26410833</t>
  </si>
  <si>
    <t>5122.89990234375</t>
  </si>
  <si>
    <t>2025-04-27T09:11:32.280Z</t>
  </si>
  <si>
    <t>10.58934667</t>
  </si>
  <si>
    <t>46.26409</t>
  </si>
  <si>
    <t>1902.128</t>
  </si>
  <si>
    <t>5121.0</t>
  </si>
  <si>
    <t>2025-04-27T09:11:31.280Z</t>
  </si>
  <si>
    <t>10.58936167</t>
  </si>
  <si>
    <t>46.26407333</t>
  </si>
  <si>
    <t>5119.0</t>
  </si>
  <si>
    <t>2025-04-27T09:11:30.280Z</t>
  </si>
  <si>
    <t>10.58937833</t>
  </si>
  <si>
    <t>1901.213</t>
  </si>
  <si>
    <t>5116.7998046875</t>
  </si>
  <si>
    <t>2025-04-27T09:11:29.280Z</t>
  </si>
  <si>
    <t>10.58939667</t>
  </si>
  <si>
    <t>46.264035</t>
  </si>
  <si>
    <t>5114.5</t>
  </si>
  <si>
    <t>2025-04-27T09:11:28.280Z</t>
  </si>
  <si>
    <t>10.58941333</t>
  </si>
  <si>
    <t>46.26401167</t>
  </si>
  <si>
    <t>1900.146</t>
  </si>
  <si>
    <t>5112.2001953125</t>
  </si>
  <si>
    <t>2025-04-27T09:11:27.280Z</t>
  </si>
  <si>
    <t>10.58943</t>
  </si>
  <si>
    <t>46.26398667</t>
  </si>
  <si>
    <t>5109.89990234375</t>
  </si>
  <si>
    <t>2025-04-27T09:11:26.280Z</t>
  </si>
  <si>
    <t>46.26396333</t>
  </si>
  <si>
    <t>5107.60009765625</t>
  </si>
  <si>
    <t>2025-04-27T09:11:25.280Z</t>
  </si>
  <si>
    <t>10.58946833</t>
  </si>
  <si>
    <t>46.26393833</t>
  </si>
  <si>
    <t>5105.2998046875</t>
  </si>
  <si>
    <t>2025-04-27T09:11:24.280Z</t>
  </si>
  <si>
    <t>10.58948667</t>
  </si>
  <si>
    <t>46.26391167</t>
  </si>
  <si>
    <t>1899.079</t>
  </si>
  <si>
    <t>5102.7001953125</t>
  </si>
  <si>
    <t>2025-04-27T09:11:23.280Z</t>
  </si>
  <si>
    <t>10.58950333</t>
  </si>
  <si>
    <t>46.26389</t>
  </si>
  <si>
    <t>5100.5</t>
  </si>
  <si>
    <t>2025-04-27T09:11:22.280Z</t>
  </si>
  <si>
    <t>10.58952667</t>
  </si>
  <si>
    <t>46.26386333</t>
  </si>
  <si>
    <t>1898.165</t>
  </si>
  <si>
    <t>5098.2001953125</t>
  </si>
  <si>
    <t>2025-04-27T09:11:21.280Z</t>
  </si>
  <si>
    <t>10.58955</t>
  </si>
  <si>
    <t>46.26383667</t>
  </si>
  <si>
    <t>5095.2998046875</t>
  </si>
  <si>
    <t>2025-04-27T09:11:20.280Z</t>
  </si>
  <si>
    <t>10.58957833</t>
  </si>
  <si>
    <t>46.26380667</t>
  </si>
  <si>
    <t>1897.098</t>
  </si>
  <si>
    <t>5091.60009765625</t>
  </si>
  <si>
    <t>2025-04-27T09:11:19.280Z</t>
  </si>
  <si>
    <t>10.58960333</t>
  </si>
  <si>
    <t>46.26377333</t>
  </si>
  <si>
    <t>5087.39990234375</t>
  </si>
  <si>
    <t>2025-04-27T09:11:18.280Z</t>
  </si>
  <si>
    <t>10.58963167</t>
  </si>
  <si>
    <t>46.263735</t>
  </si>
  <si>
    <t>5082.2001953125</t>
  </si>
  <si>
    <t>2025-04-27T09:11:17.280Z</t>
  </si>
  <si>
    <t>10.58966167</t>
  </si>
  <si>
    <t>46.26369333</t>
  </si>
  <si>
    <t>5076.5</t>
  </si>
  <si>
    <t>2025-04-27T09:11:16.280Z</t>
  </si>
  <si>
    <t>10.58969</t>
  </si>
  <si>
    <t>46.26365833</t>
  </si>
  <si>
    <t>5070.7001953125</t>
  </si>
  <si>
    <t>2025-04-27T09:11:15.280Z</t>
  </si>
  <si>
    <t>10.58971167</t>
  </si>
  <si>
    <t>46.26363</t>
  </si>
  <si>
    <t>1896.184</t>
  </si>
  <si>
    <t>5065.0</t>
  </si>
  <si>
    <t>2025-04-27T09:11:14.280Z</t>
  </si>
  <si>
    <t>10.58972667</t>
  </si>
  <si>
    <t>46.26361167</t>
  </si>
  <si>
    <t>5059.39990234375</t>
  </si>
  <si>
    <t>2025-04-27T09:11:13.280Z</t>
  </si>
  <si>
    <t>10.58973333</t>
  </si>
  <si>
    <t>46.26360167</t>
  </si>
  <si>
    <t>5054.60009765625</t>
  </si>
  <si>
    <t>2025-04-27T09:11:12.280Z</t>
  </si>
  <si>
    <t>10.589735</t>
  </si>
  <si>
    <t>46.26359833</t>
  </si>
  <si>
    <t>5050.39990234375</t>
  </si>
  <si>
    <t>2025-04-27T09:11:11.280Z</t>
  </si>
  <si>
    <t>10.58973667</t>
  </si>
  <si>
    <t>1895.117</t>
  </si>
  <si>
    <t>5047.5</t>
  </si>
  <si>
    <t>2025-04-27T09:11:10.280Z</t>
  </si>
  <si>
    <t>5046.60009765625</t>
  </si>
  <si>
    <t>2025-04-27T09:11:09.280Z</t>
  </si>
  <si>
    <t>10.58827333</t>
  </si>
  <si>
    <t>46.26545667</t>
  </si>
  <si>
    <t>1945.105</t>
  </si>
  <si>
    <t>4702.2001953125</t>
  </si>
  <si>
    <t>2025-04-27T08:52:51.566Z</t>
  </si>
  <si>
    <t>10.58828333</t>
  </si>
  <si>
    <t>46.26544167</t>
  </si>
  <si>
    <t>4701.7001953125</t>
  </si>
  <si>
    <t>2025-04-27T08:52:50.566Z</t>
  </si>
  <si>
    <t>46.26543333</t>
  </si>
  <si>
    <t>1944.19</t>
  </si>
  <si>
    <t>4700.7998046875</t>
  </si>
  <si>
    <t>2025-04-27T08:52:49.566Z</t>
  </si>
  <si>
    <t>4699.2998046875</t>
  </si>
  <si>
    <t>2025-04-27T08:52:48.566Z</t>
  </si>
  <si>
    <t>10.58829667</t>
  </si>
  <si>
    <t>46.2654</t>
  </si>
  <si>
    <t>4697.60009765625</t>
  </si>
  <si>
    <t>2025-04-27T08:52:47.566Z</t>
  </si>
  <si>
    <t>10.58830333</t>
  </si>
  <si>
    <t>46.26538167</t>
  </si>
  <si>
    <t>4695.7998046875</t>
  </si>
  <si>
    <t>2025-04-27T08:52:46.566Z</t>
  </si>
  <si>
    <t>10.58831333</t>
  </si>
  <si>
    <t>46.26536833</t>
  </si>
  <si>
    <t>4694.39990234375</t>
  </si>
  <si>
    <t>2025-04-27T08:52:45.566Z</t>
  </si>
  <si>
    <t>10.58832167</t>
  </si>
  <si>
    <t>46.265355</t>
  </si>
  <si>
    <t>4692.89990234375</t>
  </si>
  <si>
    <t>2025-04-27T08:52:44.566Z</t>
  </si>
  <si>
    <t>10.58832667</t>
  </si>
  <si>
    <t>46.26534333</t>
  </si>
  <si>
    <t>4690.5</t>
  </si>
  <si>
    <t>2025-04-27T08:52:43.566Z</t>
  </si>
  <si>
    <t>46.26533167</t>
  </si>
  <si>
    <t>4688.60009765625</t>
  </si>
  <si>
    <t>2025-04-27T08:52:42.566Z</t>
  </si>
  <si>
    <t>10.58834833</t>
  </si>
  <si>
    <t>46.26532</t>
  </si>
  <si>
    <t>4687.0</t>
  </si>
  <si>
    <t>2025-04-27T08:52:41.566Z</t>
  </si>
  <si>
    <t>10.58835833</t>
  </si>
  <si>
    <t>46.265305</t>
  </si>
  <si>
    <t>1941.142</t>
  </si>
  <si>
    <t>4685.39990234375</t>
  </si>
  <si>
    <t>2025-04-27T08:52:40.566Z</t>
  </si>
  <si>
    <t>10.58836667</t>
  </si>
  <si>
    <t>4684.0</t>
  </si>
  <si>
    <t>2025-04-27T08:52:39.566Z</t>
  </si>
  <si>
    <t>10.58837667</t>
  </si>
  <si>
    <t>46.26528</t>
  </si>
  <si>
    <t>4682.2001953125</t>
  </si>
  <si>
    <t>2025-04-27T08:52:38.566Z</t>
  </si>
  <si>
    <t>10.58838833</t>
  </si>
  <si>
    <t>4680.39990234375</t>
  </si>
  <si>
    <t>2025-04-27T08:52:37.566Z</t>
  </si>
  <si>
    <t>4678.60009765625</t>
  </si>
  <si>
    <t>2025-04-27T08:52:36.566Z</t>
  </si>
  <si>
    <t>4677.2001953125</t>
  </si>
  <si>
    <t>2025-04-27T08:52:35.566Z</t>
  </si>
  <si>
    <t>10.588425</t>
  </si>
  <si>
    <t>46.26522833</t>
  </si>
  <si>
    <t>4675.39990234375</t>
  </si>
  <si>
    <t>2025-04-27T08:52:34.566Z</t>
  </si>
  <si>
    <t>10.58843333</t>
  </si>
  <si>
    <t>46.26522</t>
  </si>
  <si>
    <t>4673.7998046875</t>
  </si>
  <si>
    <t>2025-04-27T08:52:33.566Z</t>
  </si>
  <si>
    <t>10.588445</t>
  </si>
  <si>
    <t>46.26521</t>
  </si>
  <si>
    <t>4672.2998046875</t>
  </si>
  <si>
    <t>2025-04-27T08:52:32.566Z</t>
  </si>
  <si>
    <t>46.26519833</t>
  </si>
  <si>
    <t>4670.60009765625</t>
  </si>
  <si>
    <t>2025-04-27T08:52:31.566Z</t>
  </si>
  <si>
    <t>10.58847167</t>
  </si>
  <si>
    <t>46.265185</t>
  </si>
  <si>
    <t>4668.89990234375</t>
  </si>
  <si>
    <t>2025-04-27T08:52:30.566Z</t>
  </si>
  <si>
    <t>46.26517333</t>
  </si>
  <si>
    <t>4667.7001953125</t>
  </si>
  <si>
    <t>2025-04-27T08:52:29.566Z</t>
  </si>
  <si>
    <t>10.58849333</t>
  </si>
  <si>
    <t>4665.7998046875</t>
  </si>
  <si>
    <t>2025-04-27T08:52:28.566Z</t>
  </si>
  <si>
    <t>10.58850833</t>
  </si>
  <si>
    <t>46.26514667</t>
  </si>
  <si>
    <t>4663.89990234375</t>
  </si>
  <si>
    <t>2025-04-27T08:52:27.566Z</t>
  </si>
  <si>
    <t>10.58851667</t>
  </si>
  <si>
    <t>46.265135</t>
  </si>
  <si>
    <t>4661.2998046875</t>
  </si>
  <si>
    <t>2025-04-27T08:52:26.566Z</t>
  </si>
  <si>
    <t>46.26512</t>
  </si>
  <si>
    <t>4659.0</t>
  </si>
  <si>
    <t>2025-04-27T08:52:25.566Z</t>
  </si>
  <si>
    <t>4657.2001953125</t>
  </si>
  <si>
    <t>2025-04-27T08:52:24.566Z</t>
  </si>
  <si>
    <t>46.26509667</t>
  </si>
  <si>
    <t>1934.132</t>
  </si>
  <si>
    <t>4655.89990234375</t>
  </si>
  <si>
    <t>2025-04-27T08:52:23.566Z</t>
  </si>
  <si>
    <t>10.58855167</t>
  </si>
  <si>
    <t>46.265085</t>
  </si>
  <si>
    <t>4654.60009765625</t>
  </si>
  <si>
    <t>2025-04-27T08:52:22.566Z</t>
  </si>
  <si>
    <t>46.26508667</t>
  </si>
  <si>
    <t>4653.39990234375</t>
  </si>
  <si>
    <t>2025-04-27T08:52:21.566Z</t>
  </si>
  <si>
    <t>10.588555</t>
  </si>
  <si>
    <t>46.26508333</t>
  </si>
  <si>
    <t>4652.10009765625</t>
  </si>
  <si>
    <t>2025-04-27T08:52:20.566Z</t>
  </si>
  <si>
    <t>46.26507333</t>
  </si>
  <si>
    <t>1933.218</t>
  </si>
  <si>
    <t>4651.2998046875</t>
  </si>
  <si>
    <t>2025-04-27T08:52:19.566Z</t>
  </si>
  <si>
    <t>10.58857</t>
  </si>
  <si>
    <t>46.26505833</t>
  </si>
  <si>
    <t>4650.2001953125</t>
  </si>
  <si>
    <t>2025-04-27T08:52:18.566Z</t>
  </si>
  <si>
    <t>10.58858167</t>
  </si>
  <si>
    <t>46.265045</t>
  </si>
  <si>
    <t>4649.89990234375</t>
  </si>
  <si>
    <t>2025-04-27T08:52:17.566Z</t>
  </si>
  <si>
    <t>10.58859167</t>
  </si>
  <si>
    <t>4649.0</t>
  </si>
  <si>
    <t>2025-04-27T08:52:16.566Z</t>
  </si>
  <si>
    <t>10.5886</t>
  </si>
  <si>
    <t>46.26501667</t>
  </si>
  <si>
    <t>4647.60009765625</t>
  </si>
  <si>
    <t>2025-04-27T08:52:15.566Z</t>
  </si>
  <si>
    <t>4645.7998046875</t>
  </si>
  <si>
    <t>2025-04-27T08:52:14.566Z</t>
  </si>
  <si>
    <t>10.58861667</t>
  </si>
  <si>
    <t>4643.7001953125</t>
  </si>
  <si>
    <t>2025-04-27T08:52:13.566Z</t>
  </si>
  <si>
    <t>10.588625</t>
  </si>
  <si>
    <t>46.26496833</t>
  </si>
  <si>
    <t>4641.7998046875</t>
  </si>
  <si>
    <t>2025-04-27T08:52:12.566Z</t>
  </si>
  <si>
    <t>46.26495333</t>
  </si>
  <si>
    <t>4639.7001953125</t>
  </si>
  <si>
    <t>2025-04-27T08:52:11.566Z</t>
  </si>
  <si>
    <t>10.58863333</t>
  </si>
  <si>
    <t>46.26493833</t>
  </si>
  <si>
    <t>4637.5</t>
  </si>
  <si>
    <t>2025-04-27T08:52:10.566Z</t>
  </si>
  <si>
    <t>10.58864</t>
  </si>
  <si>
    <t>46.26492167</t>
  </si>
  <si>
    <t>4635.39990234375</t>
  </si>
  <si>
    <t>2025-04-27T08:52:09.566Z</t>
  </si>
  <si>
    <t>10.58864833</t>
  </si>
  <si>
    <t>4633.2001953125</t>
  </si>
  <si>
    <t>2025-04-27T08:52:08.566Z</t>
  </si>
  <si>
    <t>10.58865833</t>
  </si>
  <si>
    <t>46.26489667</t>
  </si>
  <si>
    <t>4631.2998046875</t>
  </si>
  <si>
    <t>2025-04-27T08:52:07.566Z</t>
  </si>
  <si>
    <t>10.588665</t>
  </si>
  <si>
    <t>46.26488667</t>
  </si>
  <si>
    <t>4629.60009765625</t>
  </si>
  <si>
    <t>2025-04-27T08:52:06.566Z</t>
  </si>
  <si>
    <t>10.588675</t>
  </si>
  <si>
    <t>46.26487667</t>
  </si>
  <si>
    <t>4627.89990234375</t>
  </si>
  <si>
    <t>2025-04-27T08:52:05.566Z</t>
  </si>
  <si>
    <t>10.58868333</t>
  </si>
  <si>
    <t>46.26487</t>
  </si>
  <si>
    <t>4626.39990234375</t>
  </si>
  <si>
    <t>2025-04-27T08:52:04.566Z</t>
  </si>
  <si>
    <t>10.58869333</t>
  </si>
  <si>
    <t>46.26486333</t>
  </si>
  <si>
    <t>4625.0</t>
  </si>
  <si>
    <t>2025-04-27T08:52:03.566Z</t>
  </si>
  <si>
    <t>10.588705</t>
  </si>
  <si>
    <t>4623.7001953125</t>
  </si>
  <si>
    <t>2025-04-27T08:52:02.566Z</t>
  </si>
  <si>
    <t>10.58871667</t>
  </si>
  <si>
    <t>4622.2998046875</t>
  </si>
  <si>
    <t>2025-04-27T08:52:01.566Z</t>
  </si>
  <si>
    <t>10.58872667</t>
  </si>
  <si>
    <t>46.264835</t>
  </si>
  <si>
    <t>4621.2001953125</t>
  </si>
  <si>
    <t>2025-04-27T08:52:00.566Z</t>
  </si>
  <si>
    <t>10.58873667</t>
  </si>
  <si>
    <t>46.264825</t>
  </si>
  <si>
    <t>4620.0</t>
  </si>
  <si>
    <t>2025-04-27T08:51:59.566Z</t>
  </si>
  <si>
    <t>10.58874667</t>
  </si>
  <si>
    <t>46.26481333</t>
  </si>
  <si>
    <t>4618.7001953125</t>
  </si>
  <si>
    <t>2025-04-27T08:51:58.566Z</t>
  </si>
  <si>
    <t>46.264805</t>
  </si>
  <si>
    <t>4617.2001953125</t>
  </si>
  <si>
    <t>2025-04-27T08:51:57.566Z</t>
  </si>
  <si>
    <t>4616.0</t>
  </si>
  <si>
    <t>2025-04-27T08:51:56.566Z</t>
  </si>
  <si>
    <t>10.58877667</t>
  </si>
  <si>
    <t>46.26478167</t>
  </si>
  <si>
    <t>4614.60009765625</t>
  </si>
  <si>
    <t>2025-04-27T08:51:55.566Z</t>
  </si>
  <si>
    <t>10.58878667</t>
  </si>
  <si>
    <t>4613.0</t>
  </si>
  <si>
    <t>2025-04-27T08:51:54.566Z</t>
  </si>
  <si>
    <t>10.588795</t>
  </si>
  <si>
    <t>4611.7998046875</t>
  </si>
  <si>
    <t>2025-04-27T08:51:53.566Z</t>
  </si>
  <si>
    <t>10.588805</t>
  </si>
  <si>
    <t>46.26474667</t>
  </si>
  <si>
    <t>4610.2001953125</t>
  </si>
  <si>
    <t>2025-04-27T08:51:52.566Z</t>
  </si>
  <si>
    <t>4608.60009765625</t>
  </si>
  <si>
    <t>2025-04-27T08:51:51.566Z</t>
  </si>
  <si>
    <t>10.58882833</t>
  </si>
  <si>
    <t>46.26472167</t>
  </si>
  <si>
    <t>4607.39990234375</t>
  </si>
  <si>
    <t>2025-04-27T08:51:50.566Z</t>
  </si>
  <si>
    <t>10.58884</t>
  </si>
  <si>
    <t>46.26471</t>
  </si>
  <si>
    <t>4605.7998046875</t>
  </si>
  <si>
    <t>2025-04-27T08:51:49.566Z</t>
  </si>
  <si>
    <t>10.58885</t>
  </si>
  <si>
    <t>46.26469833</t>
  </si>
  <si>
    <t>4604.39990234375</t>
  </si>
  <si>
    <t>2025-04-27T08:51:48.566Z</t>
  </si>
  <si>
    <t>10.58886</t>
  </si>
  <si>
    <t>46.26468667</t>
  </si>
  <si>
    <t>4603.0</t>
  </si>
  <si>
    <t>2025-04-27T08:51:47.566Z</t>
  </si>
  <si>
    <t>10.58887</t>
  </si>
  <si>
    <t>46.26467333</t>
  </si>
  <si>
    <t>4601.7998046875</t>
  </si>
  <si>
    <t>2025-04-27T08:51:46.566Z</t>
  </si>
  <si>
    <t>46.26465833</t>
  </si>
  <si>
    <t>4600.39990234375</t>
  </si>
  <si>
    <t>2025-04-27T08:51:45.566Z</t>
  </si>
  <si>
    <t>10.58889333</t>
  </si>
  <si>
    <t>46.264645</t>
  </si>
  <si>
    <t>4599.0</t>
  </si>
  <si>
    <t>2025-04-27T08:51:44.566Z</t>
  </si>
  <si>
    <t>10.58890833</t>
  </si>
  <si>
    <t>46.26463</t>
  </si>
  <si>
    <t>4597.89990234375</t>
  </si>
  <si>
    <t>2025-04-27T08:51:43.566Z</t>
  </si>
  <si>
    <t>46.26461167</t>
  </si>
  <si>
    <t>4596.10009765625</t>
  </si>
  <si>
    <t>2025-04-27T08:51:42.566Z</t>
  </si>
  <si>
    <t>10.58893833</t>
  </si>
  <si>
    <t>46.26459333</t>
  </si>
  <si>
    <t>4594.0</t>
  </si>
  <si>
    <t>2025-04-27T08:51:41.566Z</t>
  </si>
  <si>
    <t>46.26457333</t>
  </si>
  <si>
    <t>4592.10009765625</t>
  </si>
  <si>
    <t>2025-04-27T08:51:40.566Z</t>
  </si>
  <si>
    <t>10.58897</t>
  </si>
  <si>
    <t>4590.0</t>
  </si>
  <si>
    <t>2025-04-27T08:51:39.566Z</t>
  </si>
  <si>
    <t>46.26453</t>
  </si>
  <si>
    <t>4587.2001953125</t>
  </si>
  <si>
    <t>2025-04-27T08:51:38.566Z</t>
  </si>
  <si>
    <t>10.58900333</t>
  </si>
  <si>
    <t>46.26451</t>
  </si>
  <si>
    <t>4584.89990234375</t>
  </si>
  <si>
    <t>2025-04-27T08:51:37.566Z</t>
  </si>
  <si>
    <t>10.589015</t>
  </si>
  <si>
    <t>46.26449167</t>
  </si>
  <si>
    <t>4582.2001953125</t>
  </si>
  <si>
    <t>2025-04-27T08:51:36.566Z</t>
  </si>
  <si>
    <t>10.58903</t>
  </si>
  <si>
    <t>46.26447167</t>
  </si>
  <si>
    <t>4579.2998046875</t>
  </si>
  <si>
    <t>2025-04-27T08:51:35.566Z</t>
  </si>
  <si>
    <t>10.589045</t>
  </si>
  <si>
    <t>46.26445</t>
  </si>
  <si>
    <t>4576.2001953125</t>
  </si>
  <si>
    <t>2025-04-27T08:51:34.566Z</t>
  </si>
  <si>
    <t>10.58905667</t>
  </si>
  <si>
    <t>46.26443333</t>
  </si>
  <si>
    <t>4573.60009765625</t>
  </si>
  <si>
    <t>2025-04-27T08:51:33.566Z</t>
  </si>
  <si>
    <t>10.58907333</t>
  </si>
  <si>
    <t>46.26441167</t>
  </si>
  <si>
    <t>4571.10009765625</t>
  </si>
  <si>
    <t>2025-04-27T08:51:32.566Z</t>
  </si>
  <si>
    <t>10.58909</t>
  </si>
  <si>
    <t>4568.5</t>
  </si>
  <si>
    <t>2025-04-27T08:51:31.566Z</t>
  </si>
  <si>
    <t>10.58910167</t>
  </si>
  <si>
    <t>46.26438</t>
  </si>
  <si>
    <t>4565.7998046875</t>
  </si>
  <si>
    <t>2025-04-27T08:51:30.566Z</t>
  </si>
  <si>
    <t>10.58911333</t>
  </si>
  <si>
    <t>46.26436333</t>
  </si>
  <si>
    <t>4563.7998046875</t>
  </si>
  <si>
    <t>2025-04-27T08:51:29.566Z</t>
  </si>
  <si>
    <t>10.58912833</t>
  </si>
  <si>
    <t>46.264345</t>
  </si>
  <si>
    <t>4561.10009765625</t>
  </si>
  <si>
    <t>2025-04-27T08:51:28.566Z</t>
  </si>
  <si>
    <t>10.58914167</t>
  </si>
  <si>
    <t>46.26432833</t>
  </si>
  <si>
    <t>4558.7001953125</t>
  </si>
  <si>
    <t>2025-04-27T08:51:27.566Z</t>
  </si>
  <si>
    <t>10.58915333</t>
  </si>
  <si>
    <t>46.26431167</t>
  </si>
  <si>
    <t>4557.0</t>
  </si>
  <si>
    <t>2025-04-27T08:51:26.566Z</t>
  </si>
  <si>
    <t>4554.7998046875</t>
  </si>
  <si>
    <t>2025-04-27T08:51:25.566Z</t>
  </si>
  <si>
    <t>10.58917833</t>
  </si>
  <si>
    <t>46.264275</t>
  </si>
  <si>
    <t>4552.5</t>
  </si>
  <si>
    <t>2025-04-27T08:51:24.566Z</t>
  </si>
  <si>
    <t>10.58919</t>
  </si>
  <si>
    <t>46.26426</t>
  </si>
  <si>
    <t>1907.157</t>
  </si>
  <si>
    <t>4550.39990234375</t>
  </si>
  <si>
    <t>2025-04-27T08:51:23.566Z</t>
  </si>
  <si>
    <t>10.58920167</t>
  </si>
  <si>
    <t>46.26424167</t>
  </si>
  <si>
    <t>4548.2998046875</t>
  </si>
  <si>
    <t>2025-04-27T08:51:22.566Z</t>
  </si>
  <si>
    <t>10.58921667</t>
  </si>
  <si>
    <t>46.26422167</t>
  </si>
  <si>
    <t>4546.0</t>
  </si>
  <si>
    <t>2025-04-27T08:51:21.566Z</t>
  </si>
  <si>
    <t>10.58922667</t>
  </si>
  <si>
    <t>46.26420667</t>
  </si>
  <si>
    <t>4543.7998046875</t>
  </si>
  <si>
    <t>2025-04-27T08:51:20.566Z</t>
  </si>
  <si>
    <t>10.58924</t>
  </si>
  <si>
    <t>46.26418833</t>
  </si>
  <si>
    <t>4541.7998046875</t>
  </si>
  <si>
    <t>2025-04-27T08:51:19.566Z</t>
  </si>
  <si>
    <t>10.58925333</t>
  </si>
  <si>
    <t>46.26416667</t>
  </si>
  <si>
    <t>4539.5</t>
  </si>
  <si>
    <t>2025-04-27T08:51:18.566Z</t>
  </si>
  <si>
    <t>10.58926667</t>
  </si>
  <si>
    <t>46.26415333</t>
  </si>
  <si>
    <t>1906.09</t>
  </si>
  <si>
    <t>4537.39990234375</t>
  </si>
  <si>
    <t>2025-04-27T08:51:17.566Z</t>
  </si>
  <si>
    <t>10.58928</t>
  </si>
  <si>
    <t>46.26413333</t>
  </si>
  <si>
    <t>4535.2001953125</t>
  </si>
  <si>
    <t>2025-04-27T08:51:16.566Z</t>
  </si>
  <si>
    <t>10.58929333</t>
  </si>
  <si>
    <t>46.26411333</t>
  </si>
  <si>
    <t>1905.176</t>
  </si>
  <si>
    <t>4533.2998046875</t>
  </si>
  <si>
    <t>2025-04-27T08:51:15.566Z</t>
  </si>
  <si>
    <t>10.58931</t>
  </si>
  <si>
    <t>46.26409667</t>
  </si>
  <si>
    <t>4531.10009765625</t>
  </si>
  <si>
    <t>2025-04-27T08:51:14.566Z</t>
  </si>
  <si>
    <t>46.26407833</t>
  </si>
  <si>
    <t>4529.10009765625</t>
  </si>
  <si>
    <t>2025-04-27T08:51:13.566Z</t>
  </si>
  <si>
    <t>46.264055</t>
  </si>
  <si>
    <t>4526.7998046875</t>
  </si>
  <si>
    <t>2025-04-27T08:51:12.566Z</t>
  </si>
  <si>
    <t>46.26403667</t>
  </si>
  <si>
    <t>4524.89990234375</t>
  </si>
  <si>
    <t>2025-04-27T08:51:11.566Z</t>
  </si>
  <si>
    <t>10.58937333</t>
  </si>
  <si>
    <t>46.264015</t>
  </si>
  <si>
    <t>4522.39990234375</t>
  </si>
  <si>
    <t>2025-04-27T08:51:10.566Z</t>
  </si>
  <si>
    <t>10.58939</t>
  </si>
  <si>
    <t>46.26399</t>
  </si>
  <si>
    <t>4520.10009765625</t>
  </si>
  <si>
    <t>2025-04-27T08:51:09.566Z</t>
  </si>
  <si>
    <t>10.589405</t>
  </si>
  <si>
    <t>46.26396833</t>
  </si>
  <si>
    <t>4517.60009765625</t>
  </si>
  <si>
    <t>2025-04-27T08:51:08.566Z</t>
  </si>
  <si>
    <t>10.589425</t>
  </si>
  <si>
    <t>46.26394333</t>
  </si>
  <si>
    <t>4515.10009765625</t>
  </si>
  <si>
    <t>2025-04-27T08:51:07.566Z</t>
  </si>
  <si>
    <t>46.26391667</t>
  </si>
  <si>
    <t>4512.7001953125</t>
  </si>
  <si>
    <t>2025-04-27T08:51:06.566Z</t>
  </si>
  <si>
    <t>10.589465</t>
  </si>
  <si>
    <t>46.263895</t>
  </si>
  <si>
    <t>4510.10009765625</t>
  </si>
  <si>
    <t>2025-04-27T08:51:05.566Z</t>
  </si>
  <si>
    <t>10.58948333</t>
  </si>
  <si>
    <t>46.26386667</t>
  </si>
  <si>
    <t>4507.7001953125</t>
  </si>
  <si>
    <t>2025-04-27T08:51:04.566Z</t>
  </si>
  <si>
    <t>46.26384167</t>
  </si>
  <si>
    <t>4505.0</t>
  </si>
  <si>
    <t>2025-04-27T08:51:03.566Z</t>
  </si>
  <si>
    <t>10.58952333</t>
  </si>
  <si>
    <t>46.26381333</t>
  </si>
  <si>
    <t>4501.7998046875</t>
  </si>
  <si>
    <t>2025-04-27T08:51:02.566Z</t>
  </si>
  <si>
    <t>10.58955333</t>
  </si>
  <si>
    <t>4498.2998046875</t>
  </si>
  <si>
    <t>2025-04-27T08:51:01.566Z</t>
  </si>
  <si>
    <t>10.589585</t>
  </si>
  <si>
    <t>46.263755</t>
  </si>
  <si>
    <t>4493.7998046875</t>
  </si>
  <si>
    <t>2025-04-27T08:51:00.566Z</t>
  </si>
  <si>
    <t>10.589615</t>
  </si>
  <si>
    <t>46.26371833</t>
  </si>
  <si>
    <t>4488.7998046875</t>
  </si>
  <si>
    <t>2025-04-27T08:50:59.566Z</t>
  </si>
  <si>
    <t>10.589645</t>
  </si>
  <si>
    <t>46.26368667</t>
  </si>
  <si>
    <t>4483.2998046875</t>
  </si>
  <si>
    <t>2025-04-27T08:50:58.566Z</t>
  </si>
  <si>
    <t>10.58967333</t>
  </si>
  <si>
    <t>46.263655</t>
  </si>
  <si>
    <t>4477.60009765625</t>
  </si>
  <si>
    <t>2025-04-27T08:50:57.566Z</t>
  </si>
  <si>
    <t>10.58969667</t>
  </si>
  <si>
    <t>4472.5</t>
  </si>
  <si>
    <t>2025-04-27T08:50:56.566Z</t>
  </si>
  <si>
    <t>46.263615</t>
  </si>
  <si>
    <t>4467.39990234375</t>
  </si>
  <si>
    <t>2025-04-27T08:50:55.566Z</t>
  </si>
  <si>
    <t>10.58971833</t>
  </si>
  <si>
    <t>46.26360667</t>
  </si>
  <si>
    <t>4463.0</t>
  </si>
  <si>
    <t>2025-04-27T08:50:54.566Z</t>
  </si>
  <si>
    <t>10.58972167</t>
  </si>
  <si>
    <t>46.263605</t>
  </si>
  <si>
    <t>4459.39990234375</t>
  </si>
  <si>
    <t>2025-04-27T08:50:53.566Z</t>
  </si>
  <si>
    <t>4457.2998046875</t>
  </si>
  <si>
    <t>2025-04-27T08:50:52.566Z</t>
  </si>
  <si>
    <t>4456.89990234375</t>
  </si>
  <si>
    <t>2025-04-27T08:50:51.566Z</t>
  </si>
  <si>
    <t>Velocità media (Km/h)</t>
  </si>
  <si>
    <t>Velocità max (Km/h)</t>
  </si>
  <si>
    <t>VAM media (m/h)</t>
  </si>
  <si>
    <t>Lunghezza (m)</t>
  </si>
  <si>
    <t>Dislivello (m)</t>
  </si>
  <si>
    <t>Pendenza media (%)</t>
  </si>
  <si>
    <t>lunghezza (m)</t>
  </si>
  <si>
    <t>dislivello (m)</t>
  </si>
  <si>
    <t>pendenza media (%)</t>
  </si>
  <si>
    <t>Dati Prova</t>
  </si>
  <si>
    <t xml:space="preserve">Data </t>
  </si>
  <si>
    <t>Ora</t>
  </si>
  <si>
    <t>K5, Solette, bastoni sensorizzati, Naos, fascia cardio</t>
  </si>
  <si>
    <t>K5, Solette, Naos, fascia cardio</t>
  </si>
  <si>
    <t>Campo</t>
  </si>
  <si>
    <t>Valore</t>
  </si>
  <si>
    <t>Doppio</t>
  </si>
  <si>
    <t>Lattato (mmol/l)</t>
  </si>
  <si>
    <t>Fine salita</t>
  </si>
  <si>
    <t>Durata (s)</t>
  </si>
  <si>
    <t>Segmento 1</t>
  </si>
  <si>
    <t>Segmento 2</t>
  </si>
  <si>
    <t>Segmento 3</t>
  </si>
  <si>
    <t>Segmento 4</t>
  </si>
  <si>
    <t>Segmento 5</t>
  </si>
  <si>
    <t>cadence_mean_a</t>
  </si>
  <si>
    <t>cadence_mean_d</t>
  </si>
  <si>
    <t>cadence_mean_l</t>
  </si>
  <si>
    <t>gait_length_mean_a</t>
  </si>
  <si>
    <t>gait_length_mean_d</t>
  </si>
  <si>
    <t>gait_length_mean_l</t>
  </si>
  <si>
    <t>Cadenza media (passi/min)</t>
  </si>
  <si>
    <t>Lunghezza passo media (m)</t>
  </si>
  <si>
    <t>Segmenti</t>
  </si>
  <si>
    <t>RER_medio</t>
  </si>
  <si>
    <t>Vo2_medio (ml/min)</t>
  </si>
  <si>
    <t>VCo2_medio (ml/min)</t>
  </si>
  <si>
    <t>VT_medio (ml)</t>
  </si>
  <si>
    <t>VE_medio (L/min)</t>
  </si>
  <si>
    <t>RF_medio (bpm)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</si>
</sst>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Protection="0">
      <alignment vertical="top" wrapText="1"/>
    </xf>
  </cellStyleXfs>
  <cellXfs count="36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 indent="7"/>
    </xf>
    <xf numFmtId="1" fontId="0" fillId="0" borderId="0" xfId="0" applyNumberFormat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3" fillId="0" borderId="0" xfId="2" applyNumberFormat="1" applyAlignment="1">
      <alignment vertical="top"/>
    </xf>
    <xf numFmtId="49" fontId="3" fillId="0" borderId="1" xfId="2" applyNumberFormat="1" applyBorder="1" applyAlignment="1">
      <alignment vertical="top"/>
    </xf>
    <xf numFmtId="0" fontId="3" fillId="0" borderId="1" xfId="2" applyNumberFormat="1" applyBorder="1" applyAlignment="1">
      <alignment vertical="top"/>
    </xf>
    <xf numFmtId="49" fontId="3" fillId="0" borderId="2" xfId="2" applyNumberFormat="1" applyBorder="1" applyAlignment="1">
      <alignment vertical="top"/>
    </xf>
    <xf numFmtId="49" fontId="3" fillId="0" borderId="4" xfId="2" applyNumberFormat="1" applyBorder="1" applyAlignment="1">
      <alignment vertical="top"/>
    </xf>
    <xf numFmtId="0" fontId="3" fillId="0" borderId="4" xfId="2" applyNumberFormat="1" applyBorder="1" applyAlignment="1">
      <alignment vertical="top"/>
    </xf>
    <xf numFmtId="49" fontId="3" fillId="0" borderId="5" xfId="2" applyNumberFormat="1" applyBorder="1" applyAlignment="1">
      <alignment vertical="top"/>
    </xf>
    <xf numFmtId="49" fontId="4" fillId="3" borderId="7" xfId="2" applyNumberFormat="1" applyFont="1" applyFill="1" applyBorder="1" applyAlignment="1">
      <alignment vertical="top"/>
    </xf>
    <xf numFmtId="49" fontId="4" fillId="0" borderId="7" xfId="2" applyNumberFormat="1" applyFont="1" applyFill="1" applyBorder="1" applyAlignment="1">
      <alignment vertical="top"/>
    </xf>
    <xf numFmtId="49" fontId="4" fillId="0" borderId="6" xfId="2" applyNumberFormat="1" applyFont="1" applyFill="1" applyBorder="1" applyAlignment="1">
      <alignment vertical="top"/>
    </xf>
    <xf numFmtId="49" fontId="4" fillId="0" borderId="3" xfId="2" applyNumberFormat="1" applyFont="1" applyFill="1" applyBorder="1" applyAlignment="1">
      <alignment vertical="top"/>
    </xf>
    <xf numFmtId="0" fontId="3" fillId="0" borderId="0" xfId="2" applyNumberFormat="1" applyFill="1" applyAlignment="1">
      <alignment vertical="top"/>
    </xf>
    <xf numFmtId="3" fontId="3" fillId="0" borderId="1" xfId="2" applyNumberFormat="1" applyBorder="1" applyAlignment="1">
      <alignment vertical="top"/>
    </xf>
    <xf numFmtId="1" fontId="0" fillId="0" borderId="0" xfId="0" applyNumberFormat="1" applyAlignment="1">
      <alignment horizontal="right"/>
    </xf>
    <xf numFmtId="0" fontId="0" fillId="0" borderId="0" xfId="1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 indent="4"/>
    </xf>
    <xf numFmtId="164" fontId="1" fillId="0" borderId="0" xfId="0" applyNumberFormat="1" applyFont="1" applyAlignment="1">
      <alignment horizontal="left" indent="4"/>
    </xf>
    <xf numFmtId="1" fontId="0" fillId="0" borderId="0" xfId="0" applyNumberFormat="1" applyAlignment="1">
      <alignment horizontal="right" indent="4"/>
    </xf>
    <xf numFmtId="1" fontId="1" fillId="0" borderId="0" xfId="0" applyNumberFormat="1" applyFont="1"/>
  </cellXfs>
  <cellStyles count="3">
    <cellStyle name="Normale" xfId="0" builtinId="0"/>
    <cellStyle name="Normale 2" xfId="2" xr:uid="{27E23F08-34B9-AD4B-AF67-EF094DC84255}"/>
    <cellStyle name="Percentuale" xfId="1" builtinId="5"/>
  </cellStyles>
  <dxfs count="42"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2" formatCode="0.00"/>
    </dxf>
    <dxf>
      <numFmt numFmtId="1" formatCode="0"/>
    </dxf>
    <dxf>
      <numFmt numFmtId="1" formatCode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2" formatCode="0.00"/>
    </dxf>
    <dxf>
      <numFmt numFmtId="1" formatCode="0"/>
    </dxf>
    <dxf>
      <numFmt numFmtId="1" formatCode="0"/>
    </dxf>
    <dxf>
      <numFmt numFmtId="164" formatCode="0.0"/>
      <alignment horizontal="left" vertical="bottom" textRotation="0" wrapText="0" indent="7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88B34-5F3F-2A4C-94DE-0CA2947A2952}" name="Tabella1" displayName="Tabella1" ref="A20:F25" totalsRowShown="0" headerRowDxfId="41">
  <autoFilter ref="A20:F25" xr:uid="{98288B34-5F3F-2A4C-94DE-0CA2947A2952}"/>
  <tableColumns count="6">
    <tableColumn id="1" xr3:uid="{97D21A61-8782-1344-A541-92ED93066550}" name="Segmenti" dataDxfId="40"/>
    <tableColumn id="2" xr3:uid="{C340A15D-6FF7-9247-B213-8AA6B99FE948}" name="Durata (s)" dataDxfId="39">
      <calculatedColumnFormula>Sheet1!D2</calculatedColumnFormula>
    </tableColumn>
    <tableColumn id="3" xr3:uid="{7541D3DC-3A8A-5E4E-BAD6-1A2EB1390BFD}" name="Vel_media(km/h)" dataDxfId="38">
      <calculatedColumnFormula>Sheet1!D50*3.6</calculatedColumnFormula>
    </tableColumn>
    <tableColumn id="4" xr3:uid="{61704A01-F07B-D94F-AE47-7F8E365BA393}" name="Vam_media (m/h)" dataDxfId="37">
      <calculatedColumnFormula>Sheet1!D58*3600</calculatedColumnFormula>
    </tableColumn>
    <tableColumn id="5" xr3:uid="{F9D87890-CEE1-5D48-93D0-B70480905705}" name="Cadenza media (passi/min)" dataDxfId="36"/>
    <tableColumn id="6" xr3:uid="{35A74B85-ED32-B54F-9F74-86A7492803AC}" name="Lunghezza passo media (m)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FF3F00-C728-F240-B480-0F4460C43325}" name="Tabella6" displayName="Tabella6" ref="A28:G33" totalsRowShown="0" headerRowDxfId="12">
  <autoFilter ref="A28:G33" xr:uid="{A2FF3F00-C728-F240-B480-0F4460C43325}"/>
  <tableColumns count="7">
    <tableColumn id="1" xr3:uid="{181BCAD8-0612-7648-AE35-E9A64E14EBC7}" name="Segmenti"/>
    <tableColumn id="2" xr3:uid="{49316500-E6E7-EB42-BD9A-71235EF1CC5C}" name="Vo2_medio (ml/min)" dataDxfId="18"/>
    <tableColumn id="3" xr3:uid="{47EDAD9A-FF0B-524D-98B1-688B921DAE85}" name="VCo2_medio (ml/min)" dataDxfId="17"/>
    <tableColumn id="4" xr3:uid="{0E982089-EFF8-C644-92FE-60DABBD9A80B}" name="VE_medio (L/min)" dataDxfId="16"/>
    <tableColumn id="5" xr3:uid="{D3222F69-3E7D-2A4C-9C96-B26FD246FF03}" name="RER_medio" dataDxfId="15"/>
    <tableColumn id="6" xr3:uid="{B9311CCC-62DB-C44D-B250-AAEB0A1F548B}" name="VT_medio (ml)" dataDxfId="14"/>
    <tableColumn id="7" xr3:uid="{79B38B1A-6DC8-E642-89BB-7C205D06C346}" name="RF_medio (bpm)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8B364C-A15D-8F4C-BAF5-82D9816512F0}" name="Tabella2" displayName="Tabella2" ref="A20:F25" totalsRowShown="0" headerRowDxfId="34">
  <autoFilter ref="A20:F25" xr:uid="{6D8B364C-A15D-8F4C-BAF5-82D9816512F0}"/>
  <tableColumns count="6">
    <tableColumn id="1" xr3:uid="{8E6799AF-C7D4-8544-8DB2-AD4541036EF6}" name="Segmenti" dataDxfId="33"/>
    <tableColumn id="2" xr3:uid="{1B91CB64-2BF2-C54B-906C-7115F31CA26F}" name="Durata (s)" dataDxfId="32">
      <calculatedColumnFormula>Sheet1!B2</calculatedColumnFormula>
    </tableColumn>
    <tableColumn id="3" xr3:uid="{8A93BD1D-C5BA-674A-A2DD-770B7C86EBC4}" name="Vel_media(km/h)" dataDxfId="31">
      <calculatedColumnFormula>Sheet1!B50*3.6</calculatedColumnFormula>
    </tableColumn>
    <tableColumn id="4" xr3:uid="{9692FE3E-3616-1840-BD52-714A99A4627C}" name="Vam_media (m/h)" dataDxfId="30">
      <calculatedColumnFormula>Sheet1!B58*3600</calculatedColumnFormula>
    </tableColumn>
    <tableColumn id="5" xr3:uid="{85993C91-CF00-A447-9A47-688EB22E14F6}" name="Cadenza media (passi/min)" dataDxfId="29"/>
    <tableColumn id="6" xr3:uid="{870B392C-3A65-CA45-A51F-CC1065980CA8}" name="Lunghezza passo media (m)" data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FE8AD2-30E1-A247-86DA-28C473F3E181}" name="Tabella5" displayName="Tabella5" ref="A28:G33" totalsRowShown="0" headerRowDxfId="19">
  <autoFilter ref="A28:G33" xr:uid="{9FFE8AD2-30E1-A247-86DA-28C473F3E181}"/>
  <tableColumns count="7">
    <tableColumn id="1" xr3:uid="{F7CFF92E-B5D7-E049-8BE8-76F42E41F26E}" name="Segmenti"/>
    <tableColumn id="2" xr3:uid="{C7BEB6C7-A5ED-954A-A6A7-1FAF24A6CF65}" name="Vo2_medio (ml/min)" dataDxfId="5"/>
    <tableColumn id="3" xr3:uid="{0F38C919-A9C3-7B43-AAF3-BA1E5098828A}" name="VCo2_medio (ml/min)" dataDxfId="4"/>
    <tableColumn id="4" xr3:uid="{E6327087-0278-BF47-A008-5A88F7758633}" name="VE_medio (L/min)" dataDxfId="2"/>
    <tableColumn id="5" xr3:uid="{C2ECFEA4-C0DF-E14B-8255-81AFA7718BE0}" name="RER_medio" dataDxfId="0"/>
    <tableColumn id="6" xr3:uid="{5CDA3734-7553-DE40-94E5-82381F34CB42}" name="VT_medio (ml)" dataDxfId="1"/>
    <tableColumn id="7" xr3:uid="{78FDC2FA-5CE1-3143-8F90-BE4E080265A9}" name="RF_medio (bpm)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577761-A0D9-B841-83BF-02CDDB6B8F61}" name="Tabella3" displayName="Tabella3" ref="A20:F25" totalsRowShown="0" headerRowDxfId="27">
  <autoFilter ref="A20:F25" xr:uid="{C9577761-A0D9-B841-83BF-02CDDB6B8F61}"/>
  <tableColumns count="6">
    <tableColumn id="1" xr3:uid="{BD66B6D3-8854-4E48-8DB4-7DCC5E1973D0}" name="Segmenti" dataDxfId="26"/>
    <tableColumn id="2" xr3:uid="{7F3CF4A0-6BDB-B64A-96A3-0E5EE273E185}" name="Durata (s)" dataDxfId="25">
      <calculatedColumnFormula>Sheet1!C2</calculatedColumnFormula>
    </tableColumn>
    <tableColumn id="3" xr3:uid="{865631AE-1317-754D-9AFE-5ABF997D4EA8}" name="Vel_media(km/h)" dataDxfId="24">
      <calculatedColumnFormula>Sheet1!C50*3.6</calculatedColumnFormula>
    </tableColumn>
    <tableColumn id="4" xr3:uid="{662BA69C-0F48-F94B-93A9-924994AACE18}" name="Vam_media (m/h)" dataDxfId="23">
      <calculatedColumnFormula>Sheet1!C58*3600</calculatedColumnFormula>
    </tableColumn>
    <tableColumn id="5" xr3:uid="{FDA7B086-E1E3-4C4D-85AC-B74E9858FA2F}" name="Cadenza media (passi/min)" dataDxfId="22"/>
    <tableColumn id="6" xr3:uid="{D1E6A17F-DBBA-0F49-B2FB-E1D20F1FD9D8}" name="Lunghezza passo media (m)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59F459-EDBE-7540-A02E-0E0C050C0963}" name="Tabella4" displayName="Tabella4" ref="A28:G33" totalsRowShown="0" headerRowDxfId="20">
  <autoFilter ref="A28:G33" xr:uid="{0959F459-EDBE-7540-A02E-0E0C050C0963}"/>
  <tableColumns count="7">
    <tableColumn id="1" xr3:uid="{F62B4C09-08CC-8E4B-992A-63ABB5DA2524}" name="Segmenti"/>
    <tableColumn id="2" xr3:uid="{2B7DBF10-41B0-1A43-859F-31851DF2FBA7}" name="Vo2_medio (ml/min)" dataDxfId="11"/>
    <tableColumn id="3" xr3:uid="{1D66BDA7-8978-0042-919A-818E8E6C8524}" name="VCo2_medio (ml/min)" dataDxfId="10"/>
    <tableColumn id="4" xr3:uid="{987B3B46-5056-E348-8C84-565F4B87F468}" name="VE_medio (L/min)" dataDxfId="8"/>
    <tableColumn id="5" xr3:uid="{7D0CB43D-59FA-5541-BE13-14651DB884C2}" name="RER_medio" dataDxfId="6"/>
    <tableColumn id="6" xr3:uid="{E47BA08B-BC8F-4C4D-9F0E-D4ACD51AC85F}" name="VT_medio (ml)" dataDxfId="7"/>
    <tableColumn id="7" xr3:uid="{8283D08D-1444-E04A-9087-9E3B659F5935}" name="RF_medio (bpm)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opLeftCell="A49" zoomScale="131" workbookViewId="0">
      <selection activeCell="C74" sqref="C74:C78"/>
    </sheetView>
  </sheetViews>
  <sheetFormatPr baseColWidth="10" defaultColWidth="8.83203125" defaultRowHeight="15" x14ac:dyDescent="0.2"/>
  <cols>
    <col min="1" max="1" width="10.5" customWidth="1"/>
    <col min="2" max="2" width="17" customWidth="1"/>
    <col min="3" max="3" width="21.33203125" customWidth="1"/>
    <col min="4" max="4" width="14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/>
    </row>
    <row r="2" spans="1:5" x14ac:dyDescent="0.2">
      <c r="A2" t="s">
        <v>4</v>
      </c>
      <c r="B2">
        <v>15.126230478286743</v>
      </c>
      <c r="C2">
        <v>14.474370718002319</v>
      </c>
      <c r="D2">
        <v>15.51303768157959</v>
      </c>
    </row>
    <row r="3" spans="1:5" x14ac:dyDescent="0.2">
      <c r="A3" t="s">
        <v>5</v>
      </c>
      <c r="B3">
        <v>24.638343572616577</v>
      </c>
      <c r="C3">
        <v>24.95948338508515</v>
      </c>
      <c r="D3">
        <v>24.773514986038208</v>
      </c>
    </row>
    <row r="4" spans="1:5" x14ac:dyDescent="0.2">
      <c r="A4" t="s">
        <v>6</v>
      </c>
      <c r="B4">
        <v>11.175379514694214</v>
      </c>
      <c r="C4">
        <v>10.508956670761108</v>
      </c>
      <c r="D4">
        <v>10.504080295562744</v>
      </c>
    </row>
    <row r="5" spans="1:5" x14ac:dyDescent="0.2">
      <c r="A5" t="s">
        <v>7</v>
      </c>
      <c r="B5">
        <v>35.718029737472534</v>
      </c>
      <c r="C5">
        <v>37.398963451385498</v>
      </c>
      <c r="D5">
        <v>36.511062383651733</v>
      </c>
    </row>
    <row r="6" spans="1:5" x14ac:dyDescent="0.2">
      <c r="A6" t="s">
        <v>8</v>
      </c>
      <c r="B6">
        <v>33.230664014817194</v>
      </c>
      <c r="C6">
        <v>35.220199823379517</v>
      </c>
      <c r="D6">
        <v>44.117325067520142</v>
      </c>
    </row>
    <row r="9" spans="1:5" x14ac:dyDescent="0.2">
      <c r="A9" s="2" t="s">
        <v>0</v>
      </c>
      <c r="B9" s="2" t="s">
        <v>9</v>
      </c>
      <c r="C9" s="2" t="s">
        <v>10</v>
      </c>
      <c r="D9" s="2" t="s">
        <v>11</v>
      </c>
      <c r="E9" s="1" t="s">
        <v>30</v>
      </c>
    </row>
    <row r="10" spans="1:5" x14ac:dyDescent="0.2">
      <c r="A10" s="2" t="s">
        <v>4</v>
      </c>
      <c r="B10" s="2">
        <v>48.542264604838209</v>
      </c>
      <c r="C10" s="2">
        <v>46.116307801801383</v>
      </c>
      <c r="D10" s="2">
        <v>48.324446811308249</v>
      </c>
      <c r="E10">
        <f>AVERAGE(B10:D10)</f>
        <v>47.661006405982619</v>
      </c>
    </row>
    <row r="11" spans="1:5" x14ac:dyDescent="0.2">
      <c r="A11" s="2" t="s">
        <v>5</v>
      </c>
      <c r="B11" s="2">
        <v>58.507490624799956</v>
      </c>
      <c r="C11" s="2">
        <v>58.712867009295486</v>
      </c>
      <c r="D11" s="2">
        <v>58.462008385256269</v>
      </c>
      <c r="E11">
        <f t="shared" ref="E11:E14" si="0">AVERAGE(B11:D11)</f>
        <v>58.560788673117237</v>
      </c>
    </row>
    <row r="12" spans="1:5" x14ac:dyDescent="0.2">
      <c r="A12" s="2" t="s">
        <v>6</v>
      </c>
      <c r="B12" s="2">
        <v>27.193476890151981</v>
      </c>
      <c r="C12" s="2">
        <v>27.157748747043254</v>
      </c>
      <c r="D12" s="2">
        <v>27.205783186187553</v>
      </c>
      <c r="E12">
        <f t="shared" si="0"/>
        <v>27.185669607794264</v>
      </c>
    </row>
    <row r="13" spans="1:5" x14ac:dyDescent="0.2">
      <c r="A13" s="2" t="s">
        <v>7</v>
      </c>
      <c r="B13" s="2">
        <v>55.665100035361142</v>
      </c>
      <c r="C13" s="2">
        <v>56.034762577271344</v>
      </c>
      <c r="D13" s="2">
        <v>55.722981010796133</v>
      </c>
      <c r="E13">
        <f t="shared" si="0"/>
        <v>55.807614541142868</v>
      </c>
    </row>
    <row r="14" spans="1:5" x14ac:dyDescent="0.2">
      <c r="A14" s="2" t="s">
        <v>8</v>
      </c>
      <c r="B14" s="2">
        <v>49.702699187636199</v>
      </c>
      <c r="C14" s="2">
        <v>50.412432210297098</v>
      </c>
      <c r="D14" s="2">
        <v>62.348132451478335</v>
      </c>
      <c r="E14">
        <f t="shared" si="0"/>
        <v>54.154421283137218</v>
      </c>
    </row>
    <row r="15" spans="1:5" x14ac:dyDescent="0.2">
      <c r="A15" s="2"/>
      <c r="B15" s="2"/>
      <c r="C15" s="2"/>
      <c r="D15" s="2"/>
    </row>
    <row r="16" spans="1:5" x14ac:dyDescent="0.2">
      <c r="A16" s="2"/>
      <c r="B16" s="2"/>
      <c r="C16" s="2"/>
      <c r="D16" s="2"/>
    </row>
    <row r="17" spans="1:5" x14ac:dyDescent="0.2">
      <c r="A17" s="2" t="s">
        <v>0</v>
      </c>
      <c r="B17" s="2" t="s">
        <v>12</v>
      </c>
      <c r="C17" s="2" t="s">
        <v>13</v>
      </c>
      <c r="D17" s="2" t="s">
        <v>14</v>
      </c>
      <c r="E17" t="s">
        <v>30</v>
      </c>
    </row>
    <row r="18" spans="1:5" x14ac:dyDescent="0.2">
      <c r="A18" s="2" t="s">
        <v>4</v>
      </c>
      <c r="B18" s="2">
        <v>8.5368497066508744E-2</v>
      </c>
      <c r="C18" s="2">
        <v>0.10116761971089992</v>
      </c>
      <c r="D18" s="2">
        <v>7.1290920289158455E-2</v>
      </c>
      <c r="E18">
        <f>AVERAGE(B18:D18)</f>
        <v>8.5942345688855712E-2</v>
      </c>
    </row>
    <row r="19" spans="1:5" x14ac:dyDescent="0.2">
      <c r="A19" s="2" t="s">
        <v>5</v>
      </c>
      <c r="B19" s="2">
        <v>0.20551468567887329</v>
      </c>
      <c r="C19" s="2">
        <v>0.21205471843659635</v>
      </c>
      <c r="D19" s="2">
        <v>0.20931508284531691</v>
      </c>
      <c r="E19">
        <f t="shared" ref="E19:E46" si="1">AVERAGE(B19:D19)</f>
        <v>0.20896149565359554</v>
      </c>
    </row>
    <row r="20" spans="1:5" x14ac:dyDescent="0.2">
      <c r="A20" s="2" t="s">
        <v>6</v>
      </c>
      <c r="B20" s="2">
        <v>0.14151448830052857</v>
      </c>
      <c r="C20" s="2">
        <v>0.15553470623997631</v>
      </c>
      <c r="D20" s="2">
        <v>0.14245110628749938</v>
      </c>
      <c r="E20">
        <f t="shared" si="1"/>
        <v>0.14650010027600144</v>
      </c>
    </row>
    <row r="21" spans="1:5" x14ac:dyDescent="0.2">
      <c r="A21" s="2" t="s">
        <v>7</v>
      </c>
      <c r="B21" s="2">
        <v>0.29615131167323983</v>
      </c>
      <c r="C21" s="2">
        <v>0.3010978388266487</v>
      </c>
      <c r="D21" s="2">
        <v>0.29147958319905592</v>
      </c>
      <c r="E21">
        <f t="shared" si="1"/>
        <v>0.29624291123298147</v>
      </c>
    </row>
    <row r="22" spans="1:5" x14ac:dyDescent="0.2">
      <c r="A22" s="2" t="s">
        <v>8</v>
      </c>
      <c r="B22" s="2">
        <v>0.24219372486018051</v>
      </c>
      <c r="C22" s="2">
        <v>0.22721376993010611</v>
      </c>
      <c r="D22" s="2">
        <v>0.22866823199845232</v>
      </c>
      <c r="E22">
        <f t="shared" si="1"/>
        <v>0.23269190892957967</v>
      </c>
    </row>
    <row r="23" spans="1:5" x14ac:dyDescent="0.2">
      <c r="A23" s="2"/>
      <c r="B23" s="2"/>
      <c r="C23" s="2"/>
      <c r="D23" s="2"/>
    </row>
    <row r="24" spans="1:5" x14ac:dyDescent="0.2">
      <c r="A24" s="2"/>
      <c r="B24" s="2"/>
      <c r="C24" s="2"/>
      <c r="D24" s="2"/>
    </row>
    <row r="25" spans="1:5" x14ac:dyDescent="0.2">
      <c r="A25" s="2" t="s">
        <v>0</v>
      </c>
      <c r="B25" s="2" t="s">
        <v>15</v>
      </c>
      <c r="C25" s="2" t="s">
        <v>16</v>
      </c>
      <c r="D25" s="2" t="s">
        <v>17</v>
      </c>
    </row>
    <row r="26" spans="1:5" x14ac:dyDescent="0.2">
      <c r="A26" s="2" t="s">
        <v>4</v>
      </c>
      <c r="B26" s="2">
        <v>1917.1196670623108</v>
      </c>
      <c r="C26" s="2">
        <v>1915.2219649800718</v>
      </c>
      <c r="D26" s="2">
        <v>1917.9396172560259</v>
      </c>
    </row>
    <row r="27" spans="1:5" x14ac:dyDescent="0.2">
      <c r="A27" s="2" t="s">
        <v>5</v>
      </c>
      <c r="B27" s="2">
        <v>1921.2645546160986</v>
      </c>
      <c r="C27" s="2">
        <v>1919.8890964590651</v>
      </c>
      <c r="D27" s="2">
        <v>1921.3867965354259</v>
      </c>
    </row>
    <row r="28" spans="1:5" x14ac:dyDescent="0.2">
      <c r="A28" s="2" t="s">
        <v>6</v>
      </c>
      <c r="B28" s="2">
        <v>1933.2920577931939</v>
      </c>
      <c r="C28" s="2">
        <v>1932.346756347556</v>
      </c>
      <c r="D28" s="2">
        <v>1933.6292196975126</v>
      </c>
    </row>
    <row r="29" spans="1:5" x14ac:dyDescent="0.2">
      <c r="A29" s="2" t="s">
        <v>7</v>
      </c>
      <c r="B29" s="2">
        <v>1937.1408039680896</v>
      </c>
      <c r="C29" s="2">
        <v>1936.5753291469814</v>
      </c>
      <c r="D29" s="2">
        <v>1937.5042896816396</v>
      </c>
    </row>
    <row r="30" spans="1:5" x14ac:dyDescent="0.2">
      <c r="A30" s="2" t="s">
        <v>8</v>
      </c>
      <c r="B30" s="2">
        <v>1953.6203237724806</v>
      </c>
      <c r="C30" s="2">
        <v>1953.4497542414354</v>
      </c>
      <c r="D30" s="2">
        <v>1953.7516215029871</v>
      </c>
    </row>
    <row r="31" spans="1:5" x14ac:dyDescent="0.2">
      <c r="A31" s="2"/>
      <c r="B31" s="2"/>
      <c r="C31" s="2"/>
      <c r="D31" s="2"/>
    </row>
    <row r="32" spans="1:5" x14ac:dyDescent="0.2">
      <c r="A32" s="2"/>
      <c r="B32" s="2"/>
      <c r="C32" s="2"/>
      <c r="D32" s="2"/>
    </row>
    <row r="33" spans="1:5" x14ac:dyDescent="0.2">
      <c r="A33" s="2" t="s">
        <v>0</v>
      </c>
      <c r="B33" s="2" t="s">
        <v>18</v>
      </c>
      <c r="C33" s="2" t="s">
        <v>19</v>
      </c>
      <c r="D33" s="2" t="s">
        <v>20</v>
      </c>
    </row>
    <row r="34" spans="1:5" x14ac:dyDescent="0.2">
      <c r="A34" s="2" t="s">
        <v>4</v>
      </c>
      <c r="B34" s="2">
        <v>1921.2636472358306</v>
      </c>
      <c r="C34" s="2">
        <v>1919.8874420702352</v>
      </c>
      <c r="D34" s="2">
        <v>1921.3847115416686</v>
      </c>
    </row>
    <row r="35" spans="1:5" x14ac:dyDescent="0.2">
      <c r="A35" s="2" t="s">
        <v>5</v>
      </c>
      <c r="B35" s="2">
        <v>1933.288703161714</v>
      </c>
      <c r="C35" s="2">
        <v>1932.3394369413265</v>
      </c>
      <c r="D35" s="2">
        <v>1933.6237766638894</v>
      </c>
    </row>
    <row r="36" spans="1:5" x14ac:dyDescent="0.2">
      <c r="A36" s="2" t="s">
        <v>6</v>
      </c>
      <c r="B36" s="2">
        <v>1937.140328760416</v>
      </c>
      <c r="C36" s="2">
        <v>1936.5707288210665</v>
      </c>
      <c r="D36" s="2">
        <v>1937.5047136098028</v>
      </c>
    </row>
    <row r="37" spans="1:5" x14ac:dyDescent="0.2">
      <c r="A37" s="2" t="s">
        <v>7</v>
      </c>
      <c r="B37" s="2">
        <v>1953.6260963579839</v>
      </c>
      <c r="C37" s="2">
        <v>1953.4472750581622</v>
      </c>
      <c r="D37" s="2">
        <v>1953.7464009612754</v>
      </c>
    </row>
    <row r="38" spans="1:5" x14ac:dyDescent="0.2">
      <c r="A38" s="2" t="s">
        <v>8</v>
      </c>
      <c r="B38" s="2">
        <v>1965.6580056243392</v>
      </c>
      <c r="C38" s="2">
        <v>1964.9041530152829</v>
      </c>
      <c r="D38" s="2">
        <v>1968.0086587190719</v>
      </c>
    </row>
    <row r="39" spans="1:5" x14ac:dyDescent="0.2">
      <c r="A39" s="2"/>
      <c r="B39" s="2"/>
      <c r="C39" s="2"/>
      <c r="D39" s="2"/>
    </row>
    <row r="40" spans="1:5" x14ac:dyDescent="0.2">
      <c r="A40" s="2"/>
      <c r="B40" s="2"/>
      <c r="C40" s="2"/>
      <c r="D40" s="2"/>
    </row>
    <row r="41" spans="1:5" x14ac:dyDescent="0.2">
      <c r="A41" s="2" t="s">
        <v>0</v>
      </c>
      <c r="B41" s="2" t="s">
        <v>21</v>
      </c>
      <c r="C41" s="2" t="s">
        <v>22</v>
      </c>
      <c r="D41" s="2" t="s">
        <v>23</v>
      </c>
      <c r="E41" s="2" t="s">
        <v>30</v>
      </c>
    </row>
    <row r="42" spans="1:5" x14ac:dyDescent="0.2">
      <c r="A42" s="2" t="s">
        <v>4</v>
      </c>
      <c r="B42" s="2">
        <v>4.1439801735198216</v>
      </c>
      <c r="C42" s="2">
        <v>4.6654770901634492</v>
      </c>
      <c r="D42" s="2">
        <v>3.4450942856426536</v>
      </c>
      <c r="E42">
        <f t="shared" si="1"/>
        <v>4.0848505164419748</v>
      </c>
    </row>
    <row r="43" spans="1:5" x14ac:dyDescent="0.2">
      <c r="A43" s="2" t="s">
        <v>5</v>
      </c>
      <c r="B43" s="2">
        <v>12.02414854561539</v>
      </c>
      <c r="C43" s="2">
        <v>12.450340482261481</v>
      </c>
      <c r="D43" s="2">
        <v>12.236980128463529</v>
      </c>
      <c r="E43">
        <f t="shared" si="1"/>
        <v>12.2371563854468</v>
      </c>
    </row>
    <row r="44" spans="1:5" x14ac:dyDescent="0.2">
      <c r="A44" s="2" t="s">
        <v>6</v>
      </c>
      <c r="B44" s="2">
        <v>3.8482709672221063</v>
      </c>
      <c r="C44" s="2">
        <v>4.2239724735104573</v>
      </c>
      <c r="D44" s="2">
        <v>3.875493912290267</v>
      </c>
      <c r="E44">
        <f t="shared" si="1"/>
        <v>3.9825791176742769</v>
      </c>
    </row>
    <row r="45" spans="1:5" x14ac:dyDescent="0.2">
      <c r="A45" s="2" t="s">
        <v>7</v>
      </c>
      <c r="B45" s="2">
        <v>16.485292389894312</v>
      </c>
      <c r="C45" s="2">
        <v>16.871945911180774</v>
      </c>
      <c r="D45" s="2">
        <v>16.242111279635765</v>
      </c>
      <c r="E45">
        <f t="shared" si="1"/>
        <v>16.533116526903616</v>
      </c>
    </row>
    <row r="46" spans="1:5" x14ac:dyDescent="0.2">
      <c r="A46" s="2" t="s">
        <v>8</v>
      </c>
      <c r="B46" s="2">
        <v>12.037681851858679</v>
      </c>
      <c r="C46" s="2">
        <v>11.454398773847515</v>
      </c>
      <c r="D46" s="2">
        <v>14.257037216084882</v>
      </c>
      <c r="E46">
        <f t="shared" si="1"/>
        <v>12.583039280597026</v>
      </c>
    </row>
    <row r="49" spans="1:4" x14ac:dyDescent="0.2">
      <c r="A49" t="s">
        <v>0</v>
      </c>
      <c r="B49" t="s">
        <v>24</v>
      </c>
      <c r="C49" t="s">
        <v>25</v>
      </c>
      <c r="D49" t="s">
        <v>26</v>
      </c>
    </row>
    <row r="50" spans="1:4" x14ac:dyDescent="0.2">
      <c r="A50" t="s">
        <v>4</v>
      </c>
      <c r="B50">
        <v>3.1705447716987738</v>
      </c>
      <c r="C50">
        <v>3.1848587864921902</v>
      </c>
      <c r="D50">
        <v>3.0922973254716992</v>
      </c>
    </row>
    <row r="51" spans="1:4" x14ac:dyDescent="0.2">
      <c r="A51" t="s">
        <v>5</v>
      </c>
      <c r="B51">
        <v>2.3673454677194603</v>
      </c>
      <c r="C51">
        <v>2.3668191774118998</v>
      </c>
      <c r="D51">
        <v>2.3589681111411145</v>
      </c>
    </row>
    <row r="52" spans="1:4" x14ac:dyDescent="0.2">
      <c r="A52" t="s">
        <v>6</v>
      </c>
      <c r="B52">
        <v>2.4451946253225949</v>
      </c>
      <c r="C52">
        <v>2.6115895651982033</v>
      </c>
      <c r="D52">
        <v>2.6189107094185031</v>
      </c>
    </row>
    <row r="53" spans="1:4" x14ac:dyDescent="0.2">
      <c r="A53" t="s">
        <v>7</v>
      </c>
      <c r="B53">
        <v>1.5484929000982095</v>
      </c>
      <c r="C53">
        <v>1.520328180429801</v>
      </c>
      <c r="D53">
        <v>1.5294394958956248</v>
      </c>
    </row>
    <row r="54" spans="1:4" x14ac:dyDescent="0.2">
      <c r="A54" t="s">
        <v>8</v>
      </c>
      <c r="B54">
        <v>1.4986688565201218</v>
      </c>
      <c r="C54">
        <v>1.4208375487725358</v>
      </c>
      <c r="D54">
        <v>1.4109745509039326</v>
      </c>
    </row>
    <row r="57" spans="1:4" x14ac:dyDescent="0.2">
      <c r="A57" t="s">
        <v>0</v>
      </c>
      <c r="B57" t="s">
        <v>27</v>
      </c>
      <c r="C57" t="s">
        <v>28</v>
      </c>
      <c r="D57" t="s">
        <v>29</v>
      </c>
    </row>
    <row r="58" spans="1:4" x14ac:dyDescent="0.2">
      <c r="A58" t="s">
        <v>4</v>
      </c>
      <c r="B58">
        <v>0.27395987251869414</v>
      </c>
      <c r="C58">
        <v>0.3223267650842202</v>
      </c>
      <c r="D58">
        <v>0.22207734915344204</v>
      </c>
    </row>
    <row r="59" spans="1:4" x14ac:dyDescent="0.2">
      <c r="A59" t="s">
        <v>5</v>
      </c>
      <c r="B59">
        <v>0.48802584922872849</v>
      </c>
      <c r="C59">
        <v>0.49882204251476364</v>
      </c>
      <c r="D59">
        <v>0.49395413349135209</v>
      </c>
    </row>
    <row r="60" spans="1:4" x14ac:dyDescent="0.2">
      <c r="A60" t="s">
        <v>6</v>
      </c>
      <c r="B60">
        <v>0.34435259779429556</v>
      </c>
      <c r="C60">
        <v>0.40194023116136202</v>
      </c>
      <c r="D60">
        <v>0.36895128400031352</v>
      </c>
    </row>
    <row r="61" spans="1:4" x14ac:dyDescent="0.2">
      <c r="A61" t="s">
        <v>7</v>
      </c>
      <c r="B61">
        <v>0.46153980247682153</v>
      </c>
      <c r="C61">
        <v>0.45113405169938547</v>
      </c>
      <c r="D61">
        <v>0.44485452406086012</v>
      </c>
    </row>
    <row r="62" spans="1:4" x14ac:dyDescent="0.2">
      <c r="A62" t="s">
        <v>8</v>
      </c>
      <c r="B62">
        <v>0.36224620267868274</v>
      </c>
      <c r="C62">
        <v>0.32522242438397447</v>
      </c>
      <c r="D62">
        <v>0.32316186881831449</v>
      </c>
    </row>
    <row r="65" spans="1:4" x14ac:dyDescent="0.2">
      <c r="B65" t="s">
        <v>1569</v>
      </c>
      <c r="C65" t="s">
        <v>1570</v>
      </c>
      <c r="D65" t="s">
        <v>1571</v>
      </c>
    </row>
    <row r="66" spans="1:4" x14ac:dyDescent="0.2">
      <c r="A66" t="s">
        <v>4</v>
      </c>
      <c r="B66">
        <v>2.7817718086480481</v>
      </c>
      <c r="C66">
        <v>2.8688871104881781</v>
      </c>
      <c r="D66">
        <v>2.7990701525862387</v>
      </c>
    </row>
    <row r="67" spans="1:4" x14ac:dyDescent="0.2">
      <c r="A67" t="s">
        <v>5</v>
      </c>
      <c r="B67">
        <v>2.6575423132582188</v>
      </c>
      <c r="C67">
        <v>2.6948145961619554</v>
      </c>
      <c r="D67">
        <v>2.6528003444525119</v>
      </c>
    </row>
    <row r="68" spans="1:4" x14ac:dyDescent="0.2">
      <c r="A68" t="s">
        <v>6</v>
      </c>
      <c r="B68">
        <v>2.6304563134040357</v>
      </c>
      <c r="C68">
        <v>2.6598777226201373</v>
      </c>
      <c r="D68">
        <v>2.6446556615079451</v>
      </c>
    </row>
    <row r="69" spans="1:4" x14ac:dyDescent="0.2">
      <c r="A69" t="s">
        <v>7</v>
      </c>
      <c r="B69">
        <v>2.4590733894757797</v>
      </c>
      <c r="C69">
        <v>2.513589931296389</v>
      </c>
      <c r="D69">
        <v>2.4186554837520777</v>
      </c>
    </row>
    <row r="70" spans="1:4" x14ac:dyDescent="0.2">
      <c r="A70" t="s">
        <v>8</v>
      </c>
      <c r="B70">
        <v>2.5839522642425292</v>
      </c>
      <c r="C70">
        <v>2.4976438620821559</v>
      </c>
      <c r="D70">
        <v>2.5537235926691513</v>
      </c>
    </row>
    <row r="73" spans="1:4" x14ac:dyDescent="0.2">
      <c r="B73" t="s">
        <v>1572</v>
      </c>
      <c r="C73" t="s">
        <v>1573</v>
      </c>
      <c r="D73" t="s">
        <v>1574</v>
      </c>
    </row>
    <row r="74" spans="1:4" x14ac:dyDescent="0.2">
      <c r="A74" t="s">
        <v>4</v>
      </c>
      <c r="B74">
        <v>1.1855427302654646</v>
      </c>
      <c r="C74">
        <v>1.1411906102495488</v>
      </c>
      <c r="D74">
        <v>1.1558855409160556</v>
      </c>
    </row>
    <row r="75" spans="1:4" x14ac:dyDescent="0.2">
      <c r="A75" t="s">
        <v>5</v>
      </c>
      <c r="B75">
        <v>0.90792791464803702</v>
      </c>
      <c r="C75">
        <v>0.889429535792718</v>
      </c>
      <c r="D75">
        <v>0.90330405186872076</v>
      </c>
    </row>
    <row r="76" spans="1:4" x14ac:dyDescent="0.2">
      <c r="A76" t="s">
        <v>6</v>
      </c>
      <c r="B76">
        <v>0.9452040329982907</v>
      </c>
      <c r="C76">
        <v>0.99007671652177642</v>
      </c>
      <c r="D76">
        <v>1.0006927870265125</v>
      </c>
    </row>
    <row r="77" spans="1:4" x14ac:dyDescent="0.2">
      <c r="A77" t="s">
        <v>7</v>
      </c>
      <c r="B77">
        <v>0.68326341403874868</v>
      </c>
      <c r="C77">
        <v>0.6602284947085979</v>
      </c>
      <c r="D77">
        <v>0.69259016630512971</v>
      </c>
    </row>
    <row r="78" spans="1:4" x14ac:dyDescent="0.2">
      <c r="A78" t="s">
        <v>8</v>
      </c>
      <c r="B78">
        <v>0.619859838414899</v>
      </c>
      <c r="C78">
        <v>0.64155412307567217</v>
      </c>
      <c r="D78">
        <v>0.60190928452467463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29C5-4A09-FE45-863F-40045E6BFBF4}">
  <dimension ref="A1:B4"/>
  <sheetViews>
    <sheetView zoomScale="175" workbookViewId="0">
      <selection activeCell="C6" sqref="C6"/>
    </sheetView>
  </sheetViews>
  <sheetFormatPr baseColWidth="10" defaultRowHeight="15" x14ac:dyDescent="0.2"/>
  <cols>
    <col min="1" max="1" width="16" customWidth="1"/>
  </cols>
  <sheetData>
    <row r="1" spans="1:2" x14ac:dyDescent="0.2">
      <c r="A1" s="1" t="s">
        <v>1558</v>
      </c>
      <c r="B1" s="1" t="s">
        <v>1559</v>
      </c>
    </row>
    <row r="2" spans="1:2" x14ac:dyDescent="0.2">
      <c r="A2" s="1" t="s">
        <v>1547</v>
      </c>
      <c r="B2">
        <v>243</v>
      </c>
    </row>
    <row r="3" spans="1:2" x14ac:dyDescent="0.2">
      <c r="A3" s="1" t="s">
        <v>1548</v>
      </c>
      <c r="B3">
        <v>49.5</v>
      </c>
    </row>
    <row r="4" spans="1:2" x14ac:dyDescent="0.2">
      <c r="A4" s="1" t="s">
        <v>1549</v>
      </c>
      <c r="B4" s="29">
        <v>20.3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AAC2-CB0D-5645-9DCD-C49376CF4F60}">
  <dimension ref="A1:D6"/>
  <sheetViews>
    <sheetView zoomScale="193" workbookViewId="0">
      <selection activeCell="B1" sqref="B1"/>
    </sheetView>
  </sheetViews>
  <sheetFormatPr baseColWidth="10" defaultRowHeight="15" x14ac:dyDescent="0.2"/>
  <cols>
    <col min="2" max="3" width="12.6640625" bestFit="1" customWidth="1"/>
    <col min="4" max="4" width="15.6640625" customWidth="1"/>
  </cols>
  <sheetData>
    <row r="1" spans="1:4" x14ac:dyDescent="0.2">
      <c r="B1" s="1" t="s">
        <v>1550</v>
      </c>
      <c r="C1" s="1" t="s">
        <v>1551</v>
      </c>
      <c r="D1" s="1" t="s">
        <v>1552</v>
      </c>
    </row>
    <row r="2" spans="1:4" x14ac:dyDescent="0.2">
      <c r="A2" s="1" t="s">
        <v>4</v>
      </c>
      <c r="B2" s="3">
        <f>Sheet1!E10</f>
        <v>47.661006405982619</v>
      </c>
      <c r="C2" s="3">
        <f>Sheet1!E42</f>
        <v>4.0848505164419748</v>
      </c>
      <c r="D2" s="29">
        <v>9</v>
      </c>
    </row>
    <row r="3" spans="1:4" x14ac:dyDescent="0.2">
      <c r="A3" s="1" t="s">
        <v>5</v>
      </c>
      <c r="B3" s="3">
        <f>Sheet1!E11</f>
        <v>58.560788673117237</v>
      </c>
      <c r="C3" s="3">
        <f>Sheet1!E43</f>
        <v>12.2371563854468</v>
      </c>
      <c r="D3" s="29">
        <v>21</v>
      </c>
    </row>
    <row r="4" spans="1:4" x14ac:dyDescent="0.2">
      <c r="A4" s="1" t="s">
        <v>6</v>
      </c>
      <c r="B4" s="3">
        <f>Sheet1!E12</f>
        <v>27.185669607794264</v>
      </c>
      <c r="C4" s="3">
        <f>Sheet1!E44</f>
        <v>3.9825791176742769</v>
      </c>
      <c r="D4" s="29">
        <v>14</v>
      </c>
    </row>
    <row r="5" spans="1:4" x14ac:dyDescent="0.2">
      <c r="A5" s="1" t="s">
        <v>7</v>
      </c>
      <c r="B5" s="3">
        <f>Sheet1!E13</f>
        <v>55.807614541142868</v>
      </c>
      <c r="C5" s="3">
        <f>Sheet1!E45</f>
        <v>16.533116526903616</v>
      </c>
      <c r="D5" s="29">
        <v>30</v>
      </c>
    </row>
    <row r="6" spans="1:4" x14ac:dyDescent="0.2">
      <c r="A6" s="1" t="s">
        <v>8</v>
      </c>
      <c r="B6" s="3">
        <f>Sheet1!E14</f>
        <v>54.154421283137218</v>
      </c>
      <c r="C6" s="3">
        <f>Sheet1!E46</f>
        <v>12.583039280597026</v>
      </c>
      <c r="D6" s="29">
        <v>23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E3D5-CDB6-DC41-893A-41EF8493BA61}">
  <dimension ref="A1:G34"/>
  <sheetViews>
    <sheetView topLeftCell="A18" zoomScale="150" workbookViewId="0">
      <selection activeCell="A28" sqref="A28:G33"/>
    </sheetView>
  </sheetViews>
  <sheetFormatPr baseColWidth="10" defaultRowHeight="15" x14ac:dyDescent="0.2"/>
  <cols>
    <col min="1" max="2" width="18.6640625" customWidth="1"/>
    <col min="3" max="3" width="19.6640625" customWidth="1"/>
    <col min="4" max="4" width="18" customWidth="1"/>
    <col min="5" max="5" width="18.1640625" customWidth="1"/>
    <col min="6" max="6" width="23.83203125" customWidth="1"/>
    <col min="7" max="7" width="15.33203125" customWidth="1"/>
  </cols>
  <sheetData>
    <row r="1" spans="1:6" x14ac:dyDescent="0.2">
      <c r="A1" s="1" t="s">
        <v>1553</v>
      </c>
    </row>
    <row r="2" spans="1:6" x14ac:dyDescent="0.2">
      <c r="A2" s="1" t="s">
        <v>1554</v>
      </c>
      <c r="B2" s="4">
        <v>45773</v>
      </c>
    </row>
    <row r="3" spans="1:6" x14ac:dyDescent="0.2">
      <c r="A3" s="1" t="s">
        <v>1555</v>
      </c>
      <c r="B3" s="5">
        <v>0.5180555555555556</v>
      </c>
    </row>
    <row r="4" spans="1:6" ht="48" x14ac:dyDescent="0.2">
      <c r="A4" s="1" t="s">
        <v>31</v>
      </c>
      <c r="B4" s="30" t="s">
        <v>1556</v>
      </c>
      <c r="C4" s="6"/>
      <c r="D4" s="6"/>
      <c r="E4" s="6"/>
      <c r="F4" s="6"/>
    </row>
    <row r="5" spans="1:6" x14ac:dyDescent="0.2">
      <c r="A5" s="1" t="s">
        <v>32</v>
      </c>
      <c r="B5" s="6" t="s">
        <v>33</v>
      </c>
    </row>
    <row r="7" spans="1:6" x14ac:dyDescent="0.2">
      <c r="A7" s="1" t="s">
        <v>42</v>
      </c>
      <c r="B7" s="9">
        <v>1.5162037037037036E-3</v>
      </c>
    </row>
    <row r="8" spans="1:6" x14ac:dyDescent="0.2">
      <c r="A8" s="1" t="s">
        <v>1544</v>
      </c>
      <c r="B8" s="3">
        <f>1.91765269128525*3.6</f>
        <v>6.9035496886269003</v>
      </c>
    </row>
    <row r="9" spans="1:6" x14ac:dyDescent="0.2">
      <c r="A9" s="1" t="s">
        <v>1545</v>
      </c>
      <c r="B9" s="9"/>
    </row>
    <row r="10" spans="1:6" x14ac:dyDescent="0.2">
      <c r="A10" s="1" t="s">
        <v>1546</v>
      </c>
      <c r="B10" s="12">
        <f>0.380932552748144*3600</f>
        <v>1371.3571898933185</v>
      </c>
    </row>
    <row r="11" spans="1:6" x14ac:dyDescent="0.2">
      <c r="A11" s="1" t="s">
        <v>43</v>
      </c>
      <c r="B11">
        <f>MAX(Salita_libero_26!D2:D132)</f>
        <v>178</v>
      </c>
    </row>
    <row r="12" spans="1:6" x14ac:dyDescent="0.2">
      <c r="A12" s="1" t="s">
        <v>44</v>
      </c>
      <c r="B12" s="12">
        <f>AVERAGE(Salita_libero_26!D2:D132)</f>
        <v>172.45038167938932</v>
      </c>
      <c r="C12" s="8"/>
      <c r="D12" s="8"/>
      <c r="E12" s="8"/>
    </row>
    <row r="13" spans="1:6" x14ac:dyDescent="0.2">
      <c r="A13" s="1" t="s">
        <v>45</v>
      </c>
    </row>
    <row r="14" spans="1:6" x14ac:dyDescent="0.2">
      <c r="B14" t="s">
        <v>34</v>
      </c>
      <c r="C14" s="31" t="s">
        <v>1562</v>
      </c>
      <c r="D14" t="s">
        <v>35</v>
      </c>
      <c r="E14" t="s">
        <v>36</v>
      </c>
    </row>
    <row r="15" spans="1:6" x14ac:dyDescent="0.2">
      <c r="A15" s="1" t="s">
        <v>1561</v>
      </c>
      <c r="B15" s="8" t="s">
        <v>37</v>
      </c>
      <c r="C15" s="8" t="s">
        <v>38</v>
      </c>
      <c r="D15" s="8" t="s">
        <v>39</v>
      </c>
      <c r="E15" s="8" t="s">
        <v>40</v>
      </c>
    </row>
    <row r="20" spans="1:7" x14ac:dyDescent="0.2">
      <c r="A20" s="1" t="s">
        <v>1577</v>
      </c>
      <c r="B20" s="6" t="s">
        <v>1563</v>
      </c>
      <c r="C20" s="6" t="s">
        <v>46</v>
      </c>
      <c r="D20" s="1" t="s">
        <v>47</v>
      </c>
      <c r="E20" s="1" t="s">
        <v>1575</v>
      </c>
      <c r="F20" s="1" t="s">
        <v>1576</v>
      </c>
    </row>
    <row r="21" spans="1:7" x14ac:dyDescent="0.2">
      <c r="A21" s="1" t="s">
        <v>1564</v>
      </c>
      <c r="B21" s="10">
        <f>Sheet1!D2</f>
        <v>15.51303768157959</v>
      </c>
      <c r="C21" s="10">
        <f>Sheet1!D50*3.6</f>
        <v>11.132270371698118</v>
      </c>
      <c r="D21" s="12">
        <f>Sheet1!D58*3600</f>
        <v>799.47845695239141</v>
      </c>
      <c r="E21" s="12">
        <f>2.79907015258624*60</f>
        <v>167.94420915517441</v>
      </c>
      <c r="F21" s="3">
        <v>1.1558855409160556</v>
      </c>
    </row>
    <row r="22" spans="1:7" x14ac:dyDescent="0.2">
      <c r="A22" s="1" t="s">
        <v>1565</v>
      </c>
      <c r="B22" s="10">
        <f>Sheet1!D3</f>
        <v>24.773514986038208</v>
      </c>
      <c r="C22" s="10">
        <f>Sheet1!D51*3.6</f>
        <v>8.4922852001080127</v>
      </c>
      <c r="D22" s="12">
        <f>Sheet1!D59*3600</f>
        <v>1778.2348805688675</v>
      </c>
      <c r="E22" s="12">
        <f>2.65280034445251*60</f>
        <v>159.16802066715061</v>
      </c>
      <c r="F22" s="3">
        <v>0.90330405186872076</v>
      </c>
    </row>
    <row r="23" spans="1:7" x14ac:dyDescent="0.2">
      <c r="A23" s="1" t="s">
        <v>1566</v>
      </c>
      <c r="B23" s="10">
        <f>Sheet1!D4</f>
        <v>10.504080295562744</v>
      </c>
      <c r="C23" s="10">
        <f>Sheet1!D52*3.6</f>
        <v>9.4280785539066123</v>
      </c>
      <c r="D23" s="12">
        <f>Sheet1!D60*3600</f>
        <v>1328.2246224011287</v>
      </c>
      <c r="E23" s="12">
        <f>2.64465566150795*60</f>
        <v>158.67933969047701</v>
      </c>
      <c r="F23" s="3">
        <v>1.0006927870265125</v>
      </c>
    </row>
    <row r="24" spans="1:7" x14ac:dyDescent="0.2">
      <c r="A24" s="1" t="s">
        <v>1567</v>
      </c>
      <c r="B24" s="10">
        <f>Sheet1!D5</f>
        <v>36.511062383651733</v>
      </c>
      <c r="C24" s="10">
        <f>Sheet1!D53*3.6</f>
        <v>5.5059821852242496</v>
      </c>
      <c r="D24" s="12">
        <f>Sheet1!D61*3600</f>
        <v>1601.4762866190965</v>
      </c>
      <c r="E24" s="12">
        <f>2.41865548375208*60</f>
        <v>145.11932902512478</v>
      </c>
      <c r="F24" s="3">
        <v>0.69259016630512971</v>
      </c>
    </row>
    <row r="25" spans="1:7" x14ac:dyDescent="0.2">
      <c r="A25" s="1" t="s">
        <v>1568</v>
      </c>
      <c r="B25" s="10">
        <f>Sheet1!D6</f>
        <v>44.117325067520142</v>
      </c>
      <c r="C25" s="10">
        <f>Sheet1!D54*3.6</f>
        <v>5.0795083832541579</v>
      </c>
      <c r="D25" s="12">
        <f>Sheet1!D62*3600</f>
        <v>1163.3827277459322</v>
      </c>
      <c r="E25" s="12">
        <f>2.55372359266915*60</f>
        <v>153.22341556014899</v>
      </c>
      <c r="F25" s="3">
        <v>0.60190928452467463</v>
      </c>
    </row>
    <row r="26" spans="1:7" x14ac:dyDescent="0.2">
      <c r="A26" s="1"/>
      <c r="B26" s="10"/>
    </row>
    <row r="28" spans="1:7" x14ac:dyDescent="0.2">
      <c r="A28" s="1" t="s">
        <v>1577</v>
      </c>
      <c r="B28" s="1" t="s">
        <v>1579</v>
      </c>
      <c r="C28" s="1" t="s">
        <v>1580</v>
      </c>
      <c r="D28" s="1" t="s">
        <v>1582</v>
      </c>
      <c r="E28" s="1" t="s">
        <v>1578</v>
      </c>
      <c r="F28" s="1" t="s">
        <v>1581</v>
      </c>
      <c r="G28" s="1" t="s">
        <v>1583</v>
      </c>
    </row>
    <row r="29" spans="1:7" x14ac:dyDescent="0.2">
      <c r="A29" t="s">
        <v>4</v>
      </c>
      <c r="B29" s="12">
        <v>1670</v>
      </c>
      <c r="C29" s="12">
        <v>1764.3333333333333</v>
      </c>
      <c r="D29" s="12">
        <v>80.333333333333329</v>
      </c>
      <c r="E29" s="3">
        <v>1.0533333333333335</v>
      </c>
      <c r="F29" s="12">
        <v>1443.3333333333333</v>
      </c>
      <c r="G29" s="12">
        <v>55.699999999999996</v>
      </c>
    </row>
    <row r="30" spans="1:7" x14ac:dyDescent="0.2">
      <c r="A30" t="s">
        <v>5</v>
      </c>
      <c r="B30" s="12">
        <v>2600.1739130434785</v>
      </c>
      <c r="C30" s="12">
        <v>2470.695652173913</v>
      </c>
      <c r="D30" s="12">
        <v>103.39565217391302</v>
      </c>
      <c r="E30" s="3">
        <v>0.94260869565217376</v>
      </c>
      <c r="F30" s="12">
        <v>1866.4347826086957</v>
      </c>
      <c r="G30" s="12">
        <v>55.556521739130432</v>
      </c>
    </row>
    <row r="31" spans="1:7" x14ac:dyDescent="0.2">
      <c r="A31" t="s">
        <v>6</v>
      </c>
      <c r="B31" s="12">
        <v>2945.2</v>
      </c>
      <c r="C31" s="12">
        <v>3228.9</v>
      </c>
      <c r="D31" s="12">
        <v>122.05000000000003</v>
      </c>
      <c r="E31" s="3">
        <v>1.0900000000000003</v>
      </c>
      <c r="F31" s="12">
        <v>2099</v>
      </c>
      <c r="G31" s="12">
        <v>58.7</v>
      </c>
    </row>
    <row r="32" spans="1:7" x14ac:dyDescent="0.2">
      <c r="A32" t="s">
        <v>7</v>
      </c>
      <c r="B32" s="12">
        <v>2934.9743589743589</v>
      </c>
      <c r="C32" s="12">
        <v>3709.7179487179487</v>
      </c>
      <c r="D32" s="12">
        <v>136.33333333333334</v>
      </c>
      <c r="E32" s="3">
        <v>1.2602564102564102</v>
      </c>
      <c r="F32" s="12">
        <v>2171</v>
      </c>
      <c r="G32" s="12">
        <v>62.951282051282035</v>
      </c>
    </row>
    <row r="33" spans="1:7" x14ac:dyDescent="0.2">
      <c r="A33" t="s">
        <v>8</v>
      </c>
      <c r="B33" s="12">
        <v>2934.1627906976746</v>
      </c>
      <c r="C33" s="12">
        <v>3817.953488372093</v>
      </c>
      <c r="D33" s="12">
        <v>136.29069767441865</v>
      </c>
      <c r="E33" s="3">
        <v>1.2974418604651168</v>
      </c>
      <c r="F33" s="12">
        <v>2248.8604651162791</v>
      </c>
      <c r="G33" s="12">
        <v>60.904651162790692</v>
      </c>
    </row>
    <row r="34" spans="1:7" x14ac:dyDescent="0.2">
      <c r="B34" s="12"/>
      <c r="C34" s="12"/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D045-4271-A049-9EDF-1F51821B3C37}">
  <sheetPr>
    <pageSetUpPr fitToPage="1"/>
  </sheetPr>
  <dimension ref="A1:F132"/>
  <sheetViews>
    <sheetView showGridLines="0" topLeftCell="A110" workbookViewId="0">
      <selection sqref="A1:A1048576"/>
    </sheetView>
  </sheetViews>
  <sheetFormatPr baseColWidth="10" defaultColWidth="8.33203125" defaultRowHeight="20" customHeight="1" x14ac:dyDescent="0.2"/>
  <cols>
    <col min="1" max="1" width="22.1640625" style="26" customWidth="1"/>
    <col min="2" max="2" width="15.83203125" style="15" customWidth="1"/>
    <col min="3" max="3" width="9.83203125" style="15" customWidth="1"/>
    <col min="4" max="4" width="4.33203125" style="15" customWidth="1"/>
    <col min="5" max="6" width="11.1640625" style="15" customWidth="1"/>
    <col min="7" max="7" width="8.33203125" style="15" customWidth="1"/>
    <col min="8" max="16384" width="8.33203125" style="15"/>
  </cols>
  <sheetData>
    <row r="1" spans="1:6" ht="20.25" customHeight="1" x14ac:dyDescent="0.2">
      <c r="A1" s="23" t="s">
        <v>614</v>
      </c>
      <c r="B1" s="22" t="s">
        <v>613</v>
      </c>
      <c r="C1" s="22" t="s">
        <v>612</v>
      </c>
      <c r="D1" s="22" t="s">
        <v>611</v>
      </c>
      <c r="E1" s="22" t="s">
        <v>610</v>
      </c>
      <c r="F1" s="22" t="s">
        <v>609</v>
      </c>
    </row>
    <row r="2" spans="1:6" ht="20.25" customHeight="1" x14ac:dyDescent="0.2">
      <c r="A2" s="24" t="s">
        <v>608</v>
      </c>
      <c r="B2" s="21" t="s">
        <v>604</v>
      </c>
      <c r="C2" s="19" t="s">
        <v>587</v>
      </c>
      <c r="D2" s="20">
        <v>130</v>
      </c>
      <c r="E2" s="19" t="s">
        <v>603</v>
      </c>
      <c r="F2" s="19" t="s">
        <v>606</v>
      </c>
    </row>
    <row r="3" spans="1:6" ht="20" customHeight="1" x14ac:dyDescent="0.2">
      <c r="A3" s="25" t="s">
        <v>607</v>
      </c>
      <c r="B3" s="18" t="s">
        <v>604</v>
      </c>
      <c r="C3" s="16" t="s">
        <v>587</v>
      </c>
      <c r="D3" s="17">
        <v>133</v>
      </c>
      <c r="E3" s="16" t="s">
        <v>603</v>
      </c>
      <c r="F3" s="16" t="s">
        <v>606</v>
      </c>
    </row>
    <row r="4" spans="1:6" ht="20" customHeight="1" x14ac:dyDescent="0.2">
      <c r="A4" s="25" t="s">
        <v>605</v>
      </c>
      <c r="B4" s="18" t="s">
        <v>604</v>
      </c>
      <c r="C4" s="16" t="s">
        <v>587</v>
      </c>
      <c r="D4" s="17">
        <v>136</v>
      </c>
      <c r="E4" s="16" t="s">
        <v>603</v>
      </c>
      <c r="F4" s="16" t="s">
        <v>602</v>
      </c>
    </row>
    <row r="5" spans="1:6" ht="20" customHeight="1" x14ac:dyDescent="0.2">
      <c r="A5" s="25" t="s">
        <v>601</v>
      </c>
      <c r="B5" s="18" t="s">
        <v>600</v>
      </c>
      <c r="C5" s="16" t="s">
        <v>587</v>
      </c>
      <c r="D5" s="17">
        <v>138</v>
      </c>
      <c r="E5" s="16" t="s">
        <v>599</v>
      </c>
      <c r="F5" s="16" t="s">
        <v>598</v>
      </c>
    </row>
    <row r="6" spans="1:6" ht="20" customHeight="1" x14ac:dyDescent="0.2">
      <c r="A6" s="25" t="s">
        <v>597</v>
      </c>
      <c r="B6" s="18" t="s">
        <v>596</v>
      </c>
      <c r="C6" s="16" t="s">
        <v>587</v>
      </c>
      <c r="D6" s="17">
        <v>141</v>
      </c>
      <c r="E6" s="16" t="s">
        <v>595</v>
      </c>
      <c r="F6" s="16" t="s">
        <v>594</v>
      </c>
    </row>
    <row r="7" spans="1:6" ht="20" customHeight="1" x14ac:dyDescent="0.2">
      <c r="A7" s="25" t="s">
        <v>593</v>
      </c>
      <c r="B7" s="18" t="s">
        <v>592</v>
      </c>
      <c r="C7" s="16" t="s">
        <v>587</v>
      </c>
      <c r="D7" s="17">
        <v>144</v>
      </c>
      <c r="E7" s="16" t="s">
        <v>591</v>
      </c>
      <c r="F7" s="16" t="s">
        <v>590</v>
      </c>
    </row>
    <row r="8" spans="1:6" ht="20" customHeight="1" x14ac:dyDescent="0.2">
      <c r="A8" s="25" t="s">
        <v>589</v>
      </c>
      <c r="B8" s="18" t="s">
        <v>588</v>
      </c>
      <c r="C8" s="16" t="s">
        <v>587</v>
      </c>
      <c r="D8" s="17">
        <v>147</v>
      </c>
      <c r="E8" s="16" t="s">
        <v>586</v>
      </c>
      <c r="F8" s="16" t="s">
        <v>585</v>
      </c>
    </row>
    <row r="9" spans="1:6" ht="20" customHeight="1" x14ac:dyDescent="0.2">
      <c r="A9" s="25" t="s">
        <v>584</v>
      </c>
      <c r="B9" s="18" t="s">
        <v>583</v>
      </c>
      <c r="C9" s="16" t="s">
        <v>570</v>
      </c>
      <c r="D9" s="17">
        <v>149</v>
      </c>
      <c r="E9" s="16" t="s">
        <v>582</v>
      </c>
      <c r="F9" s="16" t="s">
        <v>581</v>
      </c>
    </row>
    <row r="10" spans="1:6" ht="20" customHeight="1" x14ac:dyDescent="0.2">
      <c r="A10" s="25" t="s">
        <v>580</v>
      </c>
      <c r="B10" s="18" t="s">
        <v>579</v>
      </c>
      <c r="C10" s="16" t="s">
        <v>570</v>
      </c>
      <c r="D10" s="17">
        <v>153</v>
      </c>
      <c r="E10" s="16" t="s">
        <v>578</v>
      </c>
      <c r="F10" s="16" t="s">
        <v>577</v>
      </c>
    </row>
    <row r="11" spans="1:6" ht="20" customHeight="1" x14ac:dyDescent="0.2">
      <c r="A11" s="25" t="s">
        <v>576</v>
      </c>
      <c r="B11" s="18" t="s">
        <v>575</v>
      </c>
      <c r="C11" s="16" t="s">
        <v>570</v>
      </c>
      <c r="D11" s="17">
        <v>156</v>
      </c>
      <c r="E11" s="16" t="s">
        <v>574</v>
      </c>
      <c r="F11" s="16" t="s">
        <v>573</v>
      </c>
    </row>
    <row r="12" spans="1:6" ht="20" customHeight="1" x14ac:dyDescent="0.2">
      <c r="A12" s="25" t="s">
        <v>572</v>
      </c>
      <c r="B12" s="18" t="s">
        <v>571</v>
      </c>
      <c r="C12" s="16" t="s">
        <v>570</v>
      </c>
      <c r="D12" s="17">
        <v>157</v>
      </c>
      <c r="E12" s="16" t="s">
        <v>569</v>
      </c>
      <c r="F12" s="16" t="s">
        <v>568</v>
      </c>
    </row>
    <row r="13" spans="1:6" ht="20" customHeight="1" x14ac:dyDescent="0.2">
      <c r="A13" s="25" t="s">
        <v>567</v>
      </c>
      <c r="B13" s="18" t="s">
        <v>566</v>
      </c>
      <c r="C13" s="16" t="s">
        <v>561</v>
      </c>
      <c r="D13" s="17">
        <v>160</v>
      </c>
      <c r="E13" s="16" t="s">
        <v>565</v>
      </c>
      <c r="F13" s="16" t="s">
        <v>564</v>
      </c>
    </row>
    <row r="14" spans="1:6" ht="20" customHeight="1" x14ac:dyDescent="0.2">
      <c r="A14" s="25" t="s">
        <v>563</v>
      </c>
      <c r="B14" s="18" t="s">
        <v>562</v>
      </c>
      <c r="C14" s="16" t="s">
        <v>561</v>
      </c>
      <c r="D14" s="17">
        <v>162</v>
      </c>
      <c r="E14" s="16" t="s">
        <v>560</v>
      </c>
      <c r="F14" s="16" t="s">
        <v>559</v>
      </c>
    </row>
    <row r="15" spans="1:6" ht="20" customHeight="1" x14ac:dyDescent="0.2">
      <c r="A15" s="25" t="s">
        <v>558</v>
      </c>
      <c r="B15" s="18" t="s">
        <v>557</v>
      </c>
      <c r="C15" s="16" t="s">
        <v>548</v>
      </c>
      <c r="D15" s="17">
        <v>164</v>
      </c>
      <c r="E15" s="16" t="s">
        <v>556</v>
      </c>
      <c r="F15" s="16" t="s">
        <v>555</v>
      </c>
    </row>
    <row r="16" spans="1:6" ht="20" customHeight="1" x14ac:dyDescent="0.2">
      <c r="A16" s="25" t="s">
        <v>554</v>
      </c>
      <c r="B16" s="18" t="s">
        <v>553</v>
      </c>
      <c r="C16" s="16" t="s">
        <v>548</v>
      </c>
      <c r="D16" s="17">
        <v>166</v>
      </c>
      <c r="E16" s="16" t="s">
        <v>552</v>
      </c>
      <c r="F16" s="16" t="s">
        <v>551</v>
      </c>
    </row>
    <row r="17" spans="1:6" ht="20" customHeight="1" x14ac:dyDescent="0.2">
      <c r="A17" s="25" t="s">
        <v>550</v>
      </c>
      <c r="B17" s="18" t="s">
        <v>549</v>
      </c>
      <c r="C17" s="16" t="s">
        <v>548</v>
      </c>
      <c r="D17" s="17">
        <v>167</v>
      </c>
      <c r="E17" s="16" t="s">
        <v>547</v>
      </c>
      <c r="F17" s="16" t="s">
        <v>546</v>
      </c>
    </row>
    <row r="18" spans="1:6" ht="20" customHeight="1" x14ac:dyDescent="0.2">
      <c r="A18" s="25" t="s">
        <v>545</v>
      </c>
      <c r="B18" s="18" t="s">
        <v>544</v>
      </c>
      <c r="C18" s="16" t="s">
        <v>531</v>
      </c>
      <c r="D18" s="17">
        <v>168</v>
      </c>
      <c r="E18" s="16" t="s">
        <v>543</v>
      </c>
      <c r="F18" s="16" t="s">
        <v>542</v>
      </c>
    </row>
    <row r="19" spans="1:6" ht="20" customHeight="1" x14ac:dyDescent="0.2">
      <c r="A19" s="25" t="s">
        <v>541</v>
      </c>
      <c r="B19" s="18" t="s">
        <v>540</v>
      </c>
      <c r="C19" s="16" t="s">
        <v>531</v>
      </c>
      <c r="D19" s="17">
        <v>169</v>
      </c>
      <c r="E19" s="16" t="s">
        <v>539</v>
      </c>
      <c r="F19" s="16" t="s">
        <v>538</v>
      </c>
    </row>
    <row r="20" spans="1:6" ht="20" customHeight="1" x14ac:dyDescent="0.2">
      <c r="A20" s="25" t="s">
        <v>537</v>
      </c>
      <c r="B20" s="18" t="s">
        <v>536</v>
      </c>
      <c r="C20" s="16" t="s">
        <v>531</v>
      </c>
      <c r="D20" s="17">
        <v>170</v>
      </c>
      <c r="E20" s="16" t="s">
        <v>535</v>
      </c>
      <c r="F20" s="16" t="s">
        <v>534</v>
      </c>
    </row>
    <row r="21" spans="1:6" ht="20" customHeight="1" x14ac:dyDescent="0.2">
      <c r="A21" s="25" t="s">
        <v>533</v>
      </c>
      <c r="B21" s="18" t="s">
        <v>532</v>
      </c>
      <c r="C21" s="16" t="s">
        <v>531</v>
      </c>
      <c r="D21" s="17">
        <v>170</v>
      </c>
      <c r="E21" s="16" t="s">
        <v>530</v>
      </c>
      <c r="F21" s="16" t="s">
        <v>529</v>
      </c>
    </row>
    <row r="22" spans="1:6" ht="20" customHeight="1" x14ac:dyDescent="0.2">
      <c r="A22" s="25" t="s">
        <v>528</v>
      </c>
      <c r="B22" s="18" t="s">
        <v>527</v>
      </c>
      <c r="C22" s="16" t="s">
        <v>522</v>
      </c>
      <c r="D22" s="17">
        <v>170</v>
      </c>
      <c r="E22" s="16" t="s">
        <v>526</v>
      </c>
      <c r="F22" s="16" t="s">
        <v>525</v>
      </c>
    </row>
    <row r="23" spans="1:6" ht="20" customHeight="1" x14ac:dyDescent="0.2">
      <c r="A23" s="25" t="s">
        <v>524</v>
      </c>
      <c r="B23" s="18" t="s">
        <v>523</v>
      </c>
      <c r="C23" s="16" t="s">
        <v>522</v>
      </c>
      <c r="D23" s="17">
        <v>171</v>
      </c>
      <c r="E23" s="16" t="s">
        <v>521</v>
      </c>
      <c r="F23" s="16" t="s">
        <v>520</v>
      </c>
    </row>
    <row r="24" spans="1:6" ht="20" customHeight="1" x14ac:dyDescent="0.2">
      <c r="A24" s="25" t="s">
        <v>519</v>
      </c>
      <c r="B24" s="18" t="s">
        <v>518</v>
      </c>
      <c r="C24" s="16" t="s">
        <v>489</v>
      </c>
      <c r="D24" s="17">
        <v>171</v>
      </c>
      <c r="E24" s="16" t="s">
        <v>517</v>
      </c>
      <c r="F24" s="16" t="s">
        <v>516</v>
      </c>
    </row>
    <row r="25" spans="1:6" ht="20" customHeight="1" x14ac:dyDescent="0.2">
      <c r="A25" s="25" t="s">
        <v>515</v>
      </c>
      <c r="B25" s="18" t="s">
        <v>514</v>
      </c>
      <c r="C25" s="16" t="s">
        <v>489</v>
      </c>
      <c r="D25" s="17">
        <v>171</v>
      </c>
      <c r="E25" s="16" t="s">
        <v>513</v>
      </c>
      <c r="F25" s="16" t="s">
        <v>512</v>
      </c>
    </row>
    <row r="26" spans="1:6" ht="20" customHeight="1" x14ac:dyDescent="0.2">
      <c r="A26" s="25" t="s">
        <v>511</v>
      </c>
      <c r="B26" s="18" t="s">
        <v>510</v>
      </c>
      <c r="C26" s="16" t="s">
        <v>489</v>
      </c>
      <c r="D26" s="17">
        <v>172</v>
      </c>
      <c r="E26" s="16" t="s">
        <v>509</v>
      </c>
      <c r="F26" s="16" t="s">
        <v>508</v>
      </c>
    </row>
    <row r="27" spans="1:6" ht="20" customHeight="1" x14ac:dyDescent="0.2">
      <c r="A27" s="25" t="s">
        <v>507</v>
      </c>
      <c r="B27" s="18" t="s">
        <v>506</v>
      </c>
      <c r="C27" s="16" t="s">
        <v>489</v>
      </c>
      <c r="D27" s="17">
        <v>172</v>
      </c>
      <c r="E27" s="16" t="s">
        <v>505</v>
      </c>
      <c r="F27" s="16" t="s">
        <v>504</v>
      </c>
    </row>
    <row r="28" spans="1:6" ht="20" customHeight="1" x14ac:dyDescent="0.2">
      <c r="A28" s="25" t="s">
        <v>503</v>
      </c>
      <c r="B28" s="18" t="s">
        <v>502</v>
      </c>
      <c r="C28" s="16" t="s">
        <v>489</v>
      </c>
      <c r="D28" s="17">
        <v>172</v>
      </c>
      <c r="E28" s="16" t="s">
        <v>501</v>
      </c>
      <c r="F28" s="16" t="s">
        <v>500</v>
      </c>
    </row>
    <row r="29" spans="1:6" ht="20" customHeight="1" x14ac:dyDescent="0.2">
      <c r="A29" s="25" t="s">
        <v>499</v>
      </c>
      <c r="B29" s="18" t="s">
        <v>498</v>
      </c>
      <c r="C29" s="16" t="s">
        <v>489</v>
      </c>
      <c r="D29" s="17">
        <v>172</v>
      </c>
      <c r="E29" s="16" t="s">
        <v>497</v>
      </c>
      <c r="F29" s="16" t="s">
        <v>496</v>
      </c>
    </row>
    <row r="30" spans="1:6" ht="20" customHeight="1" x14ac:dyDescent="0.2">
      <c r="A30" s="25" t="s">
        <v>495</v>
      </c>
      <c r="B30" s="18" t="s">
        <v>494</v>
      </c>
      <c r="C30" s="16" t="s">
        <v>489</v>
      </c>
      <c r="D30" s="17">
        <v>173</v>
      </c>
      <c r="E30" s="16" t="s">
        <v>493</v>
      </c>
      <c r="F30" s="16" t="s">
        <v>492</v>
      </c>
    </row>
    <row r="31" spans="1:6" ht="20" customHeight="1" x14ac:dyDescent="0.2">
      <c r="A31" s="25" t="s">
        <v>491</v>
      </c>
      <c r="B31" s="18" t="s">
        <v>490</v>
      </c>
      <c r="C31" s="16" t="s">
        <v>489</v>
      </c>
      <c r="D31" s="17">
        <v>173</v>
      </c>
      <c r="E31" s="16" t="s">
        <v>488</v>
      </c>
      <c r="F31" s="16" t="s">
        <v>487</v>
      </c>
    </row>
    <row r="32" spans="1:6" ht="20" customHeight="1" x14ac:dyDescent="0.2">
      <c r="A32" s="25" t="s">
        <v>486</v>
      </c>
      <c r="B32" s="18" t="s">
        <v>485</v>
      </c>
      <c r="C32" s="16" t="s">
        <v>480</v>
      </c>
      <c r="D32" s="17">
        <v>173</v>
      </c>
      <c r="E32" s="16" t="s">
        <v>484</v>
      </c>
      <c r="F32" s="16" t="s">
        <v>483</v>
      </c>
    </row>
    <row r="33" spans="1:6" ht="20" customHeight="1" x14ac:dyDescent="0.2">
      <c r="A33" s="25" t="s">
        <v>482</v>
      </c>
      <c r="B33" s="18" t="s">
        <v>481</v>
      </c>
      <c r="C33" s="16" t="s">
        <v>480</v>
      </c>
      <c r="D33" s="17">
        <v>173</v>
      </c>
      <c r="E33" s="16" t="s">
        <v>479</v>
      </c>
      <c r="F33" s="16" t="s">
        <v>478</v>
      </c>
    </row>
    <row r="34" spans="1:6" ht="20" customHeight="1" x14ac:dyDescent="0.2">
      <c r="A34" s="25" t="s">
        <v>477</v>
      </c>
      <c r="B34" s="18" t="s">
        <v>476</v>
      </c>
      <c r="C34" s="16" t="s">
        <v>471</v>
      </c>
      <c r="D34" s="17">
        <v>173</v>
      </c>
      <c r="E34" s="16" t="s">
        <v>475</v>
      </c>
      <c r="F34" s="16" t="s">
        <v>474</v>
      </c>
    </row>
    <row r="35" spans="1:6" ht="20" customHeight="1" x14ac:dyDescent="0.2">
      <c r="A35" s="25" t="s">
        <v>473</v>
      </c>
      <c r="B35" s="18" t="s">
        <v>472</v>
      </c>
      <c r="C35" s="16" t="s">
        <v>471</v>
      </c>
      <c r="D35" s="17">
        <v>173</v>
      </c>
      <c r="E35" s="16" t="s">
        <v>470</v>
      </c>
      <c r="F35" s="16" t="s">
        <v>469</v>
      </c>
    </row>
    <row r="36" spans="1:6" ht="20" customHeight="1" x14ac:dyDescent="0.2">
      <c r="A36" s="25" t="s">
        <v>468</v>
      </c>
      <c r="B36" s="18" t="s">
        <v>467</v>
      </c>
      <c r="C36" s="16" t="s">
        <v>458</v>
      </c>
      <c r="D36" s="17">
        <v>174</v>
      </c>
      <c r="E36" s="16" t="s">
        <v>466</v>
      </c>
      <c r="F36" s="16" t="s">
        <v>465</v>
      </c>
    </row>
    <row r="37" spans="1:6" ht="20" customHeight="1" x14ac:dyDescent="0.2">
      <c r="A37" s="25" t="s">
        <v>464</v>
      </c>
      <c r="B37" s="18" t="s">
        <v>463</v>
      </c>
      <c r="C37" s="16" t="s">
        <v>458</v>
      </c>
      <c r="D37" s="17">
        <v>174</v>
      </c>
      <c r="E37" s="16" t="s">
        <v>462</v>
      </c>
      <c r="F37" s="16" t="s">
        <v>461</v>
      </c>
    </row>
    <row r="38" spans="1:6" ht="20" customHeight="1" x14ac:dyDescent="0.2">
      <c r="A38" s="25" t="s">
        <v>460</v>
      </c>
      <c r="B38" s="18" t="s">
        <v>459</v>
      </c>
      <c r="C38" s="16" t="s">
        <v>458</v>
      </c>
      <c r="D38" s="17">
        <v>174</v>
      </c>
      <c r="E38" s="16" t="s">
        <v>457</v>
      </c>
      <c r="F38" s="16" t="s">
        <v>456</v>
      </c>
    </row>
    <row r="39" spans="1:6" ht="20" customHeight="1" x14ac:dyDescent="0.2">
      <c r="A39" s="25" t="s">
        <v>455</v>
      </c>
      <c r="B39" s="18" t="s">
        <v>454</v>
      </c>
      <c r="C39" s="16" t="s">
        <v>449</v>
      </c>
      <c r="D39" s="17">
        <v>174</v>
      </c>
      <c r="E39" s="16" t="s">
        <v>453</v>
      </c>
      <c r="F39" s="16" t="s">
        <v>452</v>
      </c>
    </row>
    <row r="40" spans="1:6" ht="20" customHeight="1" x14ac:dyDescent="0.2">
      <c r="A40" s="25" t="s">
        <v>451</v>
      </c>
      <c r="B40" s="18" t="s">
        <v>450</v>
      </c>
      <c r="C40" s="16" t="s">
        <v>449</v>
      </c>
      <c r="D40" s="17">
        <v>174</v>
      </c>
      <c r="E40" s="16" t="s">
        <v>448</v>
      </c>
      <c r="F40" s="16" t="s">
        <v>447</v>
      </c>
    </row>
    <row r="41" spans="1:6" ht="20" customHeight="1" x14ac:dyDescent="0.2">
      <c r="A41" s="25" t="s">
        <v>446</v>
      </c>
      <c r="B41" s="18" t="s">
        <v>445</v>
      </c>
      <c r="C41" s="16" t="s">
        <v>440</v>
      </c>
      <c r="D41" s="17">
        <v>174</v>
      </c>
      <c r="E41" s="16" t="s">
        <v>444</v>
      </c>
      <c r="F41" s="16" t="s">
        <v>443</v>
      </c>
    </row>
    <row r="42" spans="1:6" ht="20" customHeight="1" x14ac:dyDescent="0.2">
      <c r="A42" s="25" t="s">
        <v>442</v>
      </c>
      <c r="B42" s="18" t="s">
        <v>441</v>
      </c>
      <c r="C42" s="16" t="s">
        <v>440</v>
      </c>
      <c r="D42" s="17">
        <v>175</v>
      </c>
      <c r="E42" s="16" t="s">
        <v>439</v>
      </c>
      <c r="F42" s="16" t="s">
        <v>438</v>
      </c>
    </row>
    <row r="43" spans="1:6" ht="20" customHeight="1" x14ac:dyDescent="0.2">
      <c r="A43" s="25" t="s">
        <v>437</v>
      </c>
      <c r="B43" s="18" t="s">
        <v>436</v>
      </c>
      <c r="C43" s="16" t="s">
        <v>431</v>
      </c>
      <c r="D43" s="17">
        <v>175</v>
      </c>
      <c r="E43" s="16" t="s">
        <v>435</v>
      </c>
      <c r="F43" s="16" t="s">
        <v>434</v>
      </c>
    </row>
    <row r="44" spans="1:6" ht="20" customHeight="1" x14ac:dyDescent="0.2">
      <c r="A44" s="25" t="s">
        <v>433</v>
      </c>
      <c r="B44" s="18" t="s">
        <v>432</v>
      </c>
      <c r="C44" s="16" t="s">
        <v>431</v>
      </c>
      <c r="D44" s="17">
        <v>175</v>
      </c>
      <c r="E44" s="16" t="s">
        <v>430</v>
      </c>
      <c r="F44" s="16" t="s">
        <v>429</v>
      </c>
    </row>
    <row r="45" spans="1:6" ht="20" customHeight="1" x14ac:dyDescent="0.2">
      <c r="A45" s="25" t="s">
        <v>428</v>
      </c>
      <c r="B45" s="18" t="s">
        <v>427</v>
      </c>
      <c r="C45" s="16" t="s">
        <v>422</v>
      </c>
      <c r="D45" s="17">
        <v>175</v>
      </c>
      <c r="E45" s="16" t="s">
        <v>426</v>
      </c>
      <c r="F45" s="16" t="s">
        <v>425</v>
      </c>
    </row>
    <row r="46" spans="1:6" ht="20" customHeight="1" x14ac:dyDescent="0.2">
      <c r="A46" s="25" t="s">
        <v>424</v>
      </c>
      <c r="B46" s="18" t="s">
        <v>423</v>
      </c>
      <c r="C46" s="16" t="s">
        <v>422</v>
      </c>
      <c r="D46" s="17">
        <v>175</v>
      </c>
      <c r="E46" s="16" t="s">
        <v>421</v>
      </c>
      <c r="F46" s="16" t="s">
        <v>420</v>
      </c>
    </row>
    <row r="47" spans="1:6" ht="20" customHeight="1" x14ac:dyDescent="0.2">
      <c r="A47" s="25" t="s">
        <v>419</v>
      </c>
      <c r="B47" s="18" t="s">
        <v>418</v>
      </c>
      <c r="C47" s="16" t="s">
        <v>413</v>
      </c>
      <c r="D47" s="17">
        <v>175</v>
      </c>
      <c r="E47" s="16" t="s">
        <v>417</v>
      </c>
      <c r="F47" s="16" t="s">
        <v>416</v>
      </c>
    </row>
    <row r="48" spans="1:6" ht="20" customHeight="1" x14ac:dyDescent="0.2">
      <c r="A48" s="25" t="s">
        <v>415</v>
      </c>
      <c r="B48" s="18" t="s">
        <v>414</v>
      </c>
      <c r="C48" s="16" t="s">
        <v>413</v>
      </c>
      <c r="D48" s="17">
        <v>175</v>
      </c>
      <c r="E48" s="16" t="s">
        <v>412</v>
      </c>
      <c r="F48" s="16" t="s">
        <v>411</v>
      </c>
    </row>
    <row r="49" spans="1:6" ht="20" customHeight="1" x14ac:dyDescent="0.2">
      <c r="A49" s="25" t="s">
        <v>410</v>
      </c>
      <c r="B49" s="18" t="s">
        <v>409</v>
      </c>
      <c r="C49" s="16" t="s">
        <v>396</v>
      </c>
      <c r="D49" s="17">
        <v>175</v>
      </c>
      <c r="E49" s="16" t="s">
        <v>408</v>
      </c>
      <c r="F49" s="16" t="s">
        <v>407</v>
      </c>
    </row>
    <row r="50" spans="1:6" ht="20" customHeight="1" x14ac:dyDescent="0.2">
      <c r="A50" s="25" t="s">
        <v>406</v>
      </c>
      <c r="B50" s="18" t="s">
        <v>405</v>
      </c>
      <c r="C50" s="16" t="s">
        <v>396</v>
      </c>
      <c r="D50" s="17">
        <v>175</v>
      </c>
      <c r="E50" s="16" t="s">
        <v>404</v>
      </c>
      <c r="F50" s="16" t="s">
        <v>403</v>
      </c>
    </row>
    <row r="51" spans="1:6" ht="20" customHeight="1" x14ac:dyDescent="0.2">
      <c r="A51" s="25" t="s">
        <v>402</v>
      </c>
      <c r="B51" s="18" t="s">
        <v>401</v>
      </c>
      <c r="C51" s="16" t="s">
        <v>396</v>
      </c>
      <c r="D51" s="17">
        <v>175</v>
      </c>
      <c r="E51" s="16" t="s">
        <v>400</v>
      </c>
      <c r="F51" s="16" t="s">
        <v>399</v>
      </c>
    </row>
    <row r="52" spans="1:6" ht="20" customHeight="1" x14ac:dyDescent="0.2">
      <c r="A52" s="25" t="s">
        <v>398</v>
      </c>
      <c r="B52" s="18" t="s">
        <v>397</v>
      </c>
      <c r="C52" s="16" t="s">
        <v>396</v>
      </c>
      <c r="D52" s="17">
        <v>176</v>
      </c>
      <c r="E52" s="16" t="s">
        <v>395</v>
      </c>
      <c r="F52" s="16" t="s">
        <v>394</v>
      </c>
    </row>
    <row r="53" spans="1:6" ht="20" customHeight="1" x14ac:dyDescent="0.2">
      <c r="A53" s="25" t="s">
        <v>393</v>
      </c>
      <c r="B53" s="18" t="s">
        <v>392</v>
      </c>
      <c r="C53" s="16" t="s">
        <v>387</v>
      </c>
      <c r="D53" s="17">
        <v>176</v>
      </c>
      <c r="E53" s="16" t="s">
        <v>391</v>
      </c>
      <c r="F53" s="16" t="s">
        <v>390</v>
      </c>
    </row>
    <row r="54" spans="1:6" ht="20" customHeight="1" x14ac:dyDescent="0.2">
      <c r="A54" s="25" t="s">
        <v>389</v>
      </c>
      <c r="B54" s="18" t="s">
        <v>388</v>
      </c>
      <c r="C54" s="16" t="s">
        <v>387</v>
      </c>
      <c r="D54" s="17">
        <v>176</v>
      </c>
      <c r="E54" s="16" t="s">
        <v>386</v>
      </c>
      <c r="F54" s="16" t="s">
        <v>385</v>
      </c>
    </row>
    <row r="55" spans="1:6" ht="20" customHeight="1" x14ac:dyDescent="0.2">
      <c r="A55" s="25" t="s">
        <v>384</v>
      </c>
      <c r="B55" s="18" t="s">
        <v>383</v>
      </c>
      <c r="C55" s="16" t="s">
        <v>374</v>
      </c>
      <c r="D55" s="17">
        <v>176</v>
      </c>
      <c r="E55" s="16" t="s">
        <v>382</v>
      </c>
      <c r="F55" s="16" t="s">
        <v>381</v>
      </c>
    </row>
    <row r="56" spans="1:6" ht="20" customHeight="1" x14ac:dyDescent="0.2">
      <c r="A56" s="25" t="s">
        <v>380</v>
      </c>
      <c r="B56" s="18" t="s">
        <v>379</v>
      </c>
      <c r="C56" s="16" t="s">
        <v>374</v>
      </c>
      <c r="D56" s="17">
        <v>176</v>
      </c>
      <c r="E56" s="16" t="s">
        <v>378</v>
      </c>
      <c r="F56" s="16" t="s">
        <v>377</v>
      </c>
    </row>
    <row r="57" spans="1:6" ht="20" customHeight="1" x14ac:dyDescent="0.2">
      <c r="A57" s="25" t="s">
        <v>376</v>
      </c>
      <c r="B57" s="18" t="s">
        <v>375</v>
      </c>
      <c r="C57" s="16" t="s">
        <v>374</v>
      </c>
      <c r="D57" s="17">
        <v>176</v>
      </c>
      <c r="E57" s="16" t="s">
        <v>373</v>
      </c>
      <c r="F57" s="16" t="s">
        <v>372</v>
      </c>
    </row>
    <row r="58" spans="1:6" ht="20" customHeight="1" x14ac:dyDescent="0.2">
      <c r="A58" s="25" t="s">
        <v>371</v>
      </c>
      <c r="B58" s="18" t="s">
        <v>370</v>
      </c>
      <c r="C58" s="16" t="s">
        <v>365</v>
      </c>
      <c r="D58" s="17">
        <v>176</v>
      </c>
      <c r="E58" s="16" t="s">
        <v>369</v>
      </c>
      <c r="F58" s="16" t="s">
        <v>368</v>
      </c>
    </row>
    <row r="59" spans="1:6" ht="20" customHeight="1" x14ac:dyDescent="0.2">
      <c r="A59" s="25" t="s">
        <v>367</v>
      </c>
      <c r="B59" s="18" t="s">
        <v>366</v>
      </c>
      <c r="C59" s="16" t="s">
        <v>365</v>
      </c>
      <c r="D59" s="17">
        <v>176</v>
      </c>
      <c r="E59" s="16" t="s">
        <v>364</v>
      </c>
      <c r="F59" s="16" t="s">
        <v>363</v>
      </c>
    </row>
    <row r="60" spans="1:6" ht="20" customHeight="1" x14ac:dyDescent="0.2">
      <c r="A60" s="25" t="s">
        <v>362</v>
      </c>
      <c r="B60" s="18" t="s">
        <v>361</v>
      </c>
      <c r="C60" s="16" t="s">
        <v>356</v>
      </c>
      <c r="D60" s="17">
        <v>176</v>
      </c>
      <c r="E60" s="16" t="s">
        <v>360</v>
      </c>
      <c r="F60" s="16" t="s">
        <v>359</v>
      </c>
    </row>
    <row r="61" spans="1:6" ht="20" customHeight="1" x14ac:dyDescent="0.2">
      <c r="A61" s="25" t="s">
        <v>358</v>
      </c>
      <c r="B61" s="18" t="s">
        <v>357</v>
      </c>
      <c r="C61" s="16" t="s">
        <v>356</v>
      </c>
      <c r="D61" s="17">
        <v>176</v>
      </c>
      <c r="E61" s="16" t="s">
        <v>355</v>
      </c>
      <c r="F61" s="16" t="s">
        <v>354</v>
      </c>
    </row>
    <row r="62" spans="1:6" ht="20" customHeight="1" x14ac:dyDescent="0.2">
      <c r="A62" s="25" t="s">
        <v>353</v>
      </c>
      <c r="B62" s="18" t="s">
        <v>352</v>
      </c>
      <c r="C62" s="16" t="s">
        <v>347</v>
      </c>
      <c r="D62" s="17">
        <v>177</v>
      </c>
      <c r="E62" s="16" t="s">
        <v>351</v>
      </c>
      <c r="F62" s="16" t="s">
        <v>350</v>
      </c>
    </row>
    <row r="63" spans="1:6" ht="20" customHeight="1" x14ac:dyDescent="0.2">
      <c r="A63" s="25" t="s">
        <v>349</v>
      </c>
      <c r="B63" s="18" t="s">
        <v>348</v>
      </c>
      <c r="C63" s="16" t="s">
        <v>347</v>
      </c>
      <c r="D63" s="17">
        <v>176</v>
      </c>
      <c r="E63" s="16" t="s">
        <v>346</v>
      </c>
      <c r="F63" s="16" t="s">
        <v>345</v>
      </c>
    </row>
    <row r="64" spans="1:6" ht="20" customHeight="1" x14ac:dyDescent="0.2">
      <c r="A64" s="25" t="s">
        <v>344</v>
      </c>
      <c r="B64" s="18" t="s">
        <v>343</v>
      </c>
      <c r="C64" s="16" t="s">
        <v>322</v>
      </c>
      <c r="D64" s="17">
        <v>177</v>
      </c>
      <c r="E64" s="16" t="s">
        <v>342</v>
      </c>
      <c r="F64" s="16" t="s">
        <v>341</v>
      </c>
    </row>
    <row r="65" spans="1:6" ht="20" customHeight="1" x14ac:dyDescent="0.2">
      <c r="A65" s="25" t="s">
        <v>340</v>
      </c>
      <c r="B65" s="18" t="s">
        <v>339</v>
      </c>
      <c r="C65" s="16" t="s">
        <v>322</v>
      </c>
      <c r="D65" s="17">
        <v>177</v>
      </c>
      <c r="E65" s="16" t="s">
        <v>338</v>
      </c>
      <c r="F65" s="16" t="s">
        <v>337</v>
      </c>
    </row>
    <row r="66" spans="1:6" ht="20" customHeight="1" x14ac:dyDescent="0.2">
      <c r="A66" s="25" t="s">
        <v>336</v>
      </c>
      <c r="B66" s="18" t="s">
        <v>335</v>
      </c>
      <c r="C66" s="16" t="s">
        <v>322</v>
      </c>
      <c r="D66" s="17">
        <v>177</v>
      </c>
      <c r="E66" s="16" t="s">
        <v>334</v>
      </c>
      <c r="F66" s="16" t="s">
        <v>333</v>
      </c>
    </row>
    <row r="67" spans="1:6" ht="20" customHeight="1" x14ac:dyDescent="0.2">
      <c r="A67" s="25" t="s">
        <v>332</v>
      </c>
      <c r="B67" s="18" t="s">
        <v>331</v>
      </c>
      <c r="C67" s="16" t="s">
        <v>322</v>
      </c>
      <c r="D67" s="17">
        <v>177</v>
      </c>
      <c r="E67" s="16" t="s">
        <v>330</v>
      </c>
      <c r="F67" s="16" t="s">
        <v>329</v>
      </c>
    </row>
    <row r="68" spans="1:6" ht="20" customHeight="1" x14ac:dyDescent="0.2">
      <c r="A68" s="25" t="s">
        <v>328</v>
      </c>
      <c r="B68" s="18" t="s">
        <v>327</v>
      </c>
      <c r="C68" s="16" t="s">
        <v>322</v>
      </c>
      <c r="D68" s="17">
        <v>177</v>
      </c>
      <c r="E68" s="16" t="s">
        <v>326</v>
      </c>
      <c r="F68" s="16" t="s">
        <v>325</v>
      </c>
    </row>
    <row r="69" spans="1:6" ht="20" customHeight="1" x14ac:dyDescent="0.2">
      <c r="A69" s="25" t="s">
        <v>324</v>
      </c>
      <c r="B69" s="18" t="s">
        <v>323</v>
      </c>
      <c r="C69" s="16" t="s">
        <v>322</v>
      </c>
      <c r="D69" s="17">
        <v>177</v>
      </c>
      <c r="E69" s="16" t="s">
        <v>321</v>
      </c>
      <c r="F69" s="16" t="s">
        <v>320</v>
      </c>
    </row>
    <row r="70" spans="1:6" ht="20" customHeight="1" x14ac:dyDescent="0.2">
      <c r="A70" s="25" t="s">
        <v>319</v>
      </c>
      <c r="B70" s="18" t="s">
        <v>318</v>
      </c>
      <c r="C70" s="16" t="s">
        <v>313</v>
      </c>
      <c r="D70" s="17">
        <v>177</v>
      </c>
      <c r="E70" s="16" t="s">
        <v>317</v>
      </c>
      <c r="F70" s="16" t="s">
        <v>316</v>
      </c>
    </row>
    <row r="71" spans="1:6" ht="20" customHeight="1" x14ac:dyDescent="0.2">
      <c r="A71" s="25" t="s">
        <v>315</v>
      </c>
      <c r="B71" s="18" t="s">
        <v>314</v>
      </c>
      <c r="C71" s="16" t="s">
        <v>313</v>
      </c>
      <c r="D71" s="17">
        <v>177</v>
      </c>
      <c r="E71" s="16" t="s">
        <v>312</v>
      </c>
      <c r="F71" s="16" t="s">
        <v>311</v>
      </c>
    </row>
    <row r="72" spans="1:6" ht="20" customHeight="1" x14ac:dyDescent="0.2">
      <c r="A72" s="25" t="s">
        <v>310</v>
      </c>
      <c r="B72" s="18" t="s">
        <v>309</v>
      </c>
      <c r="C72" s="16" t="s">
        <v>304</v>
      </c>
      <c r="D72" s="17">
        <v>177</v>
      </c>
      <c r="E72" s="16" t="s">
        <v>308</v>
      </c>
      <c r="F72" s="16" t="s">
        <v>307</v>
      </c>
    </row>
    <row r="73" spans="1:6" ht="20" customHeight="1" x14ac:dyDescent="0.2">
      <c r="A73" s="25" t="s">
        <v>306</v>
      </c>
      <c r="B73" s="18" t="s">
        <v>305</v>
      </c>
      <c r="C73" s="16" t="s">
        <v>304</v>
      </c>
      <c r="D73" s="17">
        <v>177</v>
      </c>
      <c r="E73" s="16" t="s">
        <v>303</v>
      </c>
      <c r="F73" s="16" t="s">
        <v>302</v>
      </c>
    </row>
    <row r="74" spans="1:6" ht="20" customHeight="1" x14ac:dyDescent="0.2">
      <c r="A74" s="25" t="s">
        <v>301</v>
      </c>
      <c r="B74" s="18" t="s">
        <v>300</v>
      </c>
      <c r="C74" s="16" t="s">
        <v>295</v>
      </c>
      <c r="D74" s="17">
        <v>177</v>
      </c>
      <c r="E74" s="16" t="s">
        <v>299</v>
      </c>
      <c r="F74" s="16" t="s">
        <v>298</v>
      </c>
    </row>
    <row r="75" spans="1:6" ht="20" customHeight="1" x14ac:dyDescent="0.2">
      <c r="A75" s="25" t="s">
        <v>297</v>
      </c>
      <c r="B75" s="18" t="s">
        <v>296</v>
      </c>
      <c r="C75" s="16" t="s">
        <v>295</v>
      </c>
      <c r="D75" s="17">
        <v>177</v>
      </c>
      <c r="E75" s="16" t="s">
        <v>294</v>
      </c>
      <c r="F75" s="16" t="s">
        <v>293</v>
      </c>
    </row>
    <row r="76" spans="1:6" ht="20" customHeight="1" x14ac:dyDescent="0.2">
      <c r="A76" s="25" t="s">
        <v>292</v>
      </c>
      <c r="B76" s="18" t="s">
        <v>291</v>
      </c>
      <c r="C76" s="16" t="s">
        <v>274</v>
      </c>
      <c r="D76" s="17">
        <v>177</v>
      </c>
      <c r="E76" s="16" t="s">
        <v>290</v>
      </c>
      <c r="F76" s="16" t="s">
        <v>289</v>
      </c>
    </row>
    <row r="77" spans="1:6" ht="20" customHeight="1" x14ac:dyDescent="0.2">
      <c r="A77" s="25" t="s">
        <v>288</v>
      </c>
      <c r="B77" s="18" t="s">
        <v>287</v>
      </c>
      <c r="C77" s="16" t="s">
        <v>274</v>
      </c>
      <c r="D77" s="17">
        <v>177</v>
      </c>
      <c r="E77" s="16" t="s">
        <v>286</v>
      </c>
      <c r="F77" s="16" t="s">
        <v>285</v>
      </c>
    </row>
    <row r="78" spans="1:6" ht="20" customHeight="1" x14ac:dyDescent="0.2">
      <c r="A78" s="25" t="s">
        <v>284</v>
      </c>
      <c r="B78" s="18" t="s">
        <v>283</v>
      </c>
      <c r="C78" s="16" t="s">
        <v>274</v>
      </c>
      <c r="D78" s="17">
        <v>177</v>
      </c>
      <c r="E78" s="16" t="s">
        <v>282</v>
      </c>
      <c r="F78" s="16" t="s">
        <v>281</v>
      </c>
    </row>
    <row r="79" spans="1:6" ht="20" customHeight="1" x14ac:dyDescent="0.2">
      <c r="A79" s="25" t="s">
        <v>280</v>
      </c>
      <c r="B79" s="18" t="s">
        <v>279</v>
      </c>
      <c r="C79" s="16" t="s">
        <v>274</v>
      </c>
      <c r="D79" s="17">
        <v>177</v>
      </c>
      <c r="E79" s="16" t="s">
        <v>278</v>
      </c>
      <c r="F79" s="16" t="s">
        <v>277</v>
      </c>
    </row>
    <row r="80" spans="1:6" ht="20" customHeight="1" x14ac:dyDescent="0.2">
      <c r="A80" s="25" t="s">
        <v>276</v>
      </c>
      <c r="B80" s="18" t="s">
        <v>275</v>
      </c>
      <c r="C80" s="16" t="s">
        <v>274</v>
      </c>
      <c r="D80" s="17">
        <v>177</v>
      </c>
      <c r="E80" s="16" t="s">
        <v>273</v>
      </c>
      <c r="F80" s="16" t="s">
        <v>272</v>
      </c>
    </row>
    <row r="81" spans="1:6" ht="20" customHeight="1" x14ac:dyDescent="0.2">
      <c r="A81" s="25" t="s">
        <v>271</v>
      </c>
      <c r="B81" s="18" t="s">
        <v>270</v>
      </c>
      <c r="C81" s="16" t="s">
        <v>265</v>
      </c>
      <c r="D81" s="17">
        <v>177</v>
      </c>
      <c r="E81" s="16" t="s">
        <v>269</v>
      </c>
      <c r="F81" s="16" t="s">
        <v>268</v>
      </c>
    </row>
    <row r="82" spans="1:6" ht="20" customHeight="1" x14ac:dyDescent="0.2">
      <c r="A82" s="25" t="s">
        <v>267</v>
      </c>
      <c r="B82" s="18" t="s">
        <v>266</v>
      </c>
      <c r="C82" s="16" t="s">
        <v>265</v>
      </c>
      <c r="D82" s="17">
        <v>177</v>
      </c>
      <c r="E82" s="16" t="s">
        <v>264</v>
      </c>
      <c r="F82" s="16" t="s">
        <v>263</v>
      </c>
    </row>
    <row r="83" spans="1:6" ht="20" customHeight="1" x14ac:dyDescent="0.2">
      <c r="A83" s="25" t="s">
        <v>262</v>
      </c>
      <c r="B83" s="18" t="s">
        <v>261</v>
      </c>
      <c r="C83" s="16" t="s">
        <v>256</v>
      </c>
      <c r="D83" s="17">
        <v>177</v>
      </c>
      <c r="E83" s="16" t="s">
        <v>260</v>
      </c>
      <c r="F83" s="16" t="s">
        <v>259</v>
      </c>
    </row>
    <row r="84" spans="1:6" ht="20" customHeight="1" x14ac:dyDescent="0.2">
      <c r="A84" s="25" t="s">
        <v>258</v>
      </c>
      <c r="B84" s="18" t="s">
        <v>257</v>
      </c>
      <c r="C84" s="16" t="s">
        <v>256</v>
      </c>
      <c r="D84" s="17">
        <v>177</v>
      </c>
      <c r="E84" s="16" t="s">
        <v>255</v>
      </c>
      <c r="F84" s="16" t="s">
        <v>254</v>
      </c>
    </row>
    <row r="85" spans="1:6" ht="20" customHeight="1" x14ac:dyDescent="0.2">
      <c r="A85" s="25" t="s">
        <v>253</v>
      </c>
      <c r="B85" s="18" t="s">
        <v>252</v>
      </c>
      <c r="C85" s="16" t="s">
        <v>247</v>
      </c>
      <c r="D85" s="17">
        <v>177</v>
      </c>
      <c r="E85" s="16" t="s">
        <v>251</v>
      </c>
      <c r="F85" s="16" t="s">
        <v>250</v>
      </c>
    </row>
    <row r="86" spans="1:6" ht="20" customHeight="1" x14ac:dyDescent="0.2">
      <c r="A86" s="25" t="s">
        <v>249</v>
      </c>
      <c r="B86" s="18" t="s">
        <v>248</v>
      </c>
      <c r="C86" s="16" t="s">
        <v>247</v>
      </c>
      <c r="D86" s="17">
        <v>177</v>
      </c>
      <c r="E86" s="16" t="s">
        <v>246</v>
      </c>
      <c r="F86" s="16" t="s">
        <v>245</v>
      </c>
    </row>
    <row r="87" spans="1:6" ht="20" customHeight="1" x14ac:dyDescent="0.2">
      <c r="A87" s="25" t="s">
        <v>244</v>
      </c>
      <c r="B87" s="18" t="s">
        <v>243</v>
      </c>
      <c r="C87" s="16" t="s">
        <v>224</v>
      </c>
      <c r="D87" s="17">
        <v>177</v>
      </c>
      <c r="E87" s="16" t="s">
        <v>242</v>
      </c>
      <c r="F87" s="16" t="s">
        <v>241</v>
      </c>
    </row>
    <row r="88" spans="1:6" ht="20" customHeight="1" x14ac:dyDescent="0.2">
      <c r="A88" s="25" t="s">
        <v>240</v>
      </c>
      <c r="B88" s="18" t="s">
        <v>239</v>
      </c>
      <c r="C88" s="16" t="s">
        <v>224</v>
      </c>
      <c r="D88" s="17">
        <v>177</v>
      </c>
      <c r="E88" s="16" t="s">
        <v>238</v>
      </c>
      <c r="F88" s="16" t="s">
        <v>237</v>
      </c>
    </row>
    <row r="89" spans="1:6" ht="20" customHeight="1" x14ac:dyDescent="0.2">
      <c r="A89" s="25" t="s">
        <v>236</v>
      </c>
      <c r="B89" s="18" t="s">
        <v>235</v>
      </c>
      <c r="C89" s="16" t="s">
        <v>224</v>
      </c>
      <c r="D89" s="17">
        <v>177</v>
      </c>
      <c r="E89" s="16" t="s">
        <v>234</v>
      </c>
      <c r="F89" s="16" t="s">
        <v>227</v>
      </c>
    </row>
    <row r="90" spans="1:6" ht="20" customHeight="1" x14ac:dyDescent="0.2">
      <c r="A90" s="25" t="s">
        <v>233</v>
      </c>
      <c r="B90" s="18" t="s">
        <v>232</v>
      </c>
      <c r="C90" s="16" t="s">
        <v>224</v>
      </c>
      <c r="D90" s="17">
        <v>177</v>
      </c>
      <c r="E90" s="16" t="s">
        <v>231</v>
      </c>
      <c r="F90" s="16" t="s">
        <v>227</v>
      </c>
    </row>
    <row r="91" spans="1:6" ht="20" customHeight="1" x14ac:dyDescent="0.2">
      <c r="A91" s="25" t="s">
        <v>230</v>
      </c>
      <c r="B91" s="18" t="s">
        <v>229</v>
      </c>
      <c r="C91" s="16" t="s">
        <v>224</v>
      </c>
      <c r="D91" s="17">
        <v>176</v>
      </c>
      <c r="E91" s="16" t="s">
        <v>228</v>
      </c>
      <c r="F91" s="16" t="s">
        <v>227</v>
      </c>
    </row>
    <row r="92" spans="1:6" ht="20" customHeight="1" x14ac:dyDescent="0.2">
      <c r="A92" s="25" t="s">
        <v>226</v>
      </c>
      <c r="B92" s="18" t="s">
        <v>225</v>
      </c>
      <c r="C92" s="16" t="s">
        <v>224</v>
      </c>
      <c r="D92" s="17">
        <v>176</v>
      </c>
      <c r="E92" s="16" t="s">
        <v>223</v>
      </c>
      <c r="F92" s="16" t="s">
        <v>222</v>
      </c>
    </row>
    <row r="93" spans="1:6" ht="20" customHeight="1" x14ac:dyDescent="0.2">
      <c r="A93" s="25" t="s">
        <v>221</v>
      </c>
      <c r="B93" s="18" t="s">
        <v>220</v>
      </c>
      <c r="C93" s="16" t="s">
        <v>203</v>
      </c>
      <c r="D93" s="17">
        <v>176</v>
      </c>
      <c r="E93" s="16" t="s">
        <v>219</v>
      </c>
      <c r="F93" s="16" t="s">
        <v>218</v>
      </c>
    </row>
    <row r="94" spans="1:6" ht="20" customHeight="1" x14ac:dyDescent="0.2">
      <c r="A94" s="25" t="s">
        <v>217</v>
      </c>
      <c r="B94" s="18" t="s">
        <v>216</v>
      </c>
      <c r="C94" s="16" t="s">
        <v>203</v>
      </c>
      <c r="D94" s="17">
        <v>176</v>
      </c>
      <c r="E94" s="16" t="s">
        <v>215</v>
      </c>
      <c r="F94" s="16" t="s">
        <v>214</v>
      </c>
    </row>
    <row r="95" spans="1:6" ht="20" customHeight="1" x14ac:dyDescent="0.2">
      <c r="A95" s="25" t="s">
        <v>213</v>
      </c>
      <c r="B95" s="18" t="s">
        <v>212</v>
      </c>
      <c r="C95" s="16" t="s">
        <v>203</v>
      </c>
      <c r="D95" s="17">
        <v>176</v>
      </c>
      <c r="E95" s="16" t="s">
        <v>211</v>
      </c>
      <c r="F95" s="16" t="s">
        <v>210</v>
      </c>
    </row>
    <row r="96" spans="1:6" ht="20" customHeight="1" x14ac:dyDescent="0.2">
      <c r="A96" s="25" t="s">
        <v>209</v>
      </c>
      <c r="B96" s="18" t="s">
        <v>208</v>
      </c>
      <c r="C96" s="16" t="s">
        <v>203</v>
      </c>
      <c r="D96" s="17">
        <v>176</v>
      </c>
      <c r="E96" s="16" t="s">
        <v>207</v>
      </c>
      <c r="F96" s="16" t="s">
        <v>206</v>
      </c>
    </row>
    <row r="97" spans="1:6" ht="20" customHeight="1" x14ac:dyDescent="0.2">
      <c r="A97" s="25" t="s">
        <v>205</v>
      </c>
      <c r="B97" s="18" t="s">
        <v>204</v>
      </c>
      <c r="C97" s="16" t="s">
        <v>203</v>
      </c>
      <c r="D97" s="17">
        <v>176</v>
      </c>
      <c r="E97" s="16" t="s">
        <v>202</v>
      </c>
      <c r="F97" s="16" t="s">
        <v>201</v>
      </c>
    </row>
    <row r="98" spans="1:6" ht="20" customHeight="1" x14ac:dyDescent="0.2">
      <c r="A98" s="25" t="s">
        <v>200</v>
      </c>
      <c r="B98" s="18" t="s">
        <v>199</v>
      </c>
      <c r="C98" s="16" t="s">
        <v>186</v>
      </c>
      <c r="D98" s="17">
        <v>176</v>
      </c>
      <c r="E98" s="16" t="s">
        <v>198</v>
      </c>
      <c r="F98" s="16" t="s">
        <v>197</v>
      </c>
    </row>
    <row r="99" spans="1:6" ht="20" customHeight="1" x14ac:dyDescent="0.2">
      <c r="A99" s="25" t="s">
        <v>196</v>
      </c>
      <c r="B99" s="18" t="s">
        <v>195</v>
      </c>
      <c r="C99" s="16" t="s">
        <v>186</v>
      </c>
      <c r="D99" s="17">
        <v>176</v>
      </c>
      <c r="E99" s="16" t="s">
        <v>194</v>
      </c>
      <c r="F99" s="16" t="s">
        <v>193</v>
      </c>
    </row>
    <row r="100" spans="1:6" ht="20" customHeight="1" x14ac:dyDescent="0.2">
      <c r="A100" s="25" t="s">
        <v>192</v>
      </c>
      <c r="B100" s="18" t="s">
        <v>191</v>
      </c>
      <c r="C100" s="16" t="s">
        <v>186</v>
      </c>
      <c r="D100" s="17">
        <v>176</v>
      </c>
      <c r="E100" s="16" t="s">
        <v>190</v>
      </c>
      <c r="F100" s="16" t="s">
        <v>189</v>
      </c>
    </row>
    <row r="101" spans="1:6" ht="20" customHeight="1" x14ac:dyDescent="0.2">
      <c r="A101" s="25" t="s">
        <v>188</v>
      </c>
      <c r="B101" s="18" t="s">
        <v>187</v>
      </c>
      <c r="C101" s="16" t="s">
        <v>186</v>
      </c>
      <c r="D101" s="17">
        <v>176</v>
      </c>
      <c r="E101" s="16" t="s">
        <v>185</v>
      </c>
      <c r="F101" s="16" t="s">
        <v>184</v>
      </c>
    </row>
    <row r="102" spans="1:6" ht="20" customHeight="1" x14ac:dyDescent="0.2">
      <c r="A102" s="25" t="s">
        <v>183</v>
      </c>
      <c r="B102" s="18" t="s">
        <v>182</v>
      </c>
      <c r="C102" s="16" t="s">
        <v>177</v>
      </c>
      <c r="D102" s="17">
        <v>176</v>
      </c>
      <c r="E102" s="16" t="s">
        <v>181</v>
      </c>
      <c r="F102" s="16" t="s">
        <v>180</v>
      </c>
    </row>
    <row r="103" spans="1:6" ht="20" customHeight="1" x14ac:dyDescent="0.2">
      <c r="A103" s="25" t="s">
        <v>179</v>
      </c>
      <c r="B103" s="18" t="s">
        <v>178</v>
      </c>
      <c r="C103" s="16" t="s">
        <v>177</v>
      </c>
      <c r="D103" s="17">
        <v>176</v>
      </c>
      <c r="E103" s="16" t="s">
        <v>176</v>
      </c>
      <c r="F103" s="16" t="s">
        <v>175</v>
      </c>
    </row>
    <row r="104" spans="1:6" ht="20" customHeight="1" x14ac:dyDescent="0.2">
      <c r="A104" s="25" t="s">
        <v>174</v>
      </c>
      <c r="B104" s="18" t="s">
        <v>173</v>
      </c>
      <c r="C104" s="16" t="s">
        <v>168</v>
      </c>
      <c r="D104" s="17">
        <v>176</v>
      </c>
      <c r="E104" s="16" t="s">
        <v>172</v>
      </c>
      <c r="F104" s="16" t="s">
        <v>171</v>
      </c>
    </row>
    <row r="105" spans="1:6" ht="20" customHeight="1" x14ac:dyDescent="0.2">
      <c r="A105" s="25" t="s">
        <v>170</v>
      </c>
      <c r="B105" s="18" t="s">
        <v>169</v>
      </c>
      <c r="C105" s="16" t="s">
        <v>168</v>
      </c>
      <c r="D105" s="17">
        <v>176</v>
      </c>
      <c r="E105" s="16" t="s">
        <v>167</v>
      </c>
      <c r="F105" s="16" t="s">
        <v>166</v>
      </c>
    </row>
    <row r="106" spans="1:6" ht="20" customHeight="1" x14ac:dyDescent="0.2">
      <c r="A106" s="25" t="s">
        <v>165</v>
      </c>
      <c r="B106" s="18" t="s">
        <v>164</v>
      </c>
      <c r="C106" s="16" t="s">
        <v>151</v>
      </c>
      <c r="D106" s="17">
        <v>176</v>
      </c>
      <c r="E106" s="16" t="s">
        <v>163</v>
      </c>
      <c r="F106" s="16" t="s">
        <v>162</v>
      </c>
    </row>
    <row r="107" spans="1:6" ht="20" customHeight="1" x14ac:dyDescent="0.2">
      <c r="A107" s="25" t="s">
        <v>161</v>
      </c>
      <c r="B107" s="18" t="s">
        <v>160</v>
      </c>
      <c r="C107" s="16" t="s">
        <v>151</v>
      </c>
      <c r="D107" s="17">
        <v>176</v>
      </c>
      <c r="E107" s="16" t="s">
        <v>159</v>
      </c>
      <c r="F107" s="16" t="s">
        <v>158</v>
      </c>
    </row>
    <row r="108" spans="1:6" ht="20" customHeight="1" x14ac:dyDescent="0.2">
      <c r="A108" s="25" t="s">
        <v>157</v>
      </c>
      <c r="B108" s="18" t="s">
        <v>156</v>
      </c>
      <c r="C108" s="16" t="s">
        <v>151</v>
      </c>
      <c r="D108" s="17">
        <v>176</v>
      </c>
      <c r="E108" s="16" t="s">
        <v>155</v>
      </c>
      <c r="F108" s="16" t="s">
        <v>154</v>
      </c>
    </row>
    <row r="109" spans="1:6" ht="20" customHeight="1" x14ac:dyDescent="0.2">
      <c r="A109" s="25" t="s">
        <v>153</v>
      </c>
      <c r="B109" s="18" t="s">
        <v>152</v>
      </c>
      <c r="C109" s="16" t="s">
        <v>151</v>
      </c>
      <c r="D109" s="17">
        <v>176</v>
      </c>
      <c r="E109" s="16" t="s">
        <v>150</v>
      </c>
      <c r="F109" s="16" t="s">
        <v>149</v>
      </c>
    </row>
    <row r="110" spans="1:6" ht="20" customHeight="1" x14ac:dyDescent="0.2">
      <c r="A110" s="25" t="s">
        <v>148</v>
      </c>
      <c r="B110" s="18" t="s">
        <v>147</v>
      </c>
      <c r="C110" s="16" t="s">
        <v>114</v>
      </c>
      <c r="D110" s="17">
        <v>177</v>
      </c>
      <c r="E110" s="16" t="s">
        <v>146</v>
      </c>
      <c r="F110" s="16" t="s">
        <v>145</v>
      </c>
    </row>
    <row r="111" spans="1:6" ht="20" customHeight="1" x14ac:dyDescent="0.2">
      <c r="A111" s="25" t="s">
        <v>144</v>
      </c>
      <c r="B111" s="18" t="s">
        <v>143</v>
      </c>
      <c r="C111" s="16" t="s">
        <v>114</v>
      </c>
      <c r="D111" s="17">
        <v>177</v>
      </c>
      <c r="E111" s="16" t="s">
        <v>142</v>
      </c>
      <c r="F111" s="16" t="s">
        <v>141</v>
      </c>
    </row>
    <row r="112" spans="1:6" ht="20" customHeight="1" x14ac:dyDescent="0.2">
      <c r="A112" s="25" t="s">
        <v>140</v>
      </c>
      <c r="B112" s="18" t="s">
        <v>139</v>
      </c>
      <c r="C112" s="16" t="s">
        <v>114</v>
      </c>
      <c r="D112" s="17">
        <v>177</v>
      </c>
      <c r="E112" s="16" t="s">
        <v>138</v>
      </c>
      <c r="F112" s="16" t="s">
        <v>137</v>
      </c>
    </row>
    <row r="113" spans="1:6" ht="20" customHeight="1" x14ac:dyDescent="0.2">
      <c r="A113" s="25" t="s">
        <v>136</v>
      </c>
      <c r="B113" s="18" t="s">
        <v>135</v>
      </c>
      <c r="C113" s="16" t="s">
        <v>114</v>
      </c>
      <c r="D113" s="17">
        <v>177</v>
      </c>
      <c r="E113" s="16" t="s">
        <v>134</v>
      </c>
      <c r="F113" s="16" t="s">
        <v>133</v>
      </c>
    </row>
    <row r="114" spans="1:6" ht="20" customHeight="1" x14ac:dyDescent="0.2">
      <c r="A114" s="25" t="s">
        <v>132</v>
      </c>
      <c r="B114" s="18" t="s">
        <v>131</v>
      </c>
      <c r="C114" s="16" t="s">
        <v>114</v>
      </c>
      <c r="D114" s="17">
        <v>177</v>
      </c>
      <c r="E114" s="16" t="s">
        <v>130</v>
      </c>
      <c r="F114" s="16" t="s">
        <v>129</v>
      </c>
    </row>
    <row r="115" spans="1:6" ht="20" customHeight="1" x14ac:dyDescent="0.2">
      <c r="A115" s="25" t="s">
        <v>128</v>
      </c>
      <c r="B115" s="18" t="s">
        <v>127</v>
      </c>
      <c r="C115" s="16" t="s">
        <v>114</v>
      </c>
      <c r="D115" s="17">
        <v>177</v>
      </c>
      <c r="E115" s="16" t="s">
        <v>126</v>
      </c>
      <c r="F115" s="16" t="s">
        <v>125</v>
      </c>
    </row>
    <row r="116" spans="1:6" ht="20" customHeight="1" x14ac:dyDescent="0.2">
      <c r="A116" s="25" t="s">
        <v>124</v>
      </c>
      <c r="B116" s="18" t="s">
        <v>123</v>
      </c>
      <c r="C116" s="16" t="s">
        <v>114</v>
      </c>
      <c r="D116" s="17">
        <v>177</v>
      </c>
      <c r="E116" s="16" t="s">
        <v>122</v>
      </c>
      <c r="F116" s="16" t="s">
        <v>121</v>
      </c>
    </row>
    <row r="117" spans="1:6" ht="20" customHeight="1" x14ac:dyDescent="0.2">
      <c r="A117" s="25" t="s">
        <v>120</v>
      </c>
      <c r="B117" s="18" t="s">
        <v>119</v>
      </c>
      <c r="C117" s="16" t="s">
        <v>114</v>
      </c>
      <c r="D117" s="17">
        <v>177</v>
      </c>
      <c r="E117" s="16" t="s">
        <v>118</v>
      </c>
      <c r="F117" s="16" t="s">
        <v>117</v>
      </c>
    </row>
    <row r="118" spans="1:6" ht="20" customHeight="1" x14ac:dyDescent="0.2">
      <c r="A118" s="25" t="s">
        <v>116</v>
      </c>
      <c r="B118" s="18" t="s">
        <v>115</v>
      </c>
      <c r="C118" s="16" t="s">
        <v>114</v>
      </c>
      <c r="D118" s="17">
        <v>177</v>
      </c>
      <c r="E118" s="16" t="s">
        <v>113</v>
      </c>
      <c r="F118" s="16" t="s">
        <v>112</v>
      </c>
    </row>
    <row r="119" spans="1:6" ht="20" customHeight="1" x14ac:dyDescent="0.2">
      <c r="A119" s="25" t="s">
        <v>111</v>
      </c>
      <c r="B119" s="18" t="s">
        <v>110</v>
      </c>
      <c r="C119" s="16" t="s">
        <v>105</v>
      </c>
      <c r="D119" s="17">
        <v>177</v>
      </c>
      <c r="E119" s="16" t="s">
        <v>109</v>
      </c>
      <c r="F119" s="16" t="s">
        <v>108</v>
      </c>
    </row>
    <row r="120" spans="1:6" ht="20" customHeight="1" x14ac:dyDescent="0.2">
      <c r="A120" s="25" t="s">
        <v>107</v>
      </c>
      <c r="B120" s="18" t="s">
        <v>106</v>
      </c>
      <c r="C120" s="16" t="s">
        <v>105</v>
      </c>
      <c r="D120" s="17">
        <v>177</v>
      </c>
      <c r="E120" s="16" t="s">
        <v>104</v>
      </c>
      <c r="F120" s="16" t="s">
        <v>103</v>
      </c>
    </row>
    <row r="121" spans="1:6" ht="20" customHeight="1" x14ac:dyDescent="0.2">
      <c r="A121" s="25" t="s">
        <v>102</v>
      </c>
      <c r="B121" s="18" t="s">
        <v>101</v>
      </c>
      <c r="C121" s="16" t="s">
        <v>96</v>
      </c>
      <c r="D121" s="17">
        <v>177</v>
      </c>
      <c r="E121" s="16" t="s">
        <v>100</v>
      </c>
      <c r="F121" s="16" t="s">
        <v>99</v>
      </c>
    </row>
    <row r="122" spans="1:6" ht="20" customHeight="1" x14ac:dyDescent="0.2">
      <c r="A122" s="25" t="s">
        <v>98</v>
      </c>
      <c r="B122" s="18" t="s">
        <v>97</v>
      </c>
      <c r="C122" s="16" t="s">
        <v>96</v>
      </c>
      <c r="D122" s="17">
        <v>177</v>
      </c>
      <c r="E122" s="16" t="s">
        <v>95</v>
      </c>
      <c r="F122" s="16" t="s">
        <v>94</v>
      </c>
    </row>
    <row r="123" spans="1:6" ht="20" customHeight="1" x14ac:dyDescent="0.2">
      <c r="A123" s="25" t="s">
        <v>93</v>
      </c>
      <c r="B123" s="18" t="s">
        <v>92</v>
      </c>
      <c r="C123" s="16" t="s">
        <v>87</v>
      </c>
      <c r="D123" s="17">
        <v>177</v>
      </c>
      <c r="E123" s="16" t="s">
        <v>91</v>
      </c>
      <c r="F123" s="16" t="s">
        <v>90</v>
      </c>
    </row>
    <row r="124" spans="1:6" ht="20" customHeight="1" x14ac:dyDescent="0.2">
      <c r="A124" s="25" t="s">
        <v>89</v>
      </c>
      <c r="B124" s="18" t="s">
        <v>88</v>
      </c>
      <c r="C124" s="16" t="s">
        <v>87</v>
      </c>
      <c r="D124" s="17">
        <v>177</v>
      </c>
      <c r="E124" s="16" t="s">
        <v>86</v>
      </c>
      <c r="F124" s="16" t="s">
        <v>85</v>
      </c>
    </row>
    <row r="125" spans="1:6" ht="20" customHeight="1" x14ac:dyDescent="0.2">
      <c r="A125" s="25" t="s">
        <v>84</v>
      </c>
      <c r="B125" s="18" t="s">
        <v>83</v>
      </c>
      <c r="C125" s="16" t="s">
        <v>70</v>
      </c>
      <c r="D125" s="17">
        <v>177</v>
      </c>
      <c r="E125" s="16" t="s">
        <v>82</v>
      </c>
      <c r="F125" s="16" t="s">
        <v>81</v>
      </c>
    </row>
    <row r="126" spans="1:6" ht="20" customHeight="1" x14ac:dyDescent="0.2">
      <c r="A126" s="25" t="s">
        <v>80</v>
      </c>
      <c r="B126" s="18" t="s">
        <v>79</v>
      </c>
      <c r="C126" s="16" t="s">
        <v>70</v>
      </c>
      <c r="D126" s="17">
        <v>177</v>
      </c>
      <c r="E126" s="16" t="s">
        <v>78</v>
      </c>
      <c r="F126" s="16" t="s">
        <v>77</v>
      </c>
    </row>
    <row r="127" spans="1:6" ht="20" customHeight="1" x14ac:dyDescent="0.2">
      <c r="A127" s="25" t="s">
        <v>76</v>
      </c>
      <c r="B127" s="18" t="s">
        <v>75</v>
      </c>
      <c r="C127" s="16" t="s">
        <v>70</v>
      </c>
      <c r="D127" s="17">
        <v>177</v>
      </c>
      <c r="E127" s="16" t="s">
        <v>74</v>
      </c>
      <c r="F127" s="16" t="s">
        <v>73</v>
      </c>
    </row>
    <row r="128" spans="1:6" ht="20" customHeight="1" x14ac:dyDescent="0.2">
      <c r="A128" s="25" t="s">
        <v>72</v>
      </c>
      <c r="B128" s="18" t="s">
        <v>71</v>
      </c>
      <c r="C128" s="16" t="s">
        <v>70</v>
      </c>
      <c r="D128" s="17">
        <v>177</v>
      </c>
      <c r="E128" s="16" t="s">
        <v>69</v>
      </c>
      <c r="F128" s="16" t="s">
        <v>68</v>
      </c>
    </row>
    <row r="129" spans="1:6" ht="20" customHeight="1" x14ac:dyDescent="0.2">
      <c r="A129" s="25" t="s">
        <v>67</v>
      </c>
      <c r="B129" s="18" t="s">
        <v>66</v>
      </c>
      <c r="C129" s="16" t="s">
        <v>53</v>
      </c>
      <c r="D129" s="17">
        <v>177</v>
      </c>
      <c r="E129" s="16" t="s">
        <v>65</v>
      </c>
      <c r="F129" s="16" t="s">
        <v>64</v>
      </c>
    </row>
    <row r="130" spans="1:6" ht="20" customHeight="1" x14ac:dyDescent="0.2">
      <c r="A130" s="25" t="s">
        <v>63</v>
      </c>
      <c r="B130" s="18" t="s">
        <v>62</v>
      </c>
      <c r="C130" s="16" t="s">
        <v>53</v>
      </c>
      <c r="D130" s="17">
        <v>177</v>
      </c>
      <c r="E130" s="16" t="s">
        <v>61</v>
      </c>
      <c r="F130" s="16" t="s">
        <v>60</v>
      </c>
    </row>
    <row r="131" spans="1:6" ht="20" customHeight="1" x14ac:dyDescent="0.2">
      <c r="A131" s="25" t="s">
        <v>59</v>
      </c>
      <c r="B131" s="18" t="s">
        <v>58</v>
      </c>
      <c r="C131" s="16" t="s">
        <v>53</v>
      </c>
      <c r="D131" s="17">
        <v>177</v>
      </c>
      <c r="E131" s="16" t="s">
        <v>57</v>
      </c>
      <c r="F131" s="16" t="s">
        <v>56</v>
      </c>
    </row>
    <row r="132" spans="1:6" ht="20" customHeight="1" x14ac:dyDescent="0.2">
      <c r="A132" s="25" t="s">
        <v>55</v>
      </c>
      <c r="B132" s="18" t="s">
        <v>54</v>
      </c>
      <c r="C132" s="16" t="s">
        <v>53</v>
      </c>
      <c r="D132" s="17">
        <v>178</v>
      </c>
      <c r="E132" s="16" t="s">
        <v>52</v>
      </c>
      <c r="F132" s="16" t="s">
        <v>51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C6AD-1359-424D-80E0-21359729F07E}">
  <dimension ref="A1:G33"/>
  <sheetViews>
    <sheetView tabSelected="1" topLeftCell="A9" zoomScale="150" workbookViewId="0">
      <selection activeCell="E29" sqref="E29:E33"/>
    </sheetView>
  </sheetViews>
  <sheetFormatPr baseColWidth="10" defaultRowHeight="15" x14ac:dyDescent="0.2"/>
  <cols>
    <col min="1" max="1" width="21" customWidth="1"/>
    <col min="2" max="2" width="18.6640625" customWidth="1"/>
    <col min="3" max="3" width="19.6640625" customWidth="1"/>
    <col min="4" max="4" width="21.5" customWidth="1"/>
    <col min="5" max="5" width="23.5" customWidth="1"/>
    <col min="6" max="6" width="23.83203125" customWidth="1"/>
    <col min="7" max="7" width="15.33203125" customWidth="1"/>
  </cols>
  <sheetData>
    <row r="1" spans="1:5" x14ac:dyDescent="0.2">
      <c r="A1" s="1" t="s">
        <v>1554</v>
      </c>
      <c r="B1" s="4">
        <v>45774</v>
      </c>
    </row>
    <row r="2" spans="1:5" x14ac:dyDescent="0.2">
      <c r="A2" s="1" t="s">
        <v>1555</v>
      </c>
      <c r="B2" s="5">
        <v>0.45208333333333334</v>
      </c>
    </row>
    <row r="3" spans="1:5" ht="32" x14ac:dyDescent="0.2">
      <c r="A3" s="1" t="s">
        <v>31</v>
      </c>
      <c r="B3" s="30" t="s">
        <v>1557</v>
      </c>
      <c r="C3" s="6"/>
      <c r="D3" s="6"/>
      <c r="E3" s="6"/>
    </row>
    <row r="4" spans="1:5" x14ac:dyDescent="0.2">
      <c r="A4" s="1" t="s">
        <v>32</v>
      </c>
      <c r="B4" s="6" t="s">
        <v>48</v>
      </c>
    </row>
    <row r="5" spans="1:5" x14ac:dyDescent="0.2">
      <c r="A5" s="1"/>
      <c r="B5" s="6"/>
    </row>
    <row r="6" spans="1:5" x14ac:dyDescent="0.2">
      <c r="A6" s="1" t="s">
        <v>42</v>
      </c>
      <c r="B6" s="9">
        <v>1.4004629629629629E-3</v>
      </c>
    </row>
    <row r="7" spans="1:5" x14ac:dyDescent="0.2">
      <c r="A7" s="1" t="s">
        <v>1544</v>
      </c>
      <c r="B7" s="3">
        <f>1.99124350366566*3.6</f>
        <v>7.1684766131963755</v>
      </c>
    </row>
    <row r="8" spans="1:5" x14ac:dyDescent="0.2">
      <c r="A8" s="1" t="s">
        <v>1545</v>
      </c>
      <c r="B8" s="9"/>
    </row>
    <row r="9" spans="1:5" x14ac:dyDescent="0.2">
      <c r="A9" s="1" t="s">
        <v>1546</v>
      </c>
      <c r="B9" s="12">
        <f>0.404797487885988*3600</f>
        <v>1457.2709563895569</v>
      </c>
    </row>
    <row r="10" spans="1:5" x14ac:dyDescent="0.2">
      <c r="A10" s="1" t="s">
        <v>43</v>
      </c>
      <c r="B10">
        <f>MAX(Salita_alterato_27!D2:D122)</f>
        <v>178</v>
      </c>
    </row>
    <row r="11" spans="1:5" x14ac:dyDescent="0.2">
      <c r="A11" s="1" t="s">
        <v>44</v>
      </c>
      <c r="B11" s="28">
        <f>AVERAGE(Salita_alterato_27!D2:D122)</f>
        <v>171.46280991735537</v>
      </c>
    </row>
    <row r="12" spans="1:5" x14ac:dyDescent="0.2">
      <c r="A12" s="1" t="s">
        <v>45</v>
      </c>
    </row>
    <row r="13" spans="1:5" x14ac:dyDescent="0.2">
      <c r="B13" s="8"/>
      <c r="C13" s="8"/>
      <c r="D13" s="8"/>
      <c r="E13" s="8"/>
    </row>
    <row r="15" spans="1:5" x14ac:dyDescent="0.2">
      <c r="B15" t="s">
        <v>34</v>
      </c>
      <c r="C15" s="6" t="s">
        <v>1562</v>
      </c>
      <c r="D15" t="s">
        <v>35</v>
      </c>
      <c r="E15" t="s">
        <v>36</v>
      </c>
    </row>
    <row r="16" spans="1:5" x14ac:dyDescent="0.2">
      <c r="A16" s="1" t="s">
        <v>1561</v>
      </c>
      <c r="B16" s="8" t="s">
        <v>41</v>
      </c>
      <c r="C16" s="8">
        <v>9</v>
      </c>
      <c r="D16" s="8">
        <v>10</v>
      </c>
      <c r="E16" s="8" t="s">
        <v>39</v>
      </c>
    </row>
    <row r="20" spans="1:7" x14ac:dyDescent="0.2">
      <c r="A20" s="1" t="s">
        <v>1577</v>
      </c>
      <c r="B20" s="6" t="s">
        <v>1563</v>
      </c>
      <c r="C20" s="6" t="s">
        <v>46</v>
      </c>
      <c r="D20" s="1" t="s">
        <v>47</v>
      </c>
      <c r="E20" s="1" t="s">
        <v>1575</v>
      </c>
      <c r="F20" s="1" t="s">
        <v>1576</v>
      </c>
    </row>
    <row r="21" spans="1:7" x14ac:dyDescent="0.2">
      <c r="A21" s="1" t="s">
        <v>1564</v>
      </c>
      <c r="B21" s="10">
        <f>Sheet1!B2</f>
        <v>15.126230478286743</v>
      </c>
      <c r="C21" s="11">
        <f>Sheet1!B50*3.6</f>
        <v>11.413961178115587</v>
      </c>
      <c r="D21" s="12">
        <f>Sheet1!B58*3600</f>
        <v>986.25554106729885</v>
      </c>
      <c r="E21" s="12">
        <f>2.78177180864805*60</f>
        <v>166.90630851888298</v>
      </c>
      <c r="F21" s="3">
        <v>1.1855427302654646</v>
      </c>
    </row>
    <row r="22" spans="1:7" x14ac:dyDescent="0.2">
      <c r="A22" s="1" t="s">
        <v>1565</v>
      </c>
      <c r="B22" s="10">
        <f>Sheet1!B3</f>
        <v>24.638343572616577</v>
      </c>
      <c r="C22" s="11">
        <f>Sheet1!B51*3.6</f>
        <v>8.5224436837900566</v>
      </c>
      <c r="D22" s="12">
        <f>Sheet1!B59*3600</f>
        <v>1756.8930572234226</v>
      </c>
      <c r="E22" s="12">
        <f>2.65754231325822*60</f>
        <v>159.45253879549321</v>
      </c>
      <c r="F22" s="3">
        <v>0.90792791464803702</v>
      </c>
    </row>
    <row r="23" spans="1:7" x14ac:dyDescent="0.2">
      <c r="A23" s="1" t="s">
        <v>1566</v>
      </c>
      <c r="B23" s="10">
        <f>Sheet1!B4</f>
        <v>11.175379514694214</v>
      </c>
      <c r="C23" s="11">
        <f>Sheet1!B52*3.6</f>
        <v>8.8027006511613415</v>
      </c>
      <c r="D23" s="12">
        <f>Sheet1!B60*3600</f>
        <v>1239.669352059464</v>
      </c>
      <c r="E23" s="12">
        <f>2.63045631340404*60</f>
        <v>157.82737880424241</v>
      </c>
      <c r="F23" s="3">
        <v>0.9452040329982907</v>
      </c>
    </row>
    <row r="24" spans="1:7" x14ac:dyDescent="0.2">
      <c r="A24" s="1" t="s">
        <v>1567</v>
      </c>
      <c r="B24" s="10">
        <f>Sheet1!B5</f>
        <v>35.718029737472534</v>
      </c>
      <c r="C24" s="11">
        <f>Sheet1!B53*3.6</f>
        <v>5.5745744403535546</v>
      </c>
      <c r="D24" s="12">
        <f>Sheet1!B61*3600</f>
        <v>1661.5432889165575</v>
      </c>
      <c r="E24" s="12">
        <f>2.45907338947578*60</f>
        <v>147.5444033685468</v>
      </c>
      <c r="F24" s="3">
        <v>0.68326341403874868</v>
      </c>
    </row>
    <row r="25" spans="1:7" x14ac:dyDescent="0.2">
      <c r="A25" s="1" t="s">
        <v>1568</v>
      </c>
      <c r="B25" s="10">
        <f>Sheet1!B6</f>
        <v>33.230664014817194</v>
      </c>
      <c r="C25" s="11">
        <f>Sheet1!B54*3.6</f>
        <v>5.3952078834724384</v>
      </c>
      <c r="D25" s="12">
        <f>Sheet1!B62*3600</f>
        <v>1304.0863296432578</v>
      </c>
      <c r="E25" s="12">
        <f>2.58395226424253*60</f>
        <v>155.03713585455182</v>
      </c>
      <c r="F25" s="3">
        <v>0.619859838414899</v>
      </c>
    </row>
    <row r="28" spans="1:7" x14ac:dyDescent="0.2">
      <c r="A28" s="1" t="s">
        <v>1577</v>
      </c>
      <c r="B28" s="1" t="s">
        <v>1579</v>
      </c>
      <c r="C28" s="1" t="s">
        <v>1580</v>
      </c>
      <c r="D28" s="1" t="s">
        <v>1582</v>
      </c>
      <c r="E28" s="1" t="s">
        <v>1578</v>
      </c>
      <c r="F28" s="1" t="s">
        <v>1581</v>
      </c>
      <c r="G28" s="1" t="s">
        <v>1583</v>
      </c>
    </row>
    <row r="29" spans="1:7" x14ac:dyDescent="0.2">
      <c r="A29" t="s">
        <v>4</v>
      </c>
      <c r="B29" s="12">
        <v>1761.6666666666667</v>
      </c>
      <c r="C29" s="12">
        <v>1564.8333333333333</v>
      </c>
      <c r="D29" s="35">
        <v>67.849999999999994</v>
      </c>
      <c r="E29" s="3">
        <v>0.89166666666666661</v>
      </c>
      <c r="F29" s="12">
        <v>1370.6666666666667</v>
      </c>
      <c r="G29" s="12">
        <v>49.75</v>
      </c>
    </row>
    <row r="30" spans="1:7" x14ac:dyDescent="0.2">
      <c r="A30" t="s">
        <v>5</v>
      </c>
      <c r="B30" s="12">
        <v>2835.2</v>
      </c>
      <c r="C30" s="12">
        <v>2505.4</v>
      </c>
      <c r="D30" s="35">
        <v>101.735</v>
      </c>
      <c r="E30" s="3">
        <v>0.875</v>
      </c>
      <c r="F30" s="12">
        <v>2005.1</v>
      </c>
      <c r="G30" s="12">
        <v>50.690000000000012</v>
      </c>
    </row>
    <row r="31" spans="1:7" x14ac:dyDescent="0.2">
      <c r="A31" t="s">
        <v>6</v>
      </c>
      <c r="B31" s="12">
        <v>3035.090909090909</v>
      </c>
      <c r="C31" s="12">
        <v>3177.090909090909</v>
      </c>
      <c r="D31" s="35">
        <v>124</v>
      </c>
      <c r="E31" s="3">
        <v>1.041818181818182</v>
      </c>
      <c r="F31" s="12">
        <v>2206.818181818182</v>
      </c>
      <c r="G31" s="12">
        <v>56.263636363636373</v>
      </c>
    </row>
    <row r="32" spans="1:7" x14ac:dyDescent="0.2">
      <c r="A32" t="s">
        <v>7</v>
      </c>
      <c r="B32" s="12">
        <v>3066.6388888888887</v>
      </c>
      <c r="C32" s="12">
        <v>3553.5833333333335</v>
      </c>
      <c r="D32" s="35">
        <v>133.7666667</v>
      </c>
      <c r="E32" s="3">
        <v>1.1561111111111113</v>
      </c>
      <c r="F32" s="12">
        <v>2206.3888888888887</v>
      </c>
      <c r="G32" s="12">
        <v>61.038888888888863</v>
      </c>
    </row>
    <row r="33" spans="1:7" x14ac:dyDescent="0.2">
      <c r="A33" t="s">
        <v>8</v>
      </c>
      <c r="B33" s="12">
        <v>3050.6060606060605</v>
      </c>
      <c r="C33" s="12">
        <v>3626.848484848485</v>
      </c>
      <c r="D33" s="35">
        <v>135.9848485</v>
      </c>
      <c r="E33" s="3">
        <v>1.1848484848484848</v>
      </c>
      <c r="F33" s="12">
        <v>2295.030303030303</v>
      </c>
      <c r="G33" s="12">
        <v>59.406060606060592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A420-C66D-B94F-87D1-406ACD5B0108}">
  <sheetPr>
    <pageSetUpPr fitToPage="1"/>
  </sheetPr>
  <dimension ref="A1:F122"/>
  <sheetViews>
    <sheetView showGridLines="0" topLeftCell="A95" workbookViewId="0">
      <selection sqref="A1:A1048576"/>
    </sheetView>
  </sheetViews>
  <sheetFormatPr baseColWidth="10" defaultColWidth="8.33203125" defaultRowHeight="20" customHeight="1" x14ac:dyDescent="0.2"/>
  <cols>
    <col min="1" max="1" width="22.1640625" style="26" customWidth="1"/>
    <col min="2" max="2" width="15.83203125" style="15" customWidth="1"/>
    <col min="3" max="3" width="9.83203125" style="15" customWidth="1"/>
    <col min="4" max="4" width="4.33203125" style="15" customWidth="1"/>
    <col min="5" max="6" width="11.1640625" style="15" customWidth="1"/>
    <col min="7" max="7" width="8.33203125" style="15" customWidth="1"/>
    <col min="8" max="16384" width="8.33203125" style="15"/>
  </cols>
  <sheetData>
    <row r="1" spans="1:6" ht="20.25" customHeight="1" x14ac:dyDescent="0.2">
      <c r="A1" s="23" t="s">
        <v>614</v>
      </c>
      <c r="B1" s="22" t="s">
        <v>613</v>
      </c>
      <c r="C1" s="22" t="s">
        <v>612</v>
      </c>
      <c r="D1" s="22" t="s">
        <v>611</v>
      </c>
      <c r="E1" s="22" t="s">
        <v>610</v>
      </c>
      <c r="F1" s="22" t="s">
        <v>609</v>
      </c>
    </row>
    <row r="2" spans="1:6" ht="20.25" customHeight="1" x14ac:dyDescent="0.2">
      <c r="A2" s="24" t="s">
        <v>1543</v>
      </c>
      <c r="B2" s="21" t="s">
        <v>1542</v>
      </c>
      <c r="C2" s="19" t="s">
        <v>1055</v>
      </c>
      <c r="D2" s="20">
        <v>131</v>
      </c>
      <c r="E2" s="19" t="s">
        <v>1537</v>
      </c>
      <c r="F2" s="19" t="s">
        <v>1536</v>
      </c>
    </row>
    <row r="3" spans="1:6" ht="20" customHeight="1" x14ac:dyDescent="0.2">
      <c r="A3" s="25" t="s">
        <v>1541</v>
      </c>
      <c r="B3" s="18" t="s">
        <v>1540</v>
      </c>
      <c r="C3" s="16" t="s">
        <v>1055</v>
      </c>
      <c r="D3" s="17">
        <v>133</v>
      </c>
      <c r="E3" s="16" t="s">
        <v>1537</v>
      </c>
      <c r="F3" s="16" t="s">
        <v>1536</v>
      </c>
    </row>
    <row r="4" spans="1:6" ht="20" customHeight="1" x14ac:dyDescent="0.2">
      <c r="A4" s="25" t="s">
        <v>1539</v>
      </c>
      <c r="B4" s="18" t="s">
        <v>1538</v>
      </c>
      <c r="C4" s="16" t="s">
        <v>1055</v>
      </c>
      <c r="D4" s="17">
        <v>137</v>
      </c>
      <c r="E4" s="16" t="s">
        <v>1537</v>
      </c>
      <c r="F4" s="16" t="s">
        <v>1536</v>
      </c>
    </row>
    <row r="5" spans="1:6" ht="20" customHeight="1" x14ac:dyDescent="0.2">
      <c r="A5" s="25" t="s">
        <v>1535</v>
      </c>
      <c r="B5" s="18" t="s">
        <v>1534</v>
      </c>
      <c r="C5" s="16" t="s">
        <v>1055</v>
      </c>
      <c r="D5" s="17">
        <v>139</v>
      </c>
      <c r="E5" s="16" t="s">
        <v>1533</v>
      </c>
      <c r="F5" s="16" t="s">
        <v>1532</v>
      </c>
    </row>
    <row r="6" spans="1:6" ht="20" customHeight="1" x14ac:dyDescent="0.2">
      <c r="A6" s="25" t="s">
        <v>1531</v>
      </c>
      <c r="B6" s="18" t="s">
        <v>1530</v>
      </c>
      <c r="C6" s="16" t="s">
        <v>1055</v>
      </c>
      <c r="D6" s="17">
        <v>141</v>
      </c>
      <c r="E6" s="16" t="s">
        <v>1529</v>
      </c>
      <c r="F6" s="16" t="s">
        <v>1083</v>
      </c>
    </row>
    <row r="7" spans="1:6" ht="20" customHeight="1" x14ac:dyDescent="0.2">
      <c r="A7" s="25" t="s">
        <v>1528</v>
      </c>
      <c r="B7" s="18" t="s">
        <v>1527</v>
      </c>
      <c r="C7" s="16" t="s">
        <v>1055</v>
      </c>
      <c r="D7" s="17">
        <v>145</v>
      </c>
      <c r="E7" s="16" t="s">
        <v>1084</v>
      </c>
      <c r="F7" s="16" t="s">
        <v>1526</v>
      </c>
    </row>
    <row r="8" spans="1:6" ht="20" customHeight="1" x14ac:dyDescent="0.2">
      <c r="A8" s="25" t="s">
        <v>1525</v>
      </c>
      <c r="B8" s="18" t="s">
        <v>1524</v>
      </c>
      <c r="C8" s="16" t="s">
        <v>1046</v>
      </c>
      <c r="D8" s="17">
        <v>147</v>
      </c>
      <c r="E8" s="16" t="s">
        <v>1523</v>
      </c>
      <c r="F8" s="16" t="s">
        <v>1522</v>
      </c>
    </row>
    <row r="9" spans="1:6" ht="20" customHeight="1" x14ac:dyDescent="0.2">
      <c r="A9" s="25" t="s">
        <v>1521</v>
      </c>
      <c r="B9" s="18" t="s">
        <v>1520</v>
      </c>
      <c r="C9" s="16" t="s">
        <v>1046</v>
      </c>
      <c r="D9" s="17">
        <v>150</v>
      </c>
      <c r="E9" s="16" t="s">
        <v>1519</v>
      </c>
      <c r="F9" s="16" t="s">
        <v>1518</v>
      </c>
    </row>
    <row r="10" spans="1:6" ht="20" customHeight="1" x14ac:dyDescent="0.2">
      <c r="A10" s="25" t="s">
        <v>1517</v>
      </c>
      <c r="B10" s="18" t="s">
        <v>1516</v>
      </c>
      <c r="C10" s="16" t="s">
        <v>1046</v>
      </c>
      <c r="D10" s="17">
        <v>153</v>
      </c>
      <c r="E10" s="16" t="s">
        <v>1515</v>
      </c>
      <c r="F10" s="16" t="s">
        <v>1514</v>
      </c>
    </row>
    <row r="11" spans="1:6" ht="20" customHeight="1" x14ac:dyDescent="0.2">
      <c r="A11" s="25" t="s">
        <v>1513</v>
      </c>
      <c r="B11" s="18" t="s">
        <v>1512</v>
      </c>
      <c r="C11" s="16" t="s">
        <v>1046</v>
      </c>
      <c r="D11" s="17">
        <v>155</v>
      </c>
      <c r="E11" s="16" t="s">
        <v>1511</v>
      </c>
      <c r="F11" s="16" t="s">
        <v>1510</v>
      </c>
    </row>
    <row r="12" spans="1:6" ht="20" customHeight="1" x14ac:dyDescent="0.2">
      <c r="A12" s="25" t="s">
        <v>1509</v>
      </c>
      <c r="B12" s="18" t="s">
        <v>1508</v>
      </c>
      <c r="C12" s="16" t="s">
        <v>1030</v>
      </c>
      <c r="D12" s="17">
        <v>157</v>
      </c>
      <c r="E12" s="16" t="s">
        <v>574</v>
      </c>
      <c r="F12" s="16" t="s">
        <v>1507</v>
      </c>
    </row>
    <row r="13" spans="1:6" ht="20" customHeight="1" x14ac:dyDescent="0.2">
      <c r="A13" s="25" t="s">
        <v>1506</v>
      </c>
      <c r="B13" s="18" t="s">
        <v>1505</v>
      </c>
      <c r="C13" s="16" t="s">
        <v>1030</v>
      </c>
      <c r="D13" s="17">
        <v>159</v>
      </c>
      <c r="E13" s="16" t="s">
        <v>1504</v>
      </c>
      <c r="F13" s="16" t="s">
        <v>1503</v>
      </c>
    </row>
    <row r="14" spans="1:6" ht="20" customHeight="1" x14ac:dyDescent="0.2">
      <c r="A14" s="25" t="s">
        <v>1502</v>
      </c>
      <c r="B14" s="18" t="s">
        <v>1501</v>
      </c>
      <c r="C14" s="16" t="s">
        <v>1021</v>
      </c>
      <c r="D14" s="17">
        <v>161</v>
      </c>
      <c r="E14" s="16" t="s">
        <v>1500</v>
      </c>
      <c r="F14" s="16" t="s">
        <v>555</v>
      </c>
    </row>
    <row r="15" spans="1:6" ht="20" customHeight="1" x14ac:dyDescent="0.2">
      <c r="A15" s="25" t="s">
        <v>1499</v>
      </c>
      <c r="B15" s="18" t="s">
        <v>1498</v>
      </c>
      <c r="C15" s="16" t="s">
        <v>1021</v>
      </c>
      <c r="D15" s="17">
        <v>162</v>
      </c>
      <c r="E15" s="16" t="s">
        <v>1497</v>
      </c>
      <c r="F15" s="16" t="s">
        <v>1496</v>
      </c>
    </row>
    <row r="16" spans="1:6" ht="20" customHeight="1" x14ac:dyDescent="0.2">
      <c r="A16" s="25" t="s">
        <v>1495</v>
      </c>
      <c r="B16" s="18" t="s">
        <v>1494</v>
      </c>
      <c r="C16" s="16" t="s">
        <v>1021</v>
      </c>
      <c r="D16" s="17">
        <v>164</v>
      </c>
      <c r="E16" s="16" t="s">
        <v>1493</v>
      </c>
      <c r="F16" s="16" t="s">
        <v>1492</v>
      </c>
    </row>
    <row r="17" spans="1:6" ht="20" customHeight="1" x14ac:dyDescent="0.2">
      <c r="A17" s="25" t="s">
        <v>1491</v>
      </c>
      <c r="B17" s="18" t="s">
        <v>1490</v>
      </c>
      <c r="C17" s="16" t="s">
        <v>1021</v>
      </c>
      <c r="D17" s="17">
        <v>165</v>
      </c>
      <c r="E17" s="16" t="s">
        <v>1489</v>
      </c>
      <c r="F17" s="16" t="s">
        <v>542</v>
      </c>
    </row>
    <row r="18" spans="1:6" ht="20" customHeight="1" x14ac:dyDescent="0.2">
      <c r="A18" s="25" t="s">
        <v>1488</v>
      </c>
      <c r="B18" s="18" t="s">
        <v>1487</v>
      </c>
      <c r="C18" s="16" t="s">
        <v>1013</v>
      </c>
      <c r="D18" s="17">
        <v>166</v>
      </c>
      <c r="E18" s="16" t="s">
        <v>1486</v>
      </c>
      <c r="F18" s="16" t="s">
        <v>1485</v>
      </c>
    </row>
    <row r="19" spans="1:6" ht="20" customHeight="1" x14ac:dyDescent="0.2">
      <c r="A19" s="25" t="s">
        <v>1484</v>
      </c>
      <c r="B19" s="18" t="s">
        <v>1483</v>
      </c>
      <c r="C19" s="16" t="s">
        <v>1013</v>
      </c>
      <c r="D19" s="17">
        <v>167</v>
      </c>
      <c r="E19" s="16" t="s">
        <v>1482</v>
      </c>
      <c r="F19" s="16" t="s">
        <v>1481</v>
      </c>
    </row>
    <row r="20" spans="1:6" ht="20" customHeight="1" x14ac:dyDescent="0.2">
      <c r="A20" s="25" t="s">
        <v>1480</v>
      </c>
      <c r="B20" s="18" t="s">
        <v>1479</v>
      </c>
      <c r="C20" s="16" t="s">
        <v>1000</v>
      </c>
      <c r="D20" s="17">
        <v>167</v>
      </c>
      <c r="E20" s="16" t="s">
        <v>1478</v>
      </c>
      <c r="F20" s="16" t="s">
        <v>1477</v>
      </c>
    </row>
    <row r="21" spans="1:6" ht="20" customHeight="1" x14ac:dyDescent="0.2">
      <c r="A21" s="25" t="s">
        <v>1476</v>
      </c>
      <c r="B21" s="18" t="s">
        <v>1475</v>
      </c>
      <c r="C21" s="16" t="s">
        <v>1000</v>
      </c>
      <c r="D21" s="17">
        <v>168</v>
      </c>
      <c r="E21" s="16" t="s">
        <v>1474</v>
      </c>
      <c r="F21" s="16" t="s">
        <v>1473</v>
      </c>
    </row>
    <row r="22" spans="1:6" ht="20" customHeight="1" x14ac:dyDescent="0.2">
      <c r="A22" s="25" t="s">
        <v>1472</v>
      </c>
      <c r="B22" s="18" t="s">
        <v>1471</v>
      </c>
      <c r="C22" s="16" t="s">
        <v>1000</v>
      </c>
      <c r="D22" s="17">
        <v>168</v>
      </c>
      <c r="E22" s="16" t="s">
        <v>1470</v>
      </c>
      <c r="F22" s="16" t="s">
        <v>520</v>
      </c>
    </row>
    <row r="23" spans="1:6" ht="20" customHeight="1" x14ac:dyDescent="0.2">
      <c r="A23" s="25" t="s">
        <v>1469</v>
      </c>
      <c r="B23" s="18" t="s">
        <v>1468</v>
      </c>
      <c r="C23" s="16" t="s">
        <v>975</v>
      </c>
      <c r="D23" s="17">
        <v>169</v>
      </c>
      <c r="E23" s="16" t="s">
        <v>1467</v>
      </c>
      <c r="F23" s="16" t="s">
        <v>516</v>
      </c>
    </row>
    <row r="24" spans="1:6" ht="20" customHeight="1" x14ac:dyDescent="0.2">
      <c r="A24" s="25" t="s">
        <v>1466</v>
      </c>
      <c r="B24" s="18" t="s">
        <v>1465</v>
      </c>
      <c r="C24" s="16" t="s">
        <v>975</v>
      </c>
      <c r="D24" s="17">
        <v>169</v>
      </c>
      <c r="E24" s="16" t="s">
        <v>1464</v>
      </c>
      <c r="F24" s="16" t="s">
        <v>512</v>
      </c>
    </row>
    <row r="25" spans="1:6" ht="20" customHeight="1" x14ac:dyDescent="0.2">
      <c r="A25" s="25" t="s">
        <v>1463</v>
      </c>
      <c r="B25" s="18" t="s">
        <v>1462</v>
      </c>
      <c r="C25" s="16" t="s">
        <v>1457</v>
      </c>
      <c r="D25" s="17">
        <v>170</v>
      </c>
      <c r="E25" s="16" t="s">
        <v>1461</v>
      </c>
      <c r="F25" s="16" t="s">
        <v>1460</v>
      </c>
    </row>
    <row r="26" spans="1:6" ht="20" customHeight="1" x14ac:dyDescent="0.2">
      <c r="A26" s="25" t="s">
        <v>1459</v>
      </c>
      <c r="B26" s="18" t="s">
        <v>1458</v>
      </c>
      <c r="C26" s="16" t="s">
        <v>1457</v>
      </c>
      <c r="D26" s="17">
        <v>170</v>
      </c>
      <c r="E26" s="16" t="s">
        <v>1456</v>
      </c>
      <c r="F26" s="16" t="s">
        <v>1455</v>
      </c>
    </row>
    <row r="27" spans="1:6" ht="20" customHeight="1" x14ac:dyDescent="0.2">
      <c r="A27" s="25" t="s">
        <v>1454</v>
      </c>
      <c r="B27" s="18" t="s">
        <v>1453</v>
      </c>
      <c r="C27" s="16" t="s">
        <v>1448</v>
      </c>
      <c r="D27" s="17">
        <v>170</v>
      </c>
      <c r="E27" s="16" t="s">
        <v>1452</v>
      </c>
      <c r="F27" s="16" t="s">
        <v>1451</v>
      </c>
    </row>
    <row r="28" spans="1:6" ht="20" customHeight="1" x14ac:dyDescent="0.2">
      <c r="A28" s="25" t="s">
        <v>1450</v>
      </c>
      <c r="B28" s="18" t="s">
        <v>1449</v>
      </c>
      <c r="C28" s="16" t="s">
        <v>1448</v>
      </c>
      <c r="D28" s="17">
        <v>171</v>
      </c>
      <c r="E28" s="16" t="s">
        <v>1447</v>
      </c>
      <c r="F28" s="16" t="s">
        <v>1446</v>
      </c>
    </row>
    <row r="29" spans="1:6" ht="20" customHeight="1" x14ac:dyDescent="0.2">
      <c r="A29" s="25" t="s">
        <v>1445</v>
      </c>
      <c r="B29" s="18" t="s">
        <v>1444</v>
      </c>
      <c r="C29" s="16" t="s">
        <v>1423</v>
      </c>
      <c r="D29" s="17">
        <v>171</v>
      </c>
      <c r="E29" s="16" t="s">
        <v>1443</v>
      </c>
      <c r="F29" s="16" t="s">
        <v>1442</v>
      </c>
    </row>
    <row r="30" spans="1:6" ht="20" customHeight="1" x14ac:dyDescent="0.2">
      <c r="A30" s="25" t="s">
        <v>1441</v>
      </c>
      <c r="B30" s="18" t="s">
        <v>1440</v>
      </c>
      <c r="C30" s="16" t="s">
        <v>1423</v>
      </c>
      <c r="D30" s="17">
        <v>171</v>
      </c>
      <c r="E30" s="16" t="s">
        <v>1439</v>
      </c>
      <c r="F30" s="16" t="s">
        <v>1438</v>
      </c>
    </row>
    <row r="31" spans="1:6" ht="20" customHeight="1" x14ac:dyDescent="0.2">
      <c r="A31" s="25" t="s">
        <v>1437</v>
      </c>
      <c r="B31" s="18" t="s">
        <v>1436</v>
      </c>
      <c r="C31" s="16" t="s">
        <v>1423</v>
      </c>
      <c r="D31" s="17">
        <v>171</v>
      </c>
      <c r="E31" s="16" t="s">
        <v>1435</v>
      </c>
      <c r="F31" s="16" t="s">
        <v>1434</v>
      </c>
    </row>
    <row r="32" spans="1:6" ht="20" customHeight="1" x14ac:dyDescent="0.2">
      <c r="A32" s="25" t="s">
        <v>1433</v>
      </c>
      <c r="B32" s="18" t="s">
        <v>1432</v>
      </c>
      <c r="C32" s="16" t="s">
        <v>1423</v>
      </c>
      <c r="D32" s="17">
        <v>172</v>
      </c>
      <c r="E32" s="16" t="s">
        <v>1431</v>
      </c>
      <c r="F32" s="16" t="s">
        <v>1430</v>
      </c>
    </row>
    <row r="33" spans="1:6" ht="20" customHeight="1" x14ac:dyDescent="0.2">
      <c r="A33" s="25" t="s">
        <v>1429</v>
      </c>
      <c r="B33" s="18" t="s">
        <v>1428</v>
      </c>
      <c r="C33" s="16" t="s">
        <v>1423</v>
      </c>
      <c r="D33" s="17">
        <v>172</v>
      </c>
      <c r="E33" s="16" t="s">
        <v>1427</v>
      </c>
      <c r="F33" s="16" t="s">
        <v>1426</v>
      </c>
    </row>
    <row r="34" spans="1:6" ht="20" customHeight="1" x14ac:dyDescent="0.2">
      <c r="A34" s="25" t="s">
        <v>1425</v>
      </c>
      <c r="B34" s="18" t="s">
        <v>1424</v>
      </c>
      <c r="C34" s="16" t="s">
        <v>1423</v>
      </c>
      <c r="D34" s="17">
        <v>172</v>
      </c>
      <c r="E34" s="16" t="s">
        <v>1422</v>
      </c>
      <c r="F34" s="16" t="s">
        <v>1421</v>
      </c>
    </row>
    <row r="35" spans="1:6" ht="20" customHeight="1" x14ac:dyDescent="0.2">
      <c r="A35" s="25" t="s">
        <v>1420</v>
      </c>
      <c r="B35" s="18" t="s">
        <v>1419</v>
      </c>
      <c r="C35" s="16" t="s">
        <v>938</v>
      </c>
      <c r="D35" s="17">
        <v>172</v>
      </c>
      <c r="E35" s="16" t="s">
        <v>1418</v>
      </c>
      <c r="F35" s="16" t="s">
        <v>1417</v>
      </c>
    </row>
    <row r="36" spans="1:6" ht="20" customHeight="1" x14ac:dyDescent="0.2">
      <c r="A36" s="25" t="s">
        <v>1416</v>
      </c>
      <c r="B36" s="18" t="s">
        <v>1415</v>
      </c>
      <c r="C36" s="16" t="s">
        <v>938</v>
      </c>
      <c r="D36" s="17">
        <v>172</v>
      </c>
      <c r="E36" s="16" t="s">
        <v>470</v>
      </c>
      <c r="F36" s="16" t="s">
        <v>461</v>
      </c>
    </row>
    <row r="37" spans="1:6" ht="20" customHeight="1" x14ac:dyDescent="0.2">
      <c r="A37" s="25" t="s">
        <v>1414</v>
      </c>
      <c r="B37" s="18" t="s">
        <v>1413</v>
      </c>
      <c r="C37" s="16" t="s">
        <v>938</v>
      </c>
      <c r="D37" s="17">
        <v>173</v>
      </c>
      <c r="E37" s="16" t="s">
        <v>1412</v>
      </c>
      <c r="F37" s="16" t="s">
        <v>1411</v>
      </c>
    </row>
    <row r="38" spans="1:6" ht="20" customHeight="1" x14ac:dyDescent="0.2">
      <c r="A38" s="25" t="s">
        <v>1410</v>
      </c>
      <c r="B38" s="18" t="s">
        <v>1409</v>
      </c>
      <c r="C38" s="16" t="s">
        <v>929</v>
      </c>
      <c r="D38" s="17">
        <v>173</v>
      </c>
      <c r="E38" s="16" t="s">
        <v>1408</v>
      </c>
      <c r="F38" s="16" t="s">
        <v>1407</v>
      </c>
    </row>
    <row r="39" spans="1:6" ht="20" customHeight="1" x14ac:dyDescent="0.2">
      <c r="A39" s="25" t="s">
        <v>1406</v>
      </c>
      <c r="B39" s="18" t="s">
        <v>1405</v>
      </c>
      <c r="C39" s="16" t="s">
        <v>929</v>
      </c>
      <c r="D39" s="17">
        <v>173</v>
      </c>
      <c r="E39" s="16" t="s">
        <v>1404</v>
      </c>
      <c r="F39" s="16" t="s">
        <v>1403</v>
      </c>
    </row>
    <row r="40" spans="1:6" ht="20" customHeight="1" x14ac:dyDescent="0.2">
      <c r="A40" s="25" t="s">
        <v>1402</v>
      </c>
      <c r="B40" s="18" t="s">
        <v>1401</v>
      </c>
      <c r="C40" s="16" t="s">
        <v>922</v>
      </c>
      <c r="D40" s="17">
        <v>174</v>
      </c>
      <c r="E40" s="16" t="s">
        <v>1400</v>
      </c>
      <c r="F40" s="16" t="s">
        <v>1399</v>
      </c>
    </row>
    <row r="41" spans="1:6" ht="20" customHeight="1" x14ac:dyDescent="0.2">
      <c r="A41" s="25" t="s">
        <v>1398</v>
      </c>
      <c r="B41" s="18" t="s">
        <v>1397</v>
      </c>
      <c r="C41" s="16" t="s">
        <v>922</v>
      </c>
      <c r="D41" s="17">
        <v>174</v>
      </c>
      <c r="E41" s="16" t="s">
        <v>1396</v>
      </c>
      <c r="F41" s="16" t="s">
        <v>1395</v>
      </c>
    </row>
    <row r="42" spans="1:6" ht="20" customHeight="1" x14ac:dyDescent="0.2">
      <c r="A42" s="25" t="s">
        <v>1394</v>
      </c>
      <c r="B42" s="18" t="s">
        <v>1393</v>
      </c>
      <c r="C42" s="16" t="s">
        <v>906</v>
      </c>
      <c r="D42" s="17">
        <v>174</v>
      </c>
      <c r="E42" s="16" t="s">
        <v>941</v>
      </c>
      <c r="F42" s="16" t="s">
        <v>1392</v>
      </c>
    </row>
    <row r="43" spans="1:6" ht="20" customHeight="1" x14ac:dyDescent="0.2">
      <c r="A43" s="25" t="s">
        <v>1391</v>
      </c>
      <c r="B43" s="18" t="s">
        <v>1390</v>
      </c>
      <c r="C43" s="16" t="s">
        <v>906</v>
      </c>
      <c r="D43" s="17">
        <v>174</v>
      </c>
      <c r="E43" s="16" t="s">
        <v>1389</v>
      </c>
      <c r="F43" s="16" t="s">
        <v>1388</v>
      </c>
    </row>
    <row r="44" spans="1:6" ht="20" customHeight="1" x14ac:dyDescent="0.2">
      <c r="A44" s="25" t="s">
        <v>1387</v>
      </c>
      <c r="B44" s="18" t="s">
        <v>1386</v>
      </c>
      <c r="C44" s="16" t="s">
        <v>906</v>
      </c>
      <c r="D44" s="17">
        <v>174</v>
      </c>
      <c r="E44" s="16" t="s">
        <v>1385</v>
      </c>
      <c r="F44" s="16" t="s">
        <v>1384</v>
      </c>
    </row>
    <row r="45" spans="1:6" ht="20" customHeight="1" x14ac:dyDescent="0.2">
      <c r="A45" s="25" t="s">
        <v>1383</v>
      </c>
      <c r="B45" s="18" t="s">
        <v>1382</v>
      </c>
      <c r="C45" s="16" t="s">
        <v>906</v>
      </c>
      <c r="D45" s="17">
        <v>174</v>
      </c>
      <c r="E45" s="16" t="s">
        <v>1381</v>
      </c>
      <c r="F45" s="16" t="s">
        <v>1380</v>
      </c>
    </row>
    <row r="46" spans="1:6" ht="20" customHeight="1" x14ac:dyDescent="0.2">
      <c r="A46" s="25" t="s">
        <v>1379</v>
      </c>
      <c r="B46" s="18" t="s">
        <v>1378</v>
      </c>
      <c r="C46" s="16" t="s">
        <v>898</v>
      </c>
      <c r="D46" s="17">
        <v>174</v>
      </c>
      <c r="E46" s="16" t="s">
        <v>1377</v>
      </c>
      <c r="F46" s="16" t="s">
        <v>1376</v>
      </c>
    </row>
    <row r="47" spans="1:6" ht="20" customHeight="1" x14ac:dyDescent="0.2">
      <c r="A47" s="25" t="s">
        <v>1375</v>
      </c>
      <c r="B47" s="18" t="s">
        <v>1374</v>
      </c>
      <c r="C47" s="16" t="s">
        <v>898</v>
      </c>
      <c r="D47" s="17">
        <v>174</v>
      </c>
      <c r="E47" s="16" t="s">
        <v>1373</v>
      </c>
      <c r="F47" s="16" t="s">
        <v>1372</v>
      </c>
    </row>
    <row r="48" spans="1:6" ht="20" customHeight="1" x14ac:dyDescent="0.2">
      <c r="A48" s="25" t="s">
        <v>1371</v>
      </c>
      <c r="B48" s="18" t="s">
        <v>1370</v>
      </c>
      <c r="C48" s="16" t="s">
        <v>898</v>
      </c>
      <c r="D48" s="17">
        <v>174</v>
      </c>
      <c r="E48" s="16" t="s">
        <v>1369</v>
      </c>
      <c r="F48" s="16" t="s">
        <v>1368</v>
      </c>
    </row>
    <row r="49" spans="1:6" ht="20" customHeight="1" x14ac:dyDescent="0.2">
      <c r="A49" s="25" t="s">
        <v>1367</v>
      </c>
      <c r="B49" s="18" t="s">
        <v>1366</v>
      </c>
      <c r="C49" s="16" t="s">
        <v>898</v>
      </c>
      <c r="D49" s="17">
        <v>175</v>
      </c>
      <c r="E49" s="16" t="s">
        <v>1365</v>
      </c>
      <c r="F49" s="16" t="s">
        <v>904</v>
      </c>
    </row>
    <row r="50" spans="1:6" ht="20" customHeight="1" x14ac:dyDescent="0.2">
      <c r="A50" s="25" t="s">
        <v>1364</v>
      </c>
      <c r="B50" s="18" t="s">
        <v>1363</v>
      </c>
      <c r="C50" s="16" t="s">
        <v>889</v>
      </c>
      <c r="D50" s="17">
        <v>175</v>
      </c>
      <c r="E50" s="16" t="s">
        <v>910</v>
      </c>
      <c r="F50" s="16" t="s">
        <v>1362</v>
      </c>
    </row>
    <row r="51" spans="1:6" ht="20" customHeight="1" x14ac:dyDescent="0.2">
      <c r="A51" s="25" t="s">
        <v>1361</v>
      </c>
      <c r="B51" s="18" t="s">
        <v>1360</v>
      </c>
      <c r="C51" s="16" t="s">
        <v>889</v>
      </c>
      <c r="D51" s="17">
        <v>175</v>
      </c>
      <c r="E51" s="16" t="s">
        <v>1359</v>
      </c>
      <c r="F51" s="16" t="s">
        <v>896</v>
      </c>
    </row>
    <row r="52" spans="1:6" ht="20" customHeight="1" x14ac:dyDescent="0.2">
      <c r="A52" s="25" t="s">
        <v>1358</v>
      </c>
      <c r="B52" s="18" t="s">
        <v>1357</v>
      </c>
      <c r="C52" s="16" t="s">
        <v>876</v>
      </c>
      <c r="D52" s="17">
        <v>175</v>
      </c>
      <c r="E52" s="16" t="s">
        <v>1356</v>
      </c>
      <c r="F52" s="16" t="s">
        <v>1355</v>
      </c>
    </row>
    <row r="53" spans="1:6" ht="20" customHeight="1" x14ac:dyDescent="0.2">
      <c r="A53" s="25" t="s">
        <v>1354</v>
      </c>
      <c r="B53" s="18" t="s">
        <v>1353</v>
      </c>
      <c r="C53" s="16" t="s">
        <v>876</v>
      </c>
      <c r="D53" s="17">
        <v>175</v>
      </c>
      <c r="E53" s="16" t="s">
        <v>1352</v>
      </c>
      <c r="F53" s="16" t="s">
        <v>385</v>
      </c>
    </row>
    <row r="54" spans="1:6" ht="20" customHeight="1" x14ac:dyDescent="0.2">
      <c r="A54" s="25" t="s">
        <v>1351</v>
      </c>
      <c r="B54" s="18" t="s">
        <v>1350</v>
      </c>
      <c r="C54" s="16" t="s">
        <v>876</v>
      </c>
      <c r="D54" s="17">
        <v>175</v>
      </c>
      <c r="E54" s="16" t="s">
        <v>1349</v>
      </c>
      <c r="F54" s="16" t="s">
        <v>1348</v>
      </c>
    </row>
    <row r="55" spans="1:6" ht="20" customHeight="1" x14ac:dyDescent="0.2">
      <c r="A55" s="25" t="s">
        <v>1347</v>
      </c>
      <c r="B55" s="18" t="s">
        <v>1346</v>
      </c>
      <c r="C55" s="16" t="s">
        <v>867</v>
      </c>
      <c r="D55" s="17">
        <v>175</v>
      </c>
      <c r="E55" s="16" t="s">
        <v>1345</v>
      </c>
      <c r="F55" s="16" t="s">
        <v>1344</v>
      </c>
    </row>
    <row r="56" spans="1:6" ht="20" customHeight="1" x14ac:dyDescent="0.2">
      <c r="A56" s="25" t="s">
        <v>1343</v>
      </c>
      <c r="B56" s="18" t="s">
        <v>1342</v>
      </c>
      <c r="C56" s="16" t="s">
        <v>867</v>
      </c>
      <c r="D56" s="17">
        <v>175</v>
      </c>
      <c r="E56" s="16" t="s">
        <v>1341</v>
      </c>
      <c r="F56" s="16" t="s">
        <v>372</v>
      </c>
    </row>
    <row r="57" spans="1:6" ht="20" customHeight="1" x14ac:dyDescent="0.2">
      <c r="A57" s="25" t="s">
        <v>1340</v>
      </c>
      <c r="B57" s="18" t="s">
        <v>1339</v>
      </c>
      <c r="C57" s="16" t="s">
        <v>842</v>
      </c>
      <c r="D57" s="17">
        <v>175</v>
      </c>
      <c r="E57" s="16" t="s">
        <v>1338</v>
      </c>
      <c r="F57" s="16" t="s">
        <v>1337</v>
      </c>
    </row>
    <row r="58" spans="1:6" ht="20" customHeight="1" x14ac:dyDescent="0.2">
      <c r="A58" s="25" t="s">
        <v>1336</v>
      </c>
      <c r="B58" s="18" t="s">
        <v>1335</v>
      </c>
      <c r="C58" s="16" t="s">
        <v>842</v>
      </c>
      <c r="D58" s="17">
        <v>175</v>
      </c>
      <c r="E58" s="16" t="s">
        <v>1334</v>
      </c>
      <c r="F58" s="16" t="s">
        <v>1333</v>
      </c>
    </row>
    <row r="59" spans="1:6" ht="20" customHeight="1" x14ac:dyDescent="0.2">
      <c r="A59" s="25" t="s">
        <v>1332</v>
      </c>
      <c r="B59" s="18" t="s">
        <v>1331</v>
      </c>
      <c r="C59" s="16" t="s">
        <v>842</v>
      </c>
      <c r="D59" s="17">
        <v>175</v>
      </c>
      <c r="E59" s="16" t="s">
        <v>1330</v>
      </c>
      <c r="F59" s="16" t="s">
        <v>1329</v>
      </c>
    </row>
    <row r="60" spans="1:6" ht="20" customHeight="1" x14ac:dyDescent="0.2">
      <c r="A60" s="25" t="s">
        <v>1328</v>
      </c>
      <c r="B60" s="18" t="s">
        <v>1327</v>
      </c>
      <c r="C60" s="16" t="s">
        <v>842</v>
      </c>
      <c r="D60" s="17">
        <v>176</v>
      </c>
      <c r="E60" s="16" t="s">
        <v>1326</v>
      </c>
      <c r="F60" s="16" t="s">
        <v>1325</v>
      </c>
    </row>
    <row r="61" spans="1:6" ht="20" customHeight="1" x14ac:dyDescent="0.2">
      <c r="A61" s="25" t="s">
        <v>1324</v>
      </c>
      <c r="B61" s="18" t="s">
        <v>1323</v>
      </c>
      <c r="C61" s="16" t="s">
        <v>842</v>
      </c>
      <c r="D61" s="17">
        <v>176</v>
      </c>
      <c r="E61" s="16" t="s">
        <v>1322</v>
      </c>
      <c r="F61" s="16" t="s">
        <v>1321</v>
      </c>
    </row>
    <row r="62" spans="1:6" ht="20" customHeight="1" x14ac:dyDescent="0.2">
      <c r="A62" s="25" t="s">
        <v>1320</v>
      </c>
      <c r="B62" s="18" t="s">
        <v>1319</v>
      </c>
      <c r="C62" s="16" t="s">
        <v>842</v>
      </c>
      <c r="D62" s="17">
        <v>176</v>
      </c>
      <c r="E62" s="16" t="s">
        <v>369</v>
      </c>
      <c r="F62" s="16" t="s">
        <v>350</v>
      </c>
    </row>
    <row r="63" spans="1:6" ht="20" customHeight="1" x14ac:dyDescent="0.2">
      <c r="A63" s="25" t="s">
        <v>1318</v>
      </c>
      <c r="B63" s="18" t="s">
        <v>1317</v>
      </c>
      <c r="C63" s="16" t="s">
        <v>833</v>
      </c>
      <c r="D63" s="17">
        <v>176</v>
      </c>
      <c r="E63" s="16" t="s">
        <v>1316</v>
      </c>
      <c r="F63" s="16" t="s">
        <v>1315</v>
      </c>
    </row>
    <row r="64" spans="1:6" ht="20" customHeight="1" x14ac:dyDescent="0.2">
      <c r="A64" s="25" t="s">
        <v>1314</v>
      </c>
      <c r="B64" s="18" t="s">
        <v>1313</v>
      </c>
      <c r="C64" s="16" t="s">
        <v>833</v>
      </c>
      <c r="D64" s="17">
        <v>176</v>
      </c>
      <c r="E64" s="16" t="s">
        <v>360</v>
      </c>
      <c r="F64" s="16" t="s">
        <v>1312</v>
      </c>
    </row>
    <row r="65" spans="1:6" ht="20" customHeight="1" x14ac:dyDescent="0.2">
      <c r="A65" s="25" t="s">
        <v>1311</v>
      </c>
      <c r="B65" s="18" t="s">
        <v>1310</v>
      </c>
      <c r="C65" s="16" t="s">
        <v>824</v>
      </c>
      <c r="D65" s="17">
        <v>176</v>
      </c>
      <c r="E65" s="16" t="s">
        <v>355</v>
      </c>
      <c r="F65" s="16" t="s">
        <v>1309</v>
      </c>
    </row>
    <row r="66" spans="1:6" ht="20" customHeight="1" x14ac:dyDescent="0.2">
      <c r="A66" s="25" t="s">
        <v>1308</v>
      </c>
      <c r="B66" s="18" t="s">
        <v>1307</v>
      </c>
      <c r="C66" s="16" t="s">
        <v>824</v>
      </c>
      <c r="D66" s="17">
        <v>176</v>
      </c>
      <c r="E66" s="16" t="s">
        <v>1306</v>
      </c>
      <c r="F66" s="16" t="s">
        <v>1305</v>
      </c>
    </row>
    <row r="67" spans="1:6" ht="20" customHeight="1" x14ac:dyDescent="0.2">
      <c r="A67" s="25" t="s">
        <v>1304</v>
      </c>
      <c r="B67" s="18" t="s">
        <v>1303</v>
      </c>
      <c r="C67" s="16" t="s">
        <v>815</v>
      </c>
      <c r="D67" s="17">
        <v>176</v>
      </c>
      <c r="E67" s="16" t="s">
        <v>841</v>
      </c>
      <c r="F67" s="16" t="s">
        <v>333</v>
      </c>
    </row>
    <row r="68" spans="1:6" ht="20" customHeight="1" x14ac:dyDescent="0.2">
      <c r="A68" s="25" t="s">
        <v>1302</v>
      </c>
      <c r="B68" s="18" t="s">
        <v>1301</v>
      </c>
      <c r="C68" s="16" t="s">
        <v>815</v>
      </c>
      <c r="D68" s="17">
        <v>176</v>
      </c>
      <c r="E68" s="16" t="s">
        <v>1300</v>
      </c>
      <c r="F68" s="16" t="s">
        <v>329</v>
      </c>
    </row>
    <row r="69" spans="1:6" ht="20" customHeight="1" x14ac:dyDescent="0.2">
      <c r="A69" s="25" t="s">
        <v>1299</v>
      </c>
      <c r="B69" s="18" t="s">
        <v>1298</v>
      </c>
      <c r="C69" s="16" t="s">
        <v>815</v>
      </c>
      <c r="D69" s="17">
        <v>176</v>
      </c>
      <c r="E69" s="16" t="s">
        <v>1297</v>
      </c>
      <c r="F69" s="16" t="s">
        <v>1296</v>
      </c>
    </row>
    <row r="70" spans="1:6" ht="20" customHeight="1" x14ac:dyDescent="0.2">
      <c r="A70" s="25" t="s">
        <v>1295</v>
      </c>
      <c r="B70" s="18" t="s">
        <v>1294</v>
      </c>
      <c r="C70" s="16" t="s">
        <v>808</v>
      </c>
      <c r="D70" s="17">
        <v>176</v>
      </c>
      <c r="E70" s="16" t="s">
        <v>1293</v>
      </c>
      <c r="F70" s="16" t="s">
        <v>1292</v>
      </c>
    </row>
    <row r="71" spans="1:6" ht="20" customHeight="1" x14ac:dyDescent="0.2">
      <c r="A71" s="25" t="s">
        <v>1291</v>
      </c>
      <c r="B71" s="18" t="s">
        <v>1290</v>
      </c>
      <c r="C71" s="16" t="s">
        <v>808</v>
      </c>
      <c r="D71" s="17">
        <v>176</v>
      </c>
      <c r="E71" s="16" t="s">
        <v>1289</v>
      </c>
      <c r="F71" s="16" t="s">
        <v>1288</v>
      </c>
    </row>
    <row r="72" spans="1:6" ht="20" customHeight="1" x14ac:dyDescent="0.2">
      <c r="A72" s="25" t="s">
        <v>1287</v>
      </c>
      <c r="B72" s="18" t="s">
        <v>1286</v>
      </c>
      <c r="C72" s="16" t="s">
        <v>795</v>
      </c>
      <c r="D72" s="17">
        <v>176</v>
      </c>
      <c r="E72" s="16" t="s">
        <v>823</v>
      </c>
      <c r="F72" s="16" t="s">
        <v>1285</v>
      </c>
    </row>
    <row r="73" spans="1:6" ht="20" customHeight="1" x14ac:dyDescent="0.2">
      <c r="A73" s="25" t="s">
        <v>1284</v>
      </c>
      <c r="B73" s="18" t="s">
        <v>1283</v>
      </c>
      <c r="C73" s="16" t="s">
        <v>795</v>
      </c>
      <c r="D73" s="17">
        <v>177</v>
      </c>
      <c r="E73" s="16" t="s">
        <v>819</v>
      </c>
      <c r="F73" s="16" t="s">
        <v>1282</v>
      </c>
    </row>
    <row r="74" spans="1:6" ht="20" customHeight="1" x14ac:dyDescent="0.2">
      <c r="A74" s="25" t="s">
        <v>1281</v>
      </c>
      <c r="B74" s="18" t="s">
        <v>1280</v>
      </c>
      <c r="C74" s="16" t="s">
        <v>788</v>
      </c>
      <c r="D74" s="17">
        <v>176</v>
      </c>
      <c r="E74" s="16" t="s">
        <v>1279</v>
      </c>
      <c r="F74" s="16" t="s">
        <v>1278</v>
      </c>
    </row>
    <row r="75" spans="1:6" ht="20" customHeight="1" x14ac:dyDescent="0.2">
      <c r="A75" s="25" t="s">
        <v>1277</v>
      </c>
      <c r="B75" s="18" t="s">
        <v>1276</v>
      </c>
      <c r="C75" s="16" t="s">
        <v>788</v>
      </c>
      <c r="D75" s="17">
        <v>176</v>
      </c>
      <c r="E75" s="16" t="s">
        <v>1275</v>
      </c>
      <c r="F75" s="16" t="s">
        <v>1274</v>
      </c>
    </row>
    <row r="76" spans="1:6" ht="20" customHeight="1" x14ac:dyDescent="0.2">
      <c r="A76" s="25" t="s">
        <v>1273</v>
      </c>
      <c r="B76" s="18" t="s">
        <v>1272</v>
      </c>
      <c r="C76" s="16" t="s">
        <v>779</v>
      </c>
      <c r="D76" s="17">
        <v>176</v>
      </c>
      <c r="E76" s="16" t="s">
        <v>1271</v>
      </c>
      <c r="F76" s="16" t="s">
        <v>1270</v>
      </c>
    </row>
    <row r="77" spans="1:6" ht="20" customHeight="1" x14ac:dyDescent="0.2">
      <c r="A77" s="25" t="s">
        <v>1269</v>
      </c>
      <c r="B77" s="18" t="s">
        <v>1268</v>
      </c>
      <c r="C77" s="16" t="s">
        <v>779</v>
      </c>
      <c r="D77" s="17">
        <v>176</v>
      </c>
      <c r="E77" s="16" t="s">
        <v>1267</v>
      </c>
      <c r="F77" s="16" t="s">
        <v>1266</v>
      </c>
    </row>
    <row r="78" spans="1:6" ht="20" customHeight="1" x14ac:dyDescent="0.2">
      <c r="A78" s="25" t="s">
        <v>1265</v>
      </c>
      <c r="B78" s="18" t="s">
        <v>1264</v>
      </c>
      <c r="C78" s="16" t="s">
        <v>763</v>
      </c>
      <c r="D78" s="17">
        <v>176</v>
      </c>
      <c r="E78" s="16" t="s">
        <v>1263</v>
      </c>
      <c r="F78" s="16" t="s">
        <v>1262</v>
      </c>
    </row>
    <row r="79" spans="1:6" ht="20" customHeight="1" x14ac:dyDescent="0.2">
      <c r="A79" s="25" t="s">
        <v>1261</v>
      </c>
      <c r="B79" s="18" t="s">
        <v>1260</v>
      </c>
      <c r="C79" s="16" t="s">
        <v>763</v>
      </c>
      <c r="D79" s="17">
        <v>176</v>
      </c>
      <c r="E79" s="16" t="s">
        <v>303</v>
      </c>
      <c r="F79" s="16" t="s">
        <v>1259</v>
      </c>
    </row>
    <row r="80" spans="1:6" ht="20" customHeight="1" x14ac:dyDescent="0.2">
      <c r="A80" s="25" t="s">
        <v>1258</v>
      </c>
      <c r="B80" s="18" t="s">
        <v>1257</v>
      </c>
      <c r="C80" s="16" t="s">
        <v>741</v>
      </c>
      <c r="D80" s="17">
        <v>176</v>
      </c>
      <c r="E80" s="16" t="s">
        <v>1256</v>
      </c>
      <c r="F80" s="16" t="s">
        <v>1255</v>
      </c>
    </row>
    <row r="81" spans="1:6" ht="20" customHeight="1" x14ac:dyDescent="0.2">
      <c r="A81" s="25" t="s">
        <v>1254</v>
      </c>
      <c r="B81" s="18" t="s">
        <v>1253</v>
      </c>
      <c r="C81" s="16" t="s">
        <v>741</v>
      </c>
      <c r="D81" s="17">
        <v>176</v>
      </c>
      <c r="E81" s="16" t="s">
        <v>1252</v>
      </c>
      <c r="F81" s="16" t="s">
        <v>1251</v>
      </c>
    </row>
    <row r="82" spans="1:6" ht="20" customHeight="1" x14ac:dyDescent="0.2">
      <c r="A82" s="25" t="s">
        <v>1250</v>
      </c>
      <c r="B82" s="18" t="s">
        <v>1249</v>
      </c>
      <c r="C82" s="16" t="s">
        <v>706</v>
      </c>
      <c r="D82" s="17">
        <v>176</v>
      </c>
      <c r="E82" s="16" t="s">
        <v>1248</v>
      </c>
      <c r="F82" s="16" t="s">
        <v>263</v>
      </c>
    </row>
    <row r="83" spans="1:6" ht="20" customHeight="1" x14ac:dyDescent="0.2">
      <c r="A83" s="25" t="s">
        <v>1247</v>
      </c>
      <c r="B83" s="18" t="s">
        <v>1246</v>
      </c>
      <c r="C83" s="16" t="s">
        <v>706</v>
      </c>
      <c r="D83" s="17">
        <v>176</v>
      </c>
      <c r="E83" s="16" t="s">
        <v>1245</v>
      </c>
      <c r="F83" s="16" t="s">
        <v>1244</v>
      </c>
    </row>
    <row r="84" spans="1:6" ht="20" customHeight="1" x14ac:dyDescent="0.2">
      <c r="A84" s="25" t="s">
        <v>1243</v>
      </c>
      <c r="B84" s="18" t="s">
        <v>1242</v>
      </c>
      <c r="C84" s="16" t="s">
        <v>706</v>
      </c>
      <c r="D84" s="17">
        <v>176</v>
      </c>
      <c r="E84" s="16" t="s">
        <v>278</v>
      </c>
      <c r="F84" s="16" t="s">
        <v>1241</v>
      </c>
    </row>
    <row r="85" spans="1:6" ht="20" customHeight="1" x14ac:dyDescent="0.2">
      <c r="A85" s="25" t="s">
        <v>1240</v>
      </c>
      <c r="B85" s="18" t="s">
        <v>1239</v>
      </c>
      <c r="C85" s="16" t="s">
        <v>706</v>
      </c>
      <c r="D85" s="17">
        <v>177</v>
      </c>
      <c r="E85" s="27">
        <v>46265</v>
      </c>
      <c r="F85" s="16" t="s">
        <v>250</v>
      </c>
    </row>
    <row r="86" spans="1:6" ht="20" customHeight="1" x14ac:dyDescent="0.2">
      <c r="A86" s="25" t="s">
        <v>1238</v>
      </c>
      <c r="B86" s="18" t="s">
        <v>1237</v>
      </c>
      <c r="C86" s="16" t="s">
        <v>706</v>
      </c>
      <c r="D86" s="17">
        <v>177</v>
      </c>
      <c r="E86" s="16" t="s">
        <v>1236</v>
      </c>
      <c r="F86" s="16" t="s">
        <v>1235</v>
      </c>
    </row>
    <row r="87" spans="1:6" ht="20" customHeight="1" x14ac:dyDescent="0.2">
      <c r="A87" s="25" t="s">
        <v>1234</v>
      </c>
      <c r="B87" s="18" t="s">
        <v>1233</v>
      </c>
      <c r="C87" s="16" t="s">
        <v>1221</v>
      </c>
      <c r="D87" s="17">
        <v>177</v>
      </c>
      <c r="E87" s="16" t="s">
        <v>758</v>
      </c>
      <c r="F87" s="16" t="s">
        <v>1232</v>
      </c>
    </row>
    <row r="88" spans="1:6" ht="20" customHeight="1" x14ac:dyDescent="0.2">
      <c r="A88" s="25" t="s">
        <v>1231</v>
      </c>
      <c r="B88" s="18" t="s">
        <v>1230</v>
      </c>
      <c r="C88" s="16" t="s">
        <v>1221</v>
      </c>
      <c r="D88" s="17">
        <v>176</v>
      </c>
      <c r="E88" s="16" t="s">
        <v>1229</v>
      </c>
      <c r="F88" s="16" t="s">
        <v>1228</v>
      </c>
    </row>
    <row r="89" spans="1:6" ht="20" customHeight="1" x14ac:dyDescent="0.2">
      <c r="A89" s="25" t="s">
        <v>1227</v>
      </c>
      <c r="B89" s="18" t="s">
        <v>1226</v>
      </c>
      <c r="C89" s="16" t="s">
        <v>1221</v>
      </c>
      <c r="D89" s="17">
        <v>176</v>
      </c>
      <c r="E89" s="16" t="s">
        <v>1225</v>
      </c>
      <c r="F89" s="16" t="s">
        <v>1224</v>
      </c>
    </row>
    <row r="90" spans="1:6" ht="20" customHeight="1" x14ac:dyDescent="0.2">
      <c r="A90" s="25" t="s">
        <v>1223</v>
      </c>
      <c r="B90" s="18" t="s">
        <v>1222</v>
      </c>
      <c r="C90" s="16" t="s">
        <v>1221</v>
      </c>
      <c r="D90" s="17">
        <v>176</v>
      </c>
      <c r="E90" s="16" t="s">
        <v>1220</v>
      </c>
      <c r="F90" s="16" t="s">
        <v>732</v>
      </c>
    </row>
    <row r="91" spans="1:6" ht="20" customHeight="1" x14ac:dyDescent="0.2">
      <c r="A91" s="25" t="s">
        <v>1219</v>
      </c>
      <c r="B91" s="18" t="s">
        <v>1218</v>
      </c>
      <c r="C91" s="16" t="s">
        <v>1206</v>
      </c>
      <c r="D91" s="17">
        <v>176</v>
      </c>
      <c r="E91" s="16" t="s">
        <v>1217</v>
      </c>
      <c r="F91" s="16" t="s">
        <v>1216</v>
      </c>
    </row>
    <row r="92" spans="1:6" ht="20" customHeight="1" x14ac:dyDescent="0.2">
      <c r="A92" s="25" t="s">
        <v>1215</v>
      </c>
      <c r="B92" s="18" t="s">
        <v>1214</v>
      </c>
      <c r="C92" s="16" t="s">
        <v>1206</v>
      </c>
      <c r="D92" s="17">
        <v>176</v>
      </c>
      <c r="E92" s="16" t="s">
        <v>1213</v>
      </c>
      <c r="F92" s="16" t="s">
        <v>1209</v>
      </c>
    </row>
    <row r="93" spans="1:6" ht="20" customHeight="1" x14ac:dyDescent="0.2">
      <c r="A93" s="25" t="s">
        <v>1212</v>
      </c>
      <c r="B93" s="18" t="s">
        <v>1211</v>
      </c>
      <c r="C93" s="16" t="s">
        <v>1206</v>
      </c>
      <c r="D93" s="17">
        <v>176</v>
      </c>
      <c r="E93" s="16" t="s">
        <v>1210</v>
      </c>
      <c r="F93" s="16" t="s">
        <v>1209</v>
      </c>
    </row>
    <row r="94" spans="1:6" ht="20" customHeight="1" x14ac:dyDescent="0.2">
      <c r="A94" s="25" t="s">
        <v>1208</v>
      </c>
      <c r="B94" s="18" t="s">
        <v>1207</v>
      </c>
      <c r="C94" s="16" t="s">
        <v>1206</v>
      </c>
      <c r="D94" s="17">
        <v>176</v>
      </c>
      <c r="E94" s="16" t="s">
        <v>1205</v>
      </c>
      <c r="F94" s="16" t="s">
        <v>210</v>
      </c>
    </row>
    <row r="95" spans="1:6" ht="20" customHeight="1" x14ac:dyDescent="0.2">
      <c r="A95" s="25" t="s">
        <v>1204</v>
      </c>
      <c r="B95" s="18" t="s">
        <v>1203</v>
      </c>
      <c r="C95" s="16" t="s">
        <v>691</v>
      </c>
      <c r="D95" s="17">
        <v>176</v>
      </c>
      <c r="E95" s="16" t="s">
        <v>234</v>
      </c>
      <c r="F95" s="16" t="s">
        <v>206</v>
      </c>
    </row>
    <row r="96" spans="1:6" ht="20" customHeight="1" x14ac:dyDescent="0.2">
      <c r="A96" s="25" t="s">
        <v>1202</v>
      </c>
      <c r="B96" s="18" t="s">
        <v>1201</v>
      </c>
      <c r="C96" s="16" t="s">
        <v>691</v>
      </c>
      <c r="D96" s="17">
        <v>176</v>
      </c>
      <c r="E96" s="16" t="s">
        <v>1200</v>
      </c>
      <c r="F96" s="16" t="s">
        <v>721</v>
      </c>
    </row>
    <row r="97" spans="1:6" ht="20" customHeight="1" x14ac:dyDescent="0.2">
      <c r="A97" s="25" t="s">
        <v>1199</v>
      </c>
      <c r="B97" s="18" t="s">
        <v>1198</v>
      </c>
      <c r="C97" s="16" t="s">
        <v>691</v>
      </c>
      <c r="D97" s="17">
        <v>176</v>
      </c>
      <c r="E97" s="16" t="s">
        <v>1197</v>
      </c>
      <c r="F97" s="16" t="s">
        <v>1196</v>
      </c>
    </row>
    <row r="98" spans="1:6" ht="20" customHeight="1" x14ac:dyDescent="0.2">
      <c r="A98" s="25" t="s">
        <v>1195</v>
      </c>
      <c r="B98" s="18" t="s">
        <v>1194</v>
      </c>
      <c r="C98" s="16" t="s">
        <v>691</v>
      </c>
      <c r="D98" s="17">
        <v>176</v>
      </c>
      <c r="E98" s="16" t="s">
        <v>1193</v>
      </c>
      <c r="F98" s="16" t="s">
        <v>1192</v>
      </c>
    </row>
    <row r="99" spans="1:6" ht="20" customHeight="1" x14ac:dyDescent="0.2">
      <c r="A99" s="25" t="s">
        <v>1191</v>
      </c>
      <c r="B99" s="18" t="s">
        <v>1190</v>
      </c>
      <c r="C99" s="16" t="s">
        <v>691</v>
      </c>
      <c r="D99" s="17">
        <v>176</v>
      </c>
      <c r="E99" s="16" t="s">
        <v>714</v>
      </c>
      <c r="F99" s="16" t="s">
        <v>1189</v>
      </c>
    </row>
    <row r="100" spans="1:6" ht="20" customHeight="1" x14ac:dyDescent="0.2">
      <c r="A100" s="25" t="s">
        <v>1188</v>
      </c>
      <c r="B100" s="18" t="s">
        <v>1187</v>
      </c>
      <c r="C100" s="16" t="s">
        <v>691</v>
      </c>
      <c r="D100" s="17">
        <v>176</v>
      </c>
      <c r="E100" s="16" t="s">
        <v>1186</v>
      </c>
      <c r="F100" s="16" t="s">
        <v>184</v>
      </c>
    </row>
    <row r="101" spans="1:6" ht="20" customHeight="1" x14ac:dyDescent="0.2">
      <c r="A101" s="25" t="s">
        <v>1185</v>
      </c>
      <c r="B101" s="18" t="s">
        <v>1184</v>
      </c>
      <c r="C101" s="16" t="s">
        <v>691</v>
      </c>
      <c r="D101" s="17">
        <v>176</v>
      </c>
      <c r="E101" s="16" t="s">
        <v>1183</v>
      </c>
      <c r="F101" s="16" t="s">
        <v>1182</v>
      </c>
    </row>
    <row r="102" spans="1:6" ht="20" customHeight="1" x14ac:dyDescent="0.2">
      <c r="A102" s="25" t="s">
        <v>1181</v>
      </c>
      <c r="B102" s="18" t="s">
        <v>1180</v>
      </c>
      <c r="C102" s="16" t="s">
        <v>691</v>
      </c>
      <c r="D102" s="17">
        <v>176</v>
      </c>
      <c r="E102" s="16" t="s">
        <v>1179</v>
      </c>
      <c r="F102" s="16" t="s">
        <v>694</v>
      </c>
    </row>
    <row r="103" spans="1:6" ht="20" customHeight="1" x14ac:dyDescent="0.2">
      <c r="A103" s="25" t="s">
        <v>1178</v>
      </c>
      <c r="B103" s="18" t="s">
        <v>1177</v>
      </c>
      <c r="C103" s="16" t="s">
        <v>691</v>
      </c>
      <c r="D103" s="17">
        <v>176</v>
      </c>
      <c r="E103" s="16" t="s">
        <v>1176</v>
      </c>
      <c r="F103" s="16" t="s">
        <v>1175</v>
      </c>
    </row>
    <row r="104" spans="1:6" ht="20" customHeight="1" x14ac:dyDescent="0.2">
      <c r="A104" s="25" t="s">
        <v>1174</v>
      </c>
      <c r="B104" s="18" t="s">
        <v>1173</v>
      </c>
      <c r="C104" s="16" t="s">
        <v>663</v>
      </c>
      <c r="D104" s="17">
        <v>176</v>
      </c>
      <c r="E104" s="16" t="s">
        <v>1172</v>
      </c>
      <c r="F104" s="16" t="s">
        <v>1171</v>
      </c>
    </row>
    <row r="105" spans="1:6" ht="20" customHeight="1" x14ac:dyDescent="0.2">
      <c r="A105" s="25" t="s">
        <v>1170</v>
      </c>
      <c r="B105" s="18" t="s">
        <v>1169</v>
      </c>
      <c r="C105" s="16" t="s">
        <v>663</v>
      </c>
      <c r="D105" s="17">
        <v>176</v>
      </c>
      <c r="E105" s="16" t="s">
        <v>1168</v>
      </c>
      <c r="F105" s="16" t="s">
        <v>1167</v>
      </c>
    </row>
    <row r="106" spans="1:6" ht="20" customHeight="1" x14ac:dyDescent="0.2">
      <c r="A106" s="25" t="s">
        <v>1166</v>
      </c>
      <c r="B106" s="18" t="s">
        <v>1165</v>
      </c>
      <c r="C106" s="16" t="s">
        <v>655</v>
      </c>
      <c r="D106" s="17">
        <v>176</v>
      </c>
      <c r="E106" s="16" t="s">
        <v>690</v>
      </c>
      <c r="F106" s="16" t="s">
        <v>674</v>
      </c>
    </row>
    <row r="107" spans="1:6" ht="20" customHeight="1" x14ac:dyDescent="0.2">
      <c r="A107" s="25" t="s">
        <v>1164</v>
      </c>
      <c r="B107" s="18" t="s">
        <v>1163</v>
      </c>
      <c r="C107" s="16" t="s">
        <v>655</v>
      </c>
      <c r="D107" s="17">
        <v>177</v>
      </c>
      <c r="E107" s="16" t="s">
        <v>686</v>
      </c>
      <c r="F107" s="16" t="s">
        <v>145</v>
      </c>
    </row>
    <row r="108" spans="1:6" ht="20" customHeight="1" x14ac:dyDescent="0.2">
      <c r="A108" s="25" t="s">
        <v>1162</v>
      </c>
      <c r="B108" s="18" t="s">
        <v>1161</v>
      </c>
      <c r="C108" s="16" t="s">
        <v>647</v>
      </c>
      <c r="D108" s="17">
        <v>177</v>
      </c>
      <c r="E108" s="16" t="s">
        <v>167</v>
      </c>
      <c r="F108" s="16" t="s">
        <v>1160</v>
      </c>
    </row>
    <row r="109" spans="1:6" ht="20" customHeight="1" x14ac:dyDescent="0.2">
      <c r="A109" s="25" t="s">
        <v>1159</v>
      </c>
      <c r="B109" s="18" t="s">
        <v>1158</v>
      </c>
      <c r="C109" s="16" t="s">
        <v>647</v>
      </c>
      <c r="D109" s="17">
        <v>177</v>
      </c>
      <c r="E109" s="16" t="s">
        <v>1157</v>
      </c>
      <c r="F109" s="16" t="s">
        <v>1156</v>
      </c>
    </row>
    <row r="110" spans="1:6" ht="20" customHeight="1" x14ac:dyDescent="0.2">
      <c r="A110" s="25" t="s">
        <v>1155</v>
      </c>
      <c r="B110" s="18" t="s">
        <v>1154</v>
      </c>
      <c r="C110" s="16" t="s">
        <v>1150</v>
      </c>
      <c r="D110" s="17">
        <v>177</v>
      </c>
      <c r="E110" s="16" t="s">
        <v>155</v>
      </c>
      <c r="F110" s="16" t="s">
        <v>1153</v>
      </c>
    </row>
    <row r="111" spans="1:6" ht="20" customHeight="1" x14ac:dyDescent="0.2">
      <c r="A111" s="25" t="s">
        <v>1152</v>
      </c>
      <c r="B111" s="18" t="s">
        <v>1151</v>
      </c>
      <c r="C111" s="16" t="s">
        <v>1150</v>
      </c>
      <c r="D111" s="17">
        <v>177</v>
      </c>
      <c r="E111" s="16" t="s">
        <v>1149</v>
      </c>
      <c r="F111" s="16" t="s">
        <v>1148</v>
      </c>
    </row>
    <row r="112" spans="1:6" ht="20" customHeight="1" x14ac:dyDescent="0.2">
      <c r="A112" s="25" t="s">
        <v>1147</v>
      </c>
      <c r="B112" s="18" t="s">
        <v>1146</v>
      </c>
      <c r="C112" s="16" t="s">
        <v>623</v>
      </c>
      <c r="D112" s="17">
        <v>177</v>
      </c>
      <c r="E112" s="16" t="s">
        <v>1145</v>
      </c>
      <c r="F112" s="16" t="s">
        <v>1144</v>
      </c>
    </row>
    <row r="113" spans="1:6" ht="20" customHeight="1" x14ac:dyDescent="0.2">
      <c r="A113" s="25" t="s">
        <v>1143</v>
      </c>
      <c r="B113" s="18" t="s">
        <v>1142</v>
      </c>
      <c r="C113" s="16" t="s">
        <v>623</v>
      </c>
      <c r="D113" s="17">
        <v>177</v>
      </c>
      <c r="E113" s="16" t="s">
        <v>1141</v>
      </c>
      <c r="F113" s="16" t="s">
        <v>641</v>
      </c>
    </row>
    <row r="114" spans="1:6" ht="20" customHeight="1" x14ac:dyDescent="0.2">
      <c r="A114" s="25" t="s">
        <v>1140</v>
      </c>
      <c r="B114" s="18" t="s">
        <v>1139</v>
      </c>
      <c r="C114" s="16" t="s">
        <v>616</v>
      </c>
      <c r="D114" s="17">
        <v>177</v>
      </c>
      <c r="E114" s="16" t="s">
        <v>1138</v>
      </c>
      <c r="F114" s="16" t="s">
        <v>1137</v>
      </c>
    </row>
    <row r="115" spans="1:6" ht="20" customHeight="1" x14ac:dyDescent="0.2">
      <c r="A115" s="25" t="s">
        <v>1136</v>
      </c>
      <c r="B115" s="18" t="s">
        <v>1135</v>
      </c>
      <c r="C115" s="16" t="s">
        <v>616</v>
      </c>
      <c r="D115" s="17">
        <v>177</v>
      </c>
      <c r="E115" s="16" t="s">
        <v>1134</v>
      </c>
      <c r="F115" s="16" t="s">
        <v>1133</v>
      </c>
    </row>
    <row r="116" spans="1:6" ht="20" customHeight="1" x14ac:dyDescent="0.2">
      <c r="A116" s="25" t="s">
        <v>1132</v>
      </c>
      <c r="B116" s="18" t="s">
        <v>1131</v>
      </c>
      <c r="C116" s="16" t="s">
        <v>1116</v>
      </c>
      <c r="D116" s="17">
        <v>177</v>
      </c>
      <c r="E116" s="16" t="s">
        <v>1130</v>
      </c>
      <c r="F116" s="16" t="s">
        <v>1129</v>
      </c>
    </row>
    <row r="117" spans="1:6" ht="20" customHeight="1" x14ac:dyDescent="0.2">
      <c r="A117" s="25" t="s">
        <v>1128</v>
      </c>
      <c r="B117" s="18" t="s">
        <v>1127</v>
      </c>
      <c r="C117" s="16" t="s">
        <v>1116</v>
      </c>
      <c r="D117" s="17">
        <v>177</v>
      </c>
      <c r="E117" s="16" t="s">
        <v>1126</v>
      </c>
      <c r="F117" s="16" t="s">
        <v>1125</v>
      </c>
    </row>
    <row r="118" spans="1:6" ht="20" customHeight="1" x14ac:dyDescent="0.2">
      <c r="A118" s="25" t="s">
        <v>1124</v>
      </c>
      <c r="B118" s="18" t="s">
        <v>1123</v>
      </c>
      <c r="C118" s="16" t="s">
        <v>1116</v>
      </c>
      <c r="D118" s="17">
        <v>177</v>
      </c>
      <c r="E118" s="16" t="s">
        <v>1122</v>
      </c>
      <c r="F118" s="16" t="s">
        <v>1121</v>
      </c>
    </row>
    <row r="119" spans="1:6" ht="20" customHeight="1" x14ac:dyDescent="0.2">
      <c r="A119" s="25" t="s">
        <v>1120</v>
      </c>
      <c r="B119" s="18" t="s">
        <v>1119</v>
      </c>
      <c r="C119" s="16" t="s">
        <v>1116</v>
      </c>
      <c r="D119" s="17">
        <v>177</v>
      </c>
      <c r="E119" s="16" t="s">
        <v>631</v>
      </c>
      <c r="F119" s="16" t="s">
        <v>1111</v>
      </c>
    </row>
    <row r="120" spans="1:6" ht="20" customHeight="1" x14ac:dyDescent="0.2">
      <c r="A120" s="25" t="s">
        <v>1118</v>
      </c>
      <c r="B120" s="18" t="s">
        <v>1117</v>
      </c>
      <c r="C120" s="16" t="s">
        <v>1116</v>
      </c>
      <c r="D120" s="17">
        <v>177</v>
      </c>
      <c r="E120" s="16" t="s">
        <v>1115</v>
      </c>
      <c r="F120" s="16" t="s">
        <v>1111</v>
      </c>
    </row>
    <row r="121" spans="1:6" ht="20" customHeight="1" x14ac:dyDescent="0.2">
      <c r="A121" s="25" t="s">
        <v>1114</v>
      </c>
      <c r="B121" s="18" t="s">
        <v>1113</v>
      </c>
      <c r="C121" s="16" t="s">
        <v>1108</v>
      </c>
      <c r="D121" s="17">
        <v>178</v>
      </c>
      <c r="E121" s="16" t="s">
        <v>1112</v>
      </c>
      <c r="F121" s="16" t="s">
        <v>1111</v>
      </c>
    </row>
    <row r="122" spans="1:6" ht="20" customHeight="1" x14ac:dyDescent="0.2">
      <c r="A122" s="25" t="s">
        <v>1110</v>
      </c>
      <c r="B122" s="18" t="s">
        <v>1109</v>
      </c>
      <c r="C122" s="16" t="s">
        <v>1108</v>
      </c>
      <c r="D122" s="17">
        <v>178</v>
      </c>
      <c r="E122" s="16" t="s">
        <v>1107</v>
      </c>
      <c r="F122" s="16" t="s">
        <v>1106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7253-E1B4-D74C-96AF-21C20FB07A6D}">
  <dimension ref="A2:G33"/>
  <sheetViews>
    <sheetView topLeftCell="A10" zoomScale="150" workbookViewId="0">
      <selection activeCell="E29" sqref="E29:E33"/>
    </sheetView>
  </sheetViews>
  <sheetFormatPr baseColWidth="10" defaultRowHeight="15" x14ac:dyDescent="0.2"/>
  <cols>
    <col min="1" max="1" width="21.83203125" customWidth="1"/>
    <col min="2" max="2" width="18.6640625" customWidth="1"/>
    <col min="3" max="3" width="19.6640625" style="7" customWidth="1"/>
    <col min="4" max="4" width="18.1640625" customWidth="1"/>
    <col min="5" max="5" width="23.5" customWidth="1"/>
    <col min="6" max="6" width="23.83203125" customWidth="1"/>
    <col min="7" max="7" width="15.33203125" customWidth="1"/>
  </cols>
  <sheetData>
    <row r="2" spans="1:5" x14ac:dyDescent="0.2">
      <c r="A2" s="1" t="s">
        <v>1554</v>
      </c>
      <c r="B2" s="4">
        <v>45774</v>
      </c>
    </row>
    <row r="3" spans="1:5" x14ac:dyDescent="0.2">
      <c r="A3" s="1" t="s">
        <v>1555</v>
      </c>
      <c r="B3" s="5">
        <v>0.46597222222222223</v>
      </c>
    </row>
    <row r="4" spans="1:5" ht="32" x14ac:dyDescent="0.2">
      <c r="A4" s="1" t="s">
        <v>31</v>
      </c>
      <c r="B4" s="30" t="s">
        <v>1557</v>
      </c>
      <c r="C4" s="6"/>
      <c r="D4" s="6"/>
      <c r="E4" s="6"/>
    </row>
    <row r="5" spans="1:5" x14ac:dyDescent="0.2">
      <c r="A5" s="1" t="s">
        <v>32</v>
      </c>
      <c r="B5" s="6" t="s">
        <v>1560</v>
      </c>
    </row>
    <row r="6" spans="1:5" x14ac:dyDescent="0.2">
      <c r="A6" s="1"/>
      <c r="B6" s="6"/>
    </row>
    <row r="7" spans="1:5" x14ac:dyDescent="0.2">
      <c r="A7" s="1" t="s">
        <v>42</v>
      </c>
      <c r="B7" s="9">
        <v>1.4120370370370369E-3</v>
      </c>
    </row>
    <row r="8" spans="1:5" s="1" customFormat="1" x14ac:dyDescent="0.2">
      <c r="A8" s="1" t="s">
        <v>1544</v>
      </c>
      <c r="B8" s="32">
        <f>1.95432185017942*3.6</f>
        <v>7.0355586606459122</v>
      </c>
    </row>
    <row r="9" spans="1:5" s="1" customFormat="1" x14ac:dyDescent="0.2">
      <c r="A9" s="1" t="s">
        <v>1545</v>
      </c>
      <c r="B9" s="33"/>
    </row>
    <row r="10" spans="1:5" s="1" customFormat="1" x14ac:dyDescent="0.2">
      <c r="A10" s="1" t="s">
        <v>1546</v>
      </c>
      <c r="B10" s="34">
        <f>0.405300793391622*3600</f>
        <v>1459.0828562098393</v>
      </c>
    </row>
    <row r="11" spans="1:5" x14ac:dyDescent="0.2">
      <c r="A11" s="1" t="s">
        <v>43</v>
      </c>
      <c r="B11">
        <f>MAX(Salita_doppio_27!D2:D122)</f>
        <v>179</v>
      </c>
    </row>
    <row r="12" spans="1:5" x14ac:dyDescent="0.2">
      <c r="A12" s="1" t="s">
        <v>44</v>
      </c>
      <c r="B12" s="12">
        <f>AVERAGE(Salita_doppio_27!D2:D122)</f>
        <v>173.52892561983472</v>
      </c>
    </row>
    <row r="13" spans="1:5" x14ac:dyDescent="0.2">
      <c r="A13" s="1" t="s">
        <v>45</v>
      </c>
    </row>
    <row r="14" spans="1:5" x14ac:dyDescent="0.2">
      <c r="B14" s="8"/>
      <c r="D14" s="8"/>
      <c r="E14" s="8"/>
    </row>
    <row r="16" spans="1:5" x14ac:dyDescent="0.2">
      <c r="B16" t="s">
        <v>34</v>
      </c>
      <c r="C16" s="6" t="s">
        <v>1562</v>
      </c>
      <c r="D16" t="s">
        <v>35</v>
      </c>
      <c r="E16" t="s">
        <v>36</v>
      </c>
    </row>
    <row r="17" spans="1:7" x14ac:dyDescent="0.2">
      <c r="A17" s="1" t="s">
        <v>1561</v>
      </c>
      <c r="B17" s="13">
        <v>8</v>
      </c>
      <c r="C17" s="7" t="s">
        <v>49</v>
      </c>
      <c r="D17" t="s">
        <v>39</v>
      </c>
      <c r="E17" t="s">
        <v>50</v>
      </c>
    </row>
    <row r="20" spans="1:7" x14ac:dyDescent="0.2">
      <c r="A20" s="1" t="s">
        <v>1577</v>
      </c>
      <c r="B20" s="6" t="s">
        <v>1563</v>
      </c>
      <c r="C20" s="6" t="s">
        <v>46</v>
      </c>
      <c r="D20" s="1" t="s">
        <v>47</v>
      </c>
      <c r="E20" s="1" t="s">
        <v>1575</v>
      </c>
      <c r="F20" s="1" t="s">
        <v>1576</v>
      </c>
    </row>
    <row r="21" spans="1:7" x14ac:dyDescent="0.2">
      <c r="A21" s="1" t="s">
        <v>1564</v>
      </c>
      <c r="B21" s="10">
        <f>Sheet1!C2</f>
        <v>14.474370718002319</v>
      </c>
      <c r="C21" s="14">
        <f>Sheet1!C50*3.6</f>
        <v>11.465491631371885</v>
      </c>
      <c r="D21" s="12">
        <f>Sheet1!C58*3600</f>
        <v>1160.3763543031928</v>
      </c>
      <c r="E21" s="12">
        <f>2.86888711048818*60</f>
        <v>172.13322662929079</v>
      </c>
      <c r="F21" s="3">
        <v>1.1411906102495488</v>
      </c>
    </row>
    <row r="22" spans="1:7" x14ac:dyDescent="0.2">
      <c r="A22" s="1" t="s">
        <v>1565</v>
      </c>
      <c r="B22" s="10">
        <f>Sheet1!C3</f>
        <v>24.95948338508515</v>
      </c>
      <c r="C22" s="14">
        <f>Sheet1!C51*3.6</f>
        <v>8.5205490386828391</v>
      </c>
      <c r="D22" s="12">
        <f>Sheet1!C59*3600</f>
        <v>1795.7593530531492</v>
      </c>
      <c r="E22" s="12">
        <f>2.69481459616196*60</f>
        <v>161.68887576971758</v>
      </c>
      <c r="F22" s="3">
        <v>0.889429535792718</v>
      </c>
    </row>
    <row r="23" spans="1:7" x14ac:dyDescent="0.2">
      <c r="A23" s="1" t="s">
        <v>1566</v>
      </c>
      <c r="B23" s="10">
        <f>Sheet1!C4</f>
        <v>10.508956670761108</v>
      </c>
      <c r="C23" s="14">
        <f>Sheet1!C52*3.6</f>
        <v>9.4017224347135322</v>
      </c>
      <c r="D23" s="12">
        <f>Sheet1!C60*3600</f>
        <v>1446.9848321809034</v>
      </c>
      <c r="E23" s="12">
        <f>2.65987772262014*60</f>
        <v>159.59266335720841</v>
      </c>
      <c r="F23" s="3">
        <v>0.99007671652177642</v>
      </c>
    </row>
    <row r="24" spans="1:7" x14ac:dyDescent="0.2">
      <c r="A24" s="1" t="s">
        <v>1567</v>
      </c>
      <c r="B24" s="10">
        <f>Sheet1!C5</f>
        <v>37.398963451385498</v>
      </c>
      <c r="C24" s="14">
        <f>Sheet1!C53*3.6</f>
        <v>5.4731814495472841</v>
      </c>
      <c r="D24" s="12">
        <f>Sheet1!C61*3600</f>
        <v>1624.0825861177877</v>
      </c>
      <c r="E24" s="12">
        <f>2.51358993129639*60</f>
        <v>150.8153958777834</v>
      </c>
      <c r="F24" s="3">
        <v>0.6602284947085979</v>
      </c>
    </row>
    <row r="25" spans="1:7" x14ac:dyDescent="0.2">
      <c r="A25" s="1" t="s">
        <v>1568</v>
      </c>
      <c r="B25" s="10">
        <f>Sheet1!C6</f>
        <v>35.220199823379517</v>
      </c>
      <c r="C25" s="14">
        <f>Sheet1!C54*3.6</f>
        <v>5.1150151755811288</v>
      </c>
      <c r="D25" s="12">
        <f>Sheet1!C62*3600</f>
        <v>1170.8007277823081</v>
      </c>
      <c r="E25" s="12">
        <f>2.49764386208216*60</f>
        <v>149.85863172492961</v>
      </c>
      <c r="F25" s="3">
        <v>0.64155412307567217</v>
      </c>
    </row>
    <row r="28" spans="1:7" x14ac:dyDescent="0.2">
      <c r="A28" s="1" t="s">
        <v>1577</v>
      </c>
      <c r="B28" s="1" t="s">
        <v>1579</v>
      </c>
      <c r="C28" s="1" t="s">
        <v>1580</v>
      </c>
      <c r="D28" s="1" t="s">
        <v>1582</v>
      </c>
      <c r="E28" s="1" t="s">
        <v>1578</v>
      </c>
      <c r="F28" s="1" t="s">
        <v>1581</v>
      </c>
      <c r="G28" s="1" t="s">
        <v>1583</v>
      </c>
    </row>
    <row r="29" spans="1:7" x14ac:dyDescent="0.2">
      <c r="A29" t="s">
        <v>4</v>
      </c>
      <c r="B29" s="12">
        <v>1710.8</v>
      </c>
      <c r="C29" s="12">
        <v>1523.1</v>
      </c>
      <c r="D29" s="12">
        <v>78.83</v>
      </c>
      <c r="E29" s="3">
        <v>0.89099999999999979</v>
      </c>
      <c r="F29" s="12">
        <v>1470.6</v>
      </c>
      <c r="G29" s="12">
        <v>53.129999999999995</v>
      </c>
    </row>
    <row r="30" spans="1:7" x14ac:dyDescent="0.2">
      <c r="A30" t="s">
        <v>5</v>
      </c>
      <c r="B30" s="12">
        <v>2714.913043478261</v>
      </c>
      <c r="C30" s="12">
        <v>2056.304347826087</v>
      </c>
      <c r="D30" s="12">
        <v>107.19565217391305</v>
      </c>
      <c r="E30" s="3">
        <v>0.75217391304347814</v>
      </c>
      <c r="F30" s="12">
        <v>1912.391304347826</v>
      </c>
      <c r="G30" s="12">
        <v>55.995652173913051</v>
      </c>
    </row>
    <row r="31" spans="1:7" x14ac:dyDescent="0.2">
      <c r="A31" t="s">
        <v>6</v>
      </c>
      <c r="B31" s="12">
        <v>3035.1111111111113</v>
      </c>
      <c r="C31" s="12">
        <v>2604.8888888888887</v>
      </c>
      <c r="D31" s="12">
        <v>121.06666666666668</v>
      </c>
      <c r="E31" s="3">
        <v>0.85555555555555551</v>
      </c>
      <c r="F31" s="12">
        <v>2280.3333333333335</v>
      </c>
      <c r="G31" s="12">
        <v>53.133333333333333</v>
      </c>
    </row>
    <row r="32" spans="1:7" x14ac:dyDescent="0.2">
      <c r="A32" t="s">
        <v>7</v>
      </c>
      <c r="B32" s="12">
        <v>3022.3666666666668</v>
      </c>
      <c r="C32" s="12">
        <v>3120.7666666666669</v>
      </c>
      <c r="D32" s="12">
        <v>136.60333333333332</v>
      </c>
      <c r="E32" s="3">
        <v>1.0283333333333335</v>
      </c>
      <c r="F32" s="12">
        <v>2225.5333333333333</v>
      </c>
      <c r="G32" s="12">
        <v>61.613333333333344</v>
      </c>
    </row>
    <row r="33" spans="1:7" x14ac:dyDescent="0.2">
      <c r="A33" t="s">
        <v>8</v>
      </c>
      <c r="B33" s="12">
        <v>2964.4285714285716</v>
      </c>
      <c r="C33" s="12">
        <v>3353.8285714285716</v>
      </c>
      <c r="D33" s="12">
        <v>139.62857142857143</v>
      </c>
      <c r="E33" s="3">
        <v>1.1285714285714288</v>
      </c>
      <c r="F33" s="12">
        <v>2191.1142857142859</v>
      </c>
      <c r="G33" s="12">
        <v>64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5D6C-4187-A742-9C39-96FD68440495}">
  <sheetPr>
    <pageSetUpPr fitToPage="1"/>
  </sheetPr>
  <dimension ref="A1:F122"/>
  <sheetViews>
    <sheetView showGridLines="0" topLeftCell="A102" workbookViewId="0">
      <selection activeCell="I15" sqref="I15"/>
    </sheetView>
  </sheetViews>
  <sheetFormatPr baseColWidth="10" defaultColWidth="8.33203125" defaultRowHeight="20" customHeight="1" x14ac:dyDescent="0.2"/>
  <cols>
    <col min="1" max="1" width="22.1640625" style="26" customWidth="1"/>
    <col min="2" max="2" width="15.83203125" style="15" customWidth="1"/>
    <col min="3" max="3" width="9.83203125" style="15" customWidth="1"/>
    <col min="4" max="4" width="4.33203125" style="15" customWidth="1"/>
    <col min="5" max="6" width="11.1640625" style="15" customWidth="1"/>
    <col min="7" max="7" width="8.33203125" style="15" customWidth="1"/>
    <col min="8" max="16384" width="8.33203125" style="15"/>
  </cols>
  <sheetData>
    <row r="1" spans="1:6" ht="20.25" customHeight="1" x14ac:dyDescent="0.2">
      <c r="A1" s="23" t="s">
        <v>614</v>
      </c>
      <c r="B1" s="22" t="s">
        <v>613</v>
      </c>
      <c r="C1" s="22" t="s">
        <v>612</v>
      </c>
      <c r="D1" s="22" t="s">
        <v>611</v>
      </c>
      <c r="E1" s="22" t="s">
        <v>610</v>
      </c>
      <c r="F1" s="22" t="s">
        <v>609</v>
      </c>
    </row>
    <row r="2" spans="1:6" ht="20.25" customHeight="1" x14ac:dyDescent="0.2">
      <c r="A2" s="24" t="s">
        <v>1105</v>
      </c>
      <c r="B2" s="21" t="s">
        <v>1104</v>
      </c>
      <c r="C2" s="19" t="s">
        <v>1101</v>
      </c>
      <c r="D2" s="20">
        <v>139</v>
      </c>
      <c r="E2" s="19" t="s">
        <v>1097</v>
      </c>
      <c r="F2" s="19" t="s">
        <v>1100</v>
      </c>
    </row>
    <row r="3" spans="1:6" ht="20" customHeight="1" x14ac:dyDescent="0.2">
      <c r="A3" s="25" t="s">
        <v>1103</v>
      </c>
      <c r="B3" s="18" t="s">
        <v>1102</v>
      </c>
      <c r="C3" s="16" t="s">
        <v>1101</v>
      </c>
      <c r="D3" s="17">
        <v>141</v>
      </c>
      <c r="E3" s="16" t="s">
        <v>1097</v>
      </c>
      <c r="F3" s="16" t="s">
        <v>1100</v>
      </c>
    </row>
    <row r="4" spans="1:6" ht="20" customHeight="1" x14ac:dyDescent="0.2">
      <c r="A4" s="25" t="s">
        <v>1099</v>
      </c>
      <c r="B4" s="18" t="s">
        <v>1098</v>
      </c>
      <c r="C4" s="16" t="s">
        <v>1085</v>
      </c>
      <c r="D4" s="17">
        <v>143</v>
      </c>
      <c r="E4" s="16" t="s">
        <v>1097</v>
      </c>
      <c r="F4" s="16" t="s">
        <v>1096</v>
      </c>
    </row>
    <row r="5" spans="1:6" ht="20" customHeight="1" x14ac:dyDescent="0.2">
      <c r="A5" s="25" t="s">
        <v>1095</v>
      </c>
      <c r="B5" s="18" t="s">
        <v>1094</v>
      </c>
      <c r="C5" s="16" t="s">
        <v>1085</v>
      </c>
      <c r="D5" s="17">
        <v>145</v>
      </c>
      <c r="E5" s="16" t="s">
        <v>1093</v>
      </c>
      <c r="F5" s="16" t="s">
        <v>1092</v>
      </c>
    </row>
    <row r="6" spans="1:6" ht="20" customHeight="1" x14ac:dyDescent="0.2">
      <c r="A6" s="25" t="s">
        <v>1091</v>
      </c>
      <c r="B6" s="18" t="s">
        <v>1090</v>
      </c>
      <c r="C6" s="16" t="s">
        <v>1085</v>
      </c>
      <c r="D6" s="17">
        <v>145</v>
      </c>
      <c r="E6" s="16" t="s">
        <v>1089</v>
      </c>
      <c r="F6" s="16" t="s">
        <v>1088</v>
      </c>
    </row>
    <row r="7" spans="1:6" ht="20" customHeight="1" x14ac:dyDescent="0.2">
      <c r="A7" s="25" t="s">
        <v>1087</v>
      </c>
      <c r="B7" s="18" t="s">
        <v>1086</v>
      </c>
      <c r="C7" s="16" t="s">
        <v>1085</v>
      </c>
      <c r="D7" s="17">
        <v>150</v>
      </c>
      <c r="E7" s="16" t="s">
        <v>1084</v>
      </c>
      <c r="F7" s="16" t="s">
        <v>1083</v>
      </c>
    </row>
    <row r="8" spans="1:6" ht="20" customHeight="1" x14ac:dyDescent="0.2">
      <c r="A8" s="25" t="s">
        <v>1082</v>
      </c>
      <c r="B8" s="18" t="s">
        <v>1081</v>
      </c>
      <c r="C8" s="16" t="s">
        <v>1064</v>
      </c>
      <c r="D8" s="17">
        <v>153</v>
      </c>
      <c r="E8" s="16" t="s">
        <v>1080</v>
      </c>
      <c r="F8" s="16" t="s">
        <v>1079</v>
      </c>
    </row>
    <row r="9" spans="1:6" ht="20" customHeight="1" x14ac:dyDescent="0.2">
      <c r="A9" s="25" t="s">
        <v>1078</v>
      </c>
      <c r="B9" s="18" t="s">
        <v>1077</v>
      </c>
      <c r="C9" s="16" t="s">
        <v>1064</v>
      </c>
      <c r="D9" s="17">
        <v>156</v>
      </c>
      <c r="E9" s="16" t="s">
        <v>1076</v>
      </c>
      <c r="F9" s="16" t="s">
        <v>1075</v>
      </c>
    </row>
    <row r="10" spans="1:6" ht="20" customHeight="1" x14ac:dyDescent="0.2">
      <c r="A10" s="25" t="s">
        <v>1074</v>
      </c>
      <c r="B10" s="18" t="s">
        <v>1073</v>
      </c>
      <c r="C10" s="16" t="s">
        <v>1064</v>
      </c>
      <c r="D10" s="17">
        <v>158</v>
      </c>
      <c r="E10" s="16" t="s">
        <v>1072</v>
      </c>
      <c r="F10" s="16" t="s">
        <v>1071</v>
      </c>
    </row>
    <row r="11" spans="1:6" ht="20" customHeight="1" x14ac:dyDescent="0.2">
      <c r="A11" s="25" t="s">
        <v>1070</v>
      </c>
      <c r="B11" s="18" t="s">
        <v>1069</v>
      </c>
      <c r="C11" s="16" t="s">
        <v>1064</v>
      </c>
      <c r="D11" s="17">
        <v>160</v>
      </c>
      <c r="E11" s="16" t="s">
        <v>1068</v>
      </c>
      <c r="F11" s="16" t="s">
        <v>1067</v>
      </c>
    </row>
    <row r="12" spans="1:6" ht="20" customHeight="1" x14ac:dyDescent="0.2">
      <c r="A12" s="25" t="s">
        <v>1066</v>
      </c>
      <c r="B12" s="18" t="s">
        <v>1065</v>
      </c>
      <c r="C12" s="16" t="s">
        <v>1064</v>
      </c>
      <c r="D12" s="17">
        <v>162</v>
      </c>
      <c r="E12" s="16" t="s">
        <v>1063</v>
      </c>
      <c r="F12" s="16" t="s">
        <v>1062</v>
      </c>
    </row>
    <row r="13" spans="1:6" ht="20" customHeight="1" x14ac:dyDescent="0.2">
      <c r="A13" s="25" t="s">
        <v>1061</v>
      </c>
      <c r="B13" s="18" t="s">
        <v>1060</v>
      </c>
      <c r="C13" s="16" t="s">
        <v>1055</v>
      </c>
      <c r="D13" s="17">
        <v>163</v>
      </c>
      <c r="E13" s="16" t="s">
        <v>1059</v>
      </c>
      <c r="F13" s="16" t="s">
        <v>1058</v>
      </c>
    </row>
    <row r="14" spans="1:6" ht="20" customHeight="1" x14ac:dyDescent="0.2">
      <c r="A14" s="25" t="s">
        <v>1057</v>
      </c>
      <c r="B14" s="18" t="s">
        <v>1056</v>
      </c>
      <c r="C14" s="16" t="s">
        <v>1055</v>
      </c>
      <c r="D14" s="17">
        <v>165</v>
      </c>
      <c r="E14" s="16" t="s">
        <v>1054</v>
      </c>
      <c r="F14" s="16" t="s">
        <v>1053</v>
      </c>
    </row>
    <row r="15" spans="1:6" ht="20" customHeight="1" x14ac:dyDescent="0.2">
      <c r="A15" s="25" t="s">
        <v>1052</v>
      </c>
      <c r="B15" s="18" t="s">
        <v>1051</v>
      </c>
      <c r="C15" s="16" t="s">
        <v>1046</v>
      </c>
      <c r="D15" s="17">
        <v>166</v>
      </c>
      <c r="E15" s="16" t="s">
        <v>1050</v>
      </c>
      <c r="F15" s="16" t="s">
        <v>1049</v>
      </c>
    </row>
    <row r="16" spans="1:6" ht="20" customHeight="1" x14ac:dyDescent="0.2">
      <c r="A16" s="25" t="s">
        <v>1048</v>
      </c>
      <c r="B16" s="18" t="s">
        <v>1047</v>
      </c>
      <c r="C16" s="16" t="s">
        <v>1046</v>
      </c>
      <c r="D16" s="17">
        <v>167</v>
      </c>
      <c r="E16" s="16" t="s">
        <v>1045</v>
      </c>
      <c r="F16" s="16" t="s">
        <v>1044</v>
      </c>
    </row>
    <row r="17" spans="1:6" ht="20" customHeight="1" x14ac:dyDescent="0.2">
      <c r="A17" s="25" t="s">
        <v>1043</v>
      </c>
      <c r="B17" s="18" t="s">
        <v>1042</v>
      </c>
      <c r="C17" s="16" t="s">
        <v>1030</v>
      </c>
      <c r="D17" s="17">
        <v>169</v>
      </c>
      <c r="E17" s="16" t="s">
        <v>1041</v>
      </c>
      <c r="F17" s="16" t="s">
        <v>1040</v>
      </c>
    </row>
    <row r="18" spans="1:6" ht="20" customHeight="1" x14ac:dyDescent="0.2">
      <c r="A18" s="25" t="s">
        <v>1039</v>
      </c>
      <c r="B18" s="18" t="s">
        <v>1038</v>
      </c>
      <c r="C18" s="16" t="s">
        <v>1030</v>
      </c>
      <c r="D18" s="17">
        <v>170</v>
      </c>
      <c r="E18" s="16" t="s">
        <v>1037</v>
      </c>
      <c r="F18" s="16" t="s">
        <v>542</v>
      </c>
    </row>
    <row r="19" spans="1:6" ht="20" customHeight="1" x14ac:dyDescent="0.2">
      <c r="A19" s="25" t="s">
        <v>1036</v>
      </c>
      <c r="B19" s="18" t="s">
        <v>1035</v>
      </c>
      <c r="C19" s="16" t="s">
        <v>1030</v>
      </c>
      <c r="D19" s="17">
        <v>170</v>
      </c>
      <c r="E19" s="16" t="s">
        <v>1034</v>
      </c>
      <c r="F19" s="16" t="s">
        <v>1033</v>
      </c>
    </row>
    <row r="20" spans="1:6" ht="20" customHeight="1" x14ac:dyDescent="0.2">
      <c r="A20" s="25" t="s">
        <v>1032</v>
      </c>
      <c r="B20" s="18" t="s">
        <v>1031</v>
      </c>
      <c r="C20" s="16" t="s">
        <v>1030</v>
      </c>
      <c r="D20" s="17">
        <v>171</v>
      </c>
      <c r="E20" s="16" t="s">
        <v>1029</v>
      </c>
      <c r="F20" s="16" t="s">
        <v>1028</v>
      </c>
    </row>
    <row r="21" spans="1:6" ht="20" customHeight="1" x14ac:dyDescent="0.2">
      <c r="A21" s="25" t="s">
        <v>1027</v>
      </c>
      <c r="B21" s="18" t="s">
        <v>1026</v>
      </c>
      <c r="C21" s="16" t="s">
        <v>1021</v>
      </c>
      <c r="D21" s="17">
        <v>171</v>
      </c>
      <c r="E21" s="16" t="s">
        <v>1025</v>
      </c>
      <c r="F21" s="16" t="s">
        <v>1024</v>
      </c>
    </row>
    <row r="22" spans="1:6" ht="20" customHeight="1" x14ac:dyDescent="0.2">
      <c r="A22" s="25" t="s">
        <v>1023</v>
      </c>
      <c r="B22" s="18" t="s">
        <v>1022</v>
      </c>
      <c r="C22" s="16" t="s">
        <v>1021</v>
      </c>
      <c r="D22" s="17">
        <v>171</v>
      </c>
      <c r="E22" s="16" t="s">
        <v>526</v>
      </c>
      <c r="F22" s="16" t="s">
        <v>1020</v>
      </c>
    </row>
    <row r="23" spans="1:6" ht="20" customHeight="1" x14ac:dyDescent="0.2">
      <c r="A23" s="25" t="s">
        <v>1019</v>
      </c>
      <c r="B23" s="18" t="s">
        <v>1018</v>
      </c>
      <c r="C23" s="16" t="s">
        <v>1013</v>
      </c>
      <c r="D23" s="17">
        <v>171</v>
      </c>
      <c r="E23" s="16" t="s">
        <v>1017</v>
      </c>
      <c r="F23" s="16" t="s">
        <v>1016</v>
      </c>
    </row>
    <row r="24" spans="1:6" ht="20" customHeight="1" x14ac:dyDescent="0.2">
      <c r="A24" s="25" t="s">
        <v>1015</v>
      </c>
      <c r="B24" s="18" t="s">
        <v>1014</v>
      </c>
      <c r="C24" s="16" t="s">
        <v>1013</v>
      </c>
      <c r="D24" s="17">
        <v>172</v>
      </c>
      <c r="E24" s="16" t="s">
        <v>1012</v>
      </c>
      <c r="F24" s="16" t="s">
        <v>1011</v>
      </c>
    </row>
    <row r="25" spans="1:6" ht="20" customHeight="1" x14ac:dyDescent="0.2">
      <c r="A25" s="25" t="s">
        <v>1010</v>
      </c>
      <c r="B25" s="18" t="s">
        <v>1009</v>
      </c>
      <c r="C25" s="16" t="s">
        <v>1000</v>
      </c>
      <c r="D25" s="17">
        <v>172</v>
      </c>
      <c r="E25" s="16" t="s">
        <v>1008</v>
      </c>
      <c r="F25" s="16" t="s">
        <v>1007</v>
      </c>
    </row>
    <row r="26" spans="1:6" ht="20" customHeight="1" x14ac:dyDescent="0.2">
      <c r="A26" s="25" t="s">
        <v>1006</v>
      </c>
      <c r="B26" s="18" t="s">
        <v>1005</v>
      </c>
      <c r="C26" s="16" t="s">
        <v>1000</v>
      </c>
      <c r="D26" s="17">
        <v>172</v>
      </c>
      <c r="E26" s="16" t="s">
        <v>1004</v>
      </c>
      <c r="F26" s="16" t="s">
        <v>1003</v>
      </c>
    </row>
    <row r="27" spans="1:6" ht="20" customHeight="1" x14ac:dyDescent="0.2">
      <c r="A27" s="25" t="s">
        <v>1002</v>
      </c>
      <c r="B27" s="18" t="s">
        <v>1001</v>
      </c>
      <c r="C27" s="16" t="s">
        <v>1000</v>
      </c>
      <c r="D27" s="17">
        <v>172</v>
      </c>
      <c r="E27" s="16" t="s">
        <v>999</v>
      </c>
      <c r="F27" s="16" t="s">
        <v>998</v>
      </c>
    </row>
    <row r="28" spans="1:6" ht="20" customHeight="1" x14ac:dyDescent="0.2">
      <c r="A28" s="25" t="s">
        <v>997</v>
      </c>
      <c r="B28" s="18" t="s">
        <v>996</v>
      </c>
      <c r="C28" s="16" t="s">
        <v>975</v>
      </c>
      <c r="D28" s="17">
        <v>172</v>
      </c>
      <c r="E28" s="16" t="s">
        <v>995</v>
      </c>
      <c r="F28" s="16" t="s">
        <v>994</v>
      </c>
    </row>
    <row r="29" spans="1:6" ht="20" customHeight="1" x14ac:dyDescent="0.2">
      <c r="A29" s="25" t="s">
        <v>993</v>
      </c>
      <c r="B29" s="18" t="s">
        <v>992</v>
      </c>
      <c r="C29" s="16" t="s">
        <v>975</v>
      </c>
      <c r="D29" s="17">
        <v>172</v>
      </c>
      <c r="E29" s="16" t="s">
        <v>991</v>
      </c>
      <c r="F29" s="16" t="s">
        <v>990</v>
      </c>
    </row>
    <row r="30" spans="1:6" ht="20" customHeight="1" x14ac:dyDescent="0.2">
      <c r="A30" s="25" t="s">
        <v>989</v>
      </c>
      <c r="B30" s="18" t="s">
        <v>988</v>
      </c>
      <c r="C30" s="16" t="s">
        <v>975</v>
      </c>
      <c r="D30" s="17">
        <v>172</v>
      </c>
      <c r="E30" s="16" t="s">
        <v>987</v>
      </c>
      <c r="F30" s="16" t="s">
        <v>986</v>
      </c>
    </row>
    <row r="31" spans="1:6" ht="20" customHeight="1" x14ac:dyDescent="0.2">
      <c r="A31" s="25" t="s">
        <v>985</v>
      </c>
      <c r="B31" s="18" t="s">
        <v>984</v>
      </c>
      <c r="C31" s="16" t="s">
        <v>975</v>
      </c>
      <c r="D31" s="17">
        <v>172</v>
      </c>
      <c r="E31" s="16" t="s">
        <v>983</v>
      </c>
      <c r="F31" s="16" t="s">
        <v>982</v>
      </c>
    </row>
    <row r="32" spans="1:6" ht="20" customHeight="1" x14ac:dyDescent="0.2">
      <c r="A32" s="25" t="s">
        <v>981</v>
      </c>
      <c r="B32" s="18" t="s">
        <v>980</v>
      </c>
      <c r="C32" s="16" t="s">
        <v>975</v>
      </c>
      <c r="D32" s="17">
        <v>172</v>
      </c>
      <c r="E32" s="16" t="s">
        <v>979</v>
      </c>
      <c r="F32" s="16" t="s">
        <v>978</v>
      </c>
    </row>
    <row r="33" spans="1:6" ht="20" customHeight="1" x14ac:dyDescent="0.2">
      <c r="A33" s="25" t="s">
        <v>977</v>
      </c>
      <c r="B33" s="18" t="s">
        <v>976</v>
      </c>
      <c r="C33" s="16" t="s">
        <v>975</v>
      </c>
      <c r="D33" s="17">
        <v>173</v>
      </c>
      <c r="E33" s="16" t="s">
        <v>974</v>
      </c>
      <c r="F33" s="16" t="s">
        <v>478</v>
      </c>
    </row>
    <row r="34" spans="1:6" ht="20" customHeight="1" x14ac:dyDescent="0.2">
      <c r="A34" s="25" t="s">
        <v>973</v>
      </c>
      <c r="B34" s="18" t="s">
        <v>972</v>
      </c>
      <c r="C34" s="16" t="s">
        <v>967</v>
      </c>
      <c r="D34" s="17">
        <v>173</v>
      </c>
      <c r="E34" s="16" t="s">
        <v>971</v>
      </c>
      <c r="F34" s="16" t="s">
        <v>970</v>
      </c>
    </row>
    <row r="35" spans="1:6" ht="20" customHeight="1" x14ac:dyDescent="0.2">
      <c r="A35" s="25" t="s">
        <v>969</v>
      </c>
      <c r="B35" s="18" t="s">
        <v>968</v>
      </c>
      <c r="C35" s="16" t="s">
        <v>967</v>
      </c>
      <c r="D35" s="17">
        <v>173</v>
      </c>
      <c r="E35" s="16" t="s">
        <v>966</v>
      </c>
      <c r="F35" s="16" t="s">
        <v>469</v>
      </c>
    </row>
    <row r="36" spans="1:6" ht="20" customHeight="1" x14ac:dyDescent="0.2">
      <c r="A36" s="25" t="s">
        <v>965</v>
      </c>
      <c r="B36" s="18" t="s">
        <v>964</v>
      </c>
      <c r="C36" s="16" t="s">
        <v>959</v>
      </c>
      <c r="D36" s="17">
        <v>174</v>
      </c>
      <c r="E36" s="16" t="s">
        <v>963</v>
      </c>
      <c r="F36" s="16" t="s">
        <v>962</v>
      </c>
    </row>
    <row r="37" spans="1:6" ht="20" customHeight="1" x14ac:dyDescent="0.2">
      <c r="A37" s="25" t="s">
        <v>961</v>
      </c>
      <c r="B37" s="18" t="s">
        <v>960</v>
      </c>
      <c r="C37" s="16" t="s">
        <v>959</v>
      </c>
      <c r="D37" s="17">
        <v>174</v>
      </c>
      <c r="E37" s="16" t="s">
        <v>958</v>
      </c>
      <c r="F37" s="16" t="s">
        <v>957</v>
      </c>
    </row>
    <row r="38" spans="1:6" ht="20" customHeight="1" x14ac:dyDescent="0.2">
      <c r="A38" s="25" t="s">
        <v>956</v>
      </c>
      <c r="B38" s="18" t="s">
        <v>955</v>
      </c>
      <c r="C38" s="16" t="s">
        <v>950</v>
      </c>
      <c r="D38" s="17">
        <v>175</v>
      </c>
      <c r="E38" s="16" t="s">
        <v>954</v>
      </c>
      <c r="F38" s="16" t="s">
        <v>953</v>
      </c>
    </row>
    <row r="39" spans="1:6" ht="20" customHeight="1" x14ac:dyDescent="0.2">
      <c r="A39" s="25" t="s">
        <v>952</v>
      </c>
      <c r="B39" s="18" t="s">
        <v>951</v>
      </c>
      <c r="C39" s="16" t="s">
        <v>950</v>
      </c>
      <c r="D39" s="17">
        <v>175</v>
      </c>
      <c r="E39" s="16" t="s">
        <v>949</v>
      </c>
      <c r="F39" s="16" t="s">
        <v>948</v>
      </c>
    </row>
    <row r="40" spans="1:6" ht="20" customHeight="1" x14ac:dyDescent="0.2">
      <c r="A40" s="25" t="s">
        <v>947</v>
      </c>
      <c r="B40" s="18" t="s">
        <v>946</v>
      </c>
      <c r="C40" s="16" t="s">
        <v>938</v>
      </c>
      <c r="D40" s="17">
        <v>175</v>
      </c>
      <c r="E40" s="16" t="s">
        <v>945</v>
      </c>
      <c r="F40" s="16" t="s">
        <v>944</v>
      </c>
    </row>
    <row r="41" spans="1:6" ht="20" customHeight="1" x14ac:dyDescent="0.2">
      <c r="A41" s="25" t="s">
        <v>943</v>
      </c>
      <c r="B41" s="18" t="s">
        <v>942</v>
      </c>
      <c r="C41" s="16" t="s">
        <v>938</v>
      </c>
      <c r="D41" s="17">
        <v>175</v>
      </c>
      <c r="E41" s="16" t="s">
        <v>941</v>
      </c>
      <c r="F41" s="16" t="s">
        <v>443</v>
      </c>
    </row>
    <row r="42" spans="1:6" ht="20" customHeight="1" x14ac:dyDescent="0.2">
      <c r="A42" s="25" t="s">
        <v>940</v>
      </c>
      <c r="B42" s="18" t="s">
        <v>939</v>
      </c>
      <c r="C42" s="16" t="s">
        <v>938</v>
      </c>
      <c r="D42" s="17">
        <v>175</v>
      </c>
      <c r="E42" s="16" t="s">
        <v>937</v>
      </c>
      <c r="F42" s="16" t="s">
        <v>936</v>
      </c>
    </row>
    <row r="43" spans="1:6" ht="20" customHeight="1" x14ac:dyDescent="0.2">
      <c r="A43" s="25" t="s">
        <v>935</v>
      </c>
      <c r="B43" s="18" t="s">
        <v>934</v>
      </c>
      <c r="C43" s="16" t="s">
        <v>929</v>
      </c>
      <c r="D43" s="17">
        <v>175</v>
      </c>
      <c r="E43" s="16" t="s">
        <v>933</v>
      </c>
      <c r="F43" s="16" t="s">
        <v>932</v>
      </c>
    </row>
    <row r="44" spans="1:6" ht="20" customHeight="1" x14ac:dyDescent="0.2">
      <c r="A44" s="25" t="s">
        <v>931</v>
      </c>
      <c r="B44" s="18" t="s">
        <v>930</v>
      </c>
      <c r="C44" s="16" t="s">
        <v>929</v>
      </c>
      <c r="D44" s="17">
        <v>176</v>
      </c>
      <c r="E44" s="16" t="s">
        <v>928</v>
      </c>
      <c r="F44" s="16" t="s">
        <v>429</v>
      </c>
    </row>
    <row r="45" spans="1:6" ht="20" customHeight="1" x14ac:dyDescent="0.2">
      <c r="A45" s="25" t="s">
        <v>927</v>
      </c>
      <c r="B45" s="18" t="s">
        <v>926</v>
      </c>
      <c r="C45" s="16" t="s">
        <v>922</v>
      </c>
      <c r="D45" s="17">
        <v>176</v>
      </c>
      <c r="E45" s="16" t="s">
        <v>925</v>
      </c>
      <c r="F45" s="16" t="s">
        <v>425</v>
      </c>
    </row>
    <row r="46" spans="1:6" ht="20" customHeight="1" x14ac:dyDescent="0.2">
      <c r="A46" s="25" t="s">
        <v>924</v>
      </c>
      <c r="B46" s="18" t="s">
        <v>923</v>
      </c>
      <c r="C46" s="16" t="s">
        <v>922</v>
      </c>
      <c r="D46" s="17">
        <v>176</v>
      </c>
      <c r="E46" s="16" t="s">
        <v>921</v>
      </c>
      <c r="F46" s="16" t="s">
        <v>920</v>
      </c>
    </row>
    <row r="47" spans="1:6" ht="20" customHeight="1" x14ac:dyDescent="0.2">
      <c r="A47" s="25" t="s">
        <v>919</v>
      </c>
      <c r="B47" s="18" t="s">
        <v>918</v>
      </c>
      <c r="C47" s="16" t="s">
        <v>906</v>
      </c>
      <c r="D47" s="17">
        <v>176</v>
      </c>
      <c r="E47" s="16" t="s">
        <v>917</v>
      </c>
      <c r="F47" s="16" t="s">
        <v>916</v>
      </c>
    </row>
    <row r="48" spans="1:6" ht="20" customHeight="1" x14ac:dyDescent="0.2">
      <c r="A48" s="25" t="s">
        <v>915</v>
      </c>
      <c r="B48" s="18" t="s">
        <v>914</v>
      </c>
      <c r="C48" s="16" t="s">
        <v>906</v>
      </c>
      <c r="D48" s="17">
        <v>176</v>
      </c>
      <c r="E48" s="16" t="s">
        <v>913</v>
      </c>
      <c r="F48" s="16" t="s">
        <v>411</v>
      </c>
    </row>
    <row r="49" spans="1:6" ht="20" customHeight="1" x14ac:dyDescent="0.2">
      <c r="A49" s="25" t="s">
        <v>912</v>
      </c>
      <c r="B49" s="18" t="s">
        <v>911</v>
      </c>
      <c r="C49" s="16" t="s">
        <v>906</v>
      </c>
      <c r="D49" s="17">
        <v>176</v>
      </c>
      <c r="E49" s="16" t="s">
        <v>910</v>
      </c>
      <c r="F49" s="16" t="s">
        <v>909</v>
      </c>
    </row>
    <row r="50" spans="1:6" ht="20" customHeight="1" x14ac:dyDescent="0.2">
      <c r="A50" s="25" t="s">
        <v>908</v>
      </c>
      <c r="B50" s="18" t="s">
        <v>907</v>
      </c>
      <c r="C50" s="16" t="s">
        <v>906</v>
      </c>
      <c r="D50" s="17">
        <v>176</v>
      </c>
      <c r="E50" s="16" t="s">
        <v>905</v>
      </c>
      <c r="F50" s="16" t="s">
        <v>904</v>
      </c>
    </row>
    <row r="51" spans="1:6" ht="20" customHeight="1" x14ac:dyDescent="0.2">
      <c r="A51" s="25" t="s">
        <v>903</v>
      </c>
      <c r="B51" s="18" t="s">
        <v>902</v>
      </c>
      <c r="C51" s="16" t="s">
        <v>898</v>
      </c>
      <c r="D51" s="17">
        <v>177</v>
      </c>
      <c r="E51" s="16" t="s">
        <v>901</v>
      </c>
      <c r="F51" s="16" t="s">
        <v>399</v>
      </c>
    </row>
    <row r="52" spans="1:6" ht="20" customHeight="1" x14ac:dyDescent="0.2">
      <c r="A52" s="25" t="s">
        <v>900</v>
      </c>
      <c r="B52" s="18" t="s">
        <v>899</v>
      </c>
      <c r="C52" s="16" t="s">
        <v>898</v>
      </c>
      <c r="D52" s="17">
        <v>177</v>
      </c>
      <c r="E52" s="16" t="s">
        <v>897</v>
      </c>
      <c r="F52" s="16" t="s">
        <v>896</v>
      </c>
    </row>
    <row r="53" spans="1:6" ht="20" customHeight="1" x14ac:dyDescent="0.2">
      <c r="A53" s="25" t="s">
        <v>895</v>
      </c>
      <c r="B53" s="18" t="s">
        <v>894</v>
      </c>
      <c r="C53" s="16" t="s">
        <v>889</v>
      </c>
      <c r="D53" s="17">
        <v>177</v>
      </c>
      <c r="E53" s="16" t="s">
        <v>893</v>
      </c>
      <c r="F53" s="16" t="s">
        <v>892</v>
      </c>
    </row>
    <row r="54" spans="1:6" ht="20" customHeight="1" x14ac:dyDescent="0.2">
      <c r="A54" s="25" t="s">
        <v>891</v>
      </c>
      <c r="B54" s="18" t="s">
        <v>890</v>
      </c>
      <c r="C54" s="16" t="s">
        <v>889</v>
      </c>
      <c r="D54" s="17">
        <v>177</v>
      </c>
      <c r="E54" s="16" t="s">
        <v>888</v>
      </c>
      <c r="F54" s="16" t="s">
        <v>887</v>
      </c>
    </row>
    <row r="55" spans="1:6" ht="20" customHeight="1" x14ac:dyDescent="0.2">
      <c r="A55" s="25" t="s">
        <v>886</v>
      </c>
      <c r="B55" s="18" t="s">
        <v>885</v>
      </c>
      <c r="C55" s="16" t="s">
        <v>876</v>
      </c>
      <c r="D55" s="17">
        <v>177</v>
      </c>
      <c r="E55" s="16" t="s">
        <v>884</v>
      </c>
      <c r="F55" s="16" t="s">
        <v>883</v>
      </c>
    </row>
    <row r="56" spans="1:6" ht="20" customHeight="1" x14ac:dyDescent="0.2">
      <c r="A56" s="25" t="s">
        <v>882</v>
      </c>
      <c r="B56" s="18" t="s">
        <v>881</v>
      </c>
      <c r="C56" s="16" t="s">
        <v>876</v>
      </c>
      <c r="D56" s="17">
        <v>177</v>
      </c>
      <c r="E56" s="16" t="s">
        <v>880</v>
      </c>
      <c r="F56" s="16" t="s">
        <v>879</v>
      </c>
    </row>
    <row r="57" spans="1:6" ht="20" customHeight="1" x14ac:dyDescent="0.2">
      <c r="A57" s="25" t="s">
        <v>878</v>
      </c>
      <c r="B57" s="18" t="s">
        <v>877</v>
      </c>
      <c r="C57" s="16" t="s">
        <v>876</v>
      </c>
      <c r="D57" s="17">
        <v>177</v>
      </c>
      <c r="E57" s="16" t="s">
        <v>875</v>
      </c>
      <c r="F57" s="16" t="s">
        <v>874</v>
      </c>
    </row>
    <row r="58" spans="1:6" ht="20" customHeight="1" x14ac:dyDescent="0.2">
      <c r="A58" s="25" t="s">
        <v>873</v>
      </c>
      <c r="B58" s="18" t="s">
        <v>872</v>
      </c>
      <c r="C58" s="16" t="s">
        <v>867</v>
      </c>
      <c r="D58" s="17">
        <v>177</v>
      </c>
      <c r="E58" s="16" t="s">
        <v>871</v>
      </c>
      <c r="F58" s="16" t="s">
        <v>870</v>
      </c>
    </row>
    <row r="59" spans="1:6" ht="20" customHeight="1" x14ac:dyDescent="0.2">
      <c r="A59" s="25" t="s">
        <v>869</v>
      </c>
      <c r="B59" s="18" t="s">
        <v>868</v>
      </c>
      <c r="C59" s="16" t="s">
        <v>867</v>
      </c>
      <c r="D59" s="17">
        <v>178</v>
      </c>
      <c r="E59" s="16" t="s">
        <v>866</v>
      </c>
      <c r="F59" s="16" t="s">
        <v>865</v>
      </c>
    </row>
    <row r="60" spans="1:6" ht="20" customHeight="1" x14ac:dyDescent="0.2">
      <c r="A60" s="25" t="s">
        <v>864</v>
      </c>
      <c r="B60" s="18" t="s">
        <v>863</v>
      </c>
      <c r="C60" s="16" t="s">
        <v>842</v>
      </c>
      <c r="D60" s="17">
        <v>177</v>
      </c>
      <c r="E60" s="16" t="s">
        <v>862</v>
      </c>
      <c r="F60" s="16" t="s">
        <v>861</v>
      </c>
    </row>
    <row r="61" spans="1:6" ht="20" customHeight="1" x14ac:dyDescent="0.2">
      <c r="A61" s="25" t="s">
        <v>860</v>
      </c>
      <c r="B61" s="18" t="s">
        <v>859</v>
      </c>
      <c r="C61" s="16" t="s">
        <v>842</v>
      </c>
      <c r="D61" s="17">
        <v>178</v>
      </c>
      <c r="E61" s="16" t="s">
        <v>858</v>
      </c>
      <c r="F61" s="16" t="s">
        <v>857</v>
      </c>
    </row>
    <row r="62" spans="1:6" ht="20" customHeight="1" x14ac:dyDescent="0.2">
      <c r="A62" s="25" t="s">
        <v>856</v>
      </c>
      <c r="B62" s="18" t="s">
        <v>855</v>
      </c>
      <c r="C62" s="16" t="s">
        <v>842</v>
      </c>
      <c r="D62" s="17">
        <v>178</v>
      </c>
      <c r="E62" s="16" t="s">
        <v>854</v>
      </c>
      <c r="F62" s="16" t="s">
        <v>853</v>
      </c>
    </row>
    <row r="63" spans="1:6" ht="20" customHeight="1" x14ac:dyDescent="0.2">
      <c r="A63" s="25" t="s">
        <v>852</v>
      </c>
      <c r="B63" s="18" t="s">
        <v>851</v>
      </c>
      <c r="C63" s="16" t="s">
        <v>842</v>
      </c>
      <c r="D63" s="17">
        <v>178</v>
      </c>
      <c r="E63" s="16" t="s">
        <v>850</v>
      </c>
      <c r="F63" s="16" t="s">
        <v>849</v>
      </c>
    </row>
    <row r="64" spans="1:6" ht="20" customHeight="1" x14ac:dyDescent="0.2">
      <c r="A64" s="25" t="s">
        <v>848</v>
      </c>
      <c r="B64" s="18" t="s">
        <v>847</v>
      </c>
      <c r="C64" s="16" t="s">
        <v>842</v>
      </c>
      <c r="D64" s="17">
        <v>178</v>
      </c>
      <c r="E64" s="16" t="s">
        <v>846</v>
      </c>
      <c r="F64" s="16" t="s">
        <v>845</v>
      </c>
    </row>
    <row r="65" spans="1:6" ht="20" customHeight="1" x14ac:dyDescent="0.2">
      <c r="A65" s="25" t="s">
        <v>844</v>
      </c>
      <c r="B65" s="18" t="s">
        <v>843</v>
      </c>
      <c r="C65" s="16" t="s">
        <v>842</v>
      </c>
      <c r="D65" s="17">
        <v>178</v>
      </c>
      <c r="E65" s="16" t="s">
        <v>841</v>
      </c>
      <c r="F65" s="16" t="s">
        <v>840</v>
      </c>
    </row>
    <row r="66" spans="1:6" ht="20" customHeight="1" x14ac:dyDescent="0.2">
      <c r="A66" s="25" t="s">
        <v>839</v>
      </c>
      <c r="B66" s="18" t="s">
        <v>838</v>
      </c>
      <c r="C66" s="16" t="s">
        <v>833</v>
      </c>
      <c r="D66" s="17">
        <v>178</v>
      </c>
      <c r="E66" s="16" t="s">
        <v>837</v>
      </c>
      <c r="F66" s="16" t="s">
        <v>836</v>
      </c>
    </row>
    <row r="67" spans="1:6" ht="20" customHeight="1" x14ac:dyDescent="0.2">
      <c r="A67" s="25" t="s">
        <v>835</v>
      </c>
      <c r="B67" s="18" t="s">
        <v>834</v>
      </c>
      <c r="C67" s="16" t="s">
        <v>833</v>
      </c>
      <c r="D67" s="17">
        <v>178</v>
      </c>
      <c r="E67" s="16" t="s">
        <v>832</v>
      </c>
      <c r="F67" s="16" t="s">
        <v>831</v>
      </c>
    </row>
    <row r="68" spans="1:6" ht="20" customHeight="1" x14ac:dyDescent="0.2">
      <c r="A68" s="25" t="s">
        <v>830</v>
      </c>
      <c r="B68" s="18" t="s">
        <v>829</v>
      </c>
      <c r="C68" s="16" t="s">
        <v>824</v>
      </c>
      <c r="D68" s="17">
        <v>178</v>
      </c>
      <c r="E68" s="16" t="s">
        <v>828</v>
      </c>
      <c r="F68" s="16" t="s">
        <v>827</v>
      </c>
    </row>
    <row r="69" spans="1:6" ht="20" customHeight="1" x14ac:dyDescent="0.2">
      <c r="A69" s="25" t="s">
        <v>826</v>
      </c>
      <c r="B69" s="18" t="s">
        <v>825</v>
      </c>
      <c r="C69" s="16" t="s">
        <v>824</v>
      </c>
      <c r="D69" s="17">
        <v>178</v>
      </c>
      <c r="E69" s="16" t="s">
        <v>823</v>
      </c>
      <c r="F69" s="16" t="s">
        <v>822</v>
      </c>
    </row>
    <row r="70" spans="1:6" ht="20" customHeight="1" x14ac:dyDescent="0.2">
      <c r="A70" s="25" t="s">
        <v>821</v>
      </c>
      <c r="B70" s="18" t="s">
        <v>820</v>
      </c>
      <c r="C70" s="16" t="s">
        <v>815</v>
      </c>
      <c r="D70" s="17">
        <v>178</v>
      </c>
      <c r="E70" s="16" t="s">
        <v>819</v>
      </c>
      <c r="F70" s="16" t="s">
        <v>818</v>
      </c>
    </row>
    <row r="71" spans="1:6" ht="20" customHeight="1" x14ac:dyDescent="0.2">
      <c r="A71" s="25" t="s">
        <v>817</v>
      </c>
      <c r="B71" s="18" t="s">
        <v>816</v>
      </c>
      <c r="C71" s="16" t="s">
        <v>815</v>
      </c>
      <c r="D71" s="17">
        <v>178</v>
      </c>
      <c r="E71" s="16" t="s">
        <v>814</v>
      </c>
      <c r="F71" s="16" t="s">
        <v>311</v>
      </c>
    </row>
    <row r="72" spans="1:6" ht="20" customHeight="1" x14ac:dyDescent="0.2">
      <c r="A72" s="25" t="s">
        <v>813</v>
      </c>
      <c r="B72" s="18" t="s">
        <v>812</v>
      </c>
      <c r="C72" s="16" t="s">
        <v>808</v>
      </c>
      <c r="D72" s="17">
        <v>178</v>
      </c>
      <c r="E72" s="16" t="s">
        <v>811</v>
      </c>
      <c r="F72" s="16" t="s">
        <v>302</v>
      </c>
    </row>
    <row r="73" spans="1:6" ht="20" customHeight="1" x14ac:dyDescent="0.2">
      <c r="A73" s="25" t="s">
        <v>810</v>
      </c>
      <c r="B73" s="18" t="s">
        <v>809</v>
      </c>
      <c r="C73" s="16" t="s">
        <v>808</v>
      </c>
      <c r="D73" s="17">
        <v>177</v>
      </c>
      <c r="E73" s="16" t="s">
        <v>807</v>
      </c>
      <c r="F73" s="16" t="s">
        <v>806</v>
      </c>
    </row>
    <row r="74" spans="1:6" ht="20" customHeight="1" x14ac:dyDescent="0.2">
      <c r="A74" s="25" t="s">
        <v>805</v>
      </c>
      <c r="B74" s="18" t="s">
        <v>804</v>
      </c>
      <c r="C74" s="16" t="s">
        <v>795</v>
      </c>
      <c r="D74" s="17">
        <v>178</v>
      </c>
      <c r="E74" s="16" t="s">
        <v>803</v>
      </c>
      <c r="F74" s="16" t="s">
        <v>802</v>
      </c>
    </row>
    <row r="75" spans="1:6" ht="20" customHeight="1" x14ac:dyDescent="0.2">
      <c r="A75" s="25" t="s">
        <v>801</v>
      </c>
      <c r="B75" s="18" t="s">
        <v>800</v>
      </c>
      <c r="C75" s="16" t="s">
        <v>795</v>
      </c>
      <c r="D75" s="17">
        <v>178</v>
      </c>
      <c r="E75" s="16" t="s">
        <v>799</v>
      </c>
      <c r="F75" s="16" t="s">
        <v>798</v>
      </c>
    </row>
    <row r="76" spans="1:6" ht="20" customHeight="1" x14ac:dyDescent="0.2">
      <c r="A76" s="25" t="s">
        <v>797</v>
      </c>
      <c r="B76" s="18" t="s">
        <v>796</v>
      </c>
      <c r="C76" s="16" t="s">
        <v>795</v>
      </c>
      <c r="D76" s="17">
        <v>178</v>
      </c>
      <c r="E76" s="16" t="s">
        <v>303</v>
      </c>
      <c r="F76" s="16" t="s">
        <v>289</v>
      </c>
    </row>
    <row r="77" spans="1:6" ht="20" customHeight="1" x14ac:dyDescent="0.2">
      <c r="A77" s="25" t="s">
        <v>794</v>
      </c>
      <c r="B77" s="18" t="s">
        <v>793</v>
      </c>
      <c r="C77" s="16" t="s">
        <v>788</v>
      </c>
      <c r="D77" s="17">
        <v>178</v>
      </c>
      <c r="E77" s="16" t="s">
        <v>792</v>
      </c>
      <c r="F77" s="16" t="s">
        <v>791</v>
      </c>
    </row>
    <row r="78" spans="1:6" ht="20" customHeight="1" x14ac:dyDescent="0.2">
      <c r="A78" s="25" t="s">
        <v>790</v>
      </c>
      <c r="B78" s="18" t="s">
        <v>789</v>
      </c>
      <c r="C78" s="16" t="s">
        <v>788</v>
      </c>
      <c r="D78" s="17">
        <v>178</v>
      </c>
      <c r="E78" s="16" t="s">
        <v>787</v>
      </c>
      <c r="F78" s="16" t="s">
        <v>786</v>
      </c>
    </row>
    <row r="79" spans="1:6" ht="20" customHeight="1" x14ac:dyDescent="0.2">
      <c r="A79" s="25" t="s">
        <v>785</v>
      </c>
      <c r="B79" s="18" t="s">
        <v>784</v>
      </c>
      <c r="C79" s="16" t="s">
        <v>779</v>
      </c>
      <c r="D79" s="17">
        <v>178</v>
      </c>
      <c r="E79" s="16" t="s">
        <v>783</v>
      </c>
      <c r="F79" s="16" t="s">
        <v>782</v>
      </c>
    </row>
    <row r="80" spans="1:6" ht="20" customHeight="1" x14ac:dyDescent="0.2">
      <c r="A80" s="25" t="s">
        <v>781</v>
      </c>
      <c r="B80" s="18" t="s">
        <v>780</v>
      </c>
      <c r="C80" s="16" t="s">
        <v>779</v>
      </c>
      <c r="D80" s="17">
        <v>178</v>
      </c>
      <c r="E80" s="16" t="s">
        <v>778</v>
      </c>
      <c r="F80" s="16" t="s">
        <v>777</v>
      </c>
    </row>
    <row r="81" spans="1:6" ht="20" customHeight="1" x14ac:dyDescent="0.2">
      <c r="A81" s="25" t="s">
        <v>776</v>
      </c>
      <c r="B81" s="18" t="s">
        <v>775</v>
      </c>
      <c r="C81" s="16" t="s">
        <v>763</v>
      </c>
      <c r="D81" s="17">
        <v>178</v>
      </c>
      <c r="E81" s="16" t="s">
        <v>282</v>
      </c>
      <c r="F81" s="16" t="s">
        <v>774</v>
      </c>
    </row>
    <row r="82" spans="1:6" ht="20" customHeight="1" x14ac:dyDescent="0.2">
      <c r="A82" s="25" t="s">
        <v>773</v>
      </c>
      <c r="B82" s="18" t="s">
        <v>772</v>
      </c>
      <c r="C82" s="16" t="s">
        <v>763</v>
      </c>
      <c r="D82" s="17">
        <v>178</v>
      </c>
      <c r="E82" s="16" t="s">
        <v>771</v>
      </c>
      <c r="F82" s="16" t="s">
        <v>770</v>
      </c>
    </row>
    <row r="83" spans="1:6" ht="20" customHeight="1" x14ac:dyDescent="0.2">
      <c r="A83" s="25" t="s">
        <v>769</v>
      </c>
      <c r="B83" s="18" t="s">
        <v>768</v>
      </c>
      <c r="C83" s="16" t="s">
        <v>763</v>
      </c>
      <c r="D83" s="17">
        <v>178</v>
      </c>
      <c r="E83" s="16" t="s">
        <v>767</v>
      </c>
      <c r="F83" s="16" t="s">
        <v>766</v>
      </c>
    </row>
    <row r="84" spans="1:6" ht="20" customHeight="1" x14ac:dyDescent="0.2">
      <c r="A84" s="25" t="s">
        <v>765</v>
      </c>
      <c r="B84" s="18" t="s">
        <v>764</v>
      </c>
      <c r="C84" s="16" t="s">
        <v>763</v>
      </c>
      <c r="D84" s="17">
        <v>177</v>
      </c>
      <c r="E84" s="16" t="s">
        <v>762</v>
      </c>
      <c r="F84" s="16" t="s">
        <v>761</v>
      </c>
    </row>
    <row r="85" spans="1:6" ht="20" customHeight="1" x14ac:dyDescent="0.2">
      <c r="A85" s="25" t="s">
        <v>760</v>
      </c>
      <c r="B85" s="18" t="s">
        <v>759</v>
      </c>
      <c r="C85" s="16" t="s">
        <v>741</v>
      </c>
      <c r="D85" s="17">
        <v>178</v>
      </c>
      <c r="E85" s="16" t="s">
        <v>758</v>
      </c>
      <c r="F85" s="16" t="s">
        <v>757</v>
      </c>
    </row>
    <row r="86" spans="1:6" ht="20" customHeight="1" x14ac:dyDescent="0.2">
      <c r="A86" s="25" t="s">
        <v>756</v>
      </c>
      <c r="B86" s="18" t="s">
        <v>755</v>
      </c>
      <c r="C86" s="16" t="s">
        <v>741</v>
      </c>
      <c r="D86" s="17">
        <v>178</v>
      </c>
      <c r="E86" s="16" t="s">
        <v>754</v>
      </c>
      <c r="F86" s="16" t="s">
        <v>753</v>
      </c>
    </row>
    <row r="87" spans="1:6" ht="20" customHeight="1" x14ac:dyDescent="0.2">
      <c r="A87" s="25" t="s">
        <v>752</v>
      </c>
      <c r="B87" s="18" t="s">
        <v>751</v>
      </c>
      <c r="C87" s="16" t="s">
        <v>741</v>
      </c>
      <c r="D87" s="17">
        <v>178</v>
      </c>
      <c r="E87" s="16" t="s">
        <v>750</v>
      </c>
      <c r="F87" s="16" t="s">
        <v>749</v>
      </c>
    </row>
    <row r="88" spans="1:6" ht="20" customHeight="1" x14ac:dyDescent="0.2">
      <c r="A88" s="25" t="s">
        <v>748</v>
      </c>
      <c r="B88" s="18" t="s">
        <v>747</v>
      </c>
      <c r="C88" s="16" t="s">
        <v>741</v>
      </c>
      <c r="D88" s="17">
        <v>177</v>
      </c>
      <c r="E88" s="16" t="s">
        <v>251</v>
      </c>
      <c r="F88" s="16" t="s">
        <v>227</v>
      </c>
    </row>
    <row r="89" spans="1:6" ht="20" customHeight="1" x14ac:dyDescent="0.2">
      <c r="A89" s="25" t="s">
        <v>746</v>
      </c>
      <c r="B89" s="18" t="s">
        <v>745</v>
      </c>
      <c r="C89" s="16" t="s">
        <v>741</v>
      </c>
      <c r="D89" s="17">
        <v>177</v>
      </c>
      <c r="E89" s="16" t="s">
        <v>744</v>
      </c>
      <c r="F89" s="16" t="s">
        <v>218</v>
      </c>
    </row>
    <row r="90" spans="1:6" ht="20" customHeight="1" x14ac:dyDescent="0.2">
      <c r="A90" s="25" t="s">
        <v>743</v>
      </c>
      <c r="B90" s="18" t="s">
        <v>742</v>
      </c>
      <c r="C90" s="16" t="s">
        <v>741</v>
      </c>
      <c r="D90" s="17">
        <v>177</v>
      </c>
      <c r="E90" s="16" t="s">
        <v>740</v>
      </c>
      <c r="F90" s="16" t="s">
        <v>736</v>
      </c>
    </row>
    <row r="91" spans="1:6" ht="20" customHeight="1" x14ac:dyDescent="0.2">
      <c r="A91" s="25" t="s">
        <v>739</v>
      </c>
      <c r="B91" s="18" t="s">
        <v>738</v>
      </c>
      <c r="C91" s="16" t="s">
        <v>706</v>
      </c>
      <c r="D91" s="17">
        <v>177</v>
      </c>
      <c r="E91" s="16" t="s">
        <v>737</v>
      </c>
      <c r="F91" s="16" t="s">
        <v>736</v>
      </c>
    </row>
    <row r="92" spans="1:6" ht="20" customHeight="1" x14ac:dyDescent="0.2">
      <c r="A92" s="25" t="s">
        <v>735</v>
      </c>
      <c r="B92" s="18" t="s">
        <v>734</v>
      </c>
      <c r="C92" s="16" t="s">
        <v>706</v>
      </c>
      <c r="D92" s="17">
        <v>177</v>
      </c>
      <c r="E92" s="16" t="s">
        <v>733</v>
      </c>
      <c r="F92" s="16" t="s">
        <v>732</v>
      </c>
    </row>
    <row r="93" spans="1:6" ht="20" customHeight="1" x14ac:dyDescent="0.2">
      <c r="A93" s="25" t="s">
        <v>731</v>
      </c>
      <c r="B93" s="18" t="s">
        <v>730</v>
      </c>
      <c r="C93" s="16" t="s">
        <v>706</v>
      </c>
      <c r="D93" s="17">
        <v>177</v>
      </c>
      <c r="E93" s="16" t="s">
        <v>729</v>
      </c>
      <c r="F93" s="16" t="s">
        <v>728</v>
      </c>
    </row>
    <row r="94" spans="1:6" ht="20" customHeight="1" x14ac:dyDescent="0.2">
      <c r="A94" s="25" t="s">
        <v>727</v>
      </c>
      <c r="B94" s="18" t="s">
        <v>726</v>
      </c>
      <c r="C94" s="16" t="s">
        <v>706</v>
      </c>
      <c r="D94" s="17">
        <v>177</v>
      </c>
      <c r="E94" s="16" t="s">
        <v>223</v>
      </c>
      <c r="F94" s="16" t="s">
        <v>725</v>
      </c>
    </row>
    <row r="95" spans="1:6" ht="20" customHeight="1" x14ac:dyDescent="0.2">
      <c r="A95" s="25" t="s">
        <v>724</v>
      </c>
      <c r="B95" s="18" t="s">
        <v>723</v>
      </c>
      <c r="C95" s="16" t="s">
        <v>706</v>
      </c>
      <c r="D95" s="17">
        <v>177</v>
      </c>
      <c r="E95" s="16" t="s">
        <v>722</v>
      </c>
      <c r="F95" s="16" t="s">
        <v>721</v>
      </c>
    </row>
    <row r="96" spans="1:6" ht="20" customHeight="1" x14ac:dyDescent="0.2">
      <c r="A96" s="25" t="s">
        <v>720</v>
      </c>
      <c r="B96" s="18" t="s">
        <v>719</v>
      </c>
      <c r="C96" s="16" t="s">
        <v>706</v>
      </c>
      <c r="D96" s="17">
        <v>177</v>
      </c>
      <c r="E96" s="16" t="s">
        <v>718</v>
      </c>
      <c r="F96" s="16" t="s">
        <v>717</v>
      </c>
    </row>
    <row r="97" spans="1:6" ht="20" customHeight="1" x14ac:dyDescent="0.2">
      <c r="A97" s="25" t="s">
        <v>716</v>
      </c>
      <c r="B97" s="18" t="s">
        <v>715</v>
      </c>
      <c r="C97" s="16" t="s">
        <v>706</v>
      </c>
      <c r="D97" s="17">
        <v>177</v>
      </c>
      <c r="E97" s="16" t="s">
        <v>714</v>
      </c>
      <c r="F97" s="16" t="s">
        <v>713</v>
      </c>
    </row>
    <row r="98" spans="1:6" ht="20" customHeight="1" x14ac:dyDescent="0.2">
      <c r="A98" s="25" t="s">
        <v>712</v>
      </c>
      <c r="B98" s="18" t="s">
        <v>711</v>
      </c>
      <c r="C98" s="16" t="s">
        <v>706</v>
      </c>
      <c r="D98" s="17">
        <v>177</v>
      </c>
      <c r="E98" s="16" t="s">
        <v>710</v>
      </c>
      <c r="F98" s="16" t="s">
        <v>709</v>
      </c>
    </row>
    <row r="99" spans="1:6" ht="20" customHeight="1" x14ac:dyDescent="0.2">
      <c r="A99" s="25" t="s">
        <v>708</v>
      </c>
      <c r="B99" s="18" t="s">
        <v>707</v>
      </c>
      <c r="C99" s="16" t="s">
        <v>706</v>
      </c>
      <c r="D99" s="17">
        <v>177</v>
      </c>
      <c r="E99" s="16" t="s">
        <v>198</v>
      </c>
      <c r="F99" s="16" t="s">
        <v>189</v>
      </c>
    </row>
    <row r="100" spans="1:6" ht="20" customHeight="1" x14ac:dyDescent="0.2">
      <c r="A100" s="25" t="s">
        <v>705</v>
      </c>
      <c r="B100" s="18" t="s">
        <v>704</v>
      </c>
      <c r="C100" s="16" t="s">
        <v>691</v>
      </c>
      <c r="D100" s="17">
        <v>177</v>
      </c>
      <c r="E100" s="16" t="s">
        <v>703</v>
      </c>
      <c r="F100" s="16" t="s">
        <v>702</v>
      </c>
    </row>
    <row r="101" spans="1:6" ht="20" customHeight="1" x14ac:dyDescent="0.2">
      <c r="A101" s="25" t="s">
        <v>701</v>
      </c>
      <c r="B101" s="18" t="s">
        <v>700</v>
      </c>
      <c r="C101" s="16" t="s">
        <v>691</v>
      </c>
      <c r="D101" s="17">
        <v>177</v>
      </c>
      <c r="E101" s="16" t="s">
        <v>699</v>
      </c>
      <c r="F101" s="16" t="s">
        <v>698</v>
      </c>
    </row>
    <row r="102" spans="1:6" ht="20" customHeight="1" x14ac:dyDescent="0.2">
      <c r="A102" s="25" t="s">
        <v>697</v>
      </c>
      <c r="B102" s="18" t="s">
        <v>696</v>
      </c>
      <c r="C102" s="16" t="s">
        <v>691</v>
      </c>
      <c r="D102" s="17">
        <v>178</v>
      </c>
      <c r="E102" s="16" t="s">
        <v>695</v>
      </c>
      <c r="F102" s="16" t="s">
        <v>694</v>
      </c>
    </row>
    <row r="103" spans="1:6" ht="20" customHeight="1" x14ac:dyDescent="0.2">
      <c r="A103" s="25" t="s">
        <v>693</v>
      </c>
      <c r="B103" s="18" t="s">
        <v>692</v>
      </c>
      <c r="C103" s="16" t="s">
        <v>691</v>
      </c>
      <c r="D103" s="17">
        <v>178</v>
      </c>
      <c r="E103" s="16" t="s">
        <v>690</v>
      </c>
      <c r="F103" s="16" t="s">
        <v>689</v>
      </c>
    </row>
    <row r="104" spans="1:6" ht="20" customHeight="1" x14ac:dyDescent="0.2">
      <c r="A104" s="25" t="s">
        <v>688</v>
      </c>
      <c r="B104" s="18" t="s">
        <v>687</v>
      </c>
      <c r="C104" s="16" t="s">
        <v>682</v>
      </c>
      <c r="D104" s="17">
        <v>178</v>
      </c>
      <c r="E104" s="16" t="s">
        <v>686</v>
      </c>
      <c r="F104" s="16" t="s">
        <v>685</v>
      </c>
    </row>
    <row r="105" spans="1:6" ht="20" customHeight="1" x14ac:dyDescent="0.2">
      <c r="A105" s="25" t="s">
        <v>684</v>
      </c>
      <c r="B105" s="18" t="s">
        <v>683</v>
      </c>
      <c r="C105" s="16" t="s">
        <v>682</v>
      </c>
      <c r="D105" s="17">
        <v>178</v>
      </c>
      <c r="E105" s="16" t="s">
        <v>681</v>
      </c>
      <c r="F105" s="16" t="s">
        <v>158</v>
      </c>
    </row>
    <row r="106" spans="1:6" ht="20" customHeight="1" x14ac:dyDescent="0.2">
      <c r="A106" s="25" t="s">
        <v>680</v>
      </c>
      <c r="B106" s="18" t="s">
        <v>679</v>
      </c>
      <c r="C106" s="16" t="s">
        <v>663</v>
      </c>
      <c r="D106" s="17">
        <v>178</v>
      </c>
      <c r="E106" s="16" t="s">
        <v>163</v>
      </c>
      <c r="F106" s="16" t="s">
        <v>678</v>
      </c>
    </row>
    <row r="107" spans="1:6" ht="20" customHeight="1" x14ac:dyDescent="0.2">
      <c r="A107" s="25" t="s">
        <v>677</v>
      </c>
      <c r="B107" s="18" t="s">
        <v>676</v>
      </c>
      <c r="C107" s="16" t="s">
        <v>663</v>
      </c>
      <c r="D107" s="17">
        <v>178</v>
      </c>
      <c r="E107" s="16" t="s">
        <v>675</v>
      </c>
      <c r="F107" s="16" t="s">
        <v>674</v>
      </c>
    </row>
    <row r="108" spans="1:6" ht="20" customHeight="1" x14ac:dyDescent="0.2">
      <c r="A108" s="25" t="s">
        <v>673</v>
      </c>
      <c r="B108" s="18" t="s">
        <v>672</v>
      </c>
      <c r="C108" s="16" t="s">
        <v>663</v>
      </c>
      <c r="D108" s="17">
        <v>178</v>
      </c>
      <c r="E108" s="16" t="s">
        <v>671</v>
      </c>
      <c r="F108" s="16" t="s">
        <v>670</v>
      </c>
    </row>
    <row r="109" spans="1:6" ht="20" customHeight="1" x14ac:dyDescent="0.2">
      <c r="A109" s="25" t="s">
        <v>669</v>
      </c>
      <c r="B109" s="18" t="s">
        <v>668</v>
      </c>
      <c r="C109" s="16" t="s">
        <v>663</v>
      </c>
      <c r="D109" s="17">
        <v>178</v>
      </c>
      <c r="E109" s="16" t="s">
        <v>667</v>
      </c>
      <c r="F109" s="16" t="s">
        <v>666</v>
      </c>
    </row>
    <row r="110" spans="1:6" ht="20" customHeight="1" x14ac:dyDescent="0.2">
      <c r="A110" s="25" t="s">
        <v>665</v>
      </c>
      <c r="B110" s="18" t="s">
        <v>664</v>
      </c>
      <c r="C110" s="16" t="s">
        <v>663</v>
      </c>
      <c r="D110" s="17">
        <v>178</v>
      </c>
      <c r="E110" s="16" t="s">
        <v>662</v>
      </c>
      <c r="F110" s="16" t="s">
        <v>661</v>
      </c>
    </row>
    <row r="111" spans="1:6" ht="20" customHeight="1" x14ac:dyDescent="0.2">
      <c r="A111" s="25" t="s">
        <v>660</v>
      </c>
      <c r="B111" s="18" t="s">
        <v>659</v>
      </c>
      <c r="C111" s="16" t="s">
        <v>655</v>
      </c>
      <c r="D111" s="17">
        <v>178</v>
      </c>
      <c r="E111" s="16" t="s">
        <v>658</v>
      </c>
      <c r="F111" s="16" t="s">
        <v>133</v>
      </c>
    </row>
    <row r="112" spans="1:6" ht="20" customHeight="1" x14ac:dyDescent="0.2">
      <c r="A112" s="25" t="s">
        <v>657</v>
      </c>
      <c r="B112" s="18" t="s">
        <v>656</v>
      </c>
      <c r="C112" s="16" t="s">
        <v>655</v>
      </c>
      <c r="D112" s="17">
        <v>178</v>
      </c>
      <c r="E112" s="16" t="s">
        <v>654</v>
      </c>
      <c r="F112" s="16" t="s">
        <v>129</v>
      </c>
    </row>
    <row r="113" spans="1:6" ht="20" customHeight="1" x14ac:dyDescent="0.2">
      <c r="A113" s="25" t="s">
        <v>653</v>
      </c>
      <c r="B113" s="18" t="s">
        <v>652</v>
      </c>
      <c r="C113" s="16" t="s">
        <v>647</v>
      </c>
      <c r="D113" s="17">
        <v>178</v>
      </c>
      <c r="E113" s="16" t="s">
        <v>651</v>
      </c>
      <c r="F113" s="16" t="s">
        <v>650</v>
      </c>
    </row>
    <row r="114" spans="1:6" ht="20" customHeight="1" x14ac:dyDescent="0.2">
      <c r="A114" s="25" t="s">
        <v>649</v>
      </c>
      <c r="B114" s="18" t="s">
        <v>648</v>
      </c>
      <c r="C114" s="16" t="s">
        <v>647</v>
      </c>
      <c r="D114" s="17">
        <v>178</v>
      </c>
      <c r="E114" s="16" t="s">
        <v>646</v>
      </c>
      <c r="F114" s="16" t="s">
        <v>645</v>
      </c>
    </row>
    <row r="115" spans="1:6" ht="20" customHeight="1" x14ac:dyDescent="0.2">
      <c r="A115" s="25" t="s">
        <v>644</v>
      </c>
      <c r="B115" s="18" t="s">
        <v>643</v>
      </c>
      <c r="C115" s="16" t="s">
        <v>623</v>
      </c>
      <c r="D115" s="17">
        <v>178</v>
      </c>
      <c r="E115" s="16" t="s">
        <v>642</v>
      </c>
      <c r="F115" s="16" t="s">
        <v>641</v>
      </c>
    </row>
    <row r="116" spans="1:6" ht="20" customHeight="1" x14ac:dyDescent="0.2">
      <c r="A116" s="25" t="s">
        <v>640</v>
      </c>
      <c r="B116" s="18" t="s">
        <v>639</v>
      </c>
      <c r="C116" s="16" t="s">
        <v>623</v>
      </c>
      <c r="D116" s="17">
        <v>178</v>
      </c>
      <c r="E116" s="16" t="s">
        <v>638</v>
      </c>
      <c r="F116" s="16" t="s">
        <v>117</v>
      </c>
    </row>
    <row r="117" spans="1:6" ht="20" customHeight="1" x14ac:dyDescent="0.2">
      <c r="A117" s="25" t="s">
        <v>637</v>
      </c>
      <c r="B117" s="18" t="s">
        <v>636</v>
      </c>
      <c r="C117" s="16" t="s">
        <v>623</v>
      </c>
      <c r="D117" s="17">
        <v>178</v>
      </c>
      <c r="E117" s="16" t="s">
        <v>635</v>
      </c>
      <c r="F117" s="16" t="s">
        <v>634</v>
      </c>
    </row>
    <row r="118" spans="1:6" ht="20" customHeight="1" x14ac:dyDescent="0.2">
      <c r="A118" s="25" t="s">
        <v>633</v>
      </c>
      <c r="B118" s="18" t="s">
        <v>632</v>
      </c>
      <c r="C118" s="16" t="s">
        <v>623</v>
      </c>
      <c r="D118" s="17">
        <v>178</v>
      </c>
      <c r="E118" s="16" t="s">
        <v>631</v>
      </c>
      <c r="F118" s="16" t="s">
        <v>630</v>
      </c>
    </row>
    <row r="119" spans="1:6" ht="20" customHeight="1" x14ac:dyDescent="0.2">
      <c r="A119" s="25" t="s">
        <v>629</v>
      </c>
      <c r="B119" s="18" t="s">
        <v>628</v>
      </c>
      <c r="C119" s="16" t="s">
        <v>623</v>
      </c>
      <c r="D119" s="17">
        <v>178</v>
      </c>
      <c r="E119" s="16" t="s">
        <v>627</v>
      </c>
      <c r="F119" s="16" t="s">
        <v>626</v>
      </c>
    </row>
    <row r="120" spans="1:6" ht="20" customHeight="1" x14ac:dyDescent="0.2">
      <c r="A120" s="25" t="s">
        <v>625</v>
      </c>
      <c r="B120" s="18" t="s">
        <v>624</v>
      </c>
      <c r="C120" s="16" t="s">
        <v>623</v>
      </c>
      <c r="D120" s="17">
        <v>179</v>
      </c>
      <c r="E120" s="16" t="s">
        <v>622</v>
      </c>
      <c r="F120" s="16" t="s">
        <v>94</v>
      </c>
    </row>
    <row r="121" spans="1:6" ht="20" customHeight="1" x14ac:dyDescent="0.2">
      <c r="A121" s="25" t="s">
        <v>621</v>
      </c>
      <c r="B121" s="18" t="s">
        <v>620</v>
      </c>
      <c r="C121" s="16" t="s">
        <v>616</v>
      </c>
      <c r="D121" s="17">
        <v>179</v>
      </c>
      <c r="E121" s="16" t="s">
        <v>95</v>
      </c>
      <c r="F121" s="16" t="s">
        <v>619</v>
      </c>
    </row>
    <row r="122" spans="1:6" ht="20" customHeight="1" x14ac:dyDescent="0.2">
      <c r="A122" s="25" t="s">
        <v>618</v>
      </c>
      <c r="B122" s="18" t="s">
        <v>617</v>
      </c>
      <c r="C122" s="16" t="s">
        <v>616</v>
      </c>
      <c r="D122" s="17">
        <v>179</v>
      </c>
      <c r="E122" s="16" t="s">
        <v>615</v>
      </c>
      <c r="F122" s="16" t="s">
        <v>81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Sheet1</vt:lpstr>
      <vt:lpstr>Dati sprint</vt:lpstr>
      <vt:lpstr>Dati segmenti</vt:lpstr>
      <vt:lpstr>Tecnica libera</vt:lpstr>
      <vt:lpstr>Salita_libero_26</vt:lpstr>
      <vt:lpstr>Tecnica alternata</vt:lpstr>
      <vt:lpstr>Salita_alterato_27</vt:lpstr>
      <vt:lpstr>Tecnica doppia</vt:lpstr>
      <vt:lpstr>Salita_doppio_27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Mattia Villa</cp:lastModifiedBy>
  <cp:revision/>
  <dcterms:created xsi:type="dcterms:W3CDTF">2025-05-20T13:50:48Z</dcterms:created>
  <dcterms:modified xsi:type="dcterms:W3CDTF">2025-05-21T16:34:39Z</dcterms:modified>
  <cp:category/>
  <cp:contentStatus/>
</cp:coreProperties>
</file>