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sussex-my.sharepoint.com/personal/sally_brown_westsussex_gov_uk/Documents/Documents/jsna/"/>
    </mc:Choice>
  </mc:AlternateContent>
  <xr:revisionPtr revIDLastSave="0" documentId="8_{69214F38-599F-4D72-A287-6AC7B6AC9A97}" xr6:coauthVersionLast="47" xr6:coauthVersionMax="47" xr10:uidLastSave="{00000000-0000-0000-0000-000000000000}"/>
  <bookViews>
    <workbookView xWindow="28680" yWindow="-120" windowWidth="29040" windowHeight="15840" xr2:uid="{5762A528-3686-48B7-B9AB-3C7CF34540ED}"/>
  </bookViews>
  <sheets>
    <sheet name="pg36" sheetId="1" r:id="rId1"/>
    <sheet name="pg63" sheetId="3" r:id="rId2"/>
    <sheet name="pg64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B15" i="3"/>
  <c r="B14" i="3"/>
  <c r="D11" i="3"/>
  <c r="D10" i="3"/>
  <c r="C2" i="1"/>
  <c r="C3" i="1"/>
  <c r="C1" i="1"/>
</calcChain>
</file>

<file path=xl/sharedStrings.xml><?xml version="1.0" encoding="utf-8"?>
<sst xmlns="http://schemas.openxmlformats.org/spreadsheetml/2006/main" count="108" uniqueCount="71">
  <si>
    <t>Vacancy rate</t>
  </si>
  <si>
    <t>Turnover rate</t>
  </si>
  <si>
    <t>Community</t>
  </si>
  <si>
    <t>Day Services</t>
  </si>
  <si>
    <t>% over 55</t>
  </si>
  <si>
    <t>Av Age</t>
  </si>
  <si>
    <t>Female</t>
  </si>
  <si>
    <t>% 0 hours</t>
  </si>
  <si>
    <t>Av sickness</t>
  </si>
  <si>
    <t>New requests 18-64</t>
  </si>
  <si>
    <t>New requests 65+</t>
  </si>
  <si>
    <t>6.0k</t>
  </si>
  <si>
    <t>17.1k</t>
  </si>
  <si>
    <t>2017/18</t>
  </si>
  <si>
    <t>2018/19</t>
  </si>
  <si>
    <t>2019/20</t>
  </si>
  <si>
    <t>2020/21</t>
  </si>
  <si>
    <t>England</t>
  </si>
  <si>
    <t>18/64</t>
  </si>
  <si>
    <t>West Sussex</t>
  </si>
  <si>
    <t>65+</t>
  </si>
  <si>
    <t>Percentage of staff
remaining in same
sector</t>
  </si>
  <si>
    <t>Domiciliary Care</t>
  </si>
  <si>
    <t>Residential Care</t>
  </si>
  <si>
    <t>Total</t>
  </si>
  <si>
    <t>Adur</t>
  </si>
  <si>
    <t>Arun</t>
  </si>
  <si>
    <t>Chichester</t>
  </si>
  <si>
    <t>Crawley</t>
  </si>
  <si>
    <t>Horsham</t>
  </si>
  <si>
    <t>Mid Sussex</t>
  </si>
  <si>
    <t>Worthing</t>
  </si>
  <si>
    <t>Local Authority</t>
  </si>
  <si>
    <t>Total (People)</t>
  </si>
  <si>
    <t>On Lower Rate</t>
  </si>
  <si>
    <t>On Higher Rate</t>
  </si>
  <si>
    <t>Carers Allowance - Nov 21</t>
  </si>
  <si>
    <t>Attendance Allowance - cases with entitlement - Nov 21</t>
  </si>
  <si>
    <t>Under 18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</si>
  <si>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</si>
  <si>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</si>
  <si>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</si>
  <si>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</si>
  <si>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</si>
  <si>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</si>
  <si>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</si>
  <si>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</si>
  <si>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</si>
  <si>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over</t>
  </si>
  <si>
    <t>Gender</t>
  </si>
  <si>
    <t>Male</t>
  </si>
  <si>
    <t>Period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</si>
  <si>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</si>
  <si>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</si>
  <si>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</si>
  <si>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</si>
  <si>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</si>
  <si>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</si>
  <si>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</si>
  <si>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</si>
  <si>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</si>
  <si>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</si>
  <si>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</si>
  <si>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Permanent admissions to residential and nursing care homes per 100,000 population over time (2006/7 to 2020/21)</t>
  </si>
  <si>
    <t>Route of access</t>
  </si>
  <si>
    <t>Community requests</t>
  </si>
  <si>
    <t>18-64</t>
  </si>
  <si>
    <t>Hospital Discharge</t>
  </si>
  <si>
    <t>Planned Transitions</t>
  </si>
  <si>
    <t>?</t>
  </si>
  <si>
    <t>New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</si>
</sst>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8" x14ac:knownFonts="1">
    <font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7"/>
      <color rgb="FF212529"/>
      <name val="Arial"/>
      <family val="2"/>
    </font>
    <font>
      <sz val="7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1">
      <alignment horizontal="center" vertical="center"/>
      <protection locked="0"/>
    </xf>
    <xf numFmtId="0" fontId="3" fillId="3" borderId="0">
      <protection locked="0"/>
    </xf>
  </cellStyleXfs>
  <cellXfs count="26">
    <xf numFmtId="0" fontId="0" fillId="0" borderId="0" xfId="0"/>
    <xf numFmtId="9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0" fillId="0" borderId="0" xfId="0" applyAlignment="1">
      <alignment wrapText="1"/>
    </xf>
    <xf numFmtId="9" fontId="0" fillId="0" borderId="0" xfId="1" applyNumberFormat="1" applyFont="1"/>
    <xf numFmtId="0" fontId="0" fillId="0" borderId="0" xfId="0" applyFill="1" applyBorder="1"/>
    <xf numFmtId="49" fontId="4" fillId="0" borderId="0" xfId="2" applyNumberFormat="1" applyFont="1" applyFill="1" applyBorder="1" applyAlignment="1">
      <alignment horizontal="left" vertical="center" wrapText="1"/>
      <protection locked="0"/>
    </xf>
    <xf numFmtId="0" fontId="5" fillId="0" borderId="0" xfId="3" applyNumberFormat="1" applyFont="1" applyFill="1" applyBorder="1" applyAlignment="1">
      <alignment horizontal="left"/>
      <protection locked="0"/>
    </xf>
    <xf numFmtId="49" fontId="4" fillId="0" borderId="0" xfId="2" applyNumberFormat="1" applyFont="1" applyFill="1" applyBorder="1" applyAlignment="1">
      <alignment horizontal="left" vertical="center"/>
      <protection locked="0"/>
    </xf>
    <xf numFmtId="0" fontId="4" fillId="0" borderId="0" xfId="2" applyNumberFormat="1" applyFont="1" applyFill="1" applyBorder="1" applyAlignment="1">
      <alignment horizontal="left" vertical="center"/>
      <protection locked="0"/>
    </xf>
    <xf numFmtId="49" fontId="4" fillId="0" borderId="2" xfId="2" applyNumberFormat="1" applyFont="1" applyFill="1" applyBorder="1" applyAlignment="1" applyProtection="1">
      <alignment horizontal="left" vertical="center"/>
    </xf>
    <xf numFmtId="0" fontId="4" fillId="0" borderId="2" xfId="2" applyNumberFormat="1" applyFont="1" applyFill="1" applyBorder="1" applyAlignment="1" applyProtection="1">
      <alignment horizontal="left" vertical="center"/>
    </xf>
    <xf numFmtId="49" fontId="4" fillId="4" borderId="3" xfId="2" applyNumberFormat="1" applyFont="1" applyFill="1" applyBorder="1" applyAlignment="1" applyProtection="1">
      <alignment horizontal="left" vertical="center" wrapText="1"/>
    </xf>
    <xf numFmtId="0" fontId="5" fillId="4" borderId="3" xfId="3" applyNumberFormat="1" applyFont="1" applyFill="1" applyBorder="1" applyAlignment="1" applyProtection="1">
      <alignment horizontal="left"/>
    </xf>
    <xf numFmtId="49" fontId="4" fillId="0" borderId="3" xfId="2" applyNumberFormat="1" applyFont="1" applyFill="1" applyBorder="1" applyAlignment="1" applyProtection="1">
      <alignment horizontal="left" vertical="center" wrapText="1"/>
    </xf>
    <xf numFmtId="0" fontId="5" fillId="0" borderId="3" xfId="3" applyNumberFormat="1" applyFont="1" applyFill="1" applyBorder="1" applyAlignment="1" applyProtection="1">
      <alignment horizontal="left"/>
    </xf>
    <xf numFmtId="3" fontId="0" fillId="0" borderId="0" xfId="0" applyNumberFormat="1"/>
    <xf numFmtId="0" fontId="6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right" vertical="center" wrapText="1"/>
    </xf>
    <xf numFmtId="0" fontId="7" fillId="5" borderId="6" xfId="0" applyFont="1" applyFill="1" applyBorder="1" applyAlignment="1">
      <alignment horizontal="right" vertical="center" wrapText="1"/>
    </xf>
    <xf numFmtId="0" fontId="7" fillId="5" borderId="7" xfId="0" applyFont="1" applyFill="1" applyBorder="1" applyAlignment="1">
      <alignment horizontal="right" vertical="center" wrapText="1"/>
    </xf>
    <xf numFmtId="0" fontId="7" fillId="5" borderId="8" xfId="0" applyFont="1" applyFill="1" applyBorder="1" applyAlignment="1">
      <alignment horizontal="right" vertical="center" wrapText="1"/>
    </xf>
    <xf numFmtId="0" fontId="2" fillId="0" borderId="0" xfId="0" applyFont="1"/>
  </cellXfs>
  <cellStyles count="4">
    <cellStyle name="cells" xfId="3" xr:uid="{AC8049BA-2DE3-4880-9349-9BEE7B512070}"/>
    <cellStyle name="column field" xfId="2" xr:uid="{AD7F7837-DEC6-47C3-8C71-46E300558A80}"/>
    <cellStyle name="Normal" xfId="0" builtinId="0"/>
    <cellStyle name="Percent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'pg36'!$A$1</c:f>
              <c:strCache>
                <c:ptCount val="1"/>
                <c:pt idx="0">
                  <c:v>Vacancy rate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53-4CAC-ACA2-6DA794668653}"/>
              </c:ext>
            </c:extLst>
          </c:dPt>
          <c:dPt>
            <c:idx val="1"/>
            <c:bubble3D val="0"/>
            <c:spPr>
              <a:solidFill>
                <a:schemeClr val="accent1">
                  <a:alpha val="30000"/>
                </a:schemeClr>
              </a:solidFill>
              <a:ln w="635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53-4CAC-ACA2-6DA79466865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53-4CAC-ACA2-6DA794668653}"/>
              </c:ext>
            </c:extLst>
          </c:dPt>
          <c:val>
            <c:numRef>
              <c:f>'pg36'!$B$1:$D$1</c:f>
              <c:numCache>
                <c:formatCode>0.0%</c:formatCode>
                <c:ptCount val="3"/>
                <c:pt idx="0" formatCode="0%">
                  <c:v>5.8999999999999997E-2</c:v>
                </c:pt>
                <c:pt idx="1">
                  <c:v>0.94100000000000006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CAC-ACA2-6DA79466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'pg36'!$A$2</c:f>
              <c:strCache>
                <c:ptCount val="1"/>
                <c:pt idx="0">
                  <c:v>Turnover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B5-446F-8BD8-4051F52997F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  <a:alpha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B5-446F-8BD8-4051F52997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B5-446F-8BD8-4051F52997F4}"/>
              </c:ext>
            </c:extLst>
          </c:dPt>
          <c:val>
            <c:numRef>
              <c:f>'pg36'!$B$2:$D$2</c:f>
              <c:numCache>
                <c:formatCode>0.0%</c:formatCode>
                <c:ptCount val="3"/>
                <c:pt idx="0" formatCode="0%">
                  <c:v>0.33400000000000002</c:v>
                </c:pt>
                <c:pt idx="1">
                  <c:v>0.66599999999999993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46F-8BD8-4051F529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'pg36'!$A$3</c:f>
              <c:strCache>
                <c:ptCount val="1"/>
                <c:pt idx="0">
                  <c:v>Percentage of staff
remaining in same
sector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A-43C7-9EC1-E6B1449EAEC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  <a:alpha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3A-43C7-9EC1-E6B1449EAEC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3A-43C7-9EC1-E6B1449EAECF}"/>
              </c:ext>
            </c:extLst>
          </c:dPt>
          <c:val>
            <c:numRef>
              <c:f>'pg36'!$B$3:$D$3</c:f>
              <c:numCache>
                <c:formatCode>0.0%</c:formatCode>
                <c:ptCount val="3"/>
                <c:pt idx="0" formatCode="0%">
                  <c:v>0.63</c:v>
                </c:pt>
                <c:pt idx="1">
                  <c:v>0.37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3C7-9EC1-E6B1449E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solidFill>
                  <a:sysClr val="windowText" lastClr="000000"/>
                </a:solidFill>
              </a:rPr>
              <a:t>Estimated Number of Social Care Staff (all sectors)</a:t>
            </a:r>
            <a:endParaRPr lang="en-GB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2.999305072967338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CC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2884972776286349E-17"/>
                  <c:y val="7.54342313852044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56-4780-9A5B-DA92CD0352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'pg36'!$A$5:$A$8</c:f>
              <c:strCache>
                <c:ptCount val="4"/>
                <c:pt idx="0">
                  <c:v>Domiciliary Care</c:v>
                </c:pt>
                <c:pt idx="1">
                  <c:v>Residential Care</c:v>
                </c:pt>
                <c:pt idx="2">
                  <c:v>Community</c:v>
                </c:pt>
                <c:pt idx="3">
                  <c:v>Day Services</c:v>
                </c:pt>
              </c:strCache>
            </c:strRef>
          </c:cat>
          <c:val>
            <c:numRef>
              <c:f>'pg36'!$B$5:$B$8</c:f>
              <c:numCache>
                <c:formatCode>General</c:formatCode>
                <c:ptCount val="4"/>
                <c:pt idx="0">
                  <c:v>9100</c:v>
                </c:pt>
                <c:pt idx="1">
                  <c:v>14500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780-9A5B-DA92CD035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917630088"/>
        <c:axId val="917630416"/>
      </c:barChart>
      <c:catAx>
        <c:axId val="91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30416"/>
        <c:crosses val="autoZero"/>
        <c:auto val="1"/>
        <c:lblAlgn val="ctr"/>
        <c:lblOffset val="100"/>
        <c:noMultiLvlLbl val="0"/>
      </c:catAx>
      <c:valAx>
        <c:axId val="917630416"/>
        <c:scaling>
          <c:orientation val="minMax"/>
          <c:max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30088"/>
        <c:crosses val="autoZero"/>
        <c:crossBetween val="between"/>
        <c:majorUnit val="50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Carers Allowance - Nov 2021</a:t>
            </a:r>
          </a:p>
          <a:p>
            <a:pPr>
              <a:defRPr/>
            </a:pPr>
            <a:r>
              <a:rPr lang="en-GB" sz="1200"/>
              <a:t>Age and Gender of Claimants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'pg36'!$A$66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'pg36'!$B$65:$L$65</c:f>
              <c:strCache>
                <c:ptCount val="11"/>
                <c:pt idx="0">
                  <c:v>Under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 and over</c:v>
                </c:pt>
              </c:strCache>
            </c:strRef>
          </c:cat>
          <c:val>
            <c:numRef>
              <c:f>'pg36'!$B$66:$L$66</c:f>
              <c:numCache>
                <c:formatCode>General</c:formatCode>
                <c:ptCount val="11"/>
                <c:pt idx="0">
                  <c:v>0</c:v>
                </c:pt>
                <c:pt idx="1">
                  <c:v>128</c:v>
                </c:pt>
                <c:pt idx="2">
                  <c:v>110</c:v>
                </c:pt>
                <c:pt idx="3">
                  <c:v>171</c:v>
                </c:pt>
                <c:pt idx="4">
                  <c:v>162</c:v>
                </c:pt>
                <c:pt idx="5">
                  <c:v>191</c:v>
                </c:pt>
                <c:pt idx="6">
                  <c:v>225</c:v>
                </c:pt>
                <c:pt idx="7">
                  <c:v>294</c:v>
                </c:pt>
                <c:pt idx="8">
                  <c:v>326</c:v>
                </c:pt>
                <c:pt idx="9">
                  <c:v>397</c:v>
                </c:pt>
                <c:pt idx="10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5AB-A014-9555471502B0}"/>
            </c:ext>
          </c:extLst>
        </c:ser>
        <c:ser>
          <c:idx val="1"/>
          <c:order val="1"/>
          <c:tx>
            <c:strRef>
              <c:f>'pg36'!$A$67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'pg36'!$B$65:$L$65</c:f>
              <c:strCache>
                <c:ptCount val="11"/>
                <c:pt idx="0">
                  <c:v>Under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 and over</c:v>
                </c:pt>
              </c:strCache>
            </c:strRef>
          </c:cat>
          <c:val>
            <c:numRef>
              <c:f>'pg36'!$B$67:$L$67</c:f>
              <c:numCache>
                <c:formatCode>General</c:formatCode>
                <c:ptCount val="11"/>
                <c:pt idx="0">
                  <c:v>16</c:v>
                </c:pt>
                <c:pt idx="1">
                  <c:v>163</c:v>
                </c:pt>
                <c:pt idx="2">
                  <c:v>314</c:v>
                </c:pt>
                <c:pt idx="3">
                  <c:v>740</c:v>
                </c:pt>
                <c:pt idx="4">
                  <c:v>913</c:v>
                </c:pt>
                <c:pt idx="5">
                  <c:v>906</c:v>
                </c:pt>
                <c:pt idx="6">
                  <c:v>766</c:v>
                </c:pt>
                <c:pt idx="7">
                  <c:v>844</c:v>
                </c:pt>
                <c:pt idx="8">
                  <c:v>881</c:v>
                </c:pt>
                <c:pt idx="9">
                  <c:v>906</c:v>
                </c:pt>
                <c:pt idx="10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5AB-A014-95554715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292488"/>
        <c:axId val="692426224"/>
      </c:barChart>
      <c:catAx>
        <c:axId val="81229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26224"/>
        <c:crosses val="autoZero"/>
        <c:auto val="1"/>
        <c:lblAlgn val="ctr"/>
        <c:lblOffset val="100"/>
        <c:noMultiLvlLbl val="0"/>
      </c:catAx>
      <c:valAx>
        <c:axId val="6924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9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'pg63'!$B$13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'pg63'!$A$14:$A$15</c:f>
              <c:strCache>
                <c:ptCount val="2"/>
                <c:pt idx="0">
                  <c:v>West Sussex</c:v>
                </c:pt>
                <c:pt idx="1">
                  <c:v>England</c:v>
                </c:pt>
              </c:strCache>
            </c:strRef>
          </c:cat>
          <c:val>
            <c:numRef>
              <c:f>'pg63'!$B$14:$B$15</c:f>
              <c:numCache>
                <c:formatCode>0%</c:formatCode>
                <c:ptCount val="2"/>
                <c:pt idx="0">
                  <c:v>0.25974025974025972</c:v>
                </c:pt>
                <c:pt idx="1">
                  <c:v>0.30160416362155729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843-8FE4-A40AE468C9E9}"/>
            </c:ext>
          </c:extLst>
        </c:ser>
        <c:ser>
          <c:idx val="1"/>
          <c:order val="1"/>
          <c:tx>
            <c:strRef>
              <c:f>'pg63'!$C$13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'pg63'!$A$14:$A$15</c:f>
              <c:strCache>
                <c:ptCount val="2"/>
                <c:pt idx="0">
                  <c:v>West Sussex</c:v>
                </c:pt>
                <c:pt idx="1">
                  <c:v>England</c:v>
                </c:pt>
              </c:strCache>
            </c:strRef>
          </c:cat>
          <c:val>
            <c:numRef>
              <c:f>'pg63'!$C$14:$C$15</c:f>
              <c:numCache>
                <c:formatCode>0%</c:formatCode>
                <c:ptCount val="2"/>
                <c:pt idx="0">
                  <c:v>0.74025974025974028</c:v>
                </c:pt>
                <c:pt idx="1">
                  <c:v>0.69839583637844271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843-8FE4-A40AE468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948744"/>
        <c:axId val="928946776"/>
      </c:barChart>
      <c:catAx>
        <c:axId val="928948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46776"/>
        <c:crosses val="autoZero"/>
        <c:auto val="1"/>
        <c:lblAlgn val="ctr"/>
        <c:lblOffset val="100"/>
        <c:noMultiLvlLbl val="0"/>
      </c:catAx>
      <c:valAx>
        <c:axId val="9289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requests per 100,000 population 65+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'pg64'!$A$7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'pg64'!$B$6:$D$6</c:f>
              <c:strCache>
                <c:ptCount val="3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</c:strCache>
            </c:strRef>
          </c:cat>
          <c:val>
            <c:numRef>
              <c:f>'pg64'!$B$7:$D$7</c:f>
              <c:numCache>
                <c:formatCode>General</c:formatCode>
                <c:ptCount val="3"/>
                <c:pt idx="0">
                  <c:v>13400</c:v>
                </c:pt>
                <c:pt idx="1">
                  <c:v>13235</c:v>
                </c:pt>
                <c:pt idx="2">
                  <c:v>12815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4-4DCC-8B30-B23AC026473F}"/>
            </c:ext>
          </c:extLst>
        </c:ser>
        <c:ser>
          <c:idx val="1"/>
          <c:order val="1"/>
          <c:tx>
            <c:strRef>
              <c:f>'pg64'!$A$8</c:f>
              <c:strCache>
                <c:ptCount val="1"/>
                <c:pt idx="0">
                  <c:v>West Sussex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'pg64'!$B$6:$D$6</c:f>
              <c:strCache>
                <c:ptCount val="3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</c:strCache>
            </c:strRef>
          </c:cat>
          <c:val>
            <c:numRef>
              <c:f>'pg64'!$B$8:$D$8</c:f>
              <c:numCache>
                <c:formatCode>General</c:formatCode>
                <c:ptCount val="3"/>
                <c:pt idx="0">
                  <c:v>9300</c:v>
                </c:pt>
                <c:pt idx="1">
                  <c:v>12600</c:v>
                </c:pt>
                <c:pt idx="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4-4DCC-8B30-B23AC026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78672"/>
        <c:axId val="689379000"/>
      </c:barChart>
      <c:catAx>
        <c:axId val="6893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9000"/>
        <c:crosses val="autoZero"/>
        <c:auto val="1"/>
        <c:lblAlgn val="ctr"/>
        <c:lblOffset val="100"/>
        <c:noMultiLvlLbl val="0"/>
      </c:catAx>
      <c:valAx>
        <c:axId val="68937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requests per 100,000 population age 18-64</a:t>
            </a:r>
            <a:endParaRPr lang="en-GB"/>
          </a:p>
        </c:rich>
      </c:tx>
      <c:layout>
        <c:manualLayout>
          <c:xMode val="edge"/>
          <c:yMode val="edge"/>
          <c:x val="0.106522538341243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'pg64'!$A$2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'pg64'!$B$1:$D$1</c:f>
              <c:strCache>
                <c:ptCount val="3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</c:strCache>
            </c:strRef>
          </c:cat>
          <c:val>
            <c:numRef>
              <c:f>'pg64'!$B$2:$D$2</c:f>
              <c:numCache>
                <c:formatCode>General</c:formatCode>
                <c:ptCount val="3"/>
                <c:pt idx="0">
                  <c:v>1625</c:v>
                </c:pt>
                <c:pt idx="1">
                  <c:v>1650</c:v>
                </c:pt>
                <c:pt idx="2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7-4636-85FB-9179A8B50821}"/>
            </c:ext>
          </c:extLst>
        </c:ser>
        <c:ser>
          <c:idx val="1"/>
          <c:order val="1"/>
          <c:tx>
            <c:strRef>
              <c:f>'pg64'!$A$3</c:f>
              <c:strCache>
                <c:ptCount val="1"/>
                <c:pt idx="0">
                  <c:v>West Sussex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'pg64'!$B$1:$D$1</c:f>
              <c:strCache>
                <c:ptCount val="3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</c:strCache>
            </c:strRef>
          </c:cat>
          <c:val>
            <c:numRef>
              <c:f>'pg64'!$B$3:$D$3</c:f>
              <c:numCache>
                <c:formatCode>General</c:formatCode>
                <c:ptCount val="3"/>
                <c:pt idx="0">
                  <c:v>1600</c:v>
                </c:pt>
                <c:pt idx="1">
                  <c:v>1900</c:v>
                </c:pt>
                <c:pt idx="2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7-4636-85FB-9179A8B5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88408"/>
        <c:axId val="481588736"/>
      </c:barChart>
      <c:catAx>
        <c:axId val="4815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8736"/>
        <c:crosses val="autoZero"/>
        <c:auto val="1"/>
        <c:lblAlgn val="ctr"/>
        <c:lblOffset val="100"/>
        <c:noMultiLvlLbl val="0"/>
      </c:catAx>
      <c:valAx>
        <c:axId val="48158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'pg64'!$B$32</c:f>
              <c:strCache>
                <c:ptCount val="1"/>
                <c:pt idx="0">
                  <c:v>West Sussex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'pg64'!$A$33:$A$47</c:f>
              <c:strCache>
                <c:ptCount val="15"/>
                <c:pt idx="0">
                  <c:v>2006/07</c:v>
                </c:pt>
                <c:pt idx="1">
                  <c:v>2007/08</c:v>
                </c:pt>
                <c:pt idx="2">
                  <c:v>2008/09</c:v>
                </c:pt>
                <c:pt idx="3">
                  <c:v>2009/10</c:v>
                </c:pt>
                <c:pt idx="4">
                  <c:v>2010/11</c:v>
                </c:pt>
                <c:pt idx="5">
                  <c:v>2011/12</c:v>
                </c:pt>
                <c:pt idx="6">
                  <c:v>2012/13</c:v>
                </c:pt>
                <c:pt idx="7">
                  <c:v>2013/14</c:v>
                </c:pt>
                <c:pt idx="8">
                  <c:v>2014/15</c:v>
                </c:pt>
                <c:pt idx="9">
                  <c:v>2015/16</c:v>
                </c:pt>
                <c:pt idx="10">
                  <c:v>2016/17</c:v>
                </c:pt>
                <c:pt idx="11">
                  <c:v>2017/18</c:v>
                </c:pt>
                <c:pt idx="12">
                  <c:v>2018/19</c:v>
                </c:pt>
                <c:pt idx="13">
                  <c:v>2019/20</c:v>
                </c:pt>
                <c:pt idx="14">
                  <c:v>2020/21</c:v>
                </c:pt>
              </c:strCache>
            </c:strRef>
          </c:cat>
          <c:val>
            <c:numRef>
              <c:f>'pg64'!$B$33:$B$47</c:f>
              <c:numCache>
                <c:formatCode>General</c:formatCode>
                <c:ptCount val="15"/>
                <c:pt idx="0">
                  <c:v>636</c:v>
                </c:pt>
                <c:pt idx="1">
                  <c:v>533</c:v>
                </c:pt>
                <c:pt idx="2">
                  <c:v>653</c:v>
                </c:pt>
                <c:pt idx="3">
                  <c:v>597</c:v>
                </c:pt>
                <c:pt idx="4">
                  <c:v>577</c:v>
                </c:pt>
                <c:pt idx="5">
                  <c:v>556</c:v>
                </c:pt>
                <c:pt idx="6">
                  <c:v>937</c:v>
                </c:pt>
                <c:pt idx="7">
                  <c:v>611</c:v>
                </c:pt>
                <c:pt idx="8">
                  <c:v>341</c:v>
                </c:pt>
                <c:pt idx="9">
                  <c:v>353</c:v>
                </c:pt>
                <c:pt idx="10">
                  <c:v>651</c:v>
                </c:pt>
                <c:pt idx="11">
                  <c:v>505</c:v>
                </c:pt>
                <c:pt idx="12">
                  <c:v>582</c:v>
                </c:pt>
                <c:pt idx="13">
                  <c:v>536</c:v>
                </c:pt>
                <c:pt idx="14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583-A244-1DD23B371F4A}"/>
            </c:ext>
          </c:extLst>
        </c:ser>
        <c:ser>
          <c:idx val="1"/>
          <c:order val="1"/>
          <c:tx>
            <c:strRef>
              <c:f>'pg64'!$C$32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'pg64'!$A$33:$A$47</c:f>
              <c:strCache>
                <c:ptCount val="15"/>
                <c:pt idx="0">
                  <c:v>2006/07</c:v>
                </c:pt>
                <c:pt idx="1">
                  <c:v>2007/08</c:v>
                </c:pt>
                <c:pt idx="2">
                  <c:v>2008/09</c:v>
                </c:pt>
                <c:pt idx="3">
                  <c:v>2009/10</c:v>
                </c:pt>
                <c:pt idx="4">
                  <c:v>2010/11</c:v>
                </c:pt>
                <c:pt idx="5">
                  <c:v>2011/12</c:v>
                </c:pt>
                <c:pt idx="6">
                  <c:v>2012/13</c:v>
                </c:pt>
                <c:pt idx="7">
                  <c:v>2013/14</c:v>
                </c:pt>
                <c:pt idx="8">
                  <c:v>2014/15</c:v>
                </c:pt>
                <c:pt idx="9">
                  <c:v>2015/16</c:v>
                </c:pt>
                <c:pt idx="10">
                  <c:v>2016/17</c:v>
                </c:pt>
                <c:pt idx="11">
                  <c:v>2017/18</c:v>
                </c:pt>
                <c:pt idx="12">
                  <c:v>2018/19</c:v>
                </c:pt>
                <c:pt idx="13">
                  <c:v>2019/20</c:v>
                </c:pt>
                <c:pt idx="14">
                  <c:v>2020/21</c:v>
                </c:pt>
              </c:strCache>
            </c:strRef>
          </c:cat>
          <c:val>
            <c:numRef>
              <c:f>'pg64'!$C$33:$C$47</c:f>
              <c:numCache>
                <c:formatCode>General</c:formatCode>
                <c:ptCount val="15"/>
                <c:pt idx="0">
                  <c:v>799</c:v>
                </c:pt>
                <c:pt idx="1">
                  <c:v>741</c:v>
                </c:pt>
                <c:pt idx="2">
                  <c:v>757</c:v>
                </c:pt>
                <c:pt idx="3">
                  <c:v>712</c:v>
                </c:pt>
                <c:pt idx="4">
                  <c:v>690</c:v>
                </c:pt>
                <c:pt idx="5">
                  <c:v>696</c:v>
                </c:pt>
                <c:pt idx="6">
                  <c:v>697</c:v>
                </c:pt>
                <c:pt idx="7">
                  <c:v>651</c:v>
                </c:pt>
                <c:pt idx="8">
                  <c:v>669</c:v>
                </c:pt>
                <c:pt idx="9">
                  <c:v>628</c:v>
                </c:pt>
                <c:pt idx="10">
                  <c:v>611</c:v>
                </c:pt>
                <c:pt idx="11">
                  <c:v>586</c:v>
                </c:pt>
                <c:pt idx="12">
                  <c:v>580</c:v>
                </c:pt>
                <c:pt idx="13">
                  <c:v>584</c:v>
                </c:pt>
                <c:pt idx="14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583-A244-1DD23B37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15288"/>
        <c:axId val="925714632"/>
      </c:lineChart>
      <c:catAx>
        <c:axId val="92571528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4632"/>
        <c:crosses val="autoZero"/>
        <c:auto val="1"/>
        <c:lblAlgn val="ctr"/>
        <c:lblOffset val="100"/>
        <c:noMultiLvlLbl val="0"/>
      </c:catAx>
      <c:valAx>
        <c:axId val="92571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9525</xdr:rowOff>
    </xdr:from>
    <xdr:to>
      <xdr:col>7</xdr:col>
      <xdr:colOff>800100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078B1-48D3-4891-83B3-51DC8D5C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1588</xdr:colOff>
      <xdr:row>2</xdr:row>
      <xdr:rowOff>11112</xdr:rowOff>
    </xdr:from>
    <xdr:to>
      <xdr:col>11</xdr:col>
      <xdr:colOff>482601</xdr:colOff>
      <xdr:row>18</xdr:row>
      <xdr:rowOff>11112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4F523A-ABE2-497E-9E17-B0E877998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493712</xdr:colOff>
      <xdr:row>2</xdr:row>
      <xdr:rowOff>9526</xdr:rowOff>
    </xdr:from>
    <xdr:to>
      <xdr:col>15</xdr:col>
      <xdr:colOff>247650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7FA3D-DD05-4DC8-8FF3-C6966EEC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1586</xdr:colOff>
      <xdr:row>19</xdr:row>
      <xdr:rowOff>1587</xdr:rowOff>
    </xdr:from>
    <xdr:to>
      <xdr:col>10</xdr:col>
      <xdr:colOff>761999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4E7DC-48A2-4932-90FE-3F7F0EB6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831849</xdr:colOff>
      <xdr:row>69</xdr:row>
      <xdr:rowOff>7936</xdr:rowOff>
    </xdr:from>
    <xdr:to>
      <xdr:col>6</xdr:col>
      <xdr:colOff>488949</xdr:colOff>
      <xdr:row>90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579A6B-F84F-42ED-8DA6-8B12B6B6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0.20523</cdr:x>
      <cdr:y>0.48363</cdr:y>
    </cdr:from>
    <cdr:to>
      <cdr:x>0.5274</cdr:x>
      <cdr:y>0.65103</cdr:y>
    </cdr:to>
    <cdr:sp macro="" textlink="'pg36'!$B$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7E0CE2-2239-4AC0-AEB8-094D1B4878F2}"/>
            </a:ext>
          </a:extLst>
        </cdr:cNvPr>
        <cdr:cNvSpPr txBox="1"/>
      </cdr:nvSpPr>
      <cdr:spPr>
        <a:xfrm xmlns:a="http://schemas.openxmlformats.org/drawingml/2006/main">
          <a:off x="570807" y="1641476"/>
          <a:ext cx="896043" cy="5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89B31C0-596A-434D-A6B3-397134802E37}" type="TxLink">
            <a:rPr lang="en-US" sz="1050" b="1" i="0" u="none" strike="noStrike">
              <a:solidFill>
                <a:srgbClr val="000000"/>
              </a:solidFill>
              <a:latin typeface="Verdana"/>
              <a:ea typeface="Verdana"/>
            </a:rPr>
            <a:pPr algn="l"/>
            <a:t>6%</a:t>
          </a:fld>
          <a:endParaRPr lang="en-GB" sz="105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0.29078</cdr:x>
      <cdr:y>0.31343</cdr:y>
    </cdr:from>
    <cdr:to>
      <cdr:x>0.53628</cdr:x>
      <cdr:y>0.40509</cdr:y>
    </cdr:to>
    <cdr:sp macro="" textlink="'pg36'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CFD28F-F41D-48D7-B13D-5A2016C403D1}"/>
            </a:ext>
          </a:extLst>
        </cdr:cNvPr>
        <cdr:cNvSpPr txBox="1"/>
      </cdr:nvSpPr>
      <cdr:spPr>
        <a:xfrm xmlns:a="http://schemas.openxmlformats.org/drawingml/2006/main">
          <a:off x="846136" y="1074738"/>
          <a:ext cx="71437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C4C6080-A0CA-4563-8DB2-A113B4A86CEF}" type="TxLink">
            <a:rPr lang="en-US" sz="1050" b="1" i="0" u="none" strike="noStrike">
              <a:solidFill>
                <a:srgbClr val="000000"/>
              </a:solidFill>
              <a:latin typeface="Verdana"/>
              <a:ea typeface="Verdana"/>
            </a:rPr>
            <a:t>33%</a:t>
          </a:fld>
          <a:endParaRPr lang="en-GB" sz="105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0.45609</cdr:x>
      <cdr:y>0.37736</cdr:y>
    </cdr:from>
    <cdr:to>
      <cdr:x>0.70765</cdr:x>
      <cdr:y>0.4934</cdr:y>
    </cdr:to>
    <cdr:sp macro="" textlink="'pg36'!$B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FC7EA6-BB64-4EFB-92B2-240D92397AA5}"/>
            </a:ext>
          </a:extLst>
        </cdr:cNvPr>
        <cdr:cNvSpPr txBox="1"/>
      </cdr:nvSpPr>
      <cdr:spPr>
        <a:xfrm xmlns:a="http://schemas.openxmlformats.org/drawingml/2006/main">
          <a:off x="1277938" y="1269999"/>
          <a:ext cx="7048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B4E075A-ECD2-473A-A029-77458BD8A08F}" type="TxLink">
            <a:rPr lang="en-US" sz="1050" b="1" i="0" u="none" strike="noStrike">
              <a:solidFill>
                <a:srgbClr val="000000"/>
              </a:solidFill>
              <a:latin typeface="Verdana"/>
              <a:ea typeface="Verdana"/>
            </a:rPr>
            <a:t>63%</a:t>
          </a:fld>
          <a:endParaRPr lang="en-GB" sz="105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0.62049</cdr:x>
      <cdr:y>0.16956</cdr:y>
    </cdr:from>
    <cdr:to>
      <cdr:x>0.96699</cdr:x>
      <cdr:y>0.70775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4A9FD7-2B27-4EB3-A57B-04020209DB2D}"/>
            </a:ext>
          </a:extLst>
        </cdr:cNvPr>
        <cdr:cNvSpPr txBox="1"/>
      </cdr:nvSpPr>
      <cdr:spPr>
        <a:xfrm xmlns:a="http://schemas.openxmlformats.org/drawingml/2006/main">
          <a:off x="2834893" y="465138"/>
          <a:ext cx="1583120" cy="147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27% of workers are over 55</a:t>
          </a:r>
        </a:p>
        <a:p xmlns:a="http://schemas.openxmlformats.org/drawingml/2006/main">
          <a:r>
            <a:rPr lang="en-GB" sz="1100"/>
            <a:t>Average Age = 44</a:t>
          </a:r>
        </a:p>
        <a:p xmlns:a="http://schemas.openxmlformats.org/drawingml/2006/main">
          <a:r>
            <a:rPr lang="en-GB" sz="1100"/>
            <a:t>82% Female</a:t>
          </a:r>
        </a:p>
        <a:p xmlns:a="http://schemas.openxmlformats.org/drawingml/2006/main">
          <a:r>
            <a:rPr lang="en-GB" sz="1100"/>
            <a:t>23% of workers on 0</a:t>
          </a:r>
          <a:r>
            <a:rPr lang="en-GB" sz="1100" baseline="0"/>
            <a:t> hours Contracts</a:t>
          </a:r>
        </a:p>
        <a:p xmlns:a="http://schemas.openxmlformats.org/drawingml/2006/main">
          <a:r>
            <a:rPr lang="en-GB" sz="1100" baseline="0"/>
            <a:t>On aveage 8.8 days of sickness per year</a:t>
          </a:r>
          <a:endParaRPr lang="en-GB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122237</xdr:colOff>
      <xdr:row>16</xdr:row>
      <xdr:rowOff>49212</xdr:rowOff>
    </xdr:from>
    <xdr:to>
      <xdr:col>5</xdr:col>
      <xdr:colOff>649287</xdr:colOff>
      <xdr:row>32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34FBE-79E7-4455-A39E-EE2F8688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11</xdr:row>
      <xdr:rowOff>0</xdr:rowOff>
    </xdr:from>
    <xdr:to>
      <xdr:col>12</xdr:col>
      <xdr:colOff>511175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FDAB9-29C3-483C-A9B7-C0D072373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301625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A87F5-D365-4983-B7BD-F4BE70E30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779460</xdr:colOff>
      <xdr:row>30</xdr:row>
      <xdr:rowOff>169862</xdr:rowOff>
    </xdr:from>
    <xdr:to>
      <xdr:col>16</xdr:col>
      <xdr:colOff>790574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2B76-AC3E-461A-92B6-144699EC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bac5120\OneDrive%20-%20West%20Sussex%20County%20Council\Downloads\Tren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s"/>
      <sheetName val="Sheet1"/>
    </sheetNames>
    <sheetDataSet>
      <sheetData sheetId="0"/>
      <sheetData sheetId="1">
        <row r="1">
          <cell r="B1" t="str">
            <v>West Sussex</v>
          </cell>
          <cell r="C1" t="str">
            <v>South East</v>
          </cell>
          <cell r="D1" t="str">
            <v>England</v>
          </cell>
        </row>
        <row r="2">
          <cell r="A2" t="str">
            <v>2006/07</v>
          </cell>
          <cell r="B2">
            <v>636</v>
          </cell>
          <cell r="C2">
            <v>707</v>
          </cell>
          <cell r="D2">
            <v>799</v>
          </cell>
        </row>
        <row r="3">
          <cell r="A3" t="str">
            <v>2007/08</v>
          </cell>
          <cell r="B3">
            <v>533</v>
          </cell>
          <cell r="C3">
            <v>703</v>
          </cell>
          <cell r="D3">
            <v>741</v>
          </cell>
        </row>
        <row r="4">
          <cell r="A4" t="str">
            <v>2008/09</v>
          </cell>
          <cell r="B4">
            <v>653</v>
          </cell>
          <cell r="C4">
            <v>725</v>
          </cell>
          <cell r="D4">
            <v>757</v>
          </cell>
        </row>
        <row r="5">
          <cell r="A5" t="str">
            <v>2009/10</v>
          </cell>
          <cell r="B5">
            <v>597</v>
          </cell>
          <cell r="C5">
            <v>671</v>
          </cell>
          <cell r="D5">
            <v>712</v>
          </cell>
        </row>
        <row r="6">
          <cell r="A6" t="str">
            <v>2010/11</v>
          </cell>
          <cell r="B6">
            <v>577</v>
          </cell>
          <cell r="C6">
            <v>643</v>
          </cell>
          <cell r="D6">
            <v>690</v>
          </cell>
        </row>
        <row r="7">
          <cell r="A7" t="str">
            <v>2011/12</v>
          </cell>
          <cell r="B7">
            <v>556</v>
          </cell>
          <cell r="C7">
            <v>694</v>
          </cell>
          <cell r="D7">
            <v>696</v>
          </cell>
        </row>
        <row r="8">
          <cell r="A8" t="str">
            <v>2012/13</v>
          </cell>
          <cell r="B8">
            <v>937</v>
          </cell>
          <cell r="C8">
            <v>714</v>
          </cell>
          <cell r="D8">
            <v>697</v>
          </cell>
        </row>
        <row r="9">
          <cell r="A9" t="str">
            <v>2013/14</v>
          </cell>
          <cell r="B9">
            <v>611</v>
          </cell>
          <cell r="C9">
            <v>626</v>
          </cell>
          <cell r="D9">
            <v>651</v>
          </cell>
        </row>
        <row r="10">
          <cell r="A10" t="str">
            <v>2014/15</v>
          </cell>
          <cell r="B10">
            <v>341</v>
          </cell>
          <cell r="C10">
            <v>588</v>
          </cell>
          <cell r="D10">
            <v>669</v>
          </cell>
        </row>
        <row r="11">
          <cell r="A11" t="str">
            <v>2015/16</v>
          </cell>
          <cell r="B11">
            <v>353</v>
          </cell>
          <cell r="C11">
            <v>577</v>
          </cell>
          <cell r="D11">
            <v>628</v>
          </cell>
        </row>
        <row r="12">
          <cell r="A12" t="str">
            <v>2016/17</v>
          </cell>
          <cell r="B12">
            <v>651</v>
          </cell>
          <cell r="C12">
            <v>565</v>
          </cell>
          <cell r="D12">
            <v>611</v>
          </cell>
        </row>
        <row r="13">
          <cell r="A13" t="str">
            <v>2017/18</v>
          </cell>
          <cell r="B13">
            <v>505</v>
          </cell>
          <cell r="C13">
            <v>562</v>
          </cell>
          <cell r="D13">
            <v>586</v>
          </cell>
        </row>
        <row r="14">
          <cell r="A14" t="str">
            <v>2018/19</v>
          </cell>
          <cell r="B14">
            <v>582</v>
          </cell>
          <cell r="C14">
            <v>521</v>
          </cell>
          <cell r="D14">
            <v>580</v>
          </cell>
        </row>
        <row r="15">
          <cell r="A15" t="str">
            <v>2019/20</v>
          </cell>
          <cell r="B15">
            <v>536</v>
          </cell>
          <cell r="C15">
            <v>527</v>
          </cell>
          <cell r="D15">
            <v>584</v>
          </cell>
        </row>
        <row r="16">
          <cell r="A16" t="str">
            <v>2020/21</v>
          </cell>
          <cell r="B16">
            <v>525</v>
          </cell>
          <cell r="C16">
            <v>489</v>
          </cell>
          <cell r="D16">
            <v>498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88118-B3B0-4131-A16F-24F675766DF8}" name="Table2" displayName="Table2" ref="A42:D50" totalsRowShown="0" headerRowDxfId="0" dataDxfId="1" headerRowCellStyle="column field" dataCellStyle="cells">
  <autoFilter ref="A42:D50" xr:uid="{38E88118-B3B0-4131-A16F-24F675766DF8}">
    <filterColumn colId="0" hiddenButton="1"/>
    <filterColumn colId="1" hiddenButton="1"/>
    <filterColumn colId="2" hiddenButton="1"/>
    <filterColumn colId="3" hiddenButton="1"/>
  </autoFilter>
  <tableColumns count="4">
    <tableColumn id="1" xr3:uid="{7B7D2D55-0682-4A2A-9EBC-9DEA82B2C8DC}" name="Local Authority" dataDxfId="5" dataCellStyle="column field"/>
    <tableColumn id="2" xr3:uid="{AA14A6E0-1305-453C-8C74-ABBE574E6494}" name="Total (People)" dataDxfId="4" dataCellStyle="cells"/>
    <tableColumn id="3" xr3:uid="{6D22BABD-C11B-4C33-93AA-2037621064C6}" name="On Lower Rate" dataDxfId="3" dataCellStyle="cells"/>
    <tableColumn id="4" xr3:uid="{1F51FE35-A6C8-4D2A-8EDF-D3A1CB19EBAA}" name="On Higher Rate" dataDxfId="2" dataCellStyle="cell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6F31-DCC4-48CF-8DD9-BA62C2A51186}">
  <dimension ref="A1:M97"/>
  <sheetViews>
    <sheetView tabSelected="1" topLeftCell="A63" workbookViewId="0">
      <selection activeCell="K83" sqref="K83"/>
    </sheetView>
  </sheetViews>
  <sheetFormatPr defaultRowHeight="13.5" x14ac:dyDescent="0.25"/>
  <cols>
    <col min="1" max="1" width="19.7109375" customWidth="1"/>
    <col min="2" max="2" width="9.0703125" bestFit="1" customWidth="1"/>
    <col min="3" max="3" width="9.5" bestFit="1" customWidth="1"/>
    <col min="4" max="4" width="9.78515625" bestFit="1" customWidth="1"/>
  </cols>
  <sheetData>
    <row r="1" spans="1:4" x14ac:dyDescent="0.25">
      <c r="A1" t="s">
        <v>0</v>
      </c>
      <c r="B1" s="5">
        <v>5.8999999999999997E-2</v>
      </c>
      <c r="C1" s="3">
        <f>1-B1</f>
        <v>0.94100000000000006</v>
      </c>
      <c r="D1" s="1">
        <v>1</v>
      </c>
    </row>
    <row r="2" spans="1:4" x14ac:dyDescent="0.25">
      <c r="A2" t="s">
        <v>1</v>
      </c>
      <c r="B2" s="5">
        <v>0.33400000000000002</v>
      </c>
      <c r="C2" s="3">
        <f t="shared" ref="C2:C3" si="0">1-B2</f>
        <v>0.66599999999999993</v>
      </c>
      <c r="D2" s="1">
        <v>1</v>
      </c>
    </row>
    <row r="3" spans="1:4" ht="67.5" x14ac:dyDescent="0.25">
      <c r="A3" s="4" t="s">
        <v>21</v>
      </c>
      <c r="B3" s="5">
        <v>0.63</v>
      </c>
      <c r="C3" s="3">
        <f t="shared" si="0"/>
        <v>0.37</v>
      </c>
      <c r="D3" s="1">
        <v>1</v>
      </c>
    </row>
    <row r="4" spans="1:4" x14ac:dyDescent="0.25">
      <c r="B4" s="2"/>
    </row>
    <row r="5" spans="1:4" x14ac:dyDescent="0.25">
      <c r="A5" t="s">
        <v>22</v>
      </c>
      <c r="B5">
        <v>9100</v>
      </c>
    </row>
    <row r="6" spans="1:4" x14ac:dyDescent="0.25">
      <c r="A6" t="s">
        <v>23</v>
      </c>
      <c r="B6">
        <v>14500</v>
      </c>
    </row>
    <row r="7" spans="1:4" x14ac:dyDescent="0.25">
      <c r="A7" t="s">
        <v>2</v>
      </c>
      <c r="B7">
        <v>1000</v>
      </c>
    </row>
    <row r="8" spans="1:4" x14ac:dyDescent="0.25">
      <c r="A8" t="s">
        <v>3</v>
      </c>
      <c r="B8">
        <v>300</v>
      </c>
    </row>
    <row r="9" spans="1:4" x14ac:dyDescent="0.25">
      <c r="A9" t="s">
        <v>4</v>
      </c>
      <c r="B9">
        <v>27</v>
      </c>
    </row>
    <row r="10" spans="1:4" x14ac:dyDescent="0.25">
      <c r="A10" t="s">
        <v>5</v>
      </c>
      <c r="B10">
        <v>44</v>
      </c>
    </row>
    <row r="11" spans="1:4" x14ac:dyDescent="0.25">
      <c r="A11" t="s">
        <v>6</v>
      </c>
      <c r="B11">
        <v>82</v>
      </c>
    </row>
    <row r="12" spans="1:4" x14ac:dyDescent="0.25">
      <c r="A12" t="s">
        <v>7</v>
      </c>
      <c r="B12">
        <v>23</v>
      </c>
    </row>
    <row r="13" spans="1:4" x14ac:dyDescent="0.25">
      <c r="A13" t="s">
        <v>8</v>
      </c>
      <c r="B13">
        <v>8.8000000000000007</v>
      </c>
    </row>
    <row r="15" spans="1:4" x14ac:dyDescent="0.25">
      <c r="A15" t="s">
        <v>9</v>
      </c>
      <c r="B15" t="s">
        <v>11</v>
      </c>
    </row>
    <row r="16" spans="1:4" x14ac:dyDescent="0.25">
      <c r="A16" t="s">
        <v>10</v>
      </c>
      <c r="B16" t="s">
        <v>12</v>
      </c>
    </row>
    <row r="41" spans="1:4" x14ac:dyDescent="0.25">
      <c r="A41" s="6" t="s">
        <v>37</v>
      </c>
      <c r="B41" s="6"/>
      <c r="C41" s="6"/>
      <c r="D41" s="6"/>
    </row>
    <row r="42" spans="1:4" x14ac:dyDescent="0.25">
      <c r="A42" s="9" t="s">
        <v>32</v>
      </c>
      <c r="B42" s="10" t="s">
        <v>33</v>
      </c>
      <c r="C42" s="10" t="s">
        <v>34</v>
      </c>
      <c r="D42" s="10" t="s">
        <v>35</v>
      </c>
    </row>
    <row r="43" spans="1:4" ht="14" x14ac:dyDescent="0.3">
      <c r="A43" s="7" t="s">
        <v>25</v>
      </c>
      <c r="B43" s="8">
        <v>1792</v>
      </c>
      <c r="C43" s="8">
        <v>744</v>
      </c>
      <c r="D43" s="8">
        <v>1048</v>
      </c>
    </row>
    <row r="44" spans="1:4" ht="14" x14ac:dyDescent="0.3">
      <c r="A44" s="7" t="s">
        <v>26</v>
      </c>
      <c r="B44" s="8">
        <v>5372</v>
      </c>
      <c r="C44" s="8">
        <v>2086</v>
      </c>
      <c r="D44" s="8">
        <v>3289</v>
      </c>
    </row>
    <row r="45" spans="1:4" ht="14" x14ac:dyDescent="0.3">
      <c r="A45" s="7" t="s">
        <v>27</v>
      </c>
      <c r="B45" s="8">
        <v>3314</v>
      </c>
      <c r="C45" s="8">
        <v>1216</v>
      </c>
      <c r="D45" s="8">
        <v>2102</v>
      </c>
    </row>
    <row r="46" spans="1:4" ht="14" x14ac:dyDescent="0.3">
      <c r="A46" s="7" t="s">
        <v>28</v>
      </c>
      <c r="B46" s="8">
        <v>1841</v>
      </c>
      <c r="C46" s="8">
        <v>795</v>
      </c>
      <c r="D46" s="8">
        <v>1042</v>
      </c>
    </row>
    <row r="47" spans="1:4" ht="14" x14ac:dyDescent="0.3">
      <c r="A47" s="7" t="s">
        <v>29</v>
      </c>
      <c r="B47" s="8">
        <v>3197</v>
      </c>
      <c r="C47" s="8">
        <v>1308</v>
      </c>
      <c r="D47" s="8">
        <v>1892</v>
      </c>
    </row>
    <row r="48" spans="1:4" ht="14" x14ac:dyDescent="0.3">
      <c r="A48" s="7" t="s">
        <v>30</v>
      </c>
      <c r="B48" s="8">
        <v>2921</v>
      </c>
      <c r="C48" s="8">
        <v>1247</v>
      </c>
      <c r="D48" s="8">
        <v>1677</v>
      </c>
    </row>
    <row r="49" spans="1:4" ht="14" x14ac:dyDescent="0.3">
      <c r="A49" s="7" t="s">
        <v>31</v>
      </c>
      <c r="B49" s="8">
        <v>2930</v>
      </c>
      <c r="C49" s="8">
        <v>1190</v>
      </c>
      <c r="D49" s="8">
        <v>1738</v>
      </c>
    </row>
    <row r="50" spans="1:4" ht="14" x14ac:dyDescent="0.3">
      <c r="A50" s="7" t="s">
        <v>24</v>
      </c>
      <c r="B50" s="8">
        <v>21363</v>
      </c>
      <c r="C50" s="8">
        <v>8586</v>
      </c>
      <c r="D50" s="8">
        <v>12779</v>
      </c>
    </row>
    <row r="52" spans="1:4" x14ac:dyDescent="0.25">
      <c r="A52" t="s">
        <v>36</v>
      </c>
    </row>
    <row r="53" spans="1:4" ht="14" thickBot="1" x14ac:dyDescent="0.3">
      <c r="A53" s="11" t="s">
        <v>32</v>
      </c>
      <c r="B53" s="12" t="s">
        <v>24</v>
      </c>
    </row>
    <row r="54" spans="1:4" ht="14" x14ac:dyDescent="0.3">
      <c r="A54" s="13" t="s">
        <v>25</v>
      </c>
      <c r="B54" s="14">
        <v>1115</v>
      </c>
    </row>
    <row r="55" spans="1:4" ht="14" x14ac:dyDescent="0.3">
      <c r="A55" s="15" t="s">
        <v>26</v>
      </c>
      <c r="B55" s="16">
        <v>2720</v>
      </c>
    </row>
    <row r="56" spans="1:4" ht="14" x14ac:dyDescent="0.3">
      <c r="A56" s="13" t="s">
        <v>27</v>
      </c>
      <c r="B56" s="14">
        <v>1582</v>
      </c>
    </row>
    <row r="57" spans="1:4" ht="14" x14ac:dyDescent="0.3">
      <c r="A57" s="15" t="s">
        <v>28</v>
      </c>
      <c r="B57" s="16">
        <v>1820</v>
      </c>
    </row>
    <row r="58" spans="1:4" ht="14" x14ac:dyDescent="0.3">
      <c r="A58" s="13" t="s">
        <v>29</v>
      </c>
      <c r="B58" s="14">
        <v>1532</v>
      </c>
    </row>
    <row r="59" spans="1:4" ht="14" x14ac:dyDescent="0.3">
      <c r="A59" s="15" t="s">
        <v>30</v>
      </c>
      <c r="B59" s="16">
        <v>1475</v>
      </c>
    </row>
    <row r="60" spans="1:4" ht="14" x14ac:dyDescent="0.3">
      <c r="A60" s="13" t="s">
        <v>31</v>
      </c>
      <c r="B60" s="14">
        <v>1710</v>
      </c>
    </row>
    <row r="61" spans="1:4" ht="14" x14ac:dyDescent="0.3">
      <c r="A61" s="15" t="s">
        <v>24</v>
      </c>
      <c r="B61" s="16">
        <v>11952</v>
      </c>
    </row>
    <row r="65" spans="1:12" x14ac:dyDescent="0.25">
      <c r="A65" t="s">
        <v>49</v>
      </c>
      <c r="B65" t="s">
        <v>38</v>
      </c>
      <c r="C65" t="s">
        <v>39</v>
      </c>
      <c r="D65" t="s">
        <v>40</v>
      </c>
      <c r="E65" t="s">
        <v>41</v>
      </c>
      <c r="F65" t="s">
        <v>42</v>
      </c>
      <c r="G65" t="s">
        <v>43</v>
      </c>
      <c r="H65" t="s">
        <v>44</v>
      </c>
      <c r="I65" t="s">
        <v>45</v>
      </c>
      <c r="J65" t="s">
        <v>46</v>
      </c>
      <c r="K65" t="s">
        <v>47</v>
      </c>
      <c r="L65" t="s">
        <v>48</v>
      </c>
    </row>
    <row r="66" spans="1:12" x14ac:dyDescent="0.25">
      <c r="A66" t="s">
        <v>50</v>
      </c>
      <c r="B66">
        <v>0</v>
      </c>
      <c r="C66">
        <v>128</v>
      </c>
      <c r="D66">
        <v>110</v>
      </c>
      <c r="E66">
        <v>171</v>
      </c>
      <c r="F66">
        <v>162</v>
      </c>
      <c r="G66">
        <v>191</v>
      </c>
      <c r="H66">
        <v>225</v>
      </c>
      <c r="I66">
        <v>294</v>
      </c>
      <c r="J66">
        <v>326</v>
      </c>
      <c r="K66">
        <v>397</v>
      </c>
      <c r="L66">
        <v>1352</v>
      </c>
    </row>
    <row r="67" spans="1:12" x14ac:dyDescent="0.25">
      <c r="A67" t="s">
        <v>6</v>
      </c>
      <c r="B67">
        <v>16</v>
      </c>
      <c r="C67">
        <v>163</v>
      </c>
      <c r="D67">
        <v>314</v>
      </c>
      <c r="E67">
        <v>740</v>
      </c>
      <c r="F67">
        <v>913</v>
      </c>
      <c r="G67">
        <v>906</v>
      </c>
      <c r="H67">
        <v>766</v>
      </c>
      <c r="I67">
        <v>844</v>
      </c>
      <c r="J67">
        <v>881</v>
      </c>
      <c r="K67">
        <v>906</v>
      </c>
      <c r="L67">
        <v>2130</v>
      </c>
    </row>
    <row r="90" spans="13:13" x14ac:dyDescent="0.25">
      <c r="M90" s="17"/>
    </row>
    <row r="91" spans="13:13" x14ac:dyDescent="0.25">
      <c r="M91" s="17"/>
    </row>
    <row r="92" spans="13:13" x14ac:dyDescent="0.25">
      <c r="M92" s="17"/>
    </row>
    <row r="93" spans="13:13" x14ac:dyDescent="0.25">
      <c r="M93" s="17"/>
    </row>
    <row r="94" spans="13:13" x14ac:dyDescent="0.25">
      <c r="M94" s="17"/>
    </row>
    <row r="95" spans="13:13" x14ac:dyDescent="0.25">
      <c r="M95" s="17"/>
    </row>
    <row r="96" spans="13:13" x14ac:dyDescent="0.25">
      <c r="M96" s="17"/>
    </row>
    <row r="97" spans="6:13" x14ac:dyDescent="0.25">
      <c r="F97" s="17"/>
      <c r="G97" s="17"/>
      <c r="I97" s="17"/>
      <c r="J97" s="17"/>
      <c r="K97" s="17"/>
      <c r="L97" s="17"/>
      <c r="M97" s="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EED1-FD7C-4941-9900-BD8861A9DE9F}">
  <dimension ref="A1:D15"/>
  <sheetViews>
    <sheetView workbookViewId="0">
      <selection activeCell="K21" sqref="K21"/>
    </sheetView>
  </sheetViews>
  <sheetFormatPr defaultRowHeight="13.5" x14ac:dyDescent="0.25"/>
  <sheetData>
    <row r="1" spans="1:4" x14ac:dyDescent="0.25">
      <c r="A1" s="25" t="s">
        <v>64</v>
      </c>
    </row>
    <row r="2" spans="1:4" x14ac:dyDescent="0.25">
      <c r="A2" t="s">
        <v>65</v>
      </c>
      <c r="B2" t="s">
        <v>66</v>
      </c>
      <c r="C2" t="s">
        <v>69</v>
      </c>
    </row>
    <row r="3" spans="1:4" x14ac:dyDescent="0.25">
      <c r="B3" t="s">
        <v>20</v>
      </c>
      <c r="C3" t="s">
        <v>69</v>
      </c>
    </row>
    <row r="4" spans="1:4" x14ac:dyDescent="0.25">
      <c r="A4" t="s">
        <v>67</v>
      </c>
      <c r="B4" t="s">
        <v>20</v>
      </c>
      <c r="C4" t="s">
        <v>69</v>
      </c>
    </row>
    <row r="5" spans="1:4" x14ac:dyDescent="0.25">
      <c r="A5" t="s">
        <v>68</v>
      </c>
      <c r="B5" t="s">
        <v>66</v>
      </c>
      <c r="C5" t="s">
        <v>69</v>
      </c>
    </row>
    <row r="8" spans="1:4" x14ac:dyDescent="0.25">
      <c r="A8" s="25" t="s">
        <v>70</v>
      </c>
    </row>
    <row r="9" spans="1:4" x14ac:dyDescent="0.25">
      <c r="B9" t="s">
        <v>66</v>
      </c>
      <c r="C9" t="s">
        <v>20</v>
      </c>
      <c r="D9" t="s">
        <v>24</v>
      </c>
    </row>
    <row r="10" spans="1:4" x14ac:dyDescent="0.25">
      <c r="A10" t="s">
        <v>19</v>
      </c>
      <c r="B10">
        <v>6000</v>
      </c>
      <c r="C10">
        <v>17100</v>
      </c>
      <c r="D10">
        <f>SUM(B10:C10)</f>
        <v>23100</v>
      </c>
    </row>
    <row r="11" spans="1:4" x14ac:dyDescent="0.25">
      <c r="A11" t="s">
        <v>17</v>
      </c>
      <c r="B11">
        <v>577765</v>
      </c>
      <c r="C11">
        <v>1337875</v>
      </c>
      <c r="D11">
        <f>SUM(B11:C11)</f>
        <v>1915640</v>
      </c>
    </row>
    <row r="13" spans="1:4" x14ac:dyDescent="0.25">
      <c r="B13" t="s">
        <v>66</v>
      </c>
      <c r="C13" t="s">
        <v>20</v>
      </c>
    </row>
    <row r="14" spans="1:4" x14ac:dyDescent="0.25">
      <c r="A14" t="s">
        <v>19</v>
      </c>
      <c r="B14" s="1">
        <f>B10/D10</f>
        <v>0.25974025974025972</v>
      </c>
      <c r="C14" s="1">
        <f>C10/D10</f>
        <v>0.74025974025974028</v>
      </c>
    </row>
    <row r="15" spans="1:4" x14ac:dyDescent="0.25">
      <c r="A15" t="s">
        <v>17</v>
      </c>
      <c r="B15" s="1">
        <f>B11/D11</f>
        <v>0.30160416362155729</v>
      </c>
      <c r="C15" s="1">
        <f>C11/D11</f>
        <v>0.69839583637844271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F9E0-61B0-4FF3-9EEF-19C1FE9E7C23}">
  <dimension ref="A1:D47"/>
  <sheetViews>
    <sheetView workbookViewId="0">
      <selection activeCell="A31" sqref="A31"/>
    </sheetView>
  </sheetViews>
  <sheetFormatPr defaultRowHeight="13.5" x14ac:dyDescent="0.25"/>
  <sheetData>
    <row r="1" spans="1:4" x14ac:dyDescent="0.25">
      <c r="A1" t="s">
        <v>18</v>
      </c>
      <c r="B1" t="s">
        <v>14</v>
      </c>
      <c r="C1" t="s">
        <v>15</v>
      </c>
      <c r="D1" t="s">
        <v>16</v>
      </c>
    </row>
    <row r="2" spans="1:4" x14ac:dyDescent="0.25">
      <c r="A2" t="s">
        <v>17</v>
      </c>
      <c r="B2">
        <v>1625</v>
      </c>
      <c r="C2">
        <v>1650</v>
      </c>
      <c r="D2">
        <v>1710</v>
      </c>
    </row>
    <row r="3" spans="1:4" x14ac:dyDescent="0.25">
      <c r="A3" t="s">
        <v>19</v>
      </c>
      <c r="B3">
        <v>1600</v>
      </c>
      <c r="C3">
        <v>1900</v>
      </c>
      <c r="D3">
        <v>1220</v>
      </c>
    </row>
    <row r="6" spans="1:4" x14ac:dyDescent="0.25">
      <c r="A6" t="s">
        <v>20</v>
      </c>
      <c r="B6" t="s">
        <v>14</v>
      </c>
      <c r="C6" t="s">
        <v>15</v>
      </c>
      <c r="D6" t="s">
        <v>16</v>
      </c>
    </row>
    <row r="7" spans="1:4" x14ac:dyDescent="0.25">
      <c r="A7" t="s">
        <v>17</v>
      </c>
      <c r="B7">
        <v>13400</v>
      </c>
      <c r="C7">
        <v>13235</v>
      </c>
      <c r="D7">
        <v>12815</v>
      </c>
    </row>
    <row r="8" spans="1:4" x14ac:dyDescent="0.25">
      <c r="A8" t="s">
        <v>19</v>
      </c>
      <c r="B8">
        <v>9300</v>
      </c>
      <c r="C8">
        <v>12600</v>
      </c>
      <c r="D8">
        <v>8500</v>
      </c>
    </row>
    <row r="30" spans="1:3" x14ac:dyDescent="0.25">
      <c r="A30" t="s">
        <v>63</v>
      </c>
    </row>
    <row r="31" spans="1:3" ht="14" thickBot="1" x14ac:dyDescent="0.3">
      <c r="A31" t="s">
        <v>20</v>
      </c>
    </row>
    <row r="32" spans="1:3" ht="14" thickBot="1" x14ac:dyDescent="0.3">
      <c r="A32" s="18" t="s">
        <v>51</v>
      </c>
      <c r="B32" s="18" t="s">
        <v>19</v>
      </c>
      <c r="C32" s="19" t="s">
        <v>17</v>
      </c>
    </row>
    <row r="33" spans="1:3" ht="14" thickBot="1" x14ac:dyDescent="0.3">
      <c r="A33" s="20" t="s">
        <v>52</v>
      </c>
      <c r="B33" s="21">
        <v>636</v>
      </c>
      <c r="C33" s="22">
        <v>799</v>
      </c>
    </row>
    <row r="34" spans="1:3" ht="14" thickBot="1" x14ac:dyDescent="0.3">
      <c r="A34" s="20" t="s">
        <v>53</v>
      </c>
      <c r="B34" s="21">
        <v>533</v>
      </c>
      <c r="C34" s="22">
        <v>741</v>
      </c>
    </row>
    <row r="35" spans="1:3" ht="14" thickBot="1" x14ac:dyDescent="0.3">
      <c r="A35" s="20" t="s">
        <v>54</v>
      </c>
      <c r="B35" s="21">
        <v>653</v>
      </c>
      <c r="C35" s="22">
        <v>757</v>
      </c>
    </row>
    <row r="36" spans="1:3" ht="14" thickBot="1" x14ac:dyDescent="0.3">
      <c r="A36" s="20" t="s">
        <v>55</v>
      </c>
      <c r="B36" s="21">
        <v>597</v>
      </c>
      <c r="C36" s="22">
        <v>712</v>
      </c>
    </row>
    <row r="37" spans="1:3" ht="14" thickBot="1" x14ac:dyDescent="0.3">
      <c r="A37" s="20" t="s">
        <v>56</v>
      </c>
      <c r="B37" s="21">
        <v>577</v>
      </c>
      <c r="C37" s="22">
        <v>690</v>
      </c>
    </row>
    <row r="38" spans="1:3" ht="14" thickBot="1" x14ac:dyDescent="0.3">
      <c r="A38" s="20" t="s">
        <v>57</v>
      </c>
      <c r="B38" s="21">
        <v>556</v>
      </c>
      <c r="C38" s="22">
        <v>696</v>
      </c>
    </row>
    <row r="39" spans="1:3" ht="14" thickBot="1" x14ac:dyDescent="0.3">
      <c r="A39" s="20" t="s">
        <v>58</v>
      </c>
      <c r="B39" s="21">
        <v>937</v>
      </c>
      <c r="C39" s="22">
        <v>697</v>
      </c>
    </row>
    <row r="40" spans="1:3" ht="14" thickBot="1" x14ac:dyDescent="0.3">
      <c r="A40" s="20" t="s">
        <v>59</v>
      </c>
      <c r="B40" s="21">
        <v>611</v>
      </c>
      <c r="C40" s="22">
        <v>651</v>
      </c>
    </row>
    <row r="41" spans="1:3" ht="14" thickBot="1" x14ac:dyDescent="0.3">
      <c r="A41" s="20" t="s">
        <v>60</v>
      </c>
      <c r="B41" s="21">
        <v>341</v>
      </c>
      <c r="C41" s="22">
        <v>669</v>
      </c>
    </row>
    <row r="42" spans="1:3" ht="14" thickBot="1" x14ac:dyDescent="0.3">
      <c r="A42" s="20" t="s">
        <v>61</v>
      </c>
      <c r="B42" s="21">
        <v>353</v>
      </c>
      <c r="C42" s="22">
        <v>628</v>
      </c>
    </row>
    <row r="43" spans="1:3" ht="14" thickBot="1" x14ac:dyDescent="0.3">
      <c r="A43" s="20" t="s">
        <v>62</v>
      </c>
      <c r="B43" s="21">
        <v>651</v>
      </c>
      <c r="C43" s="22">
        <v>611</v>
      </c>
    </row>
    <row r="44" spans="1:3" ht="14" thickBot="1" x14ac:dyDescent="0.3">
      <c r="A44" s="20" t="s">
        <v>13</v>
      </c>
      <c r="B44" s="21">
        <v>505</v>
      </c>
      <c r="C44" s="22">
        <v>586</v>
      </c>
    </row>
    <row r="45" spans="1:3" ht="14" thickBot="1" x14ac:dyDescent="0.3">
      <c r="A45" s="20" t="s">
        <v>14</v>
      </c>
      <c r="B45" s="21">
        <v>582</v>
      </c>
      <c r="C45" s="22">
        <v>580</v>
      </c>
    </row>
    <row r="46" spans="1:3" ht="14" thickBot="1" x14ac:dyDescent="0.3">
      <c r="A46" s="20" t="s">
        <v>15</v>
      </c>
      <c r="B46" s="21">
        <v>536</v>
      </c>
      <c r="C46" s="22">
        <v>584</v>
      </c>
    </row>
    <row r="47" spans="1:3" ht="14" thickBot="1" x14ac:dyDescent="0.3">
      <c r="A47" s="20" t="s">
        <v>16</v>
      </c>
      <c r="B47" s="23">
        <v>525</v>
      </c>
      <c r="C47" s="24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2B9368A-A3E2-4342-8C42-7162CC0825B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pg36</vt:lpstr>
      <vt:lpstr>pg63</vt:lpstr>
      <vt:lpstr>pg64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Brown</dc:creator>
  <cp:lastModifiedBy>Sally Brown</cp:lastModifiedBy>
  <dcterms:created xsi:type="dcterms:W3CDTF">2022-06-06T09:49:37Z</dcterms:created>
  <dcterms:modified xsi:type="dcterms:W3CDTF">2022-06-07T15:53:20Z</dcterms:modified>
</cp:coreProperties>
</file>