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tacle/Documents/JSNA/latex_summary/data_sources/"/>
    </mc:Choice>
  </mc:AlternateContent>
  <xr:revisionPtr revIDLastSave="0" documentId="13_ncr:1_{1723BEEE-7B30-574A-91B0-0680D76E3A1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4" i="1" l="1"/>
  <c r="I25" i="1"/>
  <c r="I26" i="1"/>
  <c r="I27" i="1"/>
  <c r="I23" i="1"/>
  <c r="H24" i="1"/>
  <c r="H25" i="1"/>
  <c r="H26" i="1"/>
  <c r="H27" i="1"/>
  <c r="H23" i="1"/>
  <c r="I17" i="1"/>
  <c r="I18" i="1"/>
  <c r="I19" i="1"/>
  <c r="I20" i="1"/>
  <c r="I16" i="1"/>
  <c r="H17" i="1"/>
  <c r="H18" i="1"/>
  <c r="H19" i="1"/>
  <c r="H20" i="1"/>
  <c r="H16" i="1"/>
  <c r="I10" i="1"/>
  <c r="I11" i="1"/>
  <c r="I12" i="1"/>
  <c r="I13" i="1"/>
  <c r="I9" i="1"/>
  <c r="H10" i="1"/>
  <c r="H11" i="1"/>
  <c r="H12" i="1"/>
  <c r="H13" i="1"/>
  <c r="H9" i="1"/>
  <c r="F13" i="1"/>
  <c r="F12" i="1"/>
  <c r="F11" i="1"/>
  <c r="F10" i="1"/>
  <c r="F9" i="1"/>
</calcChain>
</file>

<file path=xl/sharedStrings.xml><?xml version="1.0" encoding="utf-8"?>
<sst xmlns="http://schemas.openxmlformats.org/spreadsheetml/2006/main" count="44" uniqueCount="34">
  <si>
    <t>Population estimates - local authority based by five year age band</t>
  </si>
  <si>
    <t>ONS Crown Copyright Reserved [from Nomis on 22 June 2022]</t>
  </si>
  <si>
    <t>area type</t>
  </si>
  <si>
    <t>local authorities: county / unitary (as of April 2021)</t>
  </si>
  <si>
    <t>area name</t>
  </si>
  <si>
    <t>West Sussex</t>
  </si>
  <si>
    <t>date</t>
  </si>
  <si>
    <t>Total</t>
  </si>
  <si>
    <t>Age</t>
  </si>
  <si>
    <t>Aged 0 - 15</t>
  </si>
  <si>
    <t>Aged 15 - 19 years</t>
  </si>
  <si>
    <t>Aged 20 - 24 years</t>
  </si>
  <si>
    <t>Aged 25 - 29 years</t>
  </si>
  <si>
    <t>Aged 30 - 34 years</t>
  </si>
  <si>
    <t>Aged 35 - 39 years</t>
  </si>
  <si>
    <t>Aged 40 - 44 years</t>
  </si>
  <si>
    <t>Aged 45 - 49 years</t>
  </si>
  <si>
    <t>Aged 50 - 54 years</t>
  </si>
  <si>
    <t>Aged 55 - 59 years</t>
  </si>
  <si>
    <t>Aged 60 - 64 years</t>
  </si>
  <si>
    <t>Aged 65 - 69 years</t>
  </si>
  <si>
    <t>Aged 70 - 74 years</t>
  </si>
  <si>
    <t>Aged 75 - 79 years</t>
  </si>
  <si>
    <t>Aged 80 - 84 years</t>
  </si>
  <si>
    <t>Aged 85 and over</t>
  </si>
  <si>
    <t>Column Total</t>
  </si>
  <si>
    <t>0-24</t>
  </si>
  <si>
    <t>25-44</t>
  </si>
  <si>
    <t>45-64</t>
  </si>
  <si>
    <t>65-84</t>
  </si>
  <si>
    <t>85+</t>
  </si>
  <si>
    <t>2+ chronic conditions</t>
  </si>
  <si>
    <t>3+ chronic conditions</t>
  </si>
  <si>
    <t>PH + MH comorbidity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</si>
</sst>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 vertical="center"/>
    </xf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K25" sqref="K25"/>
    </sheetView>
  </sheetViews>
  <sheetFormatPr baseColWidth="10" defaultColWidth="8.83203125" defaultRowHeight="15" x14ac:dyDescent="0.2"/>
  <cols>
    <col min="1" max="1" width="17" customWidth="1" collapsed="1"/>
    <col min="2" max="2" width="14" customWidth="1" collapsed="1"/>
  </cols>
  <sheetData>
    <row r="1" spans="1:9" ht="16" x14ac:dyDescent="0.2">
      <c r="A1" s="1" t="s">
        <v>0</v>
      </c>
    </row>
    <row r="2" spans="1:9" x14ac:dyDescent="0.2">
      <c r="A2" s="2" t="s">
        <v>1</v>
      </c>
    </row>
    <row r="4" spans="1:9" x14ac:dyDescent="0.2">
      <c r="A4" s="3" t="s">
        <v>2</v>
      </c>
      <c r="B4" s="3" t="s">
        <v>3</v>
      </c>
    </row>
    <row r="5" spans="1:9" x14ac:dyDescent="0.2">
      <c r="A5" s="3" t="s">
        <v>4</v>
      </c>
      <c r="B5" s="3" t="s">
        <v>5</v>
      </c>
    </row>
    <row r="6" spans="1:9" x14ac:dyDescent="0.2">
      <c r="A6" s="3" t="s">
        <v>6</v>
      </c>
      <c r="B6" s="3">
        <v>2020</v>
      </c>
    </row>
    <row r="8" spans="1:9" ht="22" customHeight="1" x14ac:dyDescent="0.2">
      <c r="A8" s="5" t="s">
        <v>8</v>
      </c>
      <c r="B8" s="4" t="s">
        <v>7</v>
      </c>
      <c r="G8" t="s">
        <v>31</v>
      </c>
    </row>
    <row r="9" spans="1:9" x14ac:dyDescent="0.2">
      <c r="A9" s="6" t="s">
        <v>9</v>
      </c>
      <c r="B9" s="7">
        <v>158900</v>
      </c>
      <c r="E9" t="s">
        <v>26</v>
      </c>
      <c r="F9" s="9">
        <f>SUM(B9:B11)</f>
        <v>240400</v>
      </c>
      <c r="G9" s="10">
        <v>1.7000000000000001E-2</v>
      </c>
      <c r="H9">
        <f>G9*F9</f>
        <v>4086.8</v>
      </c>
      <c r="I9">
        <f>MROUND(H9,10)</f>
        <v>4090</v>
      </c>
    </row>
    <row r="10" spans="1:9" x14ac:dyDescent="0.2">
      <c r="A10" s="6" t="s">
        <v>10</v>
      </c>
      <c r="B10" s="7">
        <v>43600</v>
      </c>
      <c r="E10" t="s">
        <v>27</v>
      </c>
      <c r="F10" s="9">
        <f>SUM(B12:B15)</f>
        <v>197700</v>
      </c>
      <c r="G10" s="10">
        <v>0.111</v>
      </c>
      <c r="H10">
        <f t="shared" ref="H10:H13" si="0">G10*F10</f>
        <v>21944.7</v>
      </c>
      <c r="I10">
        <f t="shared" ref="I10:I13" si="1">MROUND(H10,10)</f>
        <v>21940</v>
      </c>
    </row>
    <row r="11" spans="1:9" x14ac:dyDescent="0.2">
      <c r="A11" s="6" t="s">
        <v>11</v>
      </c>
      <c r="B11" s="7">
        <v>37900</v>
      </c>
      <c r="E11" t="s">
        <v>28</v>
      </c>
      <c r="F11" s="9">
        <f>SUM(B16:B19)</f>
        <v>238000</v>
      </c>
      <c r="G11" s="10">
        <v>0.29499999999999998</v>
      </c>
      <c r="H11">
        <f t="shared" si="0"/>
        <v>70210</v>
      </c>
      <c r="I11">
        <f t="shared" si="1"/>
        <v>70210</v>
      </c>
    </row>
    <row r="12" spans="1:9" x14ac:dyDescent="0.2">
      <c r="A12" s="6" t="s">
        <v>12</v>
      </c>
      <c r="B12" s="7">
        <v>43100</v>
      </c>
      <c r="E12" t="s">
        <v>29</v>
      </c>
      <c r="F12" s="9">
        <f>SUM(B20:B23)</f>
        <v>170900</v>
      </c>
      <c r="G12" s="10">
        <v>0.64200000000000002</v>
      </c>
      <c r="H12">
        <f t="shared" si="0"/>
        <v>109717.8</v>
      </c>
      <c r="I12">
        <f t="shared" si="1"/>
        <v>109720</v>
      </c>
    </row>
    <row r="13" spans="1:9" x14ac:dyDescent="0.2">
      <c r="A13" s="6" t="s">
        <v>13</v>
      </c>
      <c r="B13" s="7">
        <v>48300</v>
      </c>
      <c r="E13" t="s">
        <v>30</v>
      </c>
      <c r="F13" s="9">
        <f>B24</f>
        <v>30100</v>
      </c>
      <c r="G13" s="10">
        <v>0.81399999999999995</v>
      </c>
      <c r="H13">
        <f t="shared" si="0"/>
        <v>24501.399999999998</v>
      </c>
      <c r="I13">
        <f t="shared" si="1"/>
        <v>24500</v>
      </c>
    </row>
    <row r="14" spans="1:9" x14ac:dyDescent="0.2">
      <c r="A14" s="6" t="s">
        <v>14</v>
      </c>
      <c r="B14" s="7">
        <v>52600</v>
      </c>
    </row>
    <row r="15" spans="1:9" x14ac:dyDescent="0.2">
      <c r="A15" s="6" t="s">
        <v>15</v>
      </c>
      <c r="B15" s="7">
        <v>53700</v>
      </c>
      <c r="G15" t="s">
        <v>32</v>
      </c>
    </row>
    <row r="16" spans="1:9" x14ac:dyDescent="0.2">
      <c r="A16" s="6" t="s">
        <v>16</v>
      </c>
      <c r="B16" s="7">
        <v>58500</v>
      </c>
      <c r="E16" t="s">
        <v>26</v>
      </c>
      <c r="F16">
        <v>240400</v>
      </c>
      <c r="G16" s="10">
        <v>3.0000000000000001E-3</v>
      </c>
      <c r="H16">
        <f>G16*F16</f>
        <v>721.2</v>
      </c>
      <c r="I16">
        <f>MROUND(H16,10)</f>
        <v>720</v>
      </c>
    </row>
    <row r="17" spans="1:9" x14ac:dyDescent="0.2">
      <c r="A17" s="6" t="s">
        <v>17</v>
      </c>
      <c r="B17" s="7">
        <v>62900</v>
      </c>
      <c r="E17" t="s">
        <v>27</v>
      </c>
      <c r="F17">
        <v>197700</v>
      </c>
      <c r="G17" s="10">
        <v>4.2000000000000003E-2</v>
      </c>
      <c r="H17">
        <f t="shared" ref="H17:H20" si="2">G17*F17</f>
        <v>8303.4</v>
      </c>
      <c r="I17">
        <f t="shared" ref="I17:I20" si="3">MROUND(H17,10)</f>
        <v>8300</v>
      </c>
    </row>
    <row r="18" spans="1:9" x14ac:dyDescent="0.2">
      <c r="A18" s="6" t="s">
        <v>18</v>
      </c>
      <c r="B18" s="7">
        <v>62300</v>
      </c>
      <c r="E18" t="s">
        <v>28</v>
      </c>
      <c r="F18">
        <v>238000</v>
      </c>
      <c r="G18" s="10">
        <v>0.153</v>
      </c>
      <c r="H18">
        <f t="shared" si="2"/>
        <v>36414</v>
      </c>
      <c r="I18">
        <f t="shared" si="3"/>
        <v>36410</v>
      </c>
    </row>
    <row r="19" spans="1:9" x14ac:dyDescent="0.2">
      <c r="A19" s="6" t="s">
        <v>19</v>
      </c>
      <c r="B19" s="7">
        <v>54300</v>
      </c>
      <c r="E19" t="s">
        <v>29</v>
      </c>
      <c r="F19">
        <v>170900</v>
      </c>
      <c r="G19" s="10">
        <v>0.441</v>
      </c>
      <c r="H19">
        <f t="shared" si="2"/>
        <v>75366.899999999994</v>
      </c>
      <c r="I19">
        <f t="shared" si="3"/>
        <v>75370</v>
      </c>
    </row>
    <row r="20" spans="1:9" x14ac:dyDescent="0.2">
      <c r="A20" s="6" t="s">
        <v>20</v>
      </c>
      <c r="B20" s="7">
        <v>49400</v>
      </c>
      <c r="E20" t="s">
        <v>30</v>
      </c>
      <c r="F20">
        <v>30100</v>
      </c>
      <c r="G20" s="10">
        <v>0.64600000000000002</v>
      </c>
      <c r="H20">
        <f t="shared" si="2"/>
        <v>19444.600000000002</v>
      </c>
      <c r="I20">
        <f t="shared" si="3"/>
        <v>19440</v>
      </c>
    </row>
    <row r="21" spans="1:9" x14ac:dyDescent="0.2">
      <c r="A21" s="6" t="s">
        <v>21</v>
      </c>
      <c r="B21" s="7">
        <v>53700</v>
      </c>
    </row>
    <row r="22" spans="1:9" x14ac:dyDescent="0.2">
      <c r="A22" s="6" t="s">
        <v>22</v>
      </c>
      <c r="B22" s="7">
        <v>39200</v>
      </c>
      <c r="G22" t="s">
        <v>33</v>
      </c>
    </row>
    <row r="23" spans="1:9" x14ac:dyDescent="0.2">
      <c r="A23" s="6" t="s">
        <v>23</v>
      </c>
      <c r="B23" s="7">
        <v>28600</v>
      </c>
      <c r="E23" t="s">
        <v>26</v>
      </c>
      <c r="F23">
        <v>240400</v>
      </c>
      <c r="G23" s="10">
        <v>5.0000000000000001E-3</v>
      </c>
      <c r="H23">
        <f>G23*F23</f>
        <v>1202</v>
      </c>
      <c r="I23">
        <f>MROUND(H23,10)</f>
        <v>1200</v>
      </c>
    </row>
    <row r="24" spans="1:9" x14ac:dyDescent="0.2">
      <c r="A24" s="6" t="s">
        <v>24</v>
      </c>
      <c r="B24" s="7">
        <v>30100</v>
      </c>
      <c r="E24" t="s">
        <v>27</v>
      </c>
      <c r="F24">
        <v>197700</v>
      </c>
      <c r="G24" s="10">
        <v>5.5E-2</v>
      </c>
      <c r="H24">
        <f t="shared" ref="H24:H27" si="4">G24*F24</f>
        <v>10873.5</v>
      </c>
      <c r="I24">
        <f t="shared" ref="I24:I27" si="5">MROUND(H24,10)</f>
        <v>10870</v>
      </c>
    </row>
    <row r="25" spans="1:9" ht="18" customHeight="1" x14ac:dyDescent="0.2">
      <c r="A25" s="6" t="s">
        <v>25</v>
      </c>
      <c r="B25" s="8">
        <v>877000</v>
      </c>
      <c r="E25" t="s">
        <v>28</v>
      </c>
      <c r="F25">
        <v>238000</v>
      </c>
      <c r="G25" s="10">
        <v>0.11600000000000001</v>
      </c>
      <c r="H25">
        <f t="shared" si="4"/>
        <v>27608</v>
      </c>
      <c r="I25">
        <f t="shared" si="5"/>
        <v>27610</v>
      </c>
    </row>
    <row r="26" spans="1:9" x14ac:dyDescent="0.2">
      <c r="E26" t="s">
        <v>29</v>
      </c>
      <c r="F26">
        <v>170900</v>
      </c>
      <c r="G26" s="10">
        <v>0.16700000000000001</v>
      </c>
      <c r="H26">
        <f t="shared" si="4"/>
        <v>28540.300000000003</v>
      </c>
      <c r="I26">
        <f t="shared" si="5"/>
        <v>28540</v>
      </c>
    </row>
    <row r="27" spans="1:9" x14ac:dyDescent="0.2">
      <c r="E27" t="s">
        <v>30</v>
      </c>
      <c r="F27">
        <v>30100</v>
      </c>
      <c r="G27" s="10">
        <v>0.30199999999999999</v>
      </c>
      <c r="H27">
        <f t="shared" si="4"/>
        <v>9090.1999999999989</v>
      </c>
      <c r="I27">
        <f t="shared" si="5"/>
        <v>9090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Matthew Dorey</cp:lastModifiedBy>
  <dcterms:created xsi:type="dcterms:W3CDTF">2022-06-22T15:22:16Z</dcterms:created>
  <dcterms:modified xsi:type="dcterms:W3CDTF">2022-06-22T14:27:38Z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