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esktop\"/>
    </mc:Choice>
  </mc:AlternateContent>
  <xr:revisionPtr revIDLastSave="0" documentId="13_ncr:1_{1DB00E88-7081-4EA2-917F-52E20518A27C}" xr6:coauthVersionLast="47" xr6:coauthVersionMax="47" xr10:uidLastSave="{00000000-0000-0000-0000-000000000000}"/>
  <bookViews>
    <workbookView xWindow="540" yWindow="3720" windowWidth="22065" windowHeight="13815" xr2:uid="{00000000-000D-0000-FFFF-FFFF00000000}"/>
  </bookViews>
  <sheets>
    <sheet name="Tabelle1" sheetId="1" r:id="rId1"/>
  </sheets>
  <definedNames>
    <definedName name="Summe">Tabelle1!$R$12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9" i="1" l="1"/>
  <c r="AT18" i="1"/>
  <c r="AQ25" i="1" s="1"/>
  <c r="AD24" i="1"/>
  <c r="S25" i="1"/>
  <c r="S31" i="1"/>
  <c r="N12" i="1"/>
  <c r="K13" i="1" s="1"/>
  <c r="J12" i="1"/>
  <c r="AD18" i="1"/>
  <c r="Z18" i="1"/>
  <c r="V18" i="1"/>
  <c r="AZ19" i="1"/>
  <c r="AX19" i="1" s="1"/>
  <c r="AV19" i="1" s="1"/>
  <c r="R30" i="1"/>
  <c r="R24" i="1"/>
  <c r="R18" i="1"/>
  <c r="R12" i="1"/>
  <c r="O13" i="1" s="1"/>
  <c r="AX18" i="1"/>
  <c r="AU19" i="1" s="1"/>
  <c r="AP24" i="1"/>
  <c r="AM25" i="1" s="1"/>
  <c r="AL24" i="1"/>
  <c r="AI25" i="1" s="1"/>
  <c r="AH24" i="1"/>
  <c r="AE25" i="1" s="1"/>
  <c r="AA13" i="1" l="1"/>
  <c r="AE19" i="1"/>
  <c r="AU18" i="1"/>
  <c r="AT19" i="1"/>
  <c r="AB13" i="1" s="1"/>
  <c r="AA12" i="1" s="1"/>
  <c r="AY18" i="1"/>
  <c r="Z13" i="1"/>
  <c r="X13" i="1" s="1"/>
  <c r="V13" i="1" s="1"/>
  <c r="T13" i="1" s="1"/>
  <c r="R13" i="1" s="1"/>
  <c r="P13" i="1" s="1"/>
  <c r="N13" i="1" s="1"/>
  <c r="L13" i="1" s="1"/>
  <c r="J13" i="1" s="1"/>
  <c r="H13" i="1" s="1"/>
  <c r="AR25" i="1" l="1"/>
  <c r="AF19" i="1"/>
  <c r="AD19" i="1" s="1"/>
  <c r="F13" i="1"/>
  <c r="D13" i="1" s="1"/>
  <c r="B13" i="1" s="1"/>
  <c r="F12" i="1"/>
  <c r="AB19" i="1" l="1"/>
  <c r="Z19" i="1" s="1"/>
  <c r="X19" i="1" s="1"/>
  <c r="V19" i="1" s="1"/>
  <c r="T19" i="1" s="1"/>
  <c r="R19" i="1" s="1"/>
  <c r="T25" i="1"/>
  <c r="T31" i="1"/>
  <c r="AP25" i="1"/>
  <c r="AN25" i="1" s="1"/>
  <c r="AQ24" i="1"/>
  <c r="C13" i="1"/>
  <c r="AL25" i="1" l="1"/>
  <c r="AJ25" i="1" s="1"/>
  <c r="AM24" i="1"/>
  <c r="R31" i="1"/>
  <c r="S30" i="1"/>
  <c r="R25" i="1"/>
  <c r="S24" i="1"/>
  <c r="G13" i="1"/>
  <c r="AH25" i="1" l="1"/>
  <c r="AF25" i="1" s="1"/>
  <c r="AI24" i="1"/>
  <c r="G12" i="1"/>
  <c r="K12" i="1"/>
  <c r="AD25" i="1" l="1"/>
  <c r="AE24" i="1"/>
  <c r="C12" i="1"/>
  <c r="O12" i="1" l="1"/>
  <c r="S18" i="1" l="1"/>
  <c r="S19" i="1" l="1"/>
  <c r="W18" i="1" l="1"/>
  <c r="V12" i="1"/>
  <c r="S12" i="1"/>
  <c r="W19" i="1" l="1"/>
  <c r="S13" i="1"/>
  <c r="AA18" i="1" l="1"/>
  <c r="Z12" i="1"/>
  <c r="W12" i="1"/>
  <c r="AA19" i="1" l="1"/>
  <c r="W13" i="1"/>
  <c r="AE18" i="1" l="1"/>
  <c r="BC18" i="1" l="1"/>
</calcChain>
</file>

<file path=xl/sharedStrings.xml><?xml version="1.0" encoding="utf-8"?>
<sst xmlns="http://schemas.openxmlformats.org/spreadsheetml/2006/main" count="196" uniqueCount="109">
  <si>
    <t>1.1</t>
  </si>
  <si>
    <t>1.2</t>
  </si>
  <si>
    <t>1.3</t>
  </si>
  <si>
    <t>TM</t>
  </si>
  <si>
    <t>1.4</t>
  </si>
  <si>
    <t>2.1</t>
  </si>
  <si>
    <t>2.2</t>
  </si>
  <si>
    <t>3.1</t>
  </si>
  <si>
    <t>3.2</t>
  </si>
  <si>
    <t>4.1</t>
  </si>
  <si>
    <t>4.2</t>
  </si>
  <si>
    <t>5.1</t>
  </si>
  <si>
    <t>5.3</t>
  </si>
  <si>
    <t>Präsentation</t>
  </si>
  <si>
    <t>---------------&gt;</t>
  </si>
  <si>
    <t>Lasten-/Pflichtenheft</t>
  </si>
  <si>
    <t>Budgetplanung</t>
  </si>
  <si>
    <t>Risikoanalyse</t>
  </si>
  <si>
    <t>|</t>
  </si>
  <si>
    <t>-------&gt;</t>
  </si>
  <si>
    <t>PSP-Nr.</t>
  </si>
  <si>
    <t>Verantw.</t>
  </si>
  <si>
    <t>Dauer</t>
  </si>
  <si>
    <t>Arbeitspaketname</t>
  </si>
  <si>
    <t>FAZ</t>
  </si>
  <si>
    <t>GP</t>
  </si>
  <si>
    <t>FEZ</t>
  </si>
  <si>
    <t>SAZ</t>
  </si>
  <si>
    <t>FP</t>
  </si>
  <si>
    <t>SEZ</t>
  </si>
  <si>
    <t>Legende:</t>
  </si>
  <si>
    <t>FAZ = Frühester Anfangszeitpunkt</t>
  </si>
  <si>
    <t>FEZ = Frühester Endzeitpunkt</t>
  </si>
  <si>
    <t>SAZ = Spätester Anfangszeitpunkt</t>
  </si>
  <si>
    <t>SEZ = Spätester Endzeitpunkt</t>
  </si>
  <si>
    <t>GP = Gesamtpuffer</t>
  </si>
  <si>
    <t>FP = Freier Puffer</t>
  </si>
  <si>
    <t>FAZ + D = FEZ</t>
  </si>
  <si>
    <t>SEZ - D = SAZ</t>
  </si>
  <si>
    <t>(und Berechnung)</t>
  </si>
  <si>
    <t>0</t>
  </si>
  <si>
    <t>6.1</t>
  </si>
  <si>
    <t>6.2</t>
  </si>
  <si>
    <t>6.3</t>
  </si>
  <si>
    <t>6.4</t>
  </si>
  <si>
    <t>6.5</t>
  </si>
  <si>
    <t>6.6</t>
  </si>
  <si>
    <t>6.8</t>
  </si>
  <si>
    <t>GP (in Tagen) = SEZ - FEZ</t>
  </si>
  <si>
    <t>FP (in Tagen) = Nachfolger FAZ - FEZ</t>
  </si>
  <si>
    <t>20h</t>
  </si>
  <si>
    <t>4h</t>
  </si>
  <si>
    <t>8h</t>
  </si>
  <si>
    <t>14h</t>
  </si>
  <si>
    <t>10h</t>
  </si>
  <si>
    <t>6h</t>
  </si>
  <si>
    <t>12h</t>
  </si>
  <si>
    <t>25h</t>
  </si>
  <si>
    <t>15h</t>
  </si>
  <si>
    <t>Verweis auf Risikoanalyse</t>
  </si>
  <si>
    <r>
      <rPr>
        <sz val="11"/>
        <color rgb="FFFF0000"/>
        <rFont val="Calibri"/>
        <family val="2"/>
        <scheme val="minor"/>
      </rPr>
      <t>-------</t>
    </r>
    <r>
      <rPr>
        <sz val="11"/>
        <color rgb="FFFF0000"/>
        <rFont val="Wingdings 2"/>
        <family val="1"/>
        <charset val="2"/>
      </rPr>
      <t>¸</t>
    </r>
  </si>
  <si>
    <t>Kritischer Pfad</t>
  </si>
  <si>
    <t>MG = Marc Grosse</t>
  </si>
  <si>
    <t>MH = Moritz Höhnel</t>
  </si>
  <si>
    <t>MR = Mattis Ritter</t>
  </si>
  <si>
    <t>MH</t>
  </si>
  <si>
    <t>2h</t>
  </si>
  <si>
    <t>04.10.2022</t>
  </si>
  <si>
    <t>05.10.2022</t>
  </si>
  <si>
    <t>06.10.2022</t>
  </si>
  <si>
    <t>Team- und Projektvertrag</t>
  </si>
  <si>
    <t>Projektstruktur- und Phasenplan</t>
  </si>
  <si>
    <t>Netzplan</t>
  </si>
  <si>
    <t>MR</t>
  </si>
  <si>
    <t>MG</t>
  </si>
  <si>
    <t>08.10.2022</t>
  </si>
  <si>
    <t>Von: 04 Oktober 2018</t>
  </si>
  <si>
    <t>Bis: 10 Januar 2022</t>
  </si>
  <si>
    <t>Risiko- undStakeholderanalyse</t>
  </si>
  <si>
    <t>1h</t>
  </si>
  <si>
    <t>09.10.2022</t>
  </si>
  <si>
    <t>Herleitung der Bewegungsgleichungen</t>
  </si>
  <si>
    <t>13h</t>
  </si>
  <si>
    <t>Beweis der Invertierbarkeit</t>
  </si>
  <si>
    <t>Bestimmung der stationären Gleichungen</t>
  </si>
  <si>
    <t>9h</t>
  </si>
  <si>
    <t>Umformung nach φ_1</t>
  </si>
  <si>
    <t>Erstellen der Vorabgabepräsentation</t>
  </si>
  <si>
    <t>Einstellung der Simulationsparameter</t>
  </si>
  <si>
    <t>Implementierung des Zustandsraumm.</t>
  </si>
  <si>
    <t>Erstellung der Animationsoberfläche</t>
  </si>
  <si>
    <t>Erstellung der Abgabefolien</t>
  </si>
  <si>
    <t>Erstellung der Abschlusspräsentation</t>
  </si>
  <si>
    <t>Erstellung des _data.m Files</t>
  </si>
  <si>
    <t>10.10.2022</t>
  </si>
  <si>
    <t>11.10.2022</t>
  </si>
  <si>
    <t>12.10.2022</t>
  </si>
  <si>
    <t>14.10.2022</t>
  </si>
  <si>
    <t>16.10.2022</t>
  </si>
  <si>
    <t>20.10.2022</t>
  </si>
  <si>
    <t>25.10.2022</t>
  </si>
  <si>
    <t>27.10.2022</t>
  </si>
  <si>
    <t>01.11.2022</t>
  </si>
  <si>
    <t>10.01.2023</t>
  </si>
  <si>
    <t>--------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</si>
  <si>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</si>
  <si>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r>
      <t>-------</t>
    </r>
    <r>
      <rPr>
        <sz val="11"/>
        <rFont val="Calibri"/>
        <family val="2"/>
        <scheme val="minor"/>
      </rPr>
      <t>--------&gt;</t>
    </r>
  </si>
  <si>
    <r>
      <t>--------</t>
    </r>
    <r>
      <rPr>
        <sz val="11"/>
        <rFont val="Calibri"/>
        <family val="2"/>
        <scheme val="minor"/>
      </rPr>
      <t>-------&gt;</t>
    </r>
  </si>
  <si>
    <r>
      <t>-------------------------------------------------------------------------------------------------------------------------------------------------------------------------------------------------------------------</t>
    </r>
    <r>
      <rPr>
        <sz val="11"/>
        <color rgb="FFFF0000"/>
        <rFont val="Calibri"/>
        <family val="2"/>
        <scheme val="minor"/>
      </rPr>
      <t>--------&gt;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</si>
</sst>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Wingdings 2"/>
      <family val="1"/>
      <charset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7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0" fontId="4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/>
    <xf numFmtId="49" fontId="1" fillId="0" borderId="0" xfId="0" applyNumberFormat="1" applyFont="1"/>
    <xf numFmtId="0" fontId="2" fillId="0" borderId="0" xfId="0" quotePrefix="1" applyFont="1"/>
    <xf numFmtId="49" fontId="1" fillId="0" borderId="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5" xfId="0" quotePrefix="1" applyBorder="1" applyAlignment="1"/>
    <xf numFmtId="0" fontId="0" fillId="0" borderId="0" xfId="0" quotePrefix="1" applyAlignment="1"/>
    <xf numFmtId="49" fontId="1" fillId="0" borderId="4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6" xfId="0" quotePrefix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E33"/>
  <sheetViews>
    <sheetView tabSelected="1" zoomScale="85" zoomScaleNormal="85" workbookViewId="0">
      <selection activeCell="U6" sqref="U6"/>
    </sheetView>
  </sheetViews>
  <sheetFormatPr baseColWidth="10" defaultRowHeight="15" x14ac:dyDescent="0.25"/>
  <cols>
    <col min="5" max="5" width="11.42578125" style="2"/>
    <col min="9" max="9" width="11.42578125" style="2"/>
    <col min="13" max="13" width="11.42578125" style="2"/>
    <col min="17" max="17" width="11.42578125" style="2" customWidth="1"/>
    <col min="18" max="20" width="11.42578125" customWidth="1"/>
    <col min="21" max="21" width="11.42578125" style="2"/>
  </cols>
  <sheetData>
    <row r="2" spans="2:56" x14ac:dyDescent="0.25">
      <c r="B2" s="3" t="s">
        <v>30</v>
      </c>
      <c r="D2" s="1" t="s">
        <v>20</v>
      </c>
      <c r="E2" s="1" t="s">
        <v>21</v>
      </c>
      <c r="F2" s="1" t="s">
        <v>22</v>
      </c>
    </row>
    <row r="3" spans="2:56" x14ac:dyDescent="0.25">
      <c r="B3" t="s">
        <v>39</v>
      </c>
      <c r="D3" s="18" t="s">
        <v>23</v>
      </c>
      <c r="E3" s="19"/>
      <c r="F3" s="20"/>
      <c r="H3" s="4" t="s">
        <v>31</v>
      </c>
      <c r="K3" s="4" t="s">
        <v>33</v>
      </c>
      <c r="N3" s="3" t="s">
        <v>35</v>
      </c>
      <c r="P3" s="3" t="s">
        <v>37</v>
      </c>
      <c r="R3" s="3" t="s">
        <v>48</v>
      </c>
      <c r="U3" s="4" t="s">
        <v>76</v>
      </c>
      <c r="W3" t="s">
        <v>62</v>
      </c>
      <c r="Y3" t="s">
        <v>64</v>
      </c>
    </row>
    <row r="4" spans="2:56" x14ac:dyDescent="0.25">
      <c r="D4" s="1" t="s">
        <v>24</v>
      </c>
      <c r="E4" s="1" t="s">
        <v>25</v>
      </c>
      <c r="F4" s="1" t="s">
        <v>26</v>
      </c>
      <c r="H4" s="5" t="s">
        <v>32</v>
      </c>
      <c r="K4" s="5" t="s">
        <v>34</v>
      </c>
      <c r="N4" s="3" t="s">
        <v>36</v>
      </c>
      <c r="P4" s="3" t="s">
        <v>38</v>
      </c>
      <c r="R4" s="3" t="s">
        <v>49</v>
      </c>
      <c r="U4" s="4" t="s">
        <v>77</v>
      </c>
      <c r="W4" t="s">
        <v>63</v>
      </c>
    </row>
    <row r="5" spans="2:56" x14ac:dyDescent="0.25">
      <c r="D5" s="1" t="s">
        <v>27</v>
      </c>
      <c r="E5" s="1" t="s">
        <v>28</v>
      </c>
      <c r="F5" s="1" t="s">
        <v>29</v>
      </c>
    </row>
    <row r="6" spans="2:56" x14ac:dyDescent="0.25">
      <c r="E6"/>
      <c r="F6" s="2"/>
      <c r="H6" s="8"/>
      <c r="I6" s="16" t="s">
        <v>59</v>
      </c>
      <c r="J6" s="2"/>
      <c r="N6" s="2"/>
    </row>
    <row r="7" spans="2:56" x14ac:dyDescent="0.25">
      <c r="H7" s="17" t="s">
        <v>14</v>
      </c>
      <c r="I7" s="3" t="s">
        <v>61</v>
      </c>
      <c r="U7"/>
    </row>
    <row r="8" spans="2:56" x14ac:dyDescent="0.25">
      <c r="E8"/>
      <c r="U8"/>
    </row>
    <row r="9" spans="2:56" x14ac:dyDescent="0.25">
      <c r="Q9"/>
      <c r="U9"/>
    </row>
    <row r="10" spans="2:56" x14ac:dyDescent="0.25">
      <c r="B10" s="1" t="s">
        <v>42</v>
      </c>
      <c r="C10" s="1" t="s">
        <v>74</v>
      </c>
      <c r="D10" s="1" t="s">
        <v>66</v>
      </c>
      <c r="F10" s="1" t="s">
        <v>41</v>
      </c>
      <c r="G10" s="1" t="s">
        <v>65</v>
      </c>
      <c r="H10" s="1" t="s">
        <v>52</v>
      </c>
      <c r="J10" s="1" t="s">
        <v>43</v>
      </c>
      <c r="K10" s="1" t="s">
        <v>73</v>
      </c>
      <c r="L10" s="1" t="s">
        <v>55</v>
      </c>
      <c r="N10" s="1" t="s">
        <v>44</v>
      </c>
      <c r="O10" s="1" t="s">
        <v>65</v>
      </c>
      <c r="P10" s="1" t="s">
        <v>53</v>
      </c>
      <c r="Q10"/>
      <c r="R10" s="1" t="s">
        <v>45</v>
      </c>
      <c r="S10" s="1" t="s">
        <v>65</v>
      </c>
      <c r="T10" s="1" t="s">
        <v>79</v>
      </c>
      <c r="U10"/>
      <c r="V10" s="1" t="s">
        <v>46</v>
      </c>
      <c r="W10" s="1" t="s">
        <v>65</v>
      </c>
      <c r="X10" s="1" t="s">
        <v>54</v>
      </c>
      <c r="Z10" s="1" t="s">
        <v>47</v>
      </c>
      <c r="AA10" s="1" t="s">
        <v>3</v>
      </c>
      <c r="AB10" s="1" t="s">
        <v>56</v>
      </c>
      <c r="AT10" s="28"/>
      <c r="AU10" s="28"/>
      <c r="AV10" s="28"/>
      <c r="AW10" s="28"/>
      <c r="AX10" s="28"/>
      <c r="AY10" s="28"/>
    </row>
    <row r="11" spans="2:56" x14ac:dyDescent="0.25">
      <c r="B11" s="18" t="s">
        <v>70</v>
      </c>
      <c r="C11" s="19"/>
      <c r="D11" s="20"/>
      <c r="E11" s="10" t="s">
        <v>14</v>
      </c>
      <c r="F11" s="18" t="s">
        <v>15</v>
      </c>
      <c r="G11" s="19"/>
      <c r="H11" s="20"/>
      <c r="I11" s="10" t="s">
        <v>14</v>
      </c>
      <c r="J11" s="18" t="s">
        <v>71</v>
      </c>
      <c r="K11" s="19"/>
      <c r="L11" s="20"/>
      <c r="M11" s="10" t="s">
        <v>14</v>
      </c>
      <c r="N11" s="18" t="s">
        <v>72</v>
      </c>
      <c r="O11" s="19"/>
      <c r="P11" s="20"/>
      <c r="Q11" s="10" t="s">
        <v>106</v>
      </c>
      <c r="R11" s="21" t="s">
        <v>16</v>
      </c>
      <c r="S11" s="22"/>
      <c r="T11" s="23"/>
      <c r="U11" s="13" t="s">
        <v>14</v>
      </c>
      <c r="V11" s="21" t="s">
        <v>78</v>
      </c>
      <c r="W11" s="22"/>
      <c r="X11" s="23"/>
      <c r="Y11" s="13" t="s">
        <v>14</v>
      </c>
      <c r="Z11" s="18" t="s">
        <v>17</v>
      </c>
      <c r="AA11" s="19"/>
      <c r="AB11" s="20"/>
      <c r="AC11" s="27" t="s">
        <v>105</v>
      </c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</row>
    <row r="12" spans="2:56" x14ac:dyDescent="0.25">
      <c r="B12" s="7">
        <v>44838</v>
      </c>
      <c r="C12" s="1">
        <f>D13-D12</f>
        <v>38</v>
      </c>
      <c r="D12" s="1" t="s">
        <v>67</v>
      </c>
      <c r="F12" s="1" t="str">
        <f>D12</f>
        <v>04.10.2022</v>
      </c>
      <c r="G12" s="1">
        <f>H13-H12</f>
        <v>41</v>
      </c>
      <c r="H12" s="1" t="s">
        <v>68</v>
      </c>
      <c r="J12" s="1" t="str">
        <f>H12</f>
        <v>05.10.2022</v>
      </c>
      <c r="K12" s="1">
        <f>L13-L12</f>
        <v>44</v>
      </c>
      <c r="L12" s="1" t="s">
        <v>69</v>
      </c>
      <c r="N12" s="1" t="str">
        <f>L12</f>
        <v>06.10.2022</v>
      </c>
      <c r="O12" s="1">
        <f>P13-P12</f>
        <v>49</v>
      </c>
      <c r="P12" s="1" t="s">
        <v>75</v>
      </c>
      <c r="Q12" s="11" t="s">
        <v>18</v>
      </c>
      <c r="R12" s="1" t="str">
        <f>P12</f>
        <v>08.10.2022</v>
      </c>
      <c r="S12" s="1">
        <f>T13-T12</f>
        <v>53</v>
      </c>
      <c r="T12" s="1" t="s">
        <v>80</v>
      </c>
      <c r="U12"/>
      <c r="V12" s="1" t="str">
        <f>T12</f>
        <v>09.10.2022</v>
      </c>
      <c r="W12" s="1">
        <f>X13-X12</f>
        <v>57</v>
      </c>
      <c r="X12" s="1" t="s">
        <v>94</v>
      </c>
      <c r="Z12" s="1" t="str">
        <f>X12</f>
        <v>10.10.2022</v>
      </c>
      <c r="AA12" s="33">
        <f>AB13-AB12</f>
        <v>60</v>
      </c>
      <c r="AB12" s="1" t="s">
        <v>96</v>
      </c>
      <c r="AD12" s="15">
        <v>43252</v>
      </c>
      <c r="AS12" s="37" t="s">
        <v>18</v>
      </c>
    </row>
    <row r="13" spans="2:56" x14ac:dyDescent="0.25">
      <c r="B13" s="7">
        <f>D13-3</f>
        <v>44873</v>
      </c>
      <c r="C13" s="6">
        <f>F12-D12</f>
        <v>0</v>
      </c>
      <c r="D13" s="7">
        <f>F13</f>
        <v>44876</v>
      </c>
      <c r="F13" s="7">
        <f>H13-4</f>
        <v>44876</v>
      </c>
      <c r="G13" s="6">
        <f>J12-H12</f>
        <v>0</v>
      </c>
      <c r="H13" s="7">
        <f>J13</f>
        <v>44880</v>
      </c>
      <c r="J13" s="7">
        <f>L13-4</f>
        <v>44880</v>
      </c>
      <c r="K13" s="6">
        <f>N12-L12</f>
        <v>0</v>
      </c>
      <c r="L13" s="7">
        <f>N13</f>
        <v>44884</v>
      </c>
      <c r="N13" s="7">
        <f>P13-7</f>
        <v>44884</v>
      </c>
      <c r="O13" s="6">
        <f>R12-P12</f>
        <v>0</v>
      </c>
      <c r="P13" s="7">
        <f>R13</f>
        <v>44891</v>
      </c>
      <c r="Q13" s="11" t="s">
        <v>18</v>
      </c>
      <c r="R13" s="7">
        <f>T13-5</f>
        <v>44891</v>
      </c>
      <c r="S13" s="6">
        <f>V12-T12</f>
        <v>0</v>
      </c>
      <c r="T13" s="7">
        <f>V13</f>
        <v>44896</v>
      </c>
      <c r="U13"/>
      <c r="V13" s="7">
        <f>X13-5</f>
        <v>44896</v>
      </c>
      <c r="W13" s="6">
        <f>Z12-X12</f>
        <v>0</v>
      </c>
      <c r="X13" s="7">
        <f>Z13</f>
        <v>44901</v>
      </c>
      <c r="Z13" s="7">
        <f>AB13-5</f>
        <v>44901</v>
      </c>
      <c r="AA13" s="6">
        <f>AT18-AB12</f>
        <v>13</v>
      </c>
      <c r="AB13" s="7">
        <f>AT19</f>
        <v>44906</v>
      </c>
      <c r="AS13" s="37" t="s">
        <v>18</v>
      </c>
    </row>
    <row r="14" spans="2:56" x14ac:dyDescent="0.25">
      <c r="Q14" s="11" t="s">
        <v>18</v>
      </c>
      <c r="U14"/>
      <c r="AS14" s="37" t="s">
        <v>18</v>
      </c>
      <c r="AW14" s="14"/>
    </row>
    <row r="15" spans="2:56" x14ac:dyDescent="0.25">
      <c r="Q15" s="11" t="s">
        <v>18</v>
      </c>
      <c r="U15"/>
      <c r="AS15" s="37" t="s">
        <v>18</v>
      </c>
    </row>
    <row r="16" spans="2:56" x14ac:dyDescent="0.25">
      <c r="Q16" s="11" t="s">
        <v>18</v>
      </c>
      <c r="R16" s="1" t="s">
        <v>0</v>
      </c>
      <c r="S16" s="1" t="s">
        <v>73</v>
      </c>
      <c r="T16" s="1" t="s">
        <v>58</v>
      </c>
      <c r="V16" s="1" t="s">
        <v>2</v>
      </c>
      <c r="W16" s="1" t="s">
        <v>74</v>
      </c>
      <c r="X16" s="1" t="s">
        <v>85</v>
      </c>
      <c r="Y16" s="2"/>
      <c r="Z16" s="1" t="s">
        <v>4</v>
      </c>
      <c r="AA16" s="1" t="s">
        <v>74</v>
      </c>
      <c r="AB16" s="1" t="s">
        <v>57</v>
      </c>
      <c r="AC16" s="2"/>
      <c r="AD16" s="1" t="s">
        <v>5</v>
      </c>
      <c r="AE16" s="1" t="s">
        <v>73</v>
      </c>
      <c r="AF16" s="1" t="s">
        <v>50</v>
      </c>
      <c r="AG16" s="2"/>
      <c r="AS16" s="37" t="s">
        <v>18</v>
      </c>
      <c r="AT16" s="1" t="s">
        <v>11</v>
      </c>
      <c r="AU16" s="1" t="s">
        <v>73</v>
      </c>
      <c r="AV16" s="1" t="s">
        <v>50</v>
      </c>
      <c r="AX16" s="1" t="s">
        <v>11</v>
      </c>
      <c r="AY16" s="1" t="s">
        <v>73</v>
      </c>
      <c r="AZ16" s="1" t="s">
        <v>50</v>
      </c>
      <c r="BA16" s="2"/>
      <c r="BB16" s="1" t="s">
        <v>12</v>
      </c>
      <c r="BC16" s="1" t="s">
        <v>73</v>
      </c>
      <c r="BD16" s="1" t="s">
        <v>51</v>
      </c>
    </row>
    <row r="17" spans="17:57" x14ac:dyDescent="0.25">
      <c r="Q17" s="12" t="s">
        <v>19</v>
      </c>
      <c r="R17" s="29" t="s">
        <v>81</v>
      </c>
      <c r="S17" s="30"/>
      <c r="T17" s="31"/>
      <c r="U17" s="10" t="s">
        <v>14</v>
      </c>
      <c r="V17" s="29" t="s">
        <v>84</v>
      </c>
      <c r="W17" s="30"/>
      <c r="X17" s="31"/>
      <c r="Y17" s="10" t="s">
        <v>14</v>
      </c>
      <c r="Z17" s="24" t="s">
        <v>86</v>
      </c>
      <c r="AA17" s="25"/>
      <c r="AB17" s="26"/>
      <c r="AC17" s="10" t="s">
        <v>107</v>
      </c>
      <c r="AD17" s="21" t="s">
        <v>87</v>
      </c>
      <c r="AE17" s="22"/>
      <c r="AF17" s="23"/>
      <c r="AG17" s="35" t="s">
        <v>108</v>
      </c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6"/>
      <c r="AT17" s="29" t="s">
        <v>91</v>
      </c>
      <c r="AU17" s="30"/>
      <c r="AV17" s="31"/>
      <c r="AW17" s="10" t="s">
        <v>14</v>
      </c>
      <c r="AX17" s="29" t="s">
        <v>92</v>
      </c>
      <c r="AY17" s="30"/>
      <c r="AZ17" s="31"/>
      <c r="BA17" s="10" t="s">
        <v>14</v>
      </c>
      <c r="BB17" s="18" t="s">
        <v>13</v>
      </c>
      <c r="BC17" s="19"/>
      <c r="BD17" s="20"/>
      <c r="BE17" s="9" t="s">
        <v>60</v>
      </c>
    </row>
    <row r="18" spans="17:57" x14ac:dyDescent="0.25">
      <c r="Q18" s="11" t="s">
        <v>18</v>
      </c>
      <c r="R18" s="1" t="str">
        <f>P12</f>
        <v>08.10.2022</v>
      </c>
      <c r="S18" s="1">
        <f>T19-T18</f>
        <v>34</v>
      </c>
      <c r="T18" s="1" t="s">
        <v>94</v>
      </c>
      <c r="U18" s="11" t="s">
        <v>18</v>
      </c>
      <c r="V18" s="1" t="str">
        <f>T18</f>
        <v>10.10.2022</v>
      </c>
      <c r="W18" s="1">
        <f>X19-X18</f>
        <v>36</v>
      </c>
      <c r="X18" s="1" t="s">
        <v>95</v>
      </c>
      <c r="Y18" s="2"/>
      <c r="Z18" s="1" t="str">
        <f>X18</f>
        <v>11.10.2022</v>
      </c>
      <c r="AA18" s="1">
        <f>AB19-AB18</f>
        <v>45</v>
      </c>
      <c r="AB18" s="1" t="s">
        <v>96</v>
      </c>
      <c r="AC18" s="11" t="s">
        <v>18</v>
      </c>
      <c r="AD18" s="1" t="str">
        <f>AB18</f>
        <v>12.10.2022</v>
      </c>
      <c r="AE18" s="1">
        <f>AF19-AF18</f>
        <v>58</v>
      </c>
      <c r="AF18" s="1" t="s">
        <v>97</v>
      </c>
      <c r="AS18" s="11" t="s">
        <v>18</v>
      </c>
      <c r="AT18" s="1" t="str">
        <f>AR24</f>
        <v>25.10.2022</v>
      </c>
      <c r="AU18" s="1">
        <f>AV19-AV18</f>
        <v>60</v>
      </c>
      <c r="AV18" s="1" t="s">
        <v>101</v>
      </c>
      <c r="AX18" s="1" t="str">
        <f>AV18</f>
        <v>27.10.2022</v>
      </c>
      <c r="AY18" s="1">
        <f>AZ19-AZ18</f>
        <v>70</v>
      </c>
      <c r="AZ18" s="1" t="s">
        <v>102</v>
      </c>
      <c r="BA18" s="2"/>
      <c r="BB18" s="1" t="s">
        <v>103</v>
      </c>
      <c r="BC18" s="1">
        <f>BD19-BD18</f>
        <v>0</v>
      </c>
      <c r="BD18" s="1" t="s">
        <v>103</v>
      </c>
    </row>
    <row r="19" spans="17:57" x14ac:dyDescent="0.25">
      <c r="Q19" s="11" t="s">
        <v>18</v>
      </c>
      <c r="R19" s="7">
        <f>T19-3</f>
        <v>44875</v>
      </c>
      <c r="S19" s="6">
        <f>V18-T18</f>
        <v>0</v>
      </c>
      <c r="T19" s="7">
        <f>V19</f>
        <v>44878</v>
      </c>
      <c r="U19" s="11" t="s">
        <v>18</v>
      </c>
      <c r="V19" s="7">
        <f>X19-3</f>
        <v>44878</v>
      </c>
      <c r="W19" s="6">
        <f>Z18-X18</f>
        <v>0</v>
      </c>
      <c r="X19" s="7">
        <f>Z19</f>
        <v>44881</v>
      </c>
      <c r="Y19" s="2"/>
      <c r="Z19" s="7">
        <f>AB19-10</f>
        <v>44881</v>
      </c>
      <c r="AA19" s="6">
        <f>AD18-AB18</f>
        <v>0</v>
      </c>
      <c r="AB19" s="7">
        <f>AD19</f>
        <v>44891</v>
      </c>
      <c r="AC19" s="11" t="s">
        <v>18</v>
      </c>
      <c r="AD19" s="7">
        <f>AF19-15</f>
        <v>44891</v>
      </c>
      <c r="AE19" s="6">
        <f>AT18-AF18</f>
        <v>11</v>
      </c>
      <c r="AF19" s="7">
        <f>AT19</f>
        <v>44906</v>
      </c>
      <c r="AS19" s="11" t="s">
        <v>18</v>
      </c>
      <c r="AT19" s="7">
        <f>AV19-15</f>
        <v>44906</v>
      </c>
      <c r="AU19" s="6">
        <f>AX18-AV18</f>
        <v>0</v>
      </c>
      <c r="AV19" s="7">
        <f>AX19</f>
        <v>44921</v>
      </c>
      <c r="AX19" s="7">
        <f>AZ19-15</f>
        <v>44921</v>
      </c>
      <c r="AY19" s="6">
        <f>BB18-AZ18</f>
        <v>70</v>
      </c>
      <c r="AZ19" s="7">
        <f>BB19</f>
        <v>44936</v>
      </c>
      <c r="BA19" s="2"/>
      <c r="BB19" s="7">
        <v>44936</v>
      </c>
      <c r="BC19" s="6" t="s">
        <v>40</v>
      </c>
      <c r="BD19" s="7">
        <v>44936</v>
      </c>
    </row>
    <row r="20" spans="17:57" x14ac:dyDescent="0.25">
      <c r="Q20" s="11" t="s">
        <v>18</v>
      </c>
      <c r="U20" s="11" t="s">
        <v>18</v>
      </c>
      <c r="AC20" s="11" t="s">
        <v>18</v>
      </c>
      <c r="AS20" s="11" t="s">
        <v>18</v>
      </c>
    </row>
    <row r="21" spans="17:57" x14ac:dyDescent="0.25">
      <c r="Q21" s="11" t="s">
        <v>18</v>
      </c>
      <c r="U21" s="11" t="s">
        <v>18</v>
      </c>
      <c r="AC21" s="11" t="s">
        <v>18</v>
      </c>
      <c r="AS21" s="11" t="s">
        <v>18</v>
      </c>
    </row>
    <row r="22" spans="17:57" x14ac:dyDescent="0.25">
      <c r="Q22" s="11" t="s">
        <v>18</v>
      </c>
      <c r="R22" s="1" t="s">
        <v>1</v>
      </c>
      <c r="S22" s="1" t="s">
        <v>65</v>
      </c>
      <c r="T22" s="1" t="s">
        <v>55</v>
      </c>
      <c r="U22" s="11" t="s">
        <v>18</v>
      </c>
      <c r="AC22" s="11" t="s">
        <v>18</v>
      </c>
      <c r="AD22" s="1" t="s">
        <v>7</v>
      </c>
      <c r="AE22" s="1" t="s">
        <v>74</v>
      </c>
      <c r="AF22" s="1" t="s">
        <v>50</v>
      </c>
      <c r="AH22" s="1" t="s">
        <v>8</v>
      </c>
      <c r="AI22" s="1" t="s">
        <v>74</v>
      </c>
      <c r="AJ22" s="1" t="s">
        <v>50</v>
      </c>
      <c r="AL22" s="1" t="s">
        <v>9</v>
      </c>
      <c r="AM22" s="1" t="s">
        <v>65</v>
      </c>
      <c r="AN22" s="1" t="s">
        <v>50</v>
      </c>
      <c r="AP22" s="1" t="s">
        <v>10</v>
      </c>
      <c r="AQ22" s="1" t="s">
        <v>65</v>
      </c>
      <c r="AR22" s="1" t="s">
        <v>50</v>
      </c>
      <c r="AS22" s="11" t="s">
        <v>18</v>
      </c>
    </row>
    <row r="23" spans="17:57" x14ac:dyDescent="0.25">
      <c r="Q23" s="12" t="s">
        <v>19</v>
      </c>
      <c r="R23" s="29" t="s">
        <v>83</v>
      </c>
      <c r="S23" s="30"/>
      <c r="T23" s="31"/>
      <c r="U23" s="17" t="s">
        <v>104</v>
      </c>
      <c r="AC23" s="12" t="s">
        <v>19</v>
      </c>
      <c r="AD23" s="29" t="s">
        <v>88</v>
      </c>
      <c r="AE23" s="30"/>
      <c r="AF23" s="31"/>
      <c r="AG23" s="10" t="s">
        <v>14</v>
      </c>
      <c r="AH23" s="29" t="s">
        <v>89</v>
      </c>
      <c r="AI23" s="30"/>
      <c r="AJ23" s="31"/>
      <c r="AK23" s="10" t="s">
        <v>14</v>
      </c>
      <c r="AL23" s="29" t="s">
        <v>90</v>
      </c>
      <c r="AM23" s="30"/>
      <c r="AN23" s="31"/>
      <c r="AO23" s="10" t="s">
        <v>14</v>
      </c>
      <c r="AP23" s="29" t="s">
        <v>90</v>
      </c>
      <c r="AQ23" s="30"/>
      <c r="AR23" s="31"/>
      <c r="AS23" s="17" t="s">
        <v>104</v>
      </c>
    </row>
    <row r="24" spans="17:57" x14ac:dyDescent="0.25">
      <c r="Q24" s="11" t="s">
        <v>18</v>
      </c>
      <c r="R24" s="32" t="str">
        <f>P12</f>
        <v>08.10.2022</v>
      </c>
      <c r="S24" s="1">
        <f>T25-T24</f>
        <v>48</v>
      </c>
      <c r="T24" s="1" t="s">
        <v>80</v>
      </c>
      <c r="U24" s="11" t="s">
        <v>18</v>
      </c>
      <c r="AD24" s="1" t="str">
        <f>AB18</f>
        <v>12.10.2022</v>
      </c>
      <c r="AE24" s="1">
        <f>AF25-AF24</f>
        <v>13</v>
      </c>
      <c r="AF24" s="1" t="s">
        <v>97</v>
      </c>
      <c r="AH24" s="1" t="str">
        <f>AF24</f>
        <v>14.10.2022</v>
      </c>
      <c r="AI24" s="1">
        <f>AJ25-AJ24</f>
        <v>26</v>
      </c>
      <c r="AJ24" s="1" t="s">
        <v>98</v>
      </c>
      <c r="AL24" s="1" t="str">
        <f>AJ24</f>
        <v>16.10.2022</v>
      </c>
      <c r="AM24" s="1">
        <f>AN25-AN24</f>
        <v>37</v>
      </c>
      <c r="AN24" s="1" t="s">
        <v>99</v>
      </c>
      <c r="AP24" s="1" t="str">
        <f>AN24</f>
        <v>20.10.2022</v>
      </c>
      <c r="AQ24" s="1">
        <f>AR25-AR24</f>
        <v>47</v>
      </c>
      <c r="AR24" s="1" t="s">
        <v>100</v>
      </c>
    </row>
    <row r="25" spans="17:57" x14ac:dyDescent="0.25">
      <c r="Q25" s="11" t="s">
        <v>18</v>
      </c>
      <c r="R25" s="7">
        <f>T25-3</f>
        <v>44888</v>
      </c>
      <c r="S25" s="6">
        <f>V18-T24</f>
        <v>1</v>
      </c>
      <c r="T25" s="7">
        <f>AD19</f>
        <v>44891</v>
      </c>
      <c r="U25" s="11" t="s">
        <v>18</v>
      </c>
      <c r="AD25" s="7">
        <f>AF25-15</f>
        <v>44846</v>
      </c>
      <c r="AE25" s="6">
        <f>AH24-AF24</f>
        <v>0</v>
      </c>
      <c r="AF25" s="7">
        <f>AH25</f>
        <v>44861</v>
      </c>
      <c r="AH25" s="7">
        <f>AJ25-15</f>
        <v>44861</v>
      </c>
      <c r="AI25" s="6">
        <f>AL24-AJ24</f>
        <v>0</v>
      </c>
      <c r="AJ25" s="7">
        <f>AL25</f>
        <v>44876</v>
      </c>
      <c r="AL25" s="7">
        <f>AN25-15</f>
        <v>44876</v>
      </c>
      <c r="AM25" s="6">
        <f>AP24-AN24</f>
        <v>0</v>
      </c>
      <c r="AN25" s="7">
        <f>AP25</f>
        <v>44891</v>
      </c>
      <c r="AP25" s="7">
        <f>AR25-15</f>
        <v>44891</v>
      </c>
      <c r="AQ25" s="6">
        <f>AT18-AR24</f>
        <v>0</v>
      </c>
      <c r="AR25" s="7">
        <f>AT19</f>
        <v>44906</v>
      </c>
    </row>
    <row r="26" spans="17:57" x14ac:dyDescent="0.25">
      <c r="Q26" s="11" t="s">
        <v>18</v>
      </c>
      <c r="U26" s="11" t="s">
        <v>18</v>
      </c>
    </row>
    <row r="27" spans="17:57" x14ac:dyDescent="0.25">
      <c r="Q27" s="11" t="s">
        <v>18</v>
      </c>
      <c r="U27" s="11" t="s">
        <v>18</v>
      </c>
    </row>
    <row r="28" spans="17:57" x14ac:dyDescent="0.25">
      <c r="Q28" s="11" t="s">
        <v>18</v>
      </c>
      <c r="R28" s="1" t="s">
        <v>6</v>
      </c>
      <c r="S28" s="1" t="s">
        <v>73</v>
      </c>
      <c r="T28" s="1" t="s">
        <v>82</v>
      </c>
      <c r="U28" s="11" t="s">
        <v>18</v>
      </c>
    </row>
    <row r="29" spans="17:57" x14ac:dyDescent="0.25">
      <c r="Q29" s="12" t="s">
        <v>19</v>
      </c>
      <c r="R29" s="29" t="s">
        <v>93</v>
      </c>
      <c r="S29" s="30"/>
      <c r="T29" s="31"/>
      <c r="U29" s="17" t="s">
        <v>104</v>
      </c>
    </row>
    <row r="30" spans="17:57" x14ac:dyDescent="0.25">
      <c r="R30" s="1" t="str">
        <f>P12</f>
        <v>08.10.2022</v>
      </c>
      <c r="S30" s="1">
        <f>T31-T30</f>
        <v>47</v>
      </c>
      <c r="T30" s="1" t="s">
        <v>94</v>
      </c>
      <c r="U30"/>
    </row>
    <row r="31" spans="17:57" x14ac:dyDescent="0.25">
      <c r="R31" s="7">
        <f>T31-3</f>
        <v>44888</v>
      </c>
      <c r="S31" s="6">
        <f>V18-T30</f>
        <v>0</v>
      </c>
      <c r="T31" s="7">
        <f>AD19</f>
        <v>44891</v>
      </c>
      <c r="U31"/>
    </row>
    <row r="32" spans="17:57" x14ac:dyDescent="0.25">
      <c r="U32"/>
    </row>
    <row r="33" spans="21:21" x14ac:dyDescent="0.25">
      <c r="U33"/>
    </row>
  </sheetData>
  <mergeCells count="22">
    <mergeCell ref="R17:T17"/>
    <mergeCell ref="R23:T23"/>
    <mergeCell ref="R29:T29"/>
    <mergeCell ref="AD23:AF23"/>
    <mergeCell ref="AG17:AS17"/>
    <mergeCell ref="AH23:AJ23"/>
    <mergeCell ref="AL23:AN23"/>
    <mergeCell ref="Z11:AB11"/>
    <mergeCell ref="V11:X11"/>
    <mergeCell ref="R11:T11"/>
    <mergeCell ref="AP23:AR23"/>
    <mergeCell ref="AX17:AZ17"/>
    <mergeCell ref="AT17:AV17"/>
    <mergeCell ref="BB17:BD17"/>
    <mergeCell ref="V17:X17"/>
    <mergeCell ref="AD17:AF17"/>
    <mergeCell ref="Z17:AB17"/>
    <mergeCell ref="N11:P11"/>
    <mergeCell ref="D3:F3"/>
    <mergeCell ref="F11:H11"/>
    <mergeCell ref="B11:D11"/>
    <mergeCell ref="J11:L11"/>
  </mergeCells>
  <pageMargins left="0" right="0" top="0" bottom="0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Maier</dc:creator>
  <cp:lastModifiedBy>Moritz</cp:lastModifiedBy>
  <cp:lastPrinted>2018-06-29T08:13:28Z</cp:lastPrinted>
  <dcterms:created xsi:type="dcterms:W3CDTF">2018-05-04T12:22:44Z</dcterms:created>
  <dcterms:modified xsi:type="dcterms:W3CDTF">2022-11-09T20:26:33Z</dcterms:modified>
</cp:coreProperties>
</file>