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osse/Documents/Repos/Labor Modellbildung/PM/"/>
    </mc:Choice>
  </mc:AlternateContent>
  <xr:revisionPtr revIDLastSave="0" documentId="8_{4B5C0CD9-D368-814E-B2A8-B7DD812894B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Tabelle1" sheetId="1" r:id="rId1"/>
  </sheets>
  <definedNames>
    <definedName name="Summe">Tabelle1!$R$5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24" i="1" l="1"/>
  <c r="S6" i="1"/>
  <c r="R23" i="1"/>
  <c r="R17" i="1"/>
  <c r="T18" i="1"/>
  <c r="T24" i="1"/>
  <c r="S23" i="1" s="1"/>
  <c r="R18" i="1"/>
  <c r="S17" i="1"/>
  <c r="T6" i="1"/>
  <c r="R5" i="1"/>
  <c r="O6" i="1" s="1"/>
  <c r="AY12" i="1"/>
  <c r="AT11" i="1"/>
  <c r="AQ18" i="1" s="1"/>
  <c r="AD17" i="1"/>
  <c r="N5" i="1"/>
  <c r="K6" i="1" s="1"/>
  <c r="J5" i="1"/>
  <c r="AD11" i="1"/>
  <c r="Z11" i="1"/>
  <c r="V11" i="1"/>
  <c r="AZ12" i="1"/>
  <c r="AX12" i="1" s="1"/>
  <c r="AV12" i="1" s="1"/>
  <c r="R11" i="1"/>
  <c r="AX11" i="1"/>
  <c r="AU12" i="1" s="1"/>
  <c r="AP17" i="1"/>
  <c r="AM18" i="1" s="1"/>
  <c r="AL17" i="1"/>
  <c r="AI18" i="1" s="1"/>
  <c r="AH17" i="1"/>
  <c r="AE18" i="1" s="1"/>
  <c r="R24" i="1" l="1"/>
  <c r="AE12" i="1"/>
  <c r="AU11" i="1"/>
  <c r="AT12" i="1"/>
  <c r="AY11" i="1"/>
  <c r="AR18" i="1" l="1"/>
  <c r="AF12" i="1"/>
  <c r="AD12" i="1" s="1"/>
  <c r="F5" i="1"/>
  <c r="R6" i="1" l="1"/>
  <c r="P6" i="1" s="1"/>
  <c r="N6" i="1" s="1"/>
  <c r="L6" i="1" s="1"/>
  <c r="J6" i="1" s="1"/>
  <c r="H6" i="1" s="1"/>
  <c r="F6" i="1" s="1"/>
  <c r="D6" i="1" s="1"/>
  <c r="B6" i="1" s="1"/>
  <c r="S5" i="1"/>
  <c r="AB12" i="1"/>
  <c r="Z12" i="1" s="1"/>
  <c r="X12" i="1" s="1"/>
  <c r="V12" i="1" s="1"/>
  <c r="T12" i="1" s="1"/>
  <c r="R12" i="1" s="1"/>
  <c r="AP18" i="1"/>
  <c r="AN18" i="1" s="1"/>
  <c r="AQ17" i="1"/>
  <c r="C6" i="1"/>
  <c r="AL18" i="1" l="1"/>
  <c r="AJ18" i="1" s="1"/>
  <c r="AM17" i="1"/>
  <c r="G6" i="1"/>
  <c r="AH18" i="1" l="1"/>
  <c r="AF18" i="1" s="1"/>
  <c r="AI17" i="1"/>
  <c r="G5" i="1"/>
  <c r="K5" i="1"/>
  <c r="AD18" i="1" l="1"/>
  <c r="AE17" i="1"/>
  <c r="C5" i="1"/>
  <c r="O5" i="1" l="1"/>
  <c r="S11" i="1" l="1"/>
  <c r="S12" i="1" l="1"/>
  <c r="W11" i="1" l="1"/>
  <c r="W12" i="1" l="1"/>
  <c r="AA11" i="1" l="1"/>
  <c r="AA12" i="1" l="1"/>
  <c r="AE11" i="1" l="1"/>
  <c r="BC11" i="1" l="1"/>
</calcChain>
</file>

<file path=xl/sharedStrings.xml><?xml version="1.0" encoding="utf-8"?>
<sst xmlns="http://schemas.openxmlformats.org/spreadsheetml/2006/main" count="196" uniqueCount="110">
  <si>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</si>
  <si>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</si>
  <si>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</si>
  <si>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</si>
  <si>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</si>
  <si>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</si>
  <si>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</si>
  <si>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</si>
  <si>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</si>
  <si>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</si>
  <si>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</si>
  <si>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</si>
  <si>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</si>
  <si>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</si>
  <si>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</si>
  <si>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</si>
  <si>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</si>
  <si>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</si>
  <si>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</si>
  <si>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</si>
  <si>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</si>
  <si>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</si>
  <si>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</si>
  <si>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</si>
  <si>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</si>
  <si>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</si>
  <si>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</si>
  <si>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</si>
  <si>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</si>
  <si>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</si>
  <si>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</si>
  <si>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</si>
  <si>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</si>
  <si>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</si>
  <si>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</si>
  <si>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</si>
  <si>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</si>
  <si>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</si>
  <si>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</si>
  <si>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</si>
  <si>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</si>
  <si>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</si>
  <si>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6.6</t>
  </si>
  <si>
    <t>GP (in Tagen) = SEZ - FEZ</t>
  </si>
  <si>
    <t>FP (in Tagen) = Nachfolger FAZ - FEZ</t>
  </si>
  <si>
    <t>20h</t>
  </si>
  <si>
    <t>4h</t>
  </si>
  <si>
    <t>8h</t>
  </si>
  <si>
    <t>10h</t>
  </si>
  <si>
    <t>6h</t>
  </si>
  <si>
    <t>25h</t>
  </si>
  <si>
    <t>15h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</si>
  <si>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</si>
  <si>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</si>
  <si>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</si>
  <si>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MG = Marc Grosse</t>
  </si>
  <si>
    <t>MH = Moritz Höhnel</t>
  </si>
  <si>
    <t>MR = Mattis Ritter</t>
  </si>
  <si>
    <t>2h</t>
  </si>
  <si>
    <t>04.10.2022</t>
  </si>
  <si>
    <t>05.10.2022</t>
  </si>
  <si>
    <t>06.10.2022</t>
  </si>
  <si>
    <t>Team- und Projektvertrag</t>
  </si>
  <si>
    <t>Projektstruktur- und Phasenplan</t>
  </si>
  <si>
    <t>Netzplan</t>
  </si>
  <si>
    <t>08.10.2022</t>
  </si>
  <si>
    <t>Von: 04 Oktober 2018</t>
  </si>
  <si>
    <t>Bis: 10 Januar 2022</t>
  </si>
  <si>
    <t>Risiko- undStakeholderanalyse</t>
  </si>
  <si>
    <t>09.10.2022</t>
  </si>
  <si>
    <t>Herleitung der Bewegungsgleichungen</t>
  </si>
  <si>
    <t>13h</t>
  </si>
  <si>
    <t>Beweis der Invertierbarkeit</t>
  </si>
  <si>
    <t>Bestimmung der stationären Gleichungen</t>
  </si>
  <si>
    <t>9h</t>
  </si>
  <si>
    <t>Umformung nach φ_1</t>
  </si>
  <si>
    <t>Erstellen der Vorabgabepräsentation</t>
  </si>
  <si>
    <t>Einstellung der Simulationsparameter</t>
  </si>
  <si>
    <t>Implementierung des Zustandsraumm.</t>
  </si>
  <si>
    <t>Erstellung der Animationsoberfläche</t>
  </si>
  <si>
    <t>Erstellung der Abgabefolien</t>
  </si>
  <si>
    <t>Erstellung der Abschlusspräsentation</t>
  </si>
  <si>
    <t>Erstellung des _data.m Files</t>
  </si>
  <si>
    <t>10.10.2022</t>
  </si>
  <si>
    <t>11.10.2022</t>
  </si>
  <si>
    <t>12.10.2022</t>
  </si>
  <si>
    <t>14.10.2022</t>
  </si>
  <si>
    <t>16.10.2022</t>
  </si>
  <si>
    <t>20.10.2022</t>
  </si>
  <si>
    <t>25.10.2022</t>
  </si>
  <si>
    <t>27.10.2022</t>
  </si>
  <si>
    <t>01.11.2022</t>
  </si>
  <si>
    <t>10.01.2023</t>
  </si>
  <si>
    <t>--------</t>
  </si>
  <si>
    <r>
      <t>-------</t>
    </r>
    <r>
      <rPr>
        <sz val="11"/>
        <rFont val="Calibri"/>
        <family val="2"/>
        <scheme val="minor"/>
      </rPr>
      <t>--------&gt;</t>
    </r>
  </si>
  <si>
    <r>
      <t>--------</t>
    </r>
    <r>
      <rPr>
        <sz val="11"/>
        <rFont val="Calibri"/>
        <family val="2"/>
        <scheme val="minor"/>
      </rPr>
      <t>-------&gt;</t>
    </r>
  </si>
  <si>
    <t>Netzplan Projekt Zwei-Gelenk-Roboter</t>
  </si>
  <si>
    <t xml:space="preserve">Marc Grosse </t>
  </si>
  <si>
    <t xml:space="preserve">Moritz Höhnel </t>
  </si>
  <si>
    <t xml:space="preserve">Mattis Ritter </t>
  </si>
  <si>
    <t>Version:</t>
  </si>
  <si>
    <t>Datum:</t>
  </si>
  <si>
    <t>Grosse</t>
  </si>
  <si>
    <t>Höhnel</t>
  </si>
  <si>
    <t>Ritter</t>
  </si>
  <si>
    <t>Einrichtung der Bedienoberfläche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</si>
  <si>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</si>
  <si>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r>
      <t>------------------------------------------------------------------------------------------------------------------------------------------------------------------------------------------------------------------------------------------------------------------------------</t>
    </r>
    <r>
      <rPr>
        <sz val="11"/>
        <color rgb="FFFF0000"/>
        <rFont val="Calibri"/>
        <family val="2"/>
        <scheme val="minor"/>
      </rPr>
      <t>--------&gt;</t>
    </r>
  </si>
  <si>
    <t>--------------------------------------------------------------------------------------------------</t>
  </si>
  <si>
    <t>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</si>
</sst>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7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2" borderId="0" xfId="0" applyFill="1"/>
    <xf numFmtId="0" fontId="5" fillId="0" borderId="0" xfId="0" quotePrefix="1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14" fontId="4" fillId="0" borderId="0" xfId="0" applyNumberFormat="1" applyFont="1"/>
    <xf numFmtId="49" fontId="2" fillId="0" borderId="0" xfId="0" applyNumberFormat="1" applyFont="1"/>
    <xf numFmtId="0" fontId="3" fillId="0" borderId="0" xfId="0" quotePrefix="1" applyFont="1"/>
    <xf numFmtId="0" fontId="0" fillId="0" borderId="0" xfId="0" quotePrefix="1"/>
    <xf numFmtId="164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 applyAlignment="1">
      <alignment horizontal="center"/>
    </xf>
    <xf numFmtId="0" fontId="0" fillId="0" borderId="15" xfId="0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14" fontId="1" fillId="0" borderId="1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17" xfId="0" applyBorder="1"/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1" xfId="0" applyFont="1" applyBorder="1"/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0" fontId="1" fillId="0" borderId="12" xfId="0" applyFont="1" applyBorder="1"/>
    <xf numFmtId="164" fontId="2" fillId="0" borderId="0" xfId="0" applyNumberFormat="1" applyFont="1" applyBorder="1" applyAlignment="1">
      <alignment horizontal="center"/>
    </xf>
    <xf numFmtId="0" fontId="0" fillId="0" borderId="5" xfId="0" quotePrefix="1" applyFont="1" applyBorder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6" xfId="0" quotePrefix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41"/>
  <sheetViews>
    <sheetView tabSelected="1" zoomScale="75" zoomScaleNormal="85" workbookViewId="0">
      <selection activeCell="R18" sqref="R18"/>
    </sheetView>
  </sheetViews>
  <sheetFormatPr baseColWidth="10" defaultRowHeight="15" x14ac:dyDescent="0.2"/>
  <cols>
    <col min="5" max="5" width="11.5" style="2"/>
    <col min="9" max="9" width="11.5" style="2"/>
    <col min="13" max="13" width="11.5" style="2"/>
    <col min="17" max="17" width="11.5" style="2" customWidth="1"/>
    <col min="18" max="20" width="11.5" customWidth="1"/>
    <col min="21" max="21" width="11.5" style="2"/>
  </cols>
  <sheetData>
    <row r="1" spans="2:57" x14ac:dyDescent="0.2">
      <c r="E1"/>
      <c r="U1"/>
    </row>
    <row r="2" spans="2:57" x14ac:dyDescent="0.2">
      <c r="Q2"/>
      <c r="U2"/>
    </row>
    <row r="3" spans="2:57" x14ac:dyDescent="0.2">
      <c r="B3" s="1" t="s">
        <v>39</v>
      </c>
      <c r="C3" s="1" t="s">
        <v>102</v>
      </c>
      <c r="D3" s="1" t="s">
        <v>58</v>
      </c>
      <c r="F3" s="1" t="s">
        <v>38</v>
      </c>
      <c r="G3" s="1" t="s">
        <v>103</v>
      </c>
      <c r="H3" s="1" t="s">
        <v>47</v>
      </c>
      <c r="J3" s="1" t="s">
        <v>40</v>
      </c>
      <c r="K3" s="1" t="s">
        <v>104</v>
      </c>
      <c r="L3" s="1" t="s">
        <v>49</v>
      </c>
      <c r="N3" s="1" t="s">
        <v>41</v>
      </c>
      <c r="O3" s="1" t="s">
        <v>103</v>
      </c>
      <c r="P3" s="1" t="s">
        <v>47</v>
      </c>
      <c r="Q3"/>
      <c r="R3" s="1" t="s">
        <v>42</v>
      </c>
      <c r="S3" s="1" t="s">
        <v>103</v>
      </c>
      <c r="T3" s="1" t="s">
        <v>48</v>
      </c>
      <c r="U3"/>
      <c r="V3" s="57"/>
      <c r="W3" s="57"/>
      <c r="X3" s="57"/>
      <c r="Z3" s="55"/>
      <c r="AA3" s="55"/>
      <c r="AB3" s="55"/>
      <c r="AT3" s="17"/>
      <c r="AU3" s="17"/>
      <c r="AV3" s="17"/>
      <c r="AW3" s="17"/>
      <c r="AX3" s="17"/>
      <c r="AY3" s="17"/>
    </row>
    <row r="4" spans="2:57" x14ac:dyDescent="0.2">
      <c r="B4" s="20" t="s">
        <v>62</v>
      </c>
      <c r="C4" s="21"/>
      <c r="D4" s="22"/>
      <c r="E4" s="10" t="s">
        <v>13</v>
      </c>
      <c r="F4" s="20" t="s">
        <v>14</v>
      </c>
      <c r="G4" s="21"/>
      <c r="H4" s="22"/>
      <c r="I4" s="10" t="s">
        <v>13</v>
      </c>
      <c r="J4" s="20" t="s">
        <v>63</v>
      </c>
      <c r="K4" s="21"/>
      <c r="L4" s="22"/>
      <c r="M4" s="10" t="s">
        <v>13</v>
      </c>
      <c r="N4" s="20" t="s">
        <v>64</v>
      </c>
      <c r="O4" s="21"/>
      <c r="P4" s="22"/>
      <c r="Q4" s="10" t="s">
        <v>94</v>
      </c>
      <c r="R4" s="23" t="s">
        <v>68</v>
      </c>
      <c r="S4" s="24"/>
      <c r="T4" s="25"/>
      <c r="U4" s="72" t="s">
        <v>106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</row>
    <row r="5" spans="2:57" x14ac:dyDescent="0.2">
      <c r="B5" s="7">
        <v>44838</v>
      </c>
      <c r="C5" s="1">
        <f>D6-D5</f>
        <v>48</v>
      </c>
      <c r="D5" s="1" t="s">
        <v>59</v>
      </c>
      <c r="F5" s="1" t="str">
        <f>D5</f>
        <v>04.10.2022</v>
      </c>
      <c r="G5" s="1">
        <f>H6-H5</f>
        <v>51</v>
      </c>
      <c r="H5" s="1" t="s">
        <v>60</v>
      </c>
      <c r="J5" s="1" t="str">
        <f>H5</f>
        <v>05.10.2022</v>
      </c>
      <c r="K5" s="1">
        <f>L6-L5</f>
        <v>54</v>
      </c>
      <c r="L5" s="1" t="s">
        <v>61</v>
      </c>
      <c r="N5" s="1" t="str">
        <f>L5</f>
        <v>06.10.2022</v>
      </c>
      <c r="O5" s="1">
        <f>P6-P5</f>
        <v>59</v>
      </c>
      <c r="P5" s="1" t="s">
        <v>65</v>
      </c>
      <c r="Q5" s="11" t="s">
        <v>15</v>
      </c>
      <c r="R5" s="1" t="str">
        <f>P5</f>
        <v>08.10.2022</v>
      </c>
      <c r="S5" s="1">
        <f>T6-T5</f>
        <v>62</v>
      </c>
      <c r="T5" s="1" t="s">
        <v>83</v>
      </c>
      <c r="U5"/>
      <c r="V5" s="57"/>
      <c r="W5" s="57"/>
      <c r="X5" s="57"/>
      <c r="Z5" s="55"/>
      <c r="AA5" s="59"/>
      <c r="AB5" s="55"/>
      <c r="AD5" s="14">
        <v>43252</v>
      </c>
      <c r="AS5" s="19" t="s">
        <v>15</v>
      </c>
    </row>
    <row r="6" spans="2:57" x14ac:dyDescent="0.2">
      <c r="B6" s="7">
        <f>D6-3</f>
        <v>44883</v>
      </c>
      <c r="C6" s="6">
        <f>F5-D5</f>
        <v>0</v>
      </c>
      <c r="D6" s="7">
        <f>F6</f>
        <v>44886</v>
      </c>
      <c r="F6" s="7">
        <f>H6-4</f>
        <v>44886</v>
      </c>
      <c r="G6" s="6">
        <f>J5-H5</f>
        <v>0</v>
      </c>
      <c r="H6" s="7">
        <f>J6</f>
        <v>44890</v>
      </c>
      <c r="J6" s="7">
        <f>L6-4</f>
        <v>44890</v>
      </c>
      <c r="K6" s="6">
        <f>N5-L5</f>
        <v>0</v>
      </c>
      <c r="L6" s="7">
        <f>N6</f>
        <v>44894</v>
      </c>
      <c r="N6" s="7">
        <f>P6-7</f>
        <v>44894</v>
      </c>
      <c r="O6" s="6">
        <f>R5-P5</f>
        <v>0</v>
      </c>
      <c r="P6" s="7">
        <f>R6</f>
        <v>44901</v>
      </c>
      <c r="Q6" s="11" t="s">
        <v>15</v>
      </c>
      <c r="R6" s="7">
        <f>T6-5</f>
        <v>44901</v>
      </c>
      <c r="S6" s="6">
        <f>AD12-T5</f>
        <v>47</v>
      </c>
      <c r="T6" s="7">
        <f>AT12</f>
        <v>44906</v>
      </c>
      <c r="U6"/>
      <c r="V6" s="58"/>
      <c r="W6" s="57"/>
      <c r="X6" s="58"/>
      <c r="Z6" s="56"/>
      <c r="AA6" s="55"/>
      <c r="AB6" s="56"/>
      <c r="AS6" s="19" t="s">
        <v>15</v>
      </c>
    </row>
    <row r="7" spans="2:57" x14ac:dyDescent="0.2">
      <c r="Q7" s="11" t="s">
        <v>15</v>
      </c>
      <c r="U7"/>
      <c r="AS7" s="19" t="s">
        <v>15</v>
      </c>
      <c r="AW7" s="13"/>
    </row>
    <row r="8" spans="2:57" x14ac:dyDescent="0.2">
      <c r="Q8" s="11" t="s">
        <v>15</v>
      </c>
      <c r="U8"/>
      <c r="AS8" s="19" t="s">
        <v>15</v>
      </c>
    </row>
    <row r="9" spans="2:57" x14ac:dyDescent="0.2">
      <c r="Q9" s="11" t="s">
        <v>15</v>
      </c>
      <c r="R9" s="1" t="s">
        <v>0</v>
      </c>
      <c r="S9" s="1" t="s">
        <v>104</v>
      </c>
      <c r="T9" s="1" t="s">
        <v>51</v>
      </c>
      <c r="V9" s="1" t="s">
        <v>2</v>
      </c>
      <c r="W9" s="1" t="s">
        <v>102</v>
      </c>
      <c r="X9" s="1" t="s">
        <v>74</v>
      </c>
      <c r="Y9" s="2"/>
      <c r="Z9" s="1" t="s">
        <v>3</v>
      </c>
      <c r="AA9" s="1" t="s">
        <v>102</v>
      </c>
      <c r="AB9" s="1" t="s">
        <v>50</v>
      </c>
      <c r="AC9" s="2"/>
      <c r="AD9" s="1" t="s">
        <v>4</v>
      </c>
      <c r="AE9" s="1" t="s">
        <v>104</v>
      </c>
      <c r="AF9" s="1" t="s">
        <v>45</v>
      </c>
      <c r="AG9" s="2"/>
      <c r="AS9" s="19" t="s">
        <v>15</v>
      </c>
      <c r="AT9" s="1" t="s">
        <v>10</v>
      </c>
      <c r="AU9" s="1" t="s">
        <v>104</v>
      </c>
      <c r="AV9" s="1" t="s">
        <v>45</v>
      </c>
      <c r="AX9" s="1" t="s">
        <v>10</v>
      </c>
      <c r="AY9" s="1" t="s">
        <v>104</v>
      </c>
      <c r="AZ9" s="1" t="s">
        <v>45</v>
      </c>
      <c r="BA9" s="2"/>
      <c r="BB9" s="1" t="s">
        <v>11</v>
      </c>
      <c r="BC9" s="1" t="s">
        <v>102</v>
      </c>
      <c r="BD9" s="1" t="s">
        <v>46</v>
      </c>
    </row>
    <row r="10" spans="2:57" x14ac:dyDescent="0.2">
      <c r="Q10" s="12" t="s">
        <v>16</v>
      </c>
      <c r="R10" s="20" t="s">
        <v>70</v>
      </c>
      <c r="S10" s="21"/>
      <c r="T10" s="22"/>
      <c r="U10" s="10" t="s">
        <v>13</v>
      </c>
      <c r="V10" s="20" t="s">
        <v>73</v>
      </c>
      <c r="W10" s="21"/>
      <c r="X10" s="22"/>
      <c r="Y10" s="10" t="s">
        <v>13</v>
      </c>
      <c r="Z10" s="26" t="s">
        <v>75</v>
      </c>
      <c r="AA10" s="27"/>
      <c r="AB10" s="28"/>
      <c r="AC10" s="10" t="s">
        <v>95</v>
      </c>
      <c r="AD10" s="23" t="s">
        <v>76</v>
      </c>
      <c r="AE10" s="24"/>
      <c r="AF10" s="25"/>
      <c r="AG10" s="74" t="s">
        <v>107</v>
      </c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6"/>
      <c r="AT10" s="20" t="s">
        <v>80</v>
      </c>
      <c r="AU10" s="21"/>
      <c r="AV10" s="22"/>
      <c r="AW10" s="10" t="s">
        <v>13</v>
      </c>
      <c r="AX10" s="20" t="s">
        <v>81</v>
      </c>
      <c r="AY10" s="21"/>
      <c r="AZ10" s="22"/>
      <c r="BA10" s="10" t="s">
        <v>13</v>
      </c>
      <c r="BB10" s="20" t="s">
        <v>12</v>
      </c>
      <c r="BC10" s="21"/>
      <c r="BD10" s="22"/>
      <c r="BE10" s="9" t="s">
        <v>53</v>
      </c>
    </row>
    <row r="11" spans="2:57" x14ac:dyDescent="0.2">
      <c r="Q11" s="29" t="s">
        <v>15</v>
      </c>
      <c r="R11" s="1" t="str">
        <f>P5</f>
        <v>08.10.2022</v>
      </c>
      <c r="S11" s="1">
        <f>T12-T11</f>
        <v>34</v>
      </c>
      <c r="T11" s="1" t="s">
        <v>83</v>
      </c>
      <c r="U11" s="29" t="s">
        <v>15</v>
      </c>
      <c r="V11" s="1" t="str">
        <f>T11</f>
        <v>10.10.2022</v>
      </c>
      <c r="W11" s="1">
        <f>X12-X11</f>
        <v>36</v>
      </c>
      <c r="X11" s="1" t="s">
        <v>84</v>
      </c>
      <c r="Y11" s="29" t="s">
        <v>15</v>
      </c>
      <c r="Z11" s="1" t="str">
        <f>X11</f>
        <v>11.10.2022</v>
      </c>
      <c r="AA11" s="1">
        <f>AB12-AB11</f>
        <v>45</v>
      </c>
      <c r="AB11" s="1" t="s">
        <v>85</v>
      </c>
      <c r="AC11" s="11" t="s">
        <v>15</v>
      </c>
      <c r="AD11" s="1" t="str">
        <f>AB11</f>
        <v>12.10.2022</v>
      </c>
      <c r="AE11" s="1">
        <f>AF12-AF11</f>
        <v>58</v>
      </c>
      <c r="AF11" s="1" t="s">
        <v>86</v>
      </c>
      <c r="AS11" s="11" t="s">
        <v>15</v>
      </c>
      <c r="AT11" s="1" t="str">
        <f>AR17</f>
        <v>25.10.2022</v>
      </c>
      <c r="AU11" s="1">
        <f>AV12-AV11</f>
        <v>60</v>
      </c>
      <c r="AV11" s="1" t="s">
        <v>90</v>
      </c>
      <c r="AX11" s="1" t="str">
        <f>AV11</f>
        <v>27.10.2022</v>
      </c>
      <c r="AY11" s="1">
        <f>AZ12-AZ11</f>
        <v>70</v>
      </c>
      <c r="AZ11" s="1" t="s">
        <v>91</v>
      </c>
      <c r="BA11" s="2"/>
      <c r="BB11" s="1" t="s">
        <v>92</v>
      </c>
      <c r="BC11" s="1">
        <f>BD12-BD11</f>
        <v>0</v>
      </c>
      <c r="BD11" s="1" t="s">
        <v>92</v>
      </c>
    </row>
    <row r="12" spans="2:57" x14ac:dyDescent="0.2">
      <c r="Q12" s="29" t="s">
        <v>15</v>
      </c>
      <c r="R12" s="7">
        <f>T12-3</f>
        <v>44875</v>
      </c>
      <c r="S12" s="6">
        <f>V11-T11</f>
        <v>0</v>
      </c>
      <c r="T12" s="7">
        <f>V12</f>
        <v>44878</v>
      </c>
      <c r="U12" s="29" t="s">
        <v>15</v>
      </c>
      <c r="V12" s="7">
        <f>X12-3</f>
        <v>44878</v>
      </c>
      <c r="W12" s="6">
        <f>Z11-X11</f>
        <v>0</v>
      </c>
      <c r="X12" s="7">
        <f>Z12</f>
        <v>44881</v>
      </c>
      <c r="Y12" s="29" t="s">
        <v>15</v>
      </c>
      <c r="Z12" s="7">
        <f>AB12-10</f>
        <v>44881</v>
      </c>
      <c r="AA12" s="6">
        <f>AD11-AB11</f>
        <v>0</v>
      </c>
      <c r="AB12" s="7">
        <f>AD12</f>
        <v>44891</v>
      </c>
      <c r="AC12" s="11" t="s">
        <v>15</v>
      </c>
      <c r="AD12" s="7">
        <f>AF12-15</f>
        <v>44891</v>
      </c>
      <c r="AE12" s="6">
        <f>AT11-AF11</f>
        <v>11</v>
      </c>
      <c r="AF12" s="7">
        <f>AT12</f>
        <v>44906</v>
      </c>
      <c r="AS12" s="11" t="s">
        <v>15</v>
      </c>
      <c r="AT12" s="7">
        <f>AV12-15</f>
        <v>44906</v>
      </c>
      <c r="AU12" s="6">
        <f>AX11-AV11</f>
        <v>0</v>
      </c>
      <c r="AV12" s="7">
        <f>AX12</f>
        <v>44921</v>
      </c>
      <c r="AX12" s="7">
        <f>AZ12-15</f>
        <v>44921</v>
      </c>
      <c r="AY12" s="6">
        <f>BB11-AZ11</f>
        <v>70</v>
      </c>
      <c r="AZ12" s="7">
        <f>BB12</f>
        <v>44936</v>
      </c>
      <c r="BA12" s="2"/>
      <c r="BB12" s="7">
        <v>44936</v>
      </c>
      <c r="BC12" s="6" t="s">
        <v>37</v>
      </c>
      <c r="BD12" s="7">
        <v>44936</v>
      </c>
    </row>
    <row r="13" spans="2:57" ht="16" thickBot="1" x14ac:dyDescent="0.25">
      <c r="Q13" s="29" t="s">
        <v>15</v>
      </c>
      <c r="U13" s="29" t="s">
        <v>15</v>
      </c>
      <c r="Y13" s="13" t="s">
        <v>15</v>
      </c>
      <c r="AC13" s="11" t="s">
        <v>15</v>
      </c>
      <c r="AS13" s="11" t="s">
        <v>15</v>
      </c>
    </row>
    <row r="14" spans="2:57" ht="15" customHeight="1" x14ac:dyDescent="0.2">
      <c r="B14" s="41" t="s">
        <v>96</v>
      </c>
      <c r="C14" s="42"/>
      <c r="D14" s="42"/>
      <c r="E14" s="42"/>
      <c r="F14" s="52"/>
      <c r="G14" s="32"/>
      <c r="Q14" s="29" t="s">
        <v>15</v>
      </c>
      <c r="U14" s="29" t="s">
        <v>15</v>
      </c>
      <c r="Y14" s="13" t="s">
        <v>15</v>
      </c>
      <c r="AC14" s="11" t="s">
        <v>15</v>
      </c>
      <c r="AS14" s="11" t="s">
        <v>15</v>
      </c>
    </row>
    <row r="15" spans="2:57" ht="15" customHeight="1" x14ac:dyDescent="0.2">
      <c r="B15" s="53"/>
      <c r="C15" s="45"/>
      <c r="D15" s="45"/>
      <c r="E15" s="45"/>
      <c r="F15" s="46"/>
      <c r="G15" s="36"/>
      <c r="Q15" s="29" t="s">
        <v>15</v>
      </c>
      <c r="R15" s="1" t="s">
        <v>5</v>
      </c>
      <c r="S15" s="1" t="s">
        <v>104</v>
      </c>
      <c r="T15" s="1" t="s">
        <v>71</v>
      </c>
      <c r="U15" s="29" t="s">
        <v>15</v>
      </c>
      <c r="Y15" s="13" t="s">
        <v>15</v>
      </c>
      <c r="AC15" s="11" t="s">
        <v>15</v>
      </c>
      <c r="AD15" s="1" t="s">
        <v>6</v>
      </c>
      <c r="AE15" s="1" t="s">
        <v>102</v>
      </c>
      <c r="AF15" s="1" t="s">
        <v>45</v>
      </c>
      <c r="AH15" s="1" t="s">
        <v>7</v>
      </c>
      <c r="AI15" s="1" t="s">
        <v>102</v>
      </c>
      <c r="AJ15" s="1" t="s">
        <v>45</v>
      </c>
      <c r="AL15" s="1" t="s">
        <v>8</v>
      </c>
      <c r="AM15" s="1" t="s">
        <v>103</v>
      </c>
      <c r="AN15" s="1" t="s">
        <v>45</v>
      </c>
      <c r="AP15" s="1" t="s">
        <v>9</v>
      </c>
      <c r="AQ15" s="1" t="s">
        <v>103</v>
      </c>
      <c r="AR15" s="1" t="s">
        <v>45</v>
      </c>
      <c r="AS15" s="11" t="s">
        <v>15</v>
      </c>
    </row>
    <row r="16" spans="2:57" x14ac:dyDescent="0.2">
      <c r="B16" s="33"/>
      <c r="C16" s="34"/>
      <c r="D16" s="54"/>
      <c r="E16" s="35"/>
      <c r="F16" s="34"/>
      <c r="G16" s="36"/>
      <c r="Q16" s="30" t="s">
        <v>16</v>
      </c>
      <c r="R16" s="20" t="s">
        <v>82</v>
      </c>
      <c r="S16" s="21"/>
      <c r="T16" s="22"/>
      <c r="U16" s="31" t="s">
        <v>109</v>
      </c>
      <c r="Y16" s="13" t="s">
        <v>15</v>
      </c>
      <c r="AC16" s="12" t="s">
        <v>16</v>
      </c>
      <c r="AD16" s="20" t="s">
        <v>77</v>
      </c>
      <c r="AE16" s="21"/>
      <c r="AF16" s="22"/>
      <c r="AG16" s="10" t="s">
        <v>13</v>
      </c>
      <c r="AH16" s="20" t="s">
        <v>78</v>
      </c>
      <c r="AI16" s="21"/>
      <c r="AJ16" s="22"/>
      <c r="AK16" s="10" t="s">
        <v>13</v>
      </c>
      <c r="AL16" s="20" t="s">
        <v>79</v>
      </c>
      <c r="AM16" s="21"/>
      <c r="AN16" s="22"/>
      <c r="AO16" s="10" t="s">
        <v>13</v>
      </c>
      <c r="AP16" s="20" t="s">
        <v>105</v>
      </c>
      <c r="AQ16" s="21"/>
      <c r="AR16" s="22"/>
      <c r="AS16" s="16" t="s">
        <v>93</v>
      </c>
    </row>
    <row r="17" spans="2:44" ht="16" x14ac:dyDescent="0.2">
      <c r="B17" s="49" t="s">
        <v>100</v>
      </c>
      <c r="C17" s="50"/>
      <c r="D17" s="61">
        <v>1</v>
      </c>
      <c r="E17" s="44" t="s">
        <v>101</v>
      </c>
      <c r="F17" s="44"/>
      <c r="G17" s="51">
        <v>44874</v>
      </c>
      <c r="Q17" s="29" t="s">
        <v>15</v>
      </c>
      <c r="R17" s="1" t="str">
        <f>P5</f>
        <v>08.10.2022</v>
      </c>
      <c r="S17" s="1">
        <f>T18-T17</f>
        <v>37</v>
      </c>
      <c r="T17" s="1" t="s">
        <v>83</v>
      </c>
      <c r="U17" s="29"/>
      <c r="Y17" s="13" t="s">
        <v>15</v>
      </c>
      <c r="AD17" s="1" t="str">
        <f>AB11</f>
        <v>12.10.2022</v>
      </c>
      <c r="AE17" s="1">
        <f>AF18-AF17</f>
        <v>13</v>
      </c>
      <c r="AF17" s="1" t="s">
        <v>86</v>
      </c>
      <c r="AH17" s="1" t="str">
        <f>AF17</f>
        <v>14.10.2022</v>
      </c>
      <c r="AI17" s="1">
        <f>AJ18-AJ17</f>
        <v>26</v>
      </c>
      <c r="AJ17" s="1" t="s">
        <v>87</v>
      </c>
      <c r="AL17" s="1" t="str">
        <f>AJ17</f>
        <v>16.10.2022</v>
      </c>
      <c r="AM17" s="1">
        <f>AN18-AN17</f>
        <v>37</v>
      </c>
      <c r="AN17" s="1" t="s">
        <v>88</v>
      </c>
      <c r="AP17" s="1" t="str">
        <f>AN17</f>
        <v>20.10.2022</v>
      </c>
      <c r="AQ17" s="1">
        <f>AR18-AR17</f>
        <v>47</v>
      </c>
      <c r="AR17" s="1" t="s">
        <v>89</v>
      </c>
    </row>
    <row r="18" spans="2:44" x14ac:dyDescent="0.2">
      <c r="B18" s="33"/>
      <c r="C18" s="34"/>
      <c r="D18" s="47"/>
      <c r="E18" s="35"/>
      <c r="F18" s="34"/>
      <c r="G18" s="36"/>
      <c r="Q18" s="29" t="s">
        <v>15</v>
      </c>
      <c r="R18" s="7">
        <f>T18-3</f>
        <v>44878</v>
      </c>
      <c r="S18" s="6">
        <f>V11-T17</f>
        <v>0</v>
      </c>
      <c r="T18" s="7">
        <f>Z12</f>
        <v>44881</v>
      </c>
      <c r="U18" s="29"/>
      <c r="Y18" s="13" t="s">
        <v>15</v>
      </c>
      <c r="AD18" s="7">
        <f>AF18-15</f>
        <v>44846</v>
      </c>
      <c r="AE18" s="6">
        <f>AH17-AF17</f>
        <v>0</v>
      </c>
      <c r="AF18" s="7">
        <f>AH18</f>
        <v>44861</v>
      </c>
      <c r="AH18" s="7">
        <f>AJ18-15</f>
        <v>44861</v>
      </c>
      <c r="AI18" s="6">
        <f>AL17-AJ17</f>
        <v>0</v>
      </c>
      <c r="AJ18" s="7">
        <f>AL18</f>
        <v>44876</v>
      </c>
      <c r="AL18" s="7">
        <f>AN18-15</f>
        <v>44876</v>
      </c>
      <c r="AM18" s="6">
        <f>AP17-AN17</f>
        <v>0</v>
      </c>
      <c r="AN18" s="7">
        <f>AP18</f>
        <v>44891</v>
      </c>
      <c r="AP18" s="7">
        <f>AR18-15</f>
        <v>44891</v>
      </c>
      <c r="AQ18" s="6">
        <f>AT11-AR17</f>
        <v>0</v>
      </c>
      <c r="AR18" s="7">
        <f>AT12</f>
        <v>44906</v>
      </c>
    </row>
    <row r="19" spans="2:44" x14ac:dyDescent="0.2">
      <c r="B19" s="33"/>
      <c r="C19" s="34"/>
      <c r="D19" s="47"/>
      <c r="E19" s="35"/>
      <c r="F19" s="34"/>
      <c r="G19" s="36"/>
      <c r="Q19" s="29" t="s">
        <v>15</v>
      </c>
      <c r="U19" s="29"/>
      <c r="Y19" s="13" t="s">
        <v>15</v>
      </c>
    </row>
    <row r="20" spans="2:44" x14ac:dyDescent="0.2">
      <c r="B20" s="33"/>
      <c r="C20" s="34"/>
      <c r="D20" s="48"/>
      <c r="E20" s="35"/>
      <c r="F20" s="34"/>
      <c r="G20" s="36"/>
      <c r="Q20" s="29" t="s">
        <v>15</v>
      </c>
      <c r="U20" s="29"/>
      <c r="Y20" s="13" t="s">
        <v>15</v>
      </c>
    </row>
    <row r="21" spans="2:44" ht="16" x14ac:dyDescent="0.2">
      <c r="B21" s="62" t="s">
        <v>97</v>
      </c>
      <c r="C21" s="63"/>
      <c r="D21" s="63"/>
      <c r="E21" s="63" t="s">
        <v>98</v>
      </c>
      <c r="F21" s="63"/>
      <c r="G21" s="64"/>
      <c r="Q21" s="29" t="s">
        <v>15</v>
      </c>
      <c r="R21" s="1" t="s">
        <v>1</v>
      </c>
      <c r="S21" s="1" t="s">
        <v>102</v>
      </c>
      <c r="T21" s="1" t="s">
        <v>49</v>
      </c>
      <c r="U21" s="29"/>
      <c r="Y21" s="13" t="s">
        <v>15</v>
      </c>
    </row>
    <row r="22" spans="2:44" ht="16" x14ac:dyDescent="0.2">
      <c r="B22" s="65"/>
      <c r="C22" s="66"/>
      <c r="D22" s="66"/>
      <c r="E22" s="67"/>
      <c r="F22" s="66"/>
      <c r="G22" s="68"/>
      <c r="Q22" s="30" t="s">
        <v>16</v>
      </c>
      <c r="R22" s="20" t="s">
        <v>72</v>
      </c>
      <c r="S22" s="21"/>
      <c r="T22" s="22"/>
      <c r="U22" s="70" t="s">
        <v>108</v>
      </c>
      <c r="V22" s="71"/>
      <c r="W22" s="71"/>
      <c r="X22" s="71"/>
      <c r="Y22" s="71"/>
    </row>
    <row r="23" spans="2:44" ht="16" x14ac:dyDescent="0.2">
      <c r="B23" s="43" t="s">
        <v>99</v>
      </c>
      <c r="C23" s="44"/>
      <c r="D23" s="44"/>
      <c r="E23" s="67"/>
      <c r="F23" s="66"/>
      <c r="G23" s="68"/>
      <c r="R23" s="18" t="str">
        <f>P5</f>
        <v>08.10.2022</v>
      </c>
      <c r="S23" s="1">
        <f>T24-T23</f>
        <v>3</v>
      </c>
      <c r="T23" s="1" t="s">
        <v>69</v>
      </c>
      <c r="U23"/>
      <c r="W23" s="55"/>
      <c r="X23" s="55"/>
      <c r="Y23" s="55"/>
    </row>
    <row r="24" spans="2:44" ht="16" thickBot="1" x14ac:dyDescent="0.25">
      <c r="B24" s="37"/>
      <c r="C24" s="38"/>
      <c r="D24" s="38"/>
      <c r="E24" s="39"/>
      <c r="F24" s="38"/>
      <c r="G24" s="40"/>
      <c r="R24" s="7">
        <f>T24-3</f>
        <v>44843</v>
      </c>
      <c r="S24" s="6">
        <f>Z12-T23</f>
        <v>38</v>
      </c>
      <c r="T24" s="7">
        <f>AD18</f>
        <v>44846</v>
      </c>
      <c r="U24"/>
      <c r="W24" s="60"/>
      <c r="X24" s="60"/>
      <c r="Y24" s="60"/>
    </row>
    <row r="25" spans="2:44" x14ac:dyDescent="0.2">
      <c r="U25"/>
      <c r="W25" s="69"/>
      <c r="X25" s="55"/>
      <c r="Y25" s="55"/>
    </row>
    <row r="26" spans="2:44" x14ac:dyDescent="0.2">
      <c r="U26"/>
      <c r="W26" s="56"/>
      <c r="X26" s="55"/>
      <c r="Y26" s="56"/>
    </row>
    <row r="36" spans="2:25" x14ac:dyDescent="0.2">
      <c r="B36" s="3" t="s">
        <v>27</v>
      </c>
      <c r="D36" s="1" t="s">
        <v>17</v>
      </c>
      <c r="E36" s="1" t="s">
        <v>18</v>
      </c>
      <c r="F36" s="1" t="s">
        <v>19</v>
      </c>
    </row>
    <row r="37" spans="2:25" x14ac:dyDescent="0.2">
      <c r="B37" t="s">
        <v>36</v>
      </c>
      <c r="D37" s="20" t="s">
        <v>20</v>
      </c>
      <c r="E37" s="21"/>
      <c r="F37" s="22"/>
      <c r="H37" s="4" t="s">
        <v>28</v>
      </c>
      <c r="K37" s="4" t="s">
        <v>30</v>
      </c>
      <c r="N37" s="3" t="s">
        <v>32</v>
      </c>
      <c r="P37" s="3" t="s">
        <v>34</v>
      </c>
      <c r="R37" s="3" t="s">
        <v>43</v>
      </c>
      <c r="U37" s="4" t="s">
        <v>66</v>
      </c>
      <c r="W37" t="s">
        <v>55</v>
      </c>
      <c r="Y37" t="s">
        <v>57</v>
      </c>
    </row>
    <row r="38" spans="2:25" x14ac:dyDescent="0.2">
      <c r="D38" s="1" t="s">
        <v>21</v>
      </c>
      <c r="E38" s="1" t="s">
        <v>22</v>
      </c>
      <c r="F38" s="1" t="s">
        <v>23</v>
      </c>
      <c r="H38" s="5" t="s">
        <v>29</v>
      </c>
      <c r="K38" s="5" t="s">
        <v>31</v>
      </c>
      <c r="N38" s="3" t="s">
        <v>33</v>
      </c>
      <c r="P38" s="3" t="s">
        <v>35</v>
      </c>
      <c r="R38" s="3" t="s">
        <v>44</v>
      </c>
      <c r="U38" s="4" t="s">
        <v>67</v>
      </c>
      <c r="W38" t="s">
        <v>56</v>
      </c>
    </row>
    <row r="39" spans="2:25" x14ac:dyDescent="0.2">
      <c r="D39" s="1" t="s">
        <v>24</v>
      </c>
      <c r="E39" s="1" t="s">
        <v>25</v>
      </c>
      <c r="F39" s="1" t="s">
        <v>26</v>
      </c>
    </row>
    <row r="40" spans="2:25" x14ac:dyDescent="0.2">
      <c r="E40"/>
      <c r="F40" s="2"/>
      <c r="H40" s="8"/>
      <c r="I40" s="15" t="s">
        <v>52</v>
      </c>
      <c r="J40" s="2"/>
      <c r="N40" s="2"/>
    </row>
    <row r="41" spans="2:25" x14ac:dyDescent="0.2">
      <c r="H41" s="16" t="s">
        <v>13</v>
      </c>
      <c r="I41" s="3" t="s">
        <v>54</v>
      </c>
      <c r="U41"/>
    </row>
  </sheetData>
  <mergeCells count="28">
    <mergeCell ref="AX10:AZ10"/>
    <mergeCell ref="BB10:BD10"/>
    <mergeCell ref="B14:F15"/>
    <mergeCell ref="AG10:AS10"/>
    <mergeCell ref="AT10:AV10"/>
    <mergeCell ref="AD16:AF16"/>
    <mergeCell ref="AH16:AJ16"/>
    <mergeCell ref="AL16:AN16"/>
    <mergeCell ref="AP16:AR16"/>
    <mergeCell ref="V10:X10"/>
    <mergeCell ref="Z10:AB10"/>
    <mergeCell ref="AD10:AF10"/>
    <mergeCell ref="U4:AS4"/>
    <mergeCell ref="J4:L4"/>
    <mergeCell ref="N4:P4"/>
    <mergeCell ref="R4:T4"/>
    <mergeCell ref="R10:T10"/>
    <mergeCell ref="R16:T16"/>
    <mergeCell ref="D37:F37"/>
    <mergeCell ref="B4:D4"/>
    <mergeCell ref="F4:H4"/>
    <mergeCell ref="B21:D21"/>
    <mergeCell ref="E21:G21"/>
    <mergeCell ref="B23:D23"/>
    <mergeCell ref="B17:C17"/>
    <mergeCell ref="E17:F17"/>
    <mergeCell ref="U22:Y22"/>
    <mergeCell ref="R22:T22"/>
  </mergeCells>
  <pageMargins left="0" right="0" top="0" bottom="0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Microsoft Office User</cp:lastModifiedBy>
  <cp:lastPrinted>2018-06-29T08:13:28Z</cp:lastPrinted>
  <dcterms:created xsi:type="dcterms:W3CDTF">2018-05-04T12:22:44Z</dcterms:created>
  <dcterms:modified xsi:type="dcterms:W3CDTF">2022-11-10T09:50:48Z</dcterms:modified>
</cp:coreProperties>
</file>