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PM\"/>
    </mc:Choice>
  </mc:AlternateContent>
  <xr:revisionPtr revIDLastSave="0" documentId="8_{0D0F9B16-618C-4755-A7CB-2483E74A9B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1" l="1"/>
  <c r="R18" i="1" l="1"/>
  <c r="P18" i="1" s="1"/>
  <c r="N18" i="1" s="1"/>
  <c r="L18" i="1" s="1"/>
  <c r="J18" i="1" s="1"/>
  <c r="H18" i="1" s="1"/>
  <c r="F18" i="1" s="1"/>
  <c r="D18" i="1" s="1"/>
  <c r="B18" i="1" s="1"/>
  <c r="AD18" i="1"/>
  <c r="AB18" i="1" s="1"/>
  <c r="Z18" i="1" s="1"/>
  <c r="X18" i="1" s="1"/>
  <c r="V18" i="1" s="1"/>
  <c r="AX24" i="1"/>
  <c r="AV24" i="1" s="1"/>
  <c r="AT24" i="1" s="1"/>
  <c r="AR24" i="1" s="1"/>
  <c r="AP24" i="1" s="1"/>
  <c r="AX30" i="1"/>
  <c r="AV30" i="1" s="1"/>
  <c r="AT30" i="1" s="1"/>
  <c r="AR30" i="1" s="1"/>
  <c r="AP30" i="1" s="1"/>
  <c r="AN24" i="1" s="1"/>
  <c r="AL24" i="1" s="1"/>
  <c r="AJ24" i="1" s="1"/>
  <c r="AH24" i="1" s="1"/>
  <c r="AF24" i="1" s="1"/>
  <c r="AD24" i="1" s="1"/>
  <c r="AB24" i="1" s="1"/>
  <c r="Z24" i="1" s="1"/>
  <c r="X24" i="1" s="1"/>
  <c r="V24" i="1" s="1"/>
  <c r="BN30" i="1"/>
  <c r="BL30" i="1" s="1"/>
  <c r="BJ30" i="1" s="1"/>
  <c r="BH30" i="1" s="1"/>
  <c r="BF30" i="1" s="1"/>
  <c r="BD30" i="1" s="1"/>
  <c r="BB30" i="1" s="1"/>
  <c r="F17" i="1" l="1"/>
  <c r="C12" i="1"/>
  <c r="J17" i="1" l="1"/>
  <c r="C18" i="1"/>
  <c r="C11" i="1"/>
  <c r="G18" i="1" l="1"/>
  <c r="G17" i="1" l="1"/>
  <c r="K17" i="1"/>
  <c r="N17" i="1"/>
  <c r="K18" i="1" s="1"/>
  <c r="C17" i="1" l="1"/>
  <c r="R17" i="1" l="1"/>
  <c r="O17" i="1"/>
  <c r="O18" i="1" l="1"/>
  <c r="V23" i="1"/>
  <c r="Z23" i="1" l="1"/>
  <c r="W23" i="1"/>
  <c r="S17" i="1"/>
  <c r="V17" i="1"/>
  <c r="W24" i="1" l="1"/>
  <c r="S18" i="1"/>
  <c r="AD23" i="1" l="1"/>
  <c r="AA23" i="1"/>
  <c r="Z17" i="1"/>
  <c r="W17" i="1"/>
  <c r="AA24" i="1" l="1"/>
  <c r="W18" i="1"/>
  <c r="AH23" i="1" l="1"/>
  <c r="AE23" i="1"/>
  <c r="AD17" i="1"/>
  <c r="AA17" i="1"/>
  <c r="AE24" i="1" l="1"/>
  <c r="AA18" i="1"/>
  <c r="AL23" i="1" l="1"/>
  <c r="AI23" i="1"/>
  <c r="AE17" i="1"/>
  <c r="AI24" i="1" l="1"/>
  <c r="AP29" i="1" l="1"/>
  <c r="AM23" i="1"/>
  <c r="AP23" i="1"/>
  <c r="AM24" i="1" l="1"/>
  <c r="AQ29" i="1"/>
  <c r="AT29" i="1"/>
  <c r="AQ30" i="1" l="1"/>
  <c r="AT23" i="1"/>
  <c r="AQ23" i="1"/>
  <c r="AQ24" i="1" l="1"/>
  <c r="AX29" i="1"/>
  <c r="AU29" i="1"/>
  <c r="AU30" i="1" l="1"/>
  <c r="AX23" i="1"/>
  <c r="AU23" i="1"/>
  <c r="AY24" i="1" l="1"/>
  <c r="AU24" i="1"/>
  <c r="BB29" i="1"/>
  <c r="AY29" i="1"/>
  <c r="AY23" i="1" l="1"/>
  <c r="AY30" i="1"/>
  <c r="BF29" i="1" l="1"/>
  <c r="BC29" i="1"/>
  <c r="BF11" i="1"/>
  <c r="BC11" i="1"/>
  <c r="BC12" i="1" l="1"/>
  <c r="BC30" i="1"/>
  <c r="BJ29" i="1" l="1"/>
  <c r="BG29" i="1"/>
  <c r="BG11" i="1"/>
  <c r="BG30" i="1" l="1"/>
  <c r="BK29" i="1" l="1"/>
  <c r="BN29" i="1"/>
  <c r="BK30" i="1" l="1"/>
  <c r="BO29" i="1" l="1"/>
</calcChain>
</file>

<file path=xl/sharedStrings.xml><?xml version="1.0" encoding="utf-8"?>
<sst xmlns="http://schemas.openxmlformats.org/spreadsheetml/2006/main" count="218" uniqueCount="126">
  <si>
    <t>Signale abgreifen</t>
  </si>
  <si>
    <t>1.1</t>
  </si>
  <si>
    <t>KK</t>
  </si>
  <si>
    <t>Abschleppmodus erkennen</t>
  </si>
  <si>
    <t>1.2</t>
  </si>
  <si>
    <t>MS</t>
  </si>
  <si>
    <t>Signalverarbeitung</t>
  </si>
  <si>
    <t>1.3</t>
  </si>
  <si>
    <t>TM</t>
  </si>
  <si>
    <t>1.4</t>
  </si>
  <si>
    <t>Bauteile für Kommunikation</t>
  </si>
  <si>
    <t>1.5</t>
  </si>
  <si>
    <t>Adapterplatine fertigen</t>
  </si>
  <si>
    <t>1.6</t>
  </si>
  <si>
    <t>Adapterplatine testen</t>
  </si>
  <si>
    <t>2.1</t>
  </si>
  <si>
    <t>Konstr. Und Bauteilbesch.</t>
  </si>
  <si>
    <t>2.2</t>
  </si>
  <si>
    <t>Gehäuse fertigen</t>
  </si>
  <si>
    <t>3.1</t>
  </si>
  <si>
    <t>Verarbeitung der Signale</t>
  </si>
  <si>
    <t>Kommunikation zw. Platinen</t>
  </si>
  <si>
    <t>3.2</t>
  </si>
  <si>
    <t>CAN-Nachrichten senden/empfangen</t>
  </si>
  <si>
    <t>3.3</t>
  </si>
  <si>
    <t>Abschleppmodus implementieren</t>
  </si>
  <si>
    <t>3.4</t>
  </si>
  <si>
    <t>Softwaretests</t>
  </si>
  <si>
    <t>3.5</t>
  </si>
  <si>
    <t>Platine + Gehäuse zusammenführen</t>
  </si>
  <si>
    <t>4.1</t>
  </si>
  <si>
    <t>4.2</t>
  </si>
  <si>
    <t>Einbau in Golfcart</t>
  </si>
  <si>
    <t>5.1</t>
  </si>
  <si>
    <t>Protokoll</t>
  </si>
  <si>
    <t>5.3</t>
  </si>
  <si>
    <t>Technische Dokumentation</t>
  </si>
  <si>
    <t>Präsentation</t>
  </si>
  <si>
    <t>---------------&gt;</t>
  </si>
  <si>
    <t>Lasten-/Pflichtenheft</t>
  </si>
  <si>
    <t>Teamvertrag</t>
  </si>
  <si>
    <t>Projektvertrag</t>
  </si>
  <si>
    <t>Projektstrukturplan</t>
  </si>
  <si>
    <t>Arbeitspakete und Netzplan</t>
  </si>
  <si>
    <t>Budgetplanung</t>
  </si>
  <si>
    <t>Stakeholderanalyse</t>
  </si>
  <si>
    <t>Risikoanalyse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</si>
  <si>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</si>
  <si>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</si>
  <si>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</si>
  <si>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</si>
  <si>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</si>
  <si>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</si>
  <si>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</si>
  <si>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</si>
  <si>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</si>
  <si>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</si>
  <si>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</si>
  <si>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</si>
  <si>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</si>
  <si>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</si>
  <si>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</si>
  <si>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</si>
  <si>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</si>
  <si>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</si>
  <si>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</si>
  <si>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</si>
  <si>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</si>
  <si>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</si>
  <si>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</si>
  <si>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Von: 13. März 2018</t>
  </si>
  <si>
    <t>Bis: 31.07.2018</t>
  </si>
  <si>
    <t>6.1</t>
  </si>
  <si>
    <t>6.2</t>
  </si>
  <si>
    <t>6.3</t>
  </si>
  <si>
    <t>6.4</t>
  </si>
  <si>
    <t>6.5</t>
  </si>
  <si>
    <t>6.6</t>
  </si>
  <si>
    <t>6.7</t>
  </si>
  <si>
    <t>6.8</t>
  </si>
  <si>
    <t>5.2</t>
  </si>
  <si>
    <t>GP (in Tagen) = SEZ - FEZ</t>
  </si>
  <si>
    <t>FP (in Tagen) = Nachfolger FAZ - FEZ</t>
  </si>
  <si>
    <t>16.03.2018</t>
  </si>
  <si>
    <t>20.03.2018</t>
  </si>
  <si>
    <t>24.03.2018</t>
  </si>
  <si>
    <t>20h</t>
  </si>
  <si>
    <t>4h</t>
  </si>
  <si>
    <t>8h</t>
  </si>
  <si>
    <t>14h</t>
  </si>
  <si>
    <t>31.03.2018</t>
  </si>
  <si>
    <t>10.04.2018</t>
  </si>
  <si>
    <t>15.04.2018</t>
  </si>
  <si>
    <t>20.04.2018</t>
  </si>
  <si>
    <t>13.04.2018</t>
  </si>
  <si>
    <t>16.04.2018</t>
  </si>
  <si>
    <t>26.04.2018</t>
  </si>
  <si>
    <t>25.04.2018</t>
  </si>
  <si>
    <t>11.05.2018</t>
  </si>
  <si>
    <t>16.05.2018</t>
  </si>
  <si>
    <t>19.05.2018</t>
  </si>
  <si>
    <t>24.05.2018</t>
  </si>
  <si>
    <t>23.05.2018</t>
  </si>
  <si>
    <t>31.05.2018</t>
  </si>
  <si>
    <t>27.05.2018</t>
  </si>
  <si>
    <t>01.06.2018</t>
  </si>
  <si>
    <t>17.06.2018</t>
  </si>
  <si>
    <t>21.06.2018</t>
  </si>
  <si>
    <t>11.06.2018</t>
  </si>
  <si>
    <t>26.06.2018</t>
  </si>
  <si>
    <t>10h</t>
  </si>
  <si>
    <t>6h</t>
  </si>
  <si>
    <t>12h</t>
  </si>
  <si>
    <t>25h</t>
  </si>
  <si>
    <t>7h</t>
  </si>
  <si>
    <t>35h</t>
  </si>
  <si>
    <t>15h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</si>
  <si>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</si>
  <si>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</si>
  <si>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|</t>
  </si>
  <si>
    <t>-------|--------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</si>
  <si>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&gt;</t>
  </si>
  <si>
    <r>
      <rPr>
        <sz val="11"/>
        <color theme="1"/>
        <rFont val="Calibri"/>
        <family val="2"/>
        <scheme val="minor"/>
      </rPr>
      <t>-------</t>
    </r>
    <r>
      <rPr>
        <sz val="11"/>
        <color theme="1"/>
        <rFont val="Wingdings 2"/>
        <family val="1"/>
        <charset val="2"/>
      </rPr>
      <t>¸</t>
    </r>
  </si>
  <si>
    <t>------------------------------------------------------------------------------------------------------------------------------|</t>
  </si>
  <si>
    <t>|-----&gt;</t>
  </si>
  <si>
    <t>Kritischer Pfad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</si>
</sst>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1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quotePrefix="1" applyAlignment="1">
      <alignment horizontal="center"/>
    </xf>
    <xf numFmtId="0" fontId="5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14" fontId="3" fillId="0" borderId="0" xfId="0" applyNumberFormat="1" applyFont="1"/>
    <xf numFmtId="49" fontId="1" fillId="0" borderId="0" xfId="0" applyNumberFormat="1" applyFont="1"/>
    <xf numFmtId="0" fontId="2" fillId="0" borderId="0" xfId="0" quotePrefix="1" applyFont="1"/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quotePrefix="1" applyAlignment="1">
      <alignment horizontal="left"/>
    </xf>
    <xf numFmtId="49" fontId="1" fillId="2" borderId="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Q30"/>
  <sheetViews>
    <sheetView tabSelected="1" zoomScale="85" zoomScaleNormal="85" workbookViewId="0">
      <selection activeCell="K24" sqref="K24"/>
    </sheetView>
  </sheetViews>
  <sheetFormatPr defaultColWidth="11.5546875" defaultRowHeight="14.4" x14ac:dyDescent="0.3"/>
  <cols>
    <col min="5" max="5" width="11.44140625" style="2"/>
    <col min="9" max="9" width="11.44140625" style="2"/>
    <col min="13" max="13" width="11.44140625" style="2"/>
    <col min="17" max="17" width="11.44140625" style="2"/>
    <col min="21" max="21" width="11.44140625" style="2"/>
  </cols>
  <sheetData>
    <row r="2" spans="2:61" x14ac:dyDescent="0.3">
      <c r="B2" s="3" t="s">
        <v>59</v>
      </c>
      <c r="D2" s="1" t="s">
        <v>49</v>
      </c>
      <c r="E2" s="1" t="s">
        <v>50</v>
      </c>
      <c r="F2" s="1" t="s">
        <v>51</v>
      </c>
    </row>
    <row r="3" spans="2:61" x14ac:dyDescent="0.3">
      <c r="B3" t="s">
        <v>68</v>
      </c>
      <c r="D3" s="23" t="s">
        <v>52</v>
      </c>
      <c r="E3" s="24"/>
      <c r="F3" s="25"/>
      <c r="H3" s="4" t="s">
        <v>60</v>
      </c>
      <c r="K3" s="4" t="s">
        <v>62</v>
      </c>
      <c r="N3" s="3" t="s">
        <v>64</v>
      </c>
      <c r="P3" s="3" t="s">
        <v>66</v>
      </c>
      <c r="R3" s="3" t="s">
        <v>81</v>
      </c>
      <c r="U3" s="4" t="s">
        <v>70</v>
      </c>
    </row>
    <row r="4" spans="2:61" x14ac:dyDescent="0.3">
      <c r="D4" s="1" t="s">
        <v>53</v>
      </c>
      <c r="E4" s="1" t="s">
        <v>54</v>
      </c>
      <c r="F4" s="1" t="s">
        <v>55</v>
      </c>
      <c r="H4" s="5" t="s">
        <v>61</v>
      </c>
      <c r="K4" s="5" t="s">
        <v>63</v>
      </c>
      <c r="N4" s="3" t="s">
        <v>65</v>
      </c>
      <c r="P4" s="3" t="s">
        <v>67</v>
      </c>
      <c r="R4" s="3" t="s">
        <v>82</v>
      </c>
      <c r="U4" s="4" t="s">
        <v>71</v>
      </c>
    </row>
    <row r="5" spans="2:61" x14ac:dyDescent="0.3">
      <c r="D5" s="1" t="s">
        <v>56</v>
      </c>
      <c r="E5" s="1" t="s">
        <v>57</v>
      </c>
      <c r="F5" s="1" t="s">
        <v>58</v>
      </c>
    </row>
    <row r="6" spans="2:61" x14ac:dyDescent="0.3">
      <c r="E6"/>
      <c r="F6" s="2"/>
      <c r="H6" s="11"/>
      <c r="I6" s="21" t="s">
        <v>117</v>
      </c>
      <c r="J6" s="2"/>
      <c r="N6" s="2"/>
    </row>
    <row r="7" spans="2:61" x14ac:dyDescent="0.3">
      <c r="H7" s="22" t="s">
        <v>38</v>
      </c>
      <c r="I7" s="3" t="s">
        <v>125</v>
      </c>
      <c r="U7"/>
    </row>
    <row r="8" spans="2:61" x14ac:dyDescent="0.3">
      <c r="U8"/>
    </row>
    <row r="9" spans="2:61" x14ac:dyDescent="0.3">
      <c r="B9" s="1" t="s">
        <v>33</v>
      </c>
      <c r="C9" s="1" t="s">
        <v>8</v>
      </c>
      <c r="D9" s="7" t="s">
        <v>86</v>
      </c>
      <c r="U9"/>
      <c r="BB9" s="1" t="s">
        <v>80</v>
      </c>
      <c r="BC9" s="1" t="s">
        <v>5</v>
      </c>
      <c r="BD9" s="1" t="s">
        <v>115</v>
      </c>
      <c r="BE9" s="2"/>
      <c r="BF9" s="1" t="s">
        <v>35</v>
      </c>
      <c r="BG9" s="1" t="s">
        <v>8</v>
      </c>
      <c r="BH9" s="1" t="s">
        <v>87</v>
      </c>
    </row>
    <row r="10" spans="2:61" x14ac:dyDescent="0.3">
      <c r="B10" s="23" t="s">
        <v>34</v>
      </c>
      <c r="C10" s="24"/>
      <c r="D10" s="25"/>
      <c r="E10" s="26" t="s">
        <v>121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8"/>
      <c r="BB10" s="23" t="s">
        <v>36</v>
      </c>
      <c r="BC10" s="24"/>
      <c r="BD10" s="25"/>
      <c r="BE10" s="16" t="s">
        <v>38</v>
      </c>
      <c r="BF10" s="23" t="s">
        <v>37</v>
      </c>
      <c r="BG10" s="24"/>
      <c r="BH10" s="25"/>
      <c r="BI10" s="17" t="s">
        <v>122</v>
      </c>
    </row>
    <row r="11" spans="2:61" x14ac:dyDescent="0.3">
      <c r="B11" s="10">
        <v>43172</v>
      </c>
      <c r="C11" s="1">
        <f>D12-D11</f>
        <v>31</v>
      </c>
      <c r="D11" s="10">
        <v>43252</v>
      </c>
      <c r="U11"/>
      <c r="BA11" s="19" t="s">
        <v>47</v>
      </c>
      <c r="BB11" s="1" t="s">
        <v>105</v>
      </c>
      <c r="BC11" s="1">
        <f>BD12-BD11</f>
        <v>5</v>
      </c>
      <c r="BD11" s="1" t="s">
        <v>106</v>
      </c>
      <c r="BE11" s="2"/>
      <c r="BF11" s="1" t="str">
        <f>BD11</f>
        <v>17.06.2018</v>
      </c>
      <c r="BG11" s="1">
        <f>BH12-BH11</f>
        <v>5</v>
      </c>
      <c r="BH11" s="1" t="s">
        <v>107</v>
      </c>
    </row>
    <row r="12" spans="2:61" x14ac:dyDescent="0.3">
      <c r="B12" s="10">
        <v>43203</v>
      </c>
      <c r="C12" s="8">
        <f>BB11-D11</f>
        <v>0</v>
      </c>
      <c r="D12" s="10">
        <v>43283</v>
      </c>
      <c r="F12" s="6"/>
      <c r="U12"/>
      <c r="BA12" s="19" t="s">
        <v>47</v>
      </c>
      <c r="BB12" s="10">
        <v>43257</v>
      </c>
      <c r="BC12" s="8">
        <f>BF11-BD11</f>
        <v>0</v>
      </c>
      <c r="BD12" s="10">
        <v>43273</v>
      </c>
      <c r="BE12" s="2"/>
      <c r="BF12" s="10">
        <v>43273</v>
      </c>
      <c r="BG12" s="8" t="s">
        <v>69</v>
      </c>
      <c r="BH12" s="10">
        <v>43277</v>
      </c>
    </row>
    <row r="13" spans="2:61" x14ac:dyDescent="0.3">
      <c r="U13"/>
      <c r="BA13" s="19" t="s">
        <v>47</v>
      </c>
    </row>
    <row r="14" spans="2:61" x14ac:dyDescent="0.3">
      <c r="U14"/>
      <c r="BA14" s="19" t="s">
        <v>47</v>
      </c>
    </row>
    <row r="15" spans="2:61" x14ac:dyDescent="0.3">
      <c r="B15" s="1" t="s">
        <v>72</v>
      </c>
      <c r="C15" s="1" t="s">
        <v>8</v>
      </c>
      <c r="D15" s="1" t="s">
        <v>87</v>
      </c>
      <c r="F15" s="1" t="s">
        <v>73</v>
      </c>
      <c r="G15" s="1" t="s">
        <v>8</v>
      </c>
      <c r="H15" s="1" t="s">
        <v>88</v>
      </c>
      <c r="J15" s="1" t="s">
        <v>74</v>
      </c>
      <c r="K15" s="1" t="s">
        <v>8</v>
      </c>
      <c r="L15" s="1" t="s">
        <v>88</v>
      </c>
      <c r="N15" s="1" t="s">
        <v>75</v>
      </c>
      <c r="O15" s="1" t="s">
        <v>8</v>
      </c>
      <c r="P15" s="1" t="s">
        <v>89</v>
      </c>
      <c r="R15" s="1" t="s">
        <v>76</v>
      </c>
      <c r="S15" s="1" t="s">
        <v>8</v>
      </c>
      <c r="T15" s="1" t="s">
        <v>86</v>
      </c>
      <c r="U15"/>
      <c r="V15" s="1" t="s">
        <v>77</v>
      </c>
      <c r="W15" s="1" t="s">
        <v>8</v>
      </c>
      <c r="X15" s="1" t="s">
        <v>110</v>
      </c>
      <c r="Z15" s="1" t="s">
        <v>78</v>
      </c>
      <c r="AA15" s="1" t="s">
        <v>8</v>
      </c>
      <c r="AB15" s="1" t="s">
        <v>110</v>
      </c>
      <c r="AD15" s="1" t="s">
        <v>79</v>
      </c>
      <c r="AE15" s="1" t="s">
        <v>8</v>
      </c>
      <c r="AF15" s="1" t="s">
        <v>112</v>
      </c>
      <c r="BA15" s="19" t="s">
        <v>47</v>
      </c>
    </row>
    <row r="16" spans="2:61" x14ac:dyDescent="0.3">
      <c r="B16" s="23" t="s">
        <v>40</v>
      </c>
      <c r="C16" s="24"/>
      <c r="D16" s="25"/>
      <c r="E16" s="13" t="s">
        <v>38</v>
      </c>
      <c r="F16" s="23" t="s">
        <v>39</v>
      </c>
      <c r="G16" s="24"/>
      <c r="H16" s="25"/>
      <c r="I16" s="13" t="s">
        <v>38</v>
      </c>
      <c r="J16" s="23" t="s">
        <v>41</v>
      </c>
      <c r="K16" s="24"/>
      <c r="L16" s="25"/>
      <c r="M16" s="13" t="s">
        <v>38</v>
      </c>
      <c r="N16" s="23" t="s">
        <v>42</v>
      </c>
      <c r="O16" s="24"/>
      <c r="P16" s="25"/>
      <c r="Q16" s="13" t="s">
        <v>38</v>
      </c>
      <c r="R16" s="23" t="s">
        <v>43</v>
      </c>
      <c r="S16" s="24"/>
      <c r="T16" s="25"/>
      <c r="U16" s="13" t="s">
        <v>38</v>
      </c>
      <c r="V16" s="30" t="s">
        <v>44</v>
      </c>
      <c r="W16" s="31"/>
      <c r="X16" s="32"/>
      <c r="Y16" s="16" t="s">
        <v>38</v>
      </c>
      <c r="Z16" s="23" t="s">
        <v>45</v>
      </c>
      <c r="AA16" s="24"/>
      <c r="AB16" s="25"/>
      <c r="AC16" s="16" t="s">
        <v>38</v>
      </c>
      <c r="AD16" s="23" t="s">
        <v>46</v>
      </c>
      <c r="AE16" s="24"/>
      <c r="AF16" s="25"/>
      <c r="AG16" s="29" t="s">
        <v>119</v>
      </c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2:69" x14ac:dyDescent="0.3">
      <c r="B17" s="10">
        <v>43172</v>
      </c>
      <c r="C17" s="1">
        <f>D18-D17</f>
        <v>10</v>
      </c>
      <c r="D17" s="1" t="s">
        <v>83</v>
      </c>
      <c r="F17" s="1" t="str">
        <f>D17</f>
        <v>16.03.2018</v>
      </c>
      <c r="G17" s="1">
        <f>H18-H17</f>
        <v>10</v>
      </c>
      <c r="H17" s="1" t="s">
        <v>84</v>
      </c>
      <c r="J17" s="1" t="str">
        <f>H17</f>
        <v>20.03.2018</v>
      </c>
      <c r="K17" s="1">
        <f>L18-L17</f>
        <v>10</v>
      </c>
      <c r="L17" s="1" t="s">
        <v>85</v>
      </c>
      <c r="N17" s="1" t="str">
        <f>L17</f>
        <v>24.03.2018</v>
      </c>
      <c r="O17" s="1">
        <f>P18-P17</f>
        <v>10</v>
      </c>
      <c r="P17" s="1" t="s">
        <v>90</v>
      </c>
      <c r="R17" s="1" t="str">
        <f>P17</f>
        <v>31.03.2018</v>
      </c>
      <c r="S17" s="1">
        <f>T18-T17</f>
        <v>10</v>
      </c>
      <c r="T17" s="1" t="s">
        <v>91</v>
      </c>
      <c r="U17" s="14" t="s">
        <v>47</v>
      </c>
      <c r="V17" s="1" t="str">
        <f>T17</f>
        <v>10.04.2018</v>
      </c>
      <c r="W17" s="1">
        <f>X18-X17</f>
        <v>42</v>
      </c>
      <c r="X17" s="1" t="s">
        <v>92</v>
      </c>
      <c r="Z17" s="1" t="str">
        <f>X17</f>
        <v>15.04.2018</v>
      </c>
      <c r="AA17" s="1">
        <f>AB18-AB17</f>
        <v>42</v>
      </c>
      <c r="AB17" s="1" t="s">
        <v>93</v>
      </c>
      <c r="AD17" s="1" t="str">
        <f>AB17</f>
        <v>20.04.2018</v>
      </c>
      <c r="AE17" s="1">
        <f>AF18-AF17</f>
        <v>42</v>
      </c>
      <c r="AF17" s="1" t="s">
        <v>97</v>
      </c>
      <c r="AH17" s="20">
        <v>43252</v>
      </c>
      <c r="BA17" s="19" t="s">
        <v>47</v>
      </c>
    </row>
    <row r="18" spans="2:69" x14ac:dyDescent="0.3">
      <c r="B18" s="10">
        <f>D18-3</f>
        <v>43182</v>
      </c>
      <c r="C18" s="8">
        <f>F17-D17</f>
        <v>0</v>
      </c>
      <c r="D18" s="10">
        <f>F18</f>
        <v>43185</v>
      </c>
      <c r="F18" s="10">
        <f>H18-4</f>
        <v>43185</v>
      </c>
      <c r="G18" s="8">
        <f>J17-H17</f>
        <v>0</v>
      </c>
      <c r="H18" s="10">
        <f>J18</f>
        <v>43189</v>
      </c>
      <c r="J18" s="10">
        <f>L18-4</f>
        <v>43189</v>
      </c>
      <c r="K18" s="8">
        <f>N17-L17</f>
        <v>0</v>
      </c>
      <c r="L18" s="10">
        <f>N18</f>
        <v>43193</v>
      </c>
      <c r="N18" s="10">
        <f>P18-7</f>
        <v>43193</v>
      </c>
      <c r="O18" s="8">
        <f>R17-P17</f>
        <v>0</v>
      </c>
      <c r="P18" s="10">
        <f>R18</f>
        <v>43200</v>
      </c>
      <c r="R18" s="10">
        <f>T18-10</f>
        <v>43200</v>
      </c>
      <c r="S18" s="8">
        <f>V17-T17</f>
        <v>0</v>
      </c>
      <c r="T18" s="10">
        <v>43210</v>
      </c>
      <c r="U18" s="14" t="s">
        <v>47</v>
      </c>
      <c r="V18" s="10">
        <f>X18-5</f>
        <v>43242</v>
      </c>
      <c r="W18" s="8">
        <f>Z17-X17</f>
        <v>0</v>
      </c>
      <c r="X18" s="10">
        <f>Z18</f>
        <v>43247</v>
      </c>
      <c r="Z18" s="10">
        <f>AB18-5</f>
        <v>43247</v>
      </c>
      <c r="AA18" s="8">
        <f>AD17-AB17</f>
        <v>0</v>
      </c>
      <c r="AB18" s="10">
        <f>AD18</f>
        <v>43252</v>
      </c>
      <c r="AD18" s="10">
        <f>AF18-5</f>
        <v>43252</v>
      </c>
      <c r="AE18" s="8">
        <f>AH17-AF17</f>
        <v>37</v>
      </c>
      <c r="AF18" s="10">
        <v>43257</v>
      </c>
      <c r="BA18" s="19" t="s">
        <v>47</v>
      </c>
    </row>
    <row r="19" spans="2:69" x14ac:dyDescent="0.3">
      <c r="U19" s="14" t="s">
        <v>47</v>
      </c>
      <c r="BA19" s="19" t="s">
        <v>47</v>
      </c>
    </row>
    <row r="20" spans="2:69" x14ac:dyDescent="0.3">
      <c r="U20" s="14" t="s">
        <v>47</v>
      </c>
      <c r="BA20" s="19" t="s">
        <v>47</v>
      </c>
    </row>
    <row r="21" spans="2:69" x14ac:dyDescent="0.3">
      <c r="U21" s="14" t="s">
        <v>47</v>
      </c>
      <c r="V21" s="1" t="s">
        <v>1</v>
      </c>
      <c r="W21" s="1" t="s">
        <v>2</v>
      </c>
      <c r="X21" s="1" t="s">
        <v>111</v>
      </c>
      <c r="Y21" s="2"/>
      <c r="Z21" s="1" t="s">
        <v>4</v>
      </c>
      <c r="AA21" s="1" t="s">
        <v>5</v>
      </c>
      <c r="AB21" s="1" t="s">
        <v>111</v>
      </c>
      <c r="AC21" s="2"/>
      <c r="AD21" s="1" t="s">
        <v>7</v>
      </c>
      <c r="AE21" s="1" t="s">
        <v>8</v>
      </c>
      <c r="AF21" s="1" t="s">
        <v>113</v>
      </c>
      <c r="AG21" s="2"/>
      <c r="AH21" s="1" t="s">
        <v>9</v>
      </c>
      <c r="AI21" s="1" t="s">
        <v>2</v>
      </c>
      <c r="AJ21" s="1" t="s">
        <v>86</v>
      </c>
      <c r="AK21" s="2"/>
      <c r="AL21" s="1" t="s">
        <v>11</v>
      </c>
      <c r="AM21" s="1" t="s">
        <v>2</v>
      </c>
      <c r="AN21" s="1" t="s">
        <v>110</v>
      </c>
      <c r="AO21" s="2"/>
      <c r="AP21" s="1" t="s">
        <v>13</v>
      </c>
      <c r="AQ21" s="1" t="s">
        <v>2</v>
      </c>
      <c r="AR21" s="1" t="s">
        <v>111</v>
      </c>
      <c r="AS21" s="2"/>
      <c r="AT21" s="1" t="s">
        <v>15</v>
      </c>
      <c r="AU21" s="1" t="s">
        <v>8</v>
      </c>
      <c r="AV21" s="1" t="s">
        <v>88</v>
      </c>
      <c r="AW21" s="2"/>
      <c r="AX21" s="1" t="s">
        <v>17</v>
      </c>
      <c r="AY21" s="1" t="s">
        <v>8</v>
      </c>
      <c r="AZ21" s="1" t="s">
        <v>112</v>
      </c>
      <c r="BA21" s="19" t="s">
        <v>47</v>
      </c>
    </row>
    <row r="22" spans="2:69" x14ac:dyDescent="0.3">
      <c r="U22" s="15" t="s">
        <v>48</v>
      </c>
      <c r="V22" s="30" t="s">
        <v>0</v>
      </c>
      <c r="W22" s="31"/>
      <c r="X22" s="32"/>
      <c r="Y22" s="13" t="s">
        <v>38</v>
      </c>
      <c r="Z22" s="30" t="s">
        <v>3</v>
      </c>
      <c r="AA22" s="31"/>
      <c r="AB22" s="32"/>
      <c r="AC22" s="13" t="s">
        <v>38</v>
      </c>
      <c r="AD22" s="33" t="s">
        <v>6</v>
      </c>
      <c r="AE22" s="34"/>
      <c r="AF22" s="35"/>
      <c r="AG22" s="13" t="s">
        <v>38</v>
      </c>
      <c r="AH22" s="30" t="s">
        <v>10</v>
      </c>
      <c r="AI22" s="31"/>
      <c r="AJ22" s="32"/>
      <c r="AK22" s="13" t="s">
        <v>38</v>
      </c>
      <c r="AL22" s="30" t="s">
        <v>12</v>
      </c>
      <c r="AM22" s="31"/>
      <c r="AN22" s="32"/>
      <c r="AO22" s="13" t="s">
        <v>38</v>
      </c>
      <c r="AP22" s="23" t="s">
        <v>14</v>
      </c>
      <c r="AQ22" s="24"/>
      <c r="AR22" s="25"/>
      <c r="AS22" s="16" t="s">
        <v>38</v>
      </c>
      <c r="AT22" s="23" t="s">
        <v>16</v>
      </c>
      <c r="AU22" s="24"/>
      <c r="AV22" s="25"/>
      <c r="AW22" s="16" t="s">
        <v>38</v>
      </c>
      <c r="AX22" s="23" t="s">
        <v>18</v>
      </c>
      <c r="AY22" s="24"/>
      <c r="AZ22" s="25"/>
      <c r="BA22" s="18" t="s">
        <v>120</v>
      </c>
      <c r="BB22" s="29" t="s">
        <v>123</v>
      </c>
      <c r="BC22" s="29"/>
      <c r="BD22" s="29"/>
      <c r="BE22" s="29"/>
      <c r="BF22" s="29"/>
      <c r="BG22" s="29"/>
      <c r="BH22" s="29"/>
      <c r="BI22" s="29"/>
    </row>
    <row r="23" spans="2:69" x14ac:dyDescent="0.3">
      <c r="U23"/>
      <c r="V23" s="1" t="str">
        <f>T17</f>
        <v>10.04.2018</v>
      </c>
      <c r="W23" s="1">
        <f>X24-X23</f>
        <v>10</v>
      </c>
      <c r="X23" s="1" t="s">
        <v>94</v>
      </c>
      <c r="Y23" s="2"/>
      <c r="Z23" s="1" t="str">
        <f>X23</f>
        <v>13.04.2018</v>
      </c>
      <c r="AA23" s="1">
        <f>AB24-AB23</f>
        <v>10</v>
      </c>
      <c r="AB23" s="1" t="s">
        <v>95</v>
      </c>
      <c r="AC23" s="2"/>
      <c r="AD23" s="1" t="str">
        <f>AB23</f>
        <v>16.04.2018</v>
      </c>
      <c r="AE23" s="1">
        <f>AF24-AF23</f>
        <v>10</v>
      </c>
      <c r="AF23" s="1" t="s">
        <v>96</v>
      </c>
      <c r="AG23" s="2"/>
      <c r="AH23" s="1" t="str">
        <f>AF23</f>
        <v>26.04.2018</v>
      </c>
      <c r="AI23" s="1">
        <f>AJ24-AJ23</f>
        <v>10</v>
      </c>
      <c r="AJ23" s="1" t="s">
        <v>98</v>
      </c>
      <c r="AL23" s="1" t="str">
        <f>AJ23</f>
        <v>11.05.2018</v>
      </c>
      <c r="AM23" s="1">
        <f>AN24-AN23</f>
        <v>10</v>
      </c>
      <c r="AN23" s="1" t="s">
        <v>99</v>
      </c>
      <c r="AO23" s="14" t="s">
        <v>47</v>
      </c>
      <c r="AP23" s="1" t="str">
        <f>AN23</f>
        <v>16.05.2018</v>
      </c>
      <c r="AQ23" s="1">
        <f>AR24-AR23</f>
        <v>6</v>
      </c>
      <c r="AR23" s="1" t="s">
        <v>100</v>
      </c>
      <c r="AS23" s="2"/>
      <c r="AT23" s="1" t="str">
        <f>AR23</f>
        <v>19.05.2018</v>
      </c>
      <c r="AU23" s="1">
        <f>AV24-AV23</f>
        <v>6</v>
      </c>
      <c r="AV23" s="1" t="s">
        <v>101</v>
      </c>
      <c r="AW23" s="2"/>
      <c r="AX23" s="1" t="str">
        <f>AV23</f>
        <v>24.05.2018</v>
      </c>
      <c r="AY23" s="1">
        <f>AZ24-AZ23</f>
        <v>6</v>
      </c>
      <c r="AZ23" s="1" t="s">
        <v>103</v>
      </c>
      <c r="BA23" s="19" t="s">
        <v>47</v>
      </c>
      <c r="BI23" s="19" t="s">
        <v>47</v>
      </c>
    </row>
    <row r="24" spans="2:69" x14ac:dyDescent="0.3">
      <c r="U24"/>
      <c r="V24" s="10">
        <f>X24-3</f>
        <v>43210</v>
      </c>
      <c r="W24" s="8">
        <f>Z23-X23</f>
        <v>0</v>
      </c>
      <c r="X24" s="10">
        <f>Z24</f>
        <v>43213</v>
      </c>
      <c r="Y24" s="2"/>
      <c r="Z24" s="10">
        <f>AB24-3</f>
        <v>43213</v>
      </c>
      <c r="AA24" s="8">
        <f>AD23-AB23</f>
        <v>0</v>
      </c>
      <c r="AB24" s="10">
        <f>AD24</f>
        <v>43216</v>
      </c>
      <c r="AC24" s="2"/>
      <c r="AD24" s="10">
        <f>AF24-10</f>
        <v>43216</v>
      </c>
      <c r="AE24" s="8">
        <f>AH23-AF23</f>
        <v>0</v>
      </c>
      <c r="AF24" s="10">
        <f>AH24</f>
        <v>43226</v>
      </c>
      <c r="AG24" s="2"/>
      <c r="AH24" s="10">
        <f>AJ24-15</f>
        <v>43226</v>
      </c>
      <c r="AI24" s="8">
        <f>AL23-AJ23</f>
        <v>0</v>
      </c>
      <c r="AJ24" s="10">
        <f>AL24</f>
        <v>43241</v>
      </c>
      <c r="AL24" s="10">
        <f>AN24-5</f>
        <v>43241</v>
      </c>
      <c r="AM24" s="8">
        <f>AP23-AN23</f>
        <v>0</v>
      </c>
      <c r="AN24" s="10">
        <f>AP30</f>
        <v>43246</v>
      </c>
      <c r="AO24" s="14" t="s">
        <v>47</v>
      </c>
      <c r="AP24" s="10">
        <f>AR24-3</f>
        <v>43242</v>
      </c>
      <c r="AQ24" s="8">
        <f>AT23-AR23</f>
        <v>0</v>
      </c>
      <c r="AR24" s="10">
        <f>AT24</f>
        <v>43245</v>
      </c>
      <c r="AS24" s="2"/>
      <c r="AT24" s="10">
        <f>AV24-5</f>
        <v>43245</v>
      </c>
      <c r="AU24" s="8">
        <f>AX23-AV23</f>
        <v>0</v>
      </c>
      <c r="AV24" s="10">
        <f>AX24</f>
        <v>43250</v>
      </c>
      <c r="AW24" s="2"/>
      <c r="AX24" s="10">
        <f>AZ24-7</f>
        <v>43250</v>
      </c>
      <c r="AY24" s="8">
        <f>BB12-AZ23</f>
        <v>6</v>
      </c>
      <c r="AZ24" s="10">
        <v>43257</v>
      </c>
      <c r="BA24" s="19" t="s">
        <v>47</v>
      </c>
      <c r="BI24" s="19" t="s">
        <v>47</v>
      </c>
      <c r="BQ24" s="2"/>
    </row>
    <row r="25" spans="2:69" x14ac:dyDescent="0.3">
      <c r="U25"/>
      <c r="AO25" s="14" t="s">
        <v>47</v>
      </c>
      <c r="BA25" s="19" t="s">
        <v>47</v>
      </c>
      <c r="BI25" s="19" t="s">
        <v>47</v>
      </c>
    </row>
    <row r="26" spans="2:69" x14ac:dyDescent="0.3">
      <c r="AO26" s="14" t="s">
        <v>47</v>
      </c>
      <c r="BA26" s="19" t="s">
        <v>47</v>
      </c>
      <c r="BE26" s="2"/>
      <c r="BI26" s="19" t="s">
        <v>47</v>
      </c>
    </row>
    <row r="27" spans="2:69" x14ac:dyDescent="0.3">
      <c r="AO27" s="14" t="s">
        <v>47</v>
      </c>
      <c r="AP27" s="1" t="s">
        <v>19</v>
      </c>
      <c r="AQ27" s="1" t="s">
        <v>8</v>
      </c>
      <c r="AR27" s="1" t="s">
        <v>111</v>
      </c>
      <c r="AS27" s="2"/>
      <c r="AT27" s="1" t="s">
        <v>22</v>
      </c>
      <c r="AU27" s="1" t="s">
        <v>5</v>
      </c>
      <c r="AV27" s="1" t="s">
        <v>114</v>
      </c>
      <c r="AW27" s="2"/>
      <c r="AX27" s="1" t="s">
        <v>24</v>
      </c>
      <c r="AY27" s="1" t="s">
        <v>5</v>
      </c>
      <c r="AZ27" s="1" t="s">
        <v>88</v>
      </c>
      <c r="BA27" s="19" t="s">
        <v>47</v>
      </c>
      <c r="BB27" s="1" t="s">
        <v>26</v>
      </c>
      <c r="BC27" s="1" t="s">
        <v>8</v>
      </c>
      <c r="BD27" s="1" t="s">
        <v>110</v>
      </c>
      <c r="BE27" s="2"/>
      <c r="BF27" s="1" t="s">
        <v>28</v>
      </c>
      <c r="BG27" s="1" t="s">
        <v>8</v>
      </c>
      <c r="BH27" s="1" t="s">
        <v>86</v>
      </c>
      <c r="BI27" s="19" t="s">
        <v>47</v>
      </c>
      <c r="BJ27" s="1" t="s">
        <v>30</v>
      </c>
      <c r="BK27" s="1" t="s">
        <v>2</v>
      </c>
      <c r="BL27" s="1" t="s">
        <v>110</v>
      </c>
      <c r="BM27" s="2"/>
      <c r="BN27" s="1" t="s">
        <v>31</v>
      </c>
      <c r="BO27" s="1" t="s">
        <v>2</v>
      </c>
      <c r="BP27" s="1" t="s">
        <v>116</v>
      </c>
    </row>
    <row r="28" spans="2:69" x14ac:dyDescent="0.3">
      <c r="AO28" s="15" t="s">
        <v>124</v>
      </c>
      <c r="AP28" s="23" t="s">
        <v>20</v>
      </c>
      <c r="AQ28" s="24"/>
      <c r="AR28" s="25"/>
      <c r="AS28" s="13" t="s">
        <v>38</v>
      </c>
      <c r="AT28" s="23" t="s">
        <v>21</v>
      </c>
      <c r="AU28" s="24"/>
      <c r="AV28" s="25"/>
      <c r="AW28" s="13" t="s">
        <v>38</v>
      </c>
      <c r="AX28" s="23" t="s">
        <v>23</v>
      </c>
      <c r="AY28" s="24"/>
      <c r="AZ28" s="25"/>
      <c r="BA28" s="13" t="s">
        <v>38</v>
      </c>
      <c r="BB28" s="23" t="s">
        <v>25</v>
      </c>
      <c r="BC28" s="24"/>
      <c r="BD28" s="25"/>
      <c r="BE28" s="13" t="s">
        <v>38</v>
      </c>
      <c r="BF28" s="23" t="s">
        <v>27</v>
      </c>
      <c r="BG28" s="24"/>
      <c r="BH28" s="25"/>
      <c r="BI28" s="13" t="s">
        <v>38</v>
      </c>
      <c r="BJ28" s="23" t="s">
        <v>29</v>
      </c>
      <c r="BK28" s="24"/>
      <c r="BL28" s="25"/>
      <c r="BM28" s="13" t="s">
        <v>38</v>
      </c>
      <c r="BN28" s="23" t="s">
        <v>32</v>
      </c>
      <c r="BO28" s="24"/>
      <c r="BP28" s="25"/>
      <c r="BQ28" s="12" t="s">
        <v>118</v>
      </c>
    </row>
    <row r="29" spans="2:69" x14ac:dyDescent="0.3">
      <c r="AP29" s="1" t="str">
        <f>AN23</f>
        <v>16.05.2018</v>
      </c>
      <c r="AQ29" s="1">
        <f>AR30-AR29</f>
        <v>10</v>
      </c>
      <c r="AR29" s="1" t="s">
        <v>100</v>
      </c>
      <c r="AS29" s="2"/>
      <c r="AT29" s="1" t="str">
        <f>AR29</f>
        <v>19.05.2018</v>
      </c>
      <c r="AU29" s="1">
        <f>AV30-AV29</f>
        <v>10</v>
      </c>
      <c r="AV29" s="1" t="s">
        <v>102</v>
      </c>
      <c r="AW29" s="2"/>
      <c r="AX29" s="1" t="str">
        <f>AV29</f>
        <v>23.05.2018</v>
      </c>
      <c r="AY29" s="1">
        <f>AZ30-AZ29</f>
        <v>10</v>
      </c>
      <c r="AZ29" s="1" t="s">
        <v>104</v>
      </c>
      <c r="BA29" s="2"/>
      <c r="BB29" s="1" t="str">
        <f>AZ29</f>
        <v>27.05.2018</v>
      </c>
      <c r="BC29" s="1">
        <f>BD30-BD29</f>
        <v>35</v>
      </c>
      <c r="BD29" s="1" t="s">
        <v>105</v>
      </c>
      <c r="BF29" s="1" t="str">
        <f>BD29</f>
        <v>01.06.2018</v>
      </c>
      <c r="BG29" s="1">
        <f>BH30-BH29</f>
        <v>35</v>
      </c>
      <c r="BH29" s="1" t="s">
        <v>108</v>
      </c>
      <c r="BJ29" s="1" t="str">
        <f>BH29</f>
        <v>11.06.2018</v>
      </c>
      <c r="BK29" s="1">
        <f>BL30-BL29</f>
        <v>35</v>
      </c>
      <c r="BL29" s="1" t="s">
        <v>107</v>
      </c>
      <c r="BM29" s="2"/>
      <c r="BN29" s="1" t="str">
        <f>BL29</f>
        <v>21.06.2018</v>
      </c>
      <c r="BO29" s="1">
        <f>BP30-BP29</f>
        <v>35</v>
      </c>
      <c r="BP29" s="1" t="s">
        <v>109</v>
      </c>
    </row>
    <row r="30" spans="2:69" x14ac:dyDescent="0.3">
      <c r="AP30" s="10">
        <f>AR30-3</f>
        <v>43246</v>
      </c>
      <c r="AQ30" s="8">
        <f>AT29-AR29</f>
        <v>0</v>
      </c>
      <c r="AR30" s="10">
        <f>AT30</f>
        <v>43249</v>
      </c>
      <c r="AS30" s="2"/>
      <c r="AT30" s="10">
        <f>AV30-4</f>
        <v>43249</v>
      </c>
      <c r="AU30" s="8">
        <f>AX29-AV29</f>
        <v>0</v>
      </c>
      <c r="AV30" s="10">
        <f>AX30</f>
        <v>43253</v>
      </c>
      <c r="AW30" s="2"/>
      <c r="AX30" s="10">
        <f>AZ30-4</f>
        <v>43253</v>
      </c>
      <c r="AY30" s="8">
        <f>BB29-AZ29</f>
        <v>0</v>
      </c>
      <c r="AZ30" s="10">
        <v>43257</v>
      </c>
      <c r="BA30" s="2"/>
      <c r="BB30" s="10">
        <f>BD30-5</f>
        <v>43282</v>
      </c>
      <c r="BC30" s="8">
        <f>BF29-BD29</f>
        <v>0</v>
      </c>
      <c r="BD30" s="10">
        <f>BF30</f>
        <v>43287</v>
      </c>
      <c r="BF30" s="10">
        <f>BH30-10</f>
        <v>43287</v>
      </c>
      <c r="BG30" s="8">
        <f>BJ29-BH29</f>
        <v>0</v>
      </c>
      <c r="BH30" s="10">
        <f>BJ30</f>
        <v>43297</v>
      </c>
      <c r="BJ30" s="10">
        <f>BL30-10</f>
        <v>43297</v>
      </c>
      <c r="BK30" s="8">
        <f>BN29-BL29</f>
        <v>0</v>
      </c>
      <c r="BL30" s="10">
        <f>BN30</f>
        <v>43307</v>
      </c>
      <c r="BM30" s="2"/>
      <c r="BN30" s="10">
        <f>BP30-5</f>
        <v>43307</v>
      </c>
      <c r="BO30" s="9" t="s">
        <v>69</v>
      </c>
      <c r="BP30" s="10">
        <v>43312</v>
      </c>
    </row>
  </sheetData>
  <mergeCells count="30">
    <mergeCell ref="BF10:BH10"/>
    <mergeCell ref="BB10:BD10"/>
    <mergeCell ref="BB22:BI22"/>
    <mergeCell ref="BF28:BH28"/>
    <mergeCell ref="BJ28:BL28"/>
    <mergeCell ref="BN28:BP28"/>
    <mergeCell ref="AP22:AR22"/>
    <mergeCell ref="AP28:AR28"/>
    <mergeCell ref="AT28:AV28"/>
    <mergeCell ref="AX28:AZ28"/>
    <mergeCell ref="BB28:BD28"/>
    <mergeCell ref="AT22:AV22"/>
    <mergeCell ref="AX22:AZ22"/>
    <mergeCell ref="AL22:AN22"/>
    <mergeCell ref="V22:X22"/>
    <mergeCell ref="AD22:AF22"/>
    <mergeCell ref="Z22:AB22"/>
    <mergeCell ref="AH22:AJ22"/>
    <mergeCell ref="N16:P16"/>
    <mergeCell ref="E10:BA10"/>
    <mergeCell ref="AG16:BA16"/>
    <mergeCell ref="R16:T16"/>
    <mergeCell ref="V16:X16"/>
    <mergeCell ref="Z16:AB16"/>
    <mergeCell ref="AD16:AF16"/>
    <mergeCell ref="D3:F3"/>
    <mergeCell ref="B10:D10"/>
    <mergeCell ref="F16:H16"/>
    <mergeCell ref="B16:D16"/>
    <mergeCell ref="J16:L16"/>
  </mergeCells>
  <pageMargins left="0" right="0" top="0" bottom="0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Mattis Ritter</cp:lastModifiedBy>
  <cp:lastPrinted>2018-06-29T08:13:28Z</cp:lastPrinted>
  <dcterms:created xsi:type="dcterms:W3CDTF">2018-05-04T12:22:44Z</dcterms:created>
  <dcterms:modified xsi:type="dcterms:W3CDTF">2022-11-09T17:58:33Z</dcterms:modified>
</cp:coreProperties>
</file>