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\Desktop\transplant_analysis\Robjects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N14" i="1"/>
  <c r="O14" i="1"/>
  <c r="P14" i="1"/>
  <c r="Q14" i="1"/>
  <c r="R14" i="1"/>
  <c r="S14" i="1"/>
  <c r="C14" i="1"/>
  <c r="D14" i="1"/>
  <c r="E14" i="1"/>
  <c r="F14" i="1"/>
  <c r="G14" i="1"/>
  <c r="H14" i="1"/>
  <c r="I14" i="1"/>
  <c r="B14" i="1"/>
  <c r="C12" i="1"/>
  <c r="B13" i="1"/>
  <c r="C13" i="1"/>
  <c r="D13" i="1"/>
  <c r="E13" i="1"/>
  <c r="F13" i="1"/>
  <c r="G13" i="1"/>
  <c r="H13" i="1"/>
  <c r="I13" i="1"/>
  <c r="K13" i="1"/>
  <c r="N13" i="1"/>
  <c r="O13" i="1"/>
  <c r="P13" i="1"/>
  <c r="Q13" i="1"/>
  <c r="R13" i="1"/>
  <c r="S13" i="1"/>
  <c r="B12" i="1"/>
  <c r="N12" i="1"/>
  <c r="O12" i="1"/>
  <c r="P12" i="1"/>
  <c r="Q12" i="1"/>
  <c r="R12" i="1"/>
  <c r="S12" i="1"/>
  <c r="K12" i="1"/>
  <c r="D12" i="1"/>
  <c r="E12" i="1"/>
  <c r="F12" i="1"/>
  <c r="G12" i="1"/>
  <c r="H12" i="1"/>
  <c r="I12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<sst xmlns="http://schemas.openxmlformats.org/spreadsheetml/2006/main" count="39" uniqueCount="37">
  <si>
    <t>name</t>
  </si>
  <si>
    <t>mixed</t>
  </si>
  <si>
    <t>CALAPOOIA</t>
  </si>
  <si>
    <t>COAST</t>
  </si>
  <si>
    <t>HUNTER</t>
  </si>
  <si>
    <t>LOOK</t>
  </si>
  <si>
    <t>MOSBY</t>
  </si>
  <si>
    <t>ROCK</t>
  </si>
  <si>
    <t>THOMAS</t>
  </si>
  <si>
    <t>WILEY</t>
  </si>
  <si>
    <t>M3.5Evic</t>
  </si>
  <si>
    <t>M3.5Raw</t>
  </si>
  <si>
    <t>M4.5Raw</t>
  </si>
  <si>
    <t>M4.5Evic</t>
  </si>
  <si>
    <t>Coast Fork Willamette</t>
  </si>
  <si>
    <t>Mosby Creek</t>
  </si>
  <si>
    <t>Calapooia Creek</t>
  </si>
  <si>
    <t>Wiley Creek</t>
  </si>
  <si>
    <t>Thomas</t>
  </si>
  <si>
    <t>Hunter</t>
  </si>
  <si>
    <t>Looking Glass</t>
  </si>
  <si>
    <t>LAT</t>
  </si>
  <si>
    <t>SIT</t>
  </si>
  <si>
    <t>LONG</t>
  </si>
  <si>
    <t>EL</t>
  </si>
  <si>
    <t>GLM</t>
  </si>
  <si>
    <t>GAM</t>
  </si>
  <si>
    <t>RF</t>
  </si>
  <si>
    <t>BRT</t>
  </si>
  <si>
    <t>MAX</t>
  </si>
  <si>
    <t>EN</t>
  </si>
  <si>
    <t>M4.5RawNoInt</t>
  </si>
  <si>
    <t>M4.5EvicNoInt</t>
  </si>
  <si>
    <t>Rock Creek</t>
  </si>
  <si>
    <t>Mixed</t>
  </si>
  <si>
    <t>raw moist 1</t>
  </si>
  <si>
    <t>CORRELATION COEFFICENTS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</si>
</sst>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Latitude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Mixed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44.359642000000001</c:v>
                </c:pt>
                <c:pt idx="1">
                  <c:v>43.651699999999998</c:v>
                </c:pt>
                <c:pt idx="2">
                  <c:v>44.922787</c:v>
                </c:pt>
                <c:pt idx="3">
                  <c:v>43.144088000000004</c:v>
                </c:pt>
                <c:pt idx="4">
                  <c:v>43.721297999999997</c:v>
                </c:pt>
                <c:pt idx="5">
                  <c:v>43.37876</c:v>
                </c:pt>
                <c:pt idx="6">
                  <c:v>44.711784999999999</c:v>
                </c:pt>
                <c:pt idx="7">
                  <c:v>44.412022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1.56175807246697</c:v>
                </c:pt>
                <c:pt idx="1">
                  <c:v>1.4971378313124</c:v>
                </c:pt>
                <c:pt idx="2">
                  <c:v>0.48835373065805598</c:v>
                </c:pt>
                <c:pt idx="3">
                  <c:v>0.33578128099628501</c:v>
                </c:pt>
                <c:pt idx="4">
                  <c:v>1.05217708368215</c:v>
                </c:pt>
                <c:pt idx="5">
                  <c:v>0.68220748406841603</c:v>
                </c:pt>
                <c:pt idx="6">
                  <c:v>2.0915666144637002</c:v>
                </c:pt>
                <c:pt idx="7">
                  <c:v>1.33957979733904</c:v>
                </c:pt>
              </c:numCache>
            </c:numRef>
          </c:yVal>
          <c:smooth val="0"/>
        </c:ser>
        <c:ser>
          <c:idx val="1"/>
          <c:order val="1"/>
          <c:tx>
            <c:v>4.5IntNoEvic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44.359642000000001</c:v>
                </c:pt>
                <c:pt idx="1">
                  <c:v>43.651699999999998</c:v>
                </c:pt>
                <c:pt idx="2">
                  <c:v>44.922787</c:v>
                </c:pt>
                <c:pt idx="3">
                  <c:v>43.144088000000004</c:v>
                </c:pt>
                <c:pt idx="4">
                  <c:v>43.721297999999997</c:v>
                </c:pt>
                <c:pt idx="5">
                  <c:v>43.37876</c:v>
                </c:pt>
                <c:pt idx="6">
                  <c:v>44.711784999999999</c:v>
                </c:pt>
                <c:pt idx="7">
                  <c:v>44.412022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0.10009864356468599</c:v>
                </c:pt>
                <c:pt idx="1">
                  <c:v>0.10081930188784401</c:v>
                </c:pt>
                <c:pt idx="2">
                  <c:v>1.9890709020183299E-2</c:v>
                </c:pt>
                <c:pt idx="3">
                  <c:v>4.8680891897021301E-2</c:v>
                </c:pt>
                <c:pt idx="4">
                  <c:v>8.9396208344022704E-2</c:v>
                </c:pt>
                <c:pt idx="5">
                  <c:v>0.109702715982546</c:v>
                </c:pt>
                <c:pt idx="6">
                  <c:v>0.183504222550362</c:v>
                </c:pt>
                <c:pt idx="7">
                  <c:v>0.49429249064892899</c:v>
                </c:pt>
              </c:numCache>
            </c:numRef>
          </c:yVal>
          <c:smooth val="0"/>
        </c:ser>
        <c:ser>
          <c:idx val="2"/>
          <c:order val="2"/>
          <c:tx>
            <c:v>4.5IntEvic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44.359642000000001</c:v>
                </c:pt>
                <c:pt idx="1">
                  <c:v>43.651699999999998</c:v>
                </c:pt>
                <c:pt idx="2">
                  <c:v>44.922787</c:v>
                </c:pt>
                <c:pt idx="3">
                  <c:v>43.144088000000004</c:v>
                </c:pt>
                <c:pt idx="4">
                  <c:v>43.721297999999997</c:v>
                </c:pt>
                <c:pt idx="5">
                  <c:v>43.37876</c:v>
                </c:pt>
                <c:pt idx="6">
                  <c:v>44.711784999999999</c:v>
                </c:pt>
                <c:pt idx="7">
                  <c:v>44.412022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0.25172270256996399</c:v>
                </c:pt>
                <c:pt idx="1">
                  <c:v>0.19046731746881199</c:v>
                </c:pt>
                <c:pt idx="2">
                  <c:v>0.55650202715314101</c:v>
                </c:pt>
                <c:pt idx="3">
                  <c:v>8.0387869717581897E-2</c:v>
                </c:pt>
                <c:pt idx="4">
                  <c:v>0.14454762728452</c:v>
                </c:pt>
                <c:pt idx="5">
                  <c:v>0.133805841037094</c:v>
                </c:pt>
                <c:pt idx="6">
                  <c:v>0.26258704071620598</c:v>
                </c:pt>
                <c:pt idx="7">
                  <c:v>0.94471089795727803</c:v>
                </c:pt>
              </c:numCache>
            </c:numRef>
          </c:yVal>
          <c:smooth val="0"/>
        </c:ser>
        <c:ser>
          <c:idx val="3"/>
          <c:order val="3"/>
          <c:tx>
            <c:v>4.5RawNoInt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44.359642000000001</c:v>
                </c:pt>
                <c:pt idx="1">
                  <c:v>43.651699999999998</c:v>
                </c:pt>
                <c:pt idx="2">
                  <c:v>44.922787</c:v>
                </c:pt>
                <c:pt idx="3">
                  <c:v>43.144088000000004</c:v>
                </c:pt>
                <c:pt idx="4">
                  <c:v>43.721297999999997</c:v>
                </c:pt>
                <c:pt idx="5">
                  <c:v>43.37876</c:v>
                </c:pt>
                <c:pt idx="6">
                  <c:v>44.711784999999999</c:v>
                </c:pt>
                <c:pt idx="7">
                  <c:v>44.412022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0.64073705845932105</c:v>
                </c:pt>
                <c:pt idx="1">
                  <c:v>0.50731477980914796</c:v>
                </c:pt>
                <c:pt idx="2">
                  <c:v>0.48696444465865102</c:v>
                </c:pt>
                <c:pt idx="3">
                  <c:v>0.74244851164894998</c:v>
                </c:pt>
                <c:pt idx="4">
                  <c:v>0.602376473185947</c:v>
                </c:pt>
                <c:pt idx="5">
                  <c:v>0.75303341041366301</c:v>
                </c:pt>
                <c:pt idx="6">
                  <c:v>0.38644246579739799</c:v>
                </c:pt>
                <c:pt idx="7">
                  <c:v>0.33299527091265502</c:v>
                </c:pt>
              </c:numCache>
            </c:numRef>
          </c:yVal>
          <c:smooth val="0"/>
        </c:ser>
        <c:ser>
          <c:idx val="4"/>
          <c:order val="4"/>
          <c:tx>
            <c:v>moist1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</c:f>
              <c:numCache>
                <c:formatCode>General</c:formatCode>
                <c:ptCount val="8"/>
                <c:pt idx="0">
                  <c:v>44.359642000000001</c:v>
                </c:pt>
                <c:pt idx="1">
                  <c:v>43.651699999999998</c:v>
                </c:pt>
                <c:pt idx="2">
                  <c:v>44.922787</c:v>
                </c:pt>
                <c:pt idx="3">
                  <c:v>43.144088000000004</c:v>
                </c:pt>
                <c:pt idx="4">
                  <c:v>43.721297999999997</c:v>
                </c:pt>
                <c:pt idx="5">
                  <c:v>43.37876</c:v>
                </c:pt>
                <c:pt idx="6">
                  <c:v>44.711784999999999</c:v>
                </c:pt>
                <c:pt idx="7">
                  <c:v>44.412022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0.59285777834213105</c:v>
                </c:pt>
                <c:pt idx="1">
                  <c:v>0.44063403741094198</c:v>
                </c:pt>
                <c:pt idx="2">
                  <c:v>6.5835701540029795E-2</c:v>
                </c:pt>
                <c:pt idx="3">
                  <c:v>4.3281838606049901E-2</c:v>
                </c:pt>
                <c:pt idx="4">
                  <c:v>0.23304200482871701</c:v>
                </c:pt>
                <c:pt idx="5">
                  <c:v>9.0002554881235097E-2</c:v>
                </c:pt>
                <c:pt idx="6">
                  <c:v>0.704121399301741</c:v>
                </c:pt>
                <c:pt idx="7">
                  <c:v>0.32363823755076998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3968"/>
        <c:axId val="191734880"/>
      </c:scatterChart>
      <c:valAx>
        <c:axId val="1908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880"/>
        <c:crosses val="autoZero"/>
        <c:crossBetween val="midCat"/>
      </c:valAx>
      <c:valAx>
        <c:axId val="1917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ENM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Mixed 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Sheet1!$S$2:$S$9</c:f>
              <c:numCache>
                <c:formatCode>General</c:formatCode>
                <c:ptCount val="8"/>
                <c:pt idx="0">
                  <c:v>0.30228180636132457</c:v>
                </c:pt>
                <c:pt idx="1">
                  <c:v>0.42511000321972825</c:v>
                </c:pt>
                <c:pt idx="2">
                  <c:v>0.43113122521316799</c:v>
                </c:pt>
                <c:pt idx="3">
                  <c:v>0.52003423389204617</c:v>
                </c:pt>
                <c:pt idx="4">
                  <c:v>0.34482445503576609</c:v>
                </c:pt>
                <c:pt idx="5">
                  <c:v>0.56277098756989197</c:v>
                </c:pt>
                <c:pt idx="6">
                  <c:v>0.19995927260094898</c:v>
                </c:pt>
                <c:pt idx="7">
                  <c:v>0.388173863485412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1.56175807246697</c:v>
                </c:pt>
                <c:pt idx="1">
                  <c:v>1.4971378313124</c:v>
                </c:pt>
                <c:pt idx="2">
                  <c:v>0.48835373065805598</c:v>
                </c:pt>
                <c:pt idx="3">
                  <c:v>0.33578128099628501</c:v>
                </c:pt>
                <c:pt idx="4">
                  <c:v>1.05217708368215</c:v>
                </c:pt>
                <c:pt idx="5">
                  <c:v>0.68220748406841603</c:v>
                </c:pt>
                <c:pt idx="6">
                  <c:v>2.0915666144637002</c:v>
                </c:pt>
                <c:pt idx="7">
                  <c:v>1.33957979733904</c:v>
                </c:pt>
              </c:numCache>
            </c:numRef>
          </c:yVal>
          <c:smooth val="0"/>
        </c:ser>
        <c:ser>
          <c:idx val="1"/>
          <c:order val="1"/>
          <c:tx>
            <c:v>4.5IntNoEvic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Sheet1!$S$2:$S$9</c:f>
              <c:numCache>
                <c:formatCode>General</c:formatCode>
                <c:ptCount val="8"/>
                <c:pt idx="0">
                  <c:v>0.30228180636132457</c:v>
                </c:pt>
                <c:pt idx="1">
                  <c:v>0.42511000321972825</c:v>
                </c:pt>
                <c:pt idx="2">
                  <c:v>0.43113122521316799</c:v>
                </c:pt>
                <c:pt idx="3">
                  <c:v>0.52003423389204617</c:v>
                </c:pt>
                <c:pt idx="4">
                  <c:v>0.34482445503576609</c:v>
                </c:pt>
                <c:pt idx="5">
                  <c:v>0.56277098756989197</c:v>
                </c:pt>
                <c:pt idx="6">
                  <c:v>0.19995927260094898</c:v>
                </c:pt>
                <c:pt idx="7">
                  <c:v>0.388173863485412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0.10009864356468599</c:v>
                </c:pt>
                <c:pt idx="1">
                  <c:v>0.10081930188784401</c:v>
                </c:pt>
                <c:pt idx="2">
                  <c:v>1.9890709020183299E-2</c:v>
                </c:pt>
                <c:pt idx="3">
                  <c:v>4.8680891897021301E-2</c:v>
                </c:pt>
                <c:pt idx="4">
                  <c:v>8.9396208344022704E-2</c:v>
                </c:pt>
                <c:pt idx="5">
                  <c:v>0.109702715982546</c:v>
                </c:pt>
                <c:pt idx="6">
                  <c:v>0.183504222550362</c:v>
                </c:pt>
                <c:pt idx="7">
                  <c:v>0.49429249064892899</c:v>
                </c:pt>
              </c:numCache>
            </c:numRef>
          </c:yVal>
          <c:smooth val="0"/>
        </c:ser>
        <c:ser>
          <c:idx val="2"/>
          <c:order val="2"/>
          <c:tx>
            <c:v>4.5IntEvic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Sheet1!$S$2:$S$9</c:f>
              <c:numCache>
                <c:formatCode>General</c:formatCode>
                <c:ptCount val="8"/>
                <c:pt idx="0">
                  <c:v>0.30228180636132457</c:v>
                </c:pt>
                <c:pt idx="1">
                  <c:v>0.42511000321972825</c:v>
                </c:pt>
                <c:pt idx="2">
                  <c:v>0.43113122521316799</c:v>
                </c:pt>
                <c:pt idx="3">
                  <c:v>0.52003423389204617</c:v>
                </c:pt>
                <c:pt idx="4">
                  <c:v>0.34482445503576609</c:v>
                </c:pt>
                <c:pt idx="5">
                  <c:v>0.56277098756989197</c:v>
                </c:pt>
                <c:pt idx="6">
                  <c:v>0.19995927260094898</c:v>
                </c:pt>
                <c:pt idx="7">
                  <c:v>0.388173863485412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0.25172270256996399</c:v>
                </c:pt>
                <c:pt idx="1">
                  <c:v>0.19046731746881199</c:v>
                </c:pt>
                <c:pt idx="2">
                  <c:v>0.55650202715314101</c:v>
                </c:pt>
                <c:pt idx="3">
                  <c:v>8.0387869717581897E-2</c:v>
                </c:pt>
                <c:pt idx="4">
                  <c:v>0.14454762728452</c:v>
                </c:pt>
                <c:pt idx="5">
                  <c:v>0.133805841037094</c:v>
                </c:pt>
                <c:pt idx="6">
                  <c:v>0.26258704071620598</c:v>
                </c:pt>
                <c:pt idx="7">
                  <c:v>0.94471089795727803</c:v>
                </c:pt>
              </c:numCache>
            </c:numRef>
          </c:yVal>
          <c:smooth val="0"/>
        </c:ser>
        <c:ser>
          <c:idx val="3"/>
          <c:order val="3"/>
          <c:tx>
            <c:v>4.5RawNoInt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Sheet1!$S$2:$S$9</c:f>
              <c:numCache>
                <c:formatCode>General</c:formatCode>
                <c:ptCount val="8"/>
                <c:pt idx="0">
                  <c:v>0.30228180636132457</c:v>
                </c:pt>
                <c:pt idx="1">
                  <c:v>0.42511000321972825</c:v>
                </c:pt>
                <c:pt idx="2">
                  <c:v>0.43113122521316799</c:v>
                </c:pt>
                <c:pt idx="3">
                  <c:v>0.52003423389204617</c:v>
                </c:pt>
                <c:pt idx="4">
                  <c:v>0.34482445503576609</c:v>
                </c:pt>
                <c:pt idx="5">
                  <c:v>0.56277098756989197</c:v>
                </c:pt>
                <c:pt idx="6">
                  <c:v>0.19995927260094898</c:v>
                </c:pt>
                <c:pt idx="7">
                  <c:v>0.388173863485412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0.64073705845932105</c:v>
                </c:pt>
                <c:pt idx="1">
                  <c:v>0.50731477980914796</c:v>
                </c:pt>
                <c:pt idx="2">
                  <c:v>0.48696444465865102</c:v>
                </c:pt>
                <c:pt idx="3">
                  <c:v>0.74244851164894998</c:v>
                </c:pt>
                <c:pt idx="4">
                  <c:v>0.602376473185947</c:v>
                </c:pt>
                <c:pt idx="5">
                  <c:v>0.75303341041366301</c:v>
                </c:pt>
                <c:pt idx="6">
                  <c:v>0.38644246579739799</c:v>
                </c:pt>
                <c:pt idx="7">
                  <c:v>0.33299527091265502</c:v>
                </c:pt>
              </c:numCache>
            </c:numRef>
          </c:yVal>
          <c:smooth val="0"/>
        </c:ser>
        <c:ser>
          <c:idx val="4"/>
          <c:order val="4"/>
          <c:tx>
            <c:v>moist1Raw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Sheet1!$S$2:$S$9</c:f>
              <c:numCache>
                <c:formatCode>General</c:formatCode>
                <c:ptCount val="8"/>
                <c:pt idx="0">
                  <c:v>0.30228180636132457</c:v>
                </c:pt>
                <c:pt idx="1">
                  <c:v>0.42511000321972825</c:v>
                </c:pt>
                <c:pt idx="2">
                  <c:v>0.43113122521316799</c:v>
                </c:pt>
                <c:pt idx="3">
                  <c:v>0.52003423389204617</c:v>
                </c:pt>
                <c:pt idx="4">
                  <c:v>0.34482445503576609</c:v>
                </c:pt>
                <c:pt idx="5">
                  <c:v>0.56277098756989197</c:v>
                </c:pt>
                <c:pt idx="6">
                  <c:v>0.19995927260094898</c:v>
                </c:pt>
                <c:pt idx="7">
                  <c:v>0.388173863485412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0.59285777834213105</c:v>
                </c:pt>
                <c:pt idx="1">
                  <c:v>0.44063403741094198</c:v>
                </c:pt>
                <c:pt idx="2">
                  <c:v>6.5835701540029795E-2</c:v>
                </c:pt>
                <c:pt idx="3">
                  <c:v>4.3281838606049901E-2</c:v>
                </c:pt>
                <c:pt idx="4">
                  <c:v>0.23304200482871701</c:v>
                </c:pt>
                <c:pt idx="5">
                  <c:v>9.0002554881235097E-2</c:v>
                </c:pt>
                <c:pt idx="6">
                  <c:v>0.704121399301741</c:v>
                </c:pt>
                <c:pt idx="7">
                  <c:v>0.32363823755076998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1568"/>
        <c:axId val="191733200"/>
      </c:scatterChart>
      <c:valAx>
        <c:axId val="4012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200"/>
        <c:crosses val="autoZero"/>
        <c:crossBetween val="midCat"/>
      </c:valAx>
      <c:valAx>
        <c:axId val="19173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17</xdr:row>
      <xdr:rowOff>28574</xdr:rowOff>
    </xdr:from>
    <xdr:to>
      <xdr:col>18</xdr:col>
      <xdr:colOff>123825</xdr:colOff>
      <xdr:row>36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17</xdr:row>
      <xdr:rowOff>66675</xdr:rowOff>
    </xdr:from>
    <xdr:to>
      <xdr:col>9</xdr:col>
      <xdr:colOff>504825</xdr:colOff>
      <xdr:row>36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G15" sqref="G1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35</v>
      </c>
      <c r="D1" t="s">
        <v>11</v>
      </c>
      <c r="E1" t="s">
        <v>10</v>
      </c>
      <c r="F1" t="s">
        <v>12</v>
      </c>
      <c r="G1" t="s">
        <v>13</v>
      </c>
      <c r="H1" t="s">
        <v>31</v>
      </c>
      <c r="I1" t="s">
        <v>32</v>
      </c>
      <c r="J1" t="s">
        <v>22</v>
      </c>
      <c r="K1" t="s">
        <v>21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A2" t="s">
        <v>2</v>
      </c>
      <c r="B2">
        <v>1.56175807246697</v>
      </c>
      <c r="C2">
        <v>0.59285777834213105</v>
      </c>
      <c r="D2">
        <v>0.21014162994272301</v>
      </c>
      <c r="E2">
        <v>0.29080936948444203</v>
      </c>
      <c r="F2">
        <v>0.10009864356468599</v>
      </c>
      <c r="G2">
        <v>0.25172270256996399</v>
      </c>
      <c r="H2">
        <v>0.64073705845932105</v>
      </c>
      <c r="I2">
        <v>0.98778112674006202</v>
      </c>
      <c r="J2" t="s">
        <v>16</v>
      </c>
      <c r="K2">
        <v>44.359642000000001</v>
      </c>
      <c r="L2">
        <v>-122.84290300000001</v>
      </c>
      <c r="M2">
        <v>146</v>
      </c>
      <c r="N2" s="1">
        <v>0.36539878418966898</v>
      </c>
      <c r="O2" s="1">
        <v>0.33442398078117702</v>
      </c>
      <c r="P2" s="1">
        <v>0.2606</v>
      </c>
      <c r="Q2" s="1">
        <v>0.19146108697280101</v>
      </c>
      <c r="R2" s="1">
        <v>0.359525179862976</v>
      </c>
      <c r="S2">
        <f>AVERAGE(N2:R2)</f>
        <v>0.30228180636132457</v>
      </c>
    </row>
    <row r="3" spans="1:19" x14ac:dyDescent="0.25">
      <c r="A3" t="s">
        <v>3</v>
      </c>
      <c r="B3">
        <v>1.4971378313124</v>
      </c>
      <c r="C3">
        <v>0.44063403741094198</v>
      </c>
      <c r="D3">
        <v>0.17268002583438699</v>
      </c>
      <c r="E3">
        <v>0.21772474238314099</v>
      </c>
      <c r="F3">
        <v>0.10081930188784401</v>
      </c>
      <c r="G3">
        <v>0.19046731746881199</v>
      </c>
      <c r="H3">
        <v>0.50731477980914796</v>
      </c>
      <c r="I3">
        <v>0.98940749226680003</v>
      </c>
      <c r="J3" t="s">
        <v>14</v>
      </c>
      <c r="K3">
        <v>43.651699999999998</v>
      </c>
      <c r="L3">
        <v>-123.08796700000001</v>
      </c>
      <c r="M3">
        <v>260</v>
      </c>
      <c r="N3" s="1">
        <v>0.327113577474058</v>
      </c>
      <c r="O3" s="1">
        <v>0.3350237566841</v>
      </c>
      <c r="P3" s="1">
        <v>0.57699999999999996</v>
      </c>
      <c r="Q3" s="1">
        <v>0.512826966050552</v>
      </c>
      <c r="R3" s="1">
        <v>0.373585715889931</v>
      </c>
      <c r="S3">
        <f>AVERAGE(N3:R3)</f>
        <v>0.42511000321972825</v>
      </c>
    </row>
    <row r="4" spans="1:19" x14ac:dyDescent="0.25">
      <c r="A4" t="s">
        <v>4</v>
      </c>
      <c r="B4">
        <v>0.48835373065805598</v>
      </c>
      <c r="C4">
        <v>6.5835701540029795E-2</v>
      </c>
      <c r="D4">
        <v>1.8065943868483099E-2</v>
      </c>
      <c r="E4">
        <v>0.37885739668602197</v>
      </c>
      <c r="F4">
        <v>1.9890709020183299E-2</v>
      </c>
      <c r="G4">
        <v>0.55650202715314101</v>
      </c>
      <c r="H4">
        <v>0.48696444465865102</v>
      </c>
      <c r="I4">
        <v>0.49774276559755898</v>
      </c>
      <c r="J4" t="s">
        <v>19</v>
      </c>
      <c r="K4">
        <v>44.922787</v>
      </c>
      <c r="L4">
        <v>-123.327316</v>
      </c>
      <c r="M4">
        <v>101</v>
      </c>
      <c r="N4" s="1">
        <v>0.42653818345037198</v>
      </c>
      <c r="O4" s="1">
        <v>0.43739042213019802</v>
      </c>
      <c r="P4" s="1">
        <v>0.46379999999999999</v>
      </c>
      <c r="Q4" s="1">
        <v>0.40680127403293798</v>
      </c>
      <c r="R4" s="1">
        <v>0.42112624645233199</v>
      </c>
      <c r="S4">
        <f>AVERAGE(N4:R4)</f>
        <v>0.43113122521316799</v>
      </c>
    </row>
    <row r="5" spans="1:19" x14ac:dyDescent="0.25">
      <c r="A5" t="s">
        <v>5</v>
      </c>
      <c r="B5">
        <v>0.33578128099628501</v>
      </c>
      <c r="C5">
        <v>4.3281838606049901E-2</v>
      </c>
      <c r="D5">
        <v>4.70354817797572E-2</v>
      </c>
      <c r="E5">
        <v>6.9472586438637698E-2</v>
      </c>
      <c r="F5">
        <v>4.8680891897021301E-2</v>
      </c>
      <c r="G5">
        <v>8.0387869717581897E-2</v>
      </c>
      <c r="H5">
        <v>0.74244851164894998</v>
      </c>
      <c r="I5">
        <v>0.92093420940551496</v>
      </c>
      <c r="J5" t="s">
        <v>20</v>
      </c>
      <c r="K5">
        <v>43.144088000000004</v>
      </c>
      <c r="L5">
        <v>-123.47505200000001</v>
      </c>
      <c r="M5">
        <v>176</v>
      </c>
      <c r="N5" s="1">
        <v>0.52356779864339398</v>
      </c>
      <c r="O5" s="1">
        <v>0.56808235230641302</v>
      </c>
      <c r="P5" s="1">
        <v>0.5242</v>
      </c>
      <c r="Q5" s="1">
        <v>0.51511207466658204</v>
      </c>
      <c r="R5" s="1">
        <v>0.46920894384384199</v>
      </c>
      <c r="S5">
        <f>AVERAGE(N5:R5)</f>
        <v>0.52003423389204617</v>
      </c>
    </row>
    <row r="6" spans="1:19" x14ac:dyDescent="0.25">
      <c r="A6" t="s">
        <v>6</v>
      </c>
      <c r="B6">
        <v>1.05217708368215</v>
      </c>
      <c r="C6">
        <v>0.23304200482871701</v>
      </c>
      <c r="D6">
        <v>0.109728515356951</v>
      </c>
      <c r="E6">
        <v>0.13674006421354901</v>
      </c>
      <c r="F6">
        <v>8.9396208344022704E-2</v>
      </c>
      <c r="G6">
        <v>0.14454762728452</v>
      </c>
      <c r="H6">
        <v>0.602376473185947</v>
      </c>
      <c r="I6">
        <v>0.98237247631285096</v>
      </c>
      <c r="J6" t="s">
        <v>15</v>
      </c>
      <c r="K6">
        <v>43.721297999999997</v>
      </c>
      <c r="L6">
        <v>-122.976311</v>
      </c>
      <c r="M6">
        <v>243</v>
      </c>
      <c r="N6" s="1">
        <v>0.32274322771285902</v>
      </c>
      <c r="O6" s="1">
        <v>0.32690447622070801</v>
      </c>
      <c r="P6" s="1">
        <v>0.41899999999999998</v>
      </c>
      <c r="Q6" s="1">
        <v>0.30146277036006203</v>
      </c>
      <c r="R6" s="1">
        <v>0.35401180088520101</v>
      </c>
      <c r="S6">
        <f>AVERAGE(N6:R6)</f>
        <v>0.34482445503576609</v>
      </c>
    </row>
    <row r="7" spans="1:19" x14ac:dyDescent="0.25">
      <c r="A7" t="s">
        <v>7</v>
      </c>
      <c r="B7">
        <v>0.68220748406841603</v>
      </c>
      <c r="C7">
        <v>9.0002554881235097E-2</v>
      </c>
      <c r="D7">
        <v>0.102024187324686</v>
      </c>
      <c r="E7">
        <v>0.11160211860616299</v>
      </c>
      <c r="F7">
        <v>0.109702715982546</v>
      </c>
      <c r="G7">
        <v>0.133805841037094</v>
      </c>
      <c r="H7">
        <v>0.75303341041366301</v>
      </c>
      <c r="I7">
        <v>0.95557692414215301</v>
      </c>
      <c r="J7" t="s">
        <v>33</v>
      </c>
      <c r="K7">
        <v>43.37876</v>
      </c>
      <c r="L7">
        <v>-122.952072</v>
      </c>
      <c r="M7">
        <v>326</v>
      </c>
      <c r="N7" s="1">
        <v>0.40450324357031298</v>
      </c>
      <c r="O7" s="1">
        <v>0.41186031908196702</v>
      </c>
      <c r="P7" s="1">
        <v>0.83699999999999997</v>
      </c>
      <c r="Q7" s="1">
        <v>0.75193606423259596</v>
      </c>
      <c r="R7" s="1">
        <v>0.40855531096458397</v>
      </c>
      <c r="S7">
        <f>AVERAGE(N7:R7)</f>
        <v>0.56277098756989197</v>
      </c>
    </row>
    <row r="8" spans="1:19" x14ac:dyDescent="0.25">
      <c r="A8" t="s">
        <v>8</v>
      </c>
      <c r="B8">
        <v>2.0915666144637002</v>
      </c>
      <c r="C8">
        <v>0.704121399301741</v>
      </c>
      <c r="D8">
        <v>0.31703415513876798</v>
      </c>
      <c r="E8">
        <v>0.33785355204905299</v>
      </c>
      <c r="F8">
        <v>0.183504222550362</v>
      </c>
      <c r="G8">
        <v>0.26258704071620598</v>
      </c>
      <c r="H8">
        <v>0.38644246579739799</v>
      </c>
      <c r="I8">
        <v>0.99557321177424896</v>
      </c>
      <c r="J8" t="s">
        <v>18</v>
      </c>
      <c r="K8">
        <v>44.711784999999999</v>
      </c>
      <c r="L8">
        <v>-122.61087000000001</v>
      </c>
      <c r="M8">
        <v>229</v>
      </c>
      <c r="N8" s="1">
        <v>0.22346346483813001</v>
      </c>
      <c r="O8" s="1">
        <v>0.18636199379526699</v>
      </c>
      <c r="P8" s="1">
        <v>0.13539999999999999</v>
      </c>
      <c r="Q8" s="1">
        <v>0.172426539656725</v>
      </c>
      <c r="R8" s="1">
        <v>0.28214436471462301</v>
      </c>
      <c r="S8">
        <f>AVERAGE(N8:R8)</f>
        <v>0.19995927260094898</v>
      </c>
    </row>
    <row r="9" spans="1:19" x14ac:dyDescent="0.25">
      <c r="A9" t="s">
        <v>9</v>
      </c>
      <c r="B9">
        <v>1.33957979733904</v>
      </c>
      <c r="C9">
        <v>0.32363823755076998</v>
      </c>
      <c r="D9">
        <v>0.46504228635096601</v>
      </c>
      <c r="E9">
        <v>0.95754065258167198</v>
      </c>
      <c r="F9">
        <v>0.49429249064892899</v>
      </c>
      <c r="G9">
        <v>0.94471089795727803</v>
      </c>
      <c r="H9">
        <v>0.33299527091265502</v>
      </c>
      <c r="I9">
        <v>0.98015187716091301</v>
      </c>
      <c r="J9" t="s">
        <v>17</v>
      </c>
      <c r="K9">
        <v>44.412022</v>
      </c>
      <c r="L9">
        <v>-122.67544599999999</v>
      </c>
      <c r="M9">
        <v>176</v>
      </c>
      <c r="N9" s="1">
        <v>0.343854815267081</v>
      </c>
      <c r="O9" s="1">
        <v>0.32501989159185801</v>
      </c>
      <c r="P9" s="1">
        <v>0.4118</v>
      </c>
      <c r="Q9" s="1">
        <v>0.51244403919799597</v>
      </c>
      <c r="R9" s="1">
        <v>0.34775057137012499</v>
      </c>
      <c r="S9">
        <f>AVERAGE(N9:R9)</f>
        <v>0.388173863485412</v>
      </c>
    </row>
    <row r="10" spans="1:19" x14ac:dyDescent="0.25">
      <c r="N10" s="1"/>
      <c r="O10" s="1"/>
      <c r="P10" s="1"/>
      <c r="Q10" s="1"/>
      <c r="R10" s="1"/>
    </row>
    <row r="11" spans="1:19" x14ac:dyDescent="0.25">
      <c r="A11" s="2" t="s">
        <v>36</v>
      </c>
    </row>
    <row r="12" spans="1:19" x14ac:dyDescent="0.25">
      <c r="A12" t="s">
        <v>34</v>
      </c>
      <c r="B12">
        <f>CORREL(B2:B9, $B$2:$B$9)</f>
        <v>1.0000000000000002</v>
      </c>
      <c r="C12">
        <f>CORREL(C2:C9, $B$2:$B$9)</f>
        <v>0.97231997906129963</v>
      </c>
      <c r="D12">
        <f>CORREL(D2:D9, $B$2:$B$9)</f>
        <v>0.71799710523887461</v>
      </c>
      <c r="E12">
        <f>CORREL(E2:E9, $B$2:$B$9)</f>
        <v>0.30962884902545862</v>
      </c>
      <c r="F12">
        <f>CORREL(F2:F9, $B$2:$B$9)</f>
        <v>0.39880947713119286</v>
      </c>
      <c r="G12">
        <f>CORREL(G2:G9, $B$2:$B$9)</f>
        <v>0.10935203847496007</v>
      </c>
      <c r="H12">
        <f>CORREL(H2:H9, $B$2:$B$9)</f>
        <v>-0.59117254517124773</v>
      </c>
      <c r="I12">
        <f>CORREL(I2:I9, $B$2:$B$9)</f>
        <v>0.54404341390964028</v>
      </c>
      <c r="K12">
        <f>CORREL(K2:K9, $B$2:$B$9)</f>
        <v>0.43217797927372015</v>
      </c>
      <c r="N12">
        <f>CORREL(N2:N9, $B$2:$B$9)</f>
        <v>-0.90105848885521389</v>
      </c>
      <c r="O12">
        <f>CORREL(O2:O9, $B$2:$B$9)</f>
        <v>-0.92336155093904193</v>
      </c>
      <c r="P12">
        <f>CORREL(P2:P9, $B$2:$B$9)</f>
        <v>-0.66002571557221779</v>
      </c>
      <c r="Q12">
        <f>CORREL(Q2:Q9, $B$2:$B$9)</f>
        <v>-0.59808253125790645</v>
      </c>
      <c r="R12">
        <f>CORREL(R2:R9, $B$2:$B$9)</f>
        <v>-0.92797138978650973</v>
      </c>
      <c r="S12">
        <f>CORREL(S2:S9, $B$2:$B$9)</f>
        <v>-0.83752070909066356</v>
      </c>
    </row>
    <row r="13" spans="1:19" x14ac:dyDescent="0.25">
      <c r="A13" t="s">
        <v>11</v>
      </c>
      <c r="B13">
        <f>CORREL(B2:B9, $D$2:$D$9)</f>
        <v>0.71799710523887461</v>
      </c>
      <c r="C13">
        <f>CORREL(C2:C9, $D$2:$D$9)</f>
        <v>0.6241118270335011</v>
      </c>
      <c r="D13">
        <f t="shared" ref="C13:T13" si="0">CORREL(D2:D9, $D$2:$D$9)</f>
        <v>0.99999999999999978</v>
      </c>
      <c r="E13">
        <f t="shared" si="0"/>
        <v>0.80131690007013689</v>
      </c>
      <c r="F13">
        <f t="shared" si="0"/>
        <v>0.91832785977806175</v>
      </c>
      <c r="G13">
        <f t="shared" si="0"/>
        <v>0.62280991907263439</v>
      </c>
      <c r="H13">
        <f t="shared" si="0"/>
        <v>-0.71639577359920847</v>
      </c>
      <c r="I13">
        <f t="shared" si="0"/>
        <v>0.50810626939186576</v>
      </c>
      <c r="K13">
        <f t="shared" si="0"/>
        <v>0.38355151819104932</v>
      </c>
      <c r="N13">
        <f t="shared" si="0"/>
        <v>-0.61267182597377434</v>
      </c>
      <c r="O13">
        <f t="shared" si="0"/>
        <v>-0.66080368723694649</v>
      </c>
      <c r="P13">
        <f t="shared" si="0"/>
        <v>-0.45916779117437645</v>
      </c>
      <c r="Q13">
        <f t="shared" si="0"/>
        <v>-0.21291361291812233</v>
      </c>
      <c r="R13">
        <f t="shared" si="0"/>
        <v>-0.71631036317608765</v>
      </c>
      <c r="S13">
        <f t="shared" si="0"/>
        <v>-0.523135735862019</v>
      </c>
    </row>
    <row r="14" spans="1:19" x14ac:dyDescent="0.25">
      <c r="A14" t="s">
        <v>35</v>
      </c>
      <c r="B14">
        <f>CORREL(B2:B9, $C$2:$C$9)</f>
        <v>0.97231997906129963</v>
      </c>
      <c r="C14">
        <f t="shared" ref="C14:S14" si="1">CORREL(C2:C9, $C$2:$C$9)</f>
        <v>0.99999999999999989</v>
      </c>
      <c r="D14">
        <f t="shared" si="1"/>
        <v>0.6241118270335011</v>
      </c>
      <c r="E14">
        <f t="shared" si="1"/>
        <v>0.21518454932962236</v>
      </c>
      <c r="F14">
        <f t="shared" si="1"/>
        <v>0.26642932283689602</v>
      </c>
      <c r="G14">
        <f t="shared" si="1"/>
        <v>2.0162677986928029E-2</v>
      </c>
      <c r="H14">
        <f t="shared" si="1"/>
        <v>-0.48624482610432512</v>
      </c>
      <c r="I14">
        <f t="shared" si="1"/>
        <v>0.50179290480445604</v>
      </c>
      <c r="K14">
        <f t="shared" si="1"/>
        <v>0.44165490753349707</v>
      </c>
      <c r="N14">
        <f t="shared" si="1"/>
        <v>-0.80346083319403638</v>
      </c>
      <c r="O14">
        <f t="shared" si="1"/>
        <v>-0.84145420506387592</v>
      </c>
      <c r="P14">
        <f t="shared" si="1"/>
        <v>-0.72758419627018223</v>
      </c>
      <c r="Q14">
        <f t="shared" si="1"/>
        <v>-0.6908491295489092</v>
      </c>
      <c r="R14">
        <f t="shared" si="1"/>
        <v>-0.85036397712759004</v>
      </c>
      <c r="S14">
        <f t="shared" si="1"/>
        <v>-0.85503113081831672</v>
      </c>
    </row>
  </sheetData>
  <conditionalFormatting sqref="B2:C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S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S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S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S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2015-11-10T23:07:43Z</dcterms:created>
  <dcterms:modified xsi:type="dcterms:W3CDTF">2015-11-10T23:46:30Z</dcterms:modified>
</cp:coreProperties>
</file>