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540AA39-0AE0-4FD4-B6F5-7522F4F685E1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I23" i="1" s="1"/>
  <c r="E23" i="1"/>
  <c r="E22" i="1" l="1"/>
  <c r="H22" i="1"/>
  <c r="I22" i="1" s="1"/>
  <c r="E21" i="1"/>
  <c r="H21" i="1"/>
  <c r="I21" i="1" s="1"/>
  <c r="H4" i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<sst xmlns="http://schemas.openxmlformats.org/spreadsheetml/2006/main" count="78" uniqueCount="39">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</sst>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E24" sqref="E24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35</v>
      </c>
      <c r="B21">
        <v>1800</v>
      </c>
      <c r="C21">
        <v>1</v>
      </c>
      <c r="D21" t="s">
        <v>21</v>
      </c>
      <c r="E21">
        <f>IF(B21 &gt; 1900, ((B21-1900)*10)+400+C21, ((B21-1730)*2)+C21)+VLOOKUP(D21,'ID Scheme'!$A$2:$B$4,2)</f>
        <v>741</v>
      </c>
      <c r="F21">
        <v>18</v>
      </c>
      <c r="G21">
        <v>14</v>
      </c>
      <c r="H21" s="2">
        <f t="shared" ref="H21" si="8">SQRT(F21*G21)/$B$1</f>
        <v>52.915026221291818</v>
      </c>
      <c r="I21" s="2">
        <f t="shared" ref="I21" si="9">H21*0.9</f>
        <v>47.623523599162638</v>
      </c>
      <c r="J21" s="2" t="s">
        <v>33</v>
      </c>
    </row>
    <row r="22" spans="1:11" x14ac:dyDescent="0.25">
      <c r="A22" t="s">
        <v>37</v>
      </c>
      <c r="B22">
        <v>1911</v>
      </c>
      <c r="C22">
        <v>1</v>
      </c>
      <c r="D22" t="s">
        <v>21</v>
      </c>
      <c r="E22">
        <f>IF(B22 &gt; 1900, ((B22-1900)*10)+400+C22, ((B22-1730)*2)+C22)+VLOOKUP(D22,'ID Scheme'!$A$2:$B$4,2)</f>
        <v>1111</v>
      </c>
      <c r="F22">
        <v>20</v>
      </c>
      <c r="G22">
        <v>36</v>
      </c>
      <c r="H22" s="2">
        <f t="shared" ref="H22" si="10">SQRT(F22*G22)/$B$1</f>
        <v>89.442719099991592</v>
      </c>
      <c r="I22" s="2">
        <f t="shared" ref="I22" si="11">H22*0.9</f>
        <v>80.498447189992433</v>
      </c>
      <c r="J22" s="2" t="s">
        <v>33</v>
      </c>
    </row>
    <row r="23" spans="1:11" x14ac:dyDescent="0.25">
      <c r="A23" t="s">
        <v>38</v>
      </c>
      <c r="B23">
        <v>1963</v>
      </c>
      <c r="C23">
        <v>1</v>
      </c>
      <c r="D23" t="s">
        <v>21</v>
      </c>
      <c r="E23">
        <f>IF(B23 &gt; 1900, ((B23-1900)*10)+400+C23, ((B23-1730)*2)+C23)+VLOOKUP(D23,'ID Scheme'!$A$2:$B$4,2)</f>
        <v>1631</v>
      </c>
      <c r="F23">
        <v>55</v>
      </c>
      <c r="G23">
        <v>52</v>
      </c>
      <c r="H23" s="2">
        <f t="shared" ref="H23" si="12">SQRT(F23*G23)/$B$1</f>
        <v>178.26322609494585</v>
      </c>
      <c r="I23" s="2">
        <f t="shared" ref="I23" si="13">H23*0.9</f>
        <v>160.43690348545127</v>
      </c>
      <c r="J23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2018-05-27T11:14:59Z</dcterms:modified>
</cp:coreProperties>
</file>