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-Bookworm\spreadsheets\old\"/>
    </mc:Choice>
  </mc:AlternateContent>
  <bookViews>
    <workbookView xWindow="120" yWindow="45" windowWidth="15180" windowHeight="8580"/>
  </bookViews>
  <sheets>
    <sheet name="Summary " sheetId="2" r:id="rId1"/>
    <sheet name="ABBOTTS ANN" sheetId="1" r:id="rId2"/>
    <sheet name="ALDWORTH" sheetId="10" r:id="rId3"/>
    <sheet name="AMPORT" sheetId="16" r:id="rId4"/>
    <sheet name="ANDOVER" sheetId="17" r:id="rId5"/>
    <sheet name="ANTON INF" sheetId="18" r:id="rId6"/>
    <sheet name="APPLESHAW ST PETERS" sheetId="91" r:id="rId7"/>
    <sheet name="ASHFORD HILL" sheetId="19" r:id="rId8"/>
    <sheet name="BALKSBURY INF" sheetId="20" r:id="rId9"/>
    <sheet name="BALKSBURY JNR" sheetId="21" r:id="rId10"/>
    <sheet name="BARTON STACEY" sheetId="22" r:id="rId11"/>
    <sheet name="BISHOP CHALLONER" sheetId="108" r:id="rId12"/>
    <sheet name="BISHOPSWOOD INF" sheetId="23" r:id="rId13"/>
    <sheet name="BISHOPSWOOD JNR" sheetId="24" r:id="rId14"/>
    <sheet name="BRAMLEY" sheetId="25" r:id="rId15"/>
    <sheet name="BRIGHTON HILL" sheetId="109" r:id="rId16"/>
    <sheet name="BURGHCLERE" sheetId="26" r:id="rId17"/>
    <sheet name="BURNHAM COPSE" sheetId="27" r:id="rId18"/>
    <sheet name="CASTLE HILL INF" sheetId="28" r:id="rId19"/>
    <sheet name="CASTLE HILL JNR" sheetId="29" r:id="rId20"/>
    <sheet name="CHALK RIDGE" sheetId="30" r:id="rId21"/>
    <sheet name="CHILTERN" sheetId="31" r:id="rId22"/>
    <sheet name="CLATFORD" sheetId="33" r:id="rId23"/>
    <sheet name="CLERE" sheetId="113" r:id="rId24"/>
    <sheet name="CLIDDESDEN" sheetId="34" r:id="rId25"/>
    <sheet name="COSTELLO" sheetId="110" r:id="rId26"/>
    <sheet name="ECCHINSWELL" sheetId="35" r:id="rId27"/>
    <sheet name="ENDEAVOUR" sheetId="32" r:id="rId28"/>
    <sheet name="FAIRFIELDS" sheetId="36" r:id="rId29"/>
    <sheet name="FARLEIGH" sheetId="11" r:id="rId30"/>
    <sheet name="FOUR LANES INF" sheetId="37" r:id="rId31"/>
    <sheet name="FOUR LANES JNR" sheetId="38" r:id="rId32"/>
    <sheet name="GRANGESIDE" sheetId="12" r:id="rId33"/>
    <sheet name="GRATELEY" sheetId="39" r:id="rId34"/>
    <sheet name="GREAT BINFIELDS" sheetId="40" r:id="rId35"/>
    <sheet name="HARROW WAY" sheetId="111" r:id="rId36"/>
    <sheet name="HATCH WARREN INF" sheetId="42" r:id="rId37"/>
    <sheet name="HATCH WARREN JNR" sheetId="43" r:id="rId38"/>
    <sheet name="HATHERDEN" sheetId="44" r:id="rId39"/>
    <sheet name="HURST" sheetId="114" r:id="rId40"/>
    <sheet name="HURSTBOURNE TARRANT" sheetId="45" r:id="rId41"/>
    <sheet name="KEMPSHOTT INF" sheetId="46" r:id="rId42"/>
    <sheet name="KEMPSHOTT JNR" sheetId="47" r:id="rId43"/>
    <sheet name="KIMPTON" sheetId="48" r:id="rId44"/>
    <sheet name="KINGSCLERE" sheetId="52" r:id="rId45"/>
    <sheet name="KINGS FURLONG INF" sheetId="49" r:id="rId46"/>
    <sheet name="KINGS FURLONG JNR" sheetId="50" r:id="rId47"/>
    <sheet name="KNIGHTS ENHAM INF" sheetId="53" r:id="rId48"/>
    <sheet name="KNIGHTS ENHAM JNR" sheetId="54" r:id="rId49"/>
    <sheet name="LIMINGTON HSE" sheetId="116" r:id="rId50"/>
    <sheet name="MANOR FIELD INF" sheetId="55" r:id="rId51"/>
    <sheet name="MANOR FIELD JNR" sheetId="56" r:id="rId52"/>
    <sheet name="MAPLE RIDGE" sheetId="117" r:id="rId53"/>
    <sheet name="MARK WAY" sheetId="118" r:id="rId54"/>
    <sheet name="MARNEL INF" sheetId="57" r:id="rId55"/>
    <sheet name="MARNEL JNR" sheetId="58" r:id="rId56"/>
    <sheet name="MERTON INF" sheetId="59" r:id="rId57"/>
    <sheet name="MERTON JNR" sheetId="60" r:id="rId58"/>
    <sheet name="MICHELDEVER" sheetId="61" r:id="rId59"/>
    <sheet name="NORMAN GATE" sheetId="119" r:id="rId60"/>
    <sheet name="NORTH WALTHAM" sheetId="62" r:id="rId61"/>
    <sheet name="OAKLEY INF" sheetId="63" r:id="rId62"/>
    <sheet name="OAKLEY JNR" sheetId="64" r:id="rId63"/>
    <sheet name="OAKRIDGE INF" sheetId="65" r:id="rId64"/>
    <sheet name="OAKRIDGE JNR" sheetId="66" r:id="rId65"/>
    <sheet name="OLD BASING INF" sheetId="67" r:id="rId66"/>
    <sheet name="OVERTON" sheetId="68" r:id="rId67"/>
    <sheet name="PANGBOURNE" sheetId="128" r:id="rId68"/>
    <sheet name="PARK VIEW INF" sheetId="69" r:id="rId69"/>
    <sheet name="PARK VIEW JNR" sheetId="70" r:id="rId70"/>
    <sheet name="PORTWAY INF" sheetId="71" r:id="rId71"/>
    <sheet name="PORTWAY JNR" sheetId="72" r:id="rId72"/>
    <sheet name="PRESTON CANDOVER" sheetId="73" r:id="rId73"/>
    <sheet name="ROMAN WAY" sheetId="74" r:id="rId74"/>
    <sheet name="RUCSTALL" sheetId="75" r:id="rId75"/>
    <sheet name="SAXON WOOD" sheetId="120" r:id="rId76"/>
    <sheet name="SHERBORNE ST JOHN" sheetId="76" r:id="rId77"/>
    <sheet name="SHIPTON BELLINGER" sheetId="77" r:id="rId78"/>
    <sheet name="SILCHESTER" sheetId="78" r:id="rId79"/>
    <sheet name="SMANNELL &amp; ENHAM" sheetId="79" r:id="rId80"/>
    <sheet name="SOUTH VIEW INF" sheetId="80" r:id="rId81"/>
    <sheet name="SOUTH VIEW JNR" sheetId="81" r:id="rId82"/>
    <sheet name="SOUTH WONSTON" sheetId="82" r:id="rId83"/>
    <sheet name="SPARSHOLT" sheetId="41" r:id="rId84"/>
    <sheet name="ST ANNES" sheetId="83" r:id="rId85"/>
    <sheet name="ST BEDES" sheetId="84" r:id="rId86"/>
    <sheet name="ST JOHN THE BAPTIST" sheetId="85" r:id="rId87"/>
    <sheet name="ST JOHNS" sheetId="86" r:id="rId88"/>
    <sheet name="ST MARKS" sheetId="87" r:id="rId89"/>
    <sheet name="ST MARTINS" sheetId="88" r:id="rId90"/>
    <sheet name="ST MARY BOURNE" sheetId="89" r:id="rId91"/>
    <sheet name="ST MARYS" sheetId="90" r:id="rId92"/>
    <sheet name="ST THOMAS" sheetId="92" r:id="rId93"/>
    <sheet name="TADLEY" sheetId="93" r:id="rId94"/>
    <sheet name="TESTBOURNE" sheetId="112" r:id="rId95"/>
    <sheet name="VIGO INF" sheetId="94" r:id="rId96"/>
    <sheet name="VYNE" sheetId="115" r:id="rId97"/>
    <sheet name="WALLOP" sheetId="51" r:id="rId98"/>
    <sheet name="WHERWELL" sheetId="95" r:id="rId99"/>
    <sheet name="WHITCHURCH" sheetId="96" r:id="rId100"/>
    <sheet name="WINKLEBURY INF" sheetId="97" r:id="rId101"/>
    <sheet name="WINKLEBURY JNR" sheetId="98" r:id="rId102"/>
    <sheet name="WOLVERDENE" sheetId="121" r:id="rId103"/>
    <sheet name="WOOLTON HILL" sheetId="99" r:id="rId104"/>
    <sheet name="NES" sheetId="4" r:id="rId105"/>
    <sheet name="SOS" sheetId="14" r:id="rId106"/>
    <sheet name="SES" sheetId="15" r:id="rId107"/>
    <sheet name="SWS" sheetId="13" r:id="rId108"/>
    <sheet name="NOS by others" sheetId="8" r:id="rId109"/>
    <sheet name="Stockcheck " sheetId="3" r:id="rId110"/>
    <sheet name="BLANK (1)" sheetId="100" r:id="rId111"/>
    <sheet name="BLANK (2)" sheetId="101" r:id="rId112"/>
    <sheet name="BLANK (3)" sheetId="102" r:id="rId113"/>
    <sheet name="BLANK (4)" sheetId="103" r:id="rId114"/>
    <sheet name="BLANK (5)" sheetId="104" r:id="rId115"/>
    <sheet name="BLANK (6)" sheetId="105" r:id="rId116"/>
    <sheet name="BLANK (7)" sheetId="106" r:id="rId117"/>
    <sheet name="BLANK (8)" sheetId="107" r:id="rId118"/>
    <sheet name="BLANK (9)" sheetId="127" r:id="rId119"/>
    <sheet name="SEC (1)" sheetId="122" r:id="rId120"/>
    <sheet name="SEC (2)" sheetId="123" r:id="rId121"/>
    <sheet name="SEC (3)" sheetId="124" r:id="rId122"/>
    <sheet name="SEC (4)" sheetId="125" r:id="rId123"/>
    <sheet name="SEC (5)" sheetId="126" r:id="rId124"/>
  </sheets>
  <definedNames>
    <definedName name="_Percent" localSheetId="109">'Stockcheck '!#REF!</definedName>
    <definedName name="_Percent">#REF!</definedName>
    <definedName name="_xlnm.Print_Area" localSheetId="1">'ABBOTTS ANN'!$A$1:$U$45</definedName>
    <definedName name="_xlnm.Print_Area" localSheetId="2">ALDWORTH!$A$1:$U$45</definedName>
    <definedName name="_xlnm.Print_Area" localSheetId="3">AMPORT!$A$1:$U$45</definedName>
    <definedName name="_xlnm.Print_Area" localSheetId="4">ANDOVER!$A$1:$U$45</definedName>
    <definedName name="_xlnm.Print_Area" localSheetId="5">'ANTON INF'!$A$1:$U$45</definedName>
    <definedName name="_xlnm.Print_Area" localSheetId="6">'APPLESHAW ST PETERS'!$A$1:$U$45</definedName>
    <definedName name="_xlnm.Print_Area" localSheetId="7">'ASHFORD HILL'!$A$1:$U$45</definedName>
    <definedName name="_xlnm.Print_Area" localSheetId="8">'BALKSBURY INF'!$A$1:$U$45</definedName>
    <definedName name="_xlnm.Print_Area" localSheetId="9">'BALKSBURY JNR'!$A$1:$U$45</definedName>
    <definedName name="_xlnm.Print_Area" localSheetId="10">'BARTON STACEY'!$A$1:$U$45</definedName>
    <definedName name="_xlnm.Print_Area" localSheetId="11">'BISHOP CHALLONER'!$A$1:$U$45</definedName>
    <definedName name="_xlnm.Print_Area" localSheetId="12">'BISHOPSWOOD INF'!$A$1:$U$45</definedName>
    <definedName name="_xlnm.Print_Area" localSheetId="13">'BISHOPSWOOD JNR'!$A$1:$U$45</definedName>
    <definedName name="_xlnm.Print_Area" localSheetId="110">'BLANK (1)'!$A$1:$U$45</definedName>
    <definedName name="_xlnm.Print_Area" localSheetId="111">'BLANK (2)'!$A$1:$U$45</definedName>
    <definedName name="_xlnm.Print_Area" localSheetId="112">'BLANK (3)'!$A$1:$U$45</definedName>
    <definedName name="_xlnm.Print_Area" localSheetId="113">'BLANK (4)'!$A$1:$U$45</definedName>
    <definedName name="_xlnm.Print_Area" localSheetId="114">'BLANK (5)'!$A$1:$U$45</definedName>
    <definedName name="_xlnm.Print_Area" localSheetId="115">'BLANK (6)'!$A$1:$U$45</definedName>
    <definedName name="_xlnm.Print_Area" localSheetId="116">'BLANK (7)'!$A$1:$U$45</definedName>
    <definedName name="_xlnm.Print_Area" localSheetId="117">'BLANK (8)'!$A$1:$U$45</definedName>
    <definedName name="_xlnm.Print_Area" localSheetId="118">'BLANK (9)'!$A$1:$U$45</definedName>
    <definedName name="_xlnm.Print_Area" localSheetId="14">BRAMLEY!$A$1:$U$45</definedName>
    <definedName name="_xlnm.Print_Area" localSheetId="15">'BRIGHTON HILL'!$A$1:$U$45</definedName>
    <definedName name="_xlnm.Print_Area" localSheetId="16">BURGHCLERE!$A$1:$U$45</definedName>
    <definedName name="_xlnm.Print_Area" localSheetId="17">'BURNHAM COPSE'!$A$1:$U$45</definedName>
    <definedName name="_xlnm.Print_Area" localSheetId="18">'CASTLE HILL INF'!$A$1:$U$45</definedName>
    <definedName name="_xlnm.Print_Area" localSheetId="19">'CASTLE HILL JNR'!$A$1:$U$45</definedName>
    <definedName name="_xlnm.Print_Area" localSheetId="20">'CHALK RIDGE'!$A$1:$U$45</definedName>
    <definedName name="_xlnm.Print_Area" localSheetId="21">CHILTERN!$A$1:$U$45</definedName>
    <definedName name="_xlnm.Print_Area" localSheetId="22">CLATFORD!$A$1:$U$45</definedName>
    <definedName name="_xlnm.Print_Area" localSheetId="23">CLERE!$A$1:$U$45</definedName>
    <definedName name="_xlnm.Print_Area" localSheetId="24">CLIDDESDEN!$A$1:$U$45</definedName>
    <definedName name="_xlnm.Print_Area" localSheetId="25">COSTELLO!$A$1:$U$45</definedName>
    <definedName name="_xlnm.Print_Area" localSheetId="26">ECCHINSWELL!$A$1:$U$45</definedName>
    <definedName name="_xlnm.Print_Area" localSheetId="27">ENDEAVOUR!$A$1:$U$45</definedName>
    <definedName name="_xlnm.Print_Area" localSheetId="28">FAIRFIELDS!$A$1:$U$45</definedName>
    <definedName name="_xlnm.Print_Area" localSheetId="29">FARLEIGH!$A$1:$U$45</definedName>
    <definedName name="_xlnm.Print_Area" localSheetId="30">'FOUR LANES INF'!$A$1:$U$45</definedName>
    <definedName name="_xlnm.Print_Area" localSheetId="31">'FOUR LANES JNR'!$A$1:$U$45</definedName>
    <definedName name="_xlnm.Print_Area" localSheetId="32">GRANGESIDE!$A$1:$U$45</definedName>
    <definedName name="_xlnm.Print_Area" localSheetId="33">GRATELEY!$A$1:$U$45</definedName>
    <definedName name="_xlnm.Print_Area" localSheetId="34">'GREAT BINFIELDS'!$A$1:$U$45</definedName>
    <definedName name="_xlnm.Print_Area" localSheetId="35">'HARROW WAY'!$A$1:$U$45</definedName>
    <definedName name="_xlnm.Print_Area" localSheetId="36">'HATCH WARREN INF'!$A$1:$U$45</definedName>
    <definedName name="_xlnm.Print_Area" localSheetId="37">'HATCH WARREN JNR'!$A$1:$U$45</definedName>
    <definedName name="_xlnm.Print_Area" localSheetId="38">HATHERDEN!$A$1:$U$45</definedName>
    <definedName name="_xlnm.Print_Area" localSheetId="39">HURST!$A$1:$U$45</definedName>
    <definedName name="_xlnm.Print_Area" localSheetId="40">'HURSTBOURNE TARRANT'!$A$1:$U$45</definedName>
    <definedName name="_xlnm.Print_Area" localSheetId="41">'KEMPSHOTT INF'!$A$1:$U$45</definedName>
    <definedName name="_xlnm.Print_Area" localSheetId="42">'KEMPSHOTT JNR'!$A$1:$U$45</definedName>
    <definedName name="_xlnm.Print_Area" localSheetId="43">KIMPTON!$A$1:$U$45</definedName>
    <definedName name="_xlnm.Print_Area" localSheetId="45">'KINGS FURLONG INF'!$A$1:$U$45</definedName>
    <definedName name="_xlnm.Print_Area" localSheetId="46">'KINGS FURLONG JNR'!$A$1:$U$45</definedName>
    <definedName name="_xlnm.Print_Area" localSheetId="44">KINGSCLERE!$A$1:$U$45</definedName>
    <definedName name="_xlnm.Print_Area" localSheetId="47">'KNIGHTS ENHAM INF'!$A$1:$U$45</definedName>
    <definedName name="_xlnm.Print_Area" localSheetId="48">'KNIGHTS ENHAM JNR'!$A$1:$U$45</definedName>
    <definedName name="_xlnm.Print_Area" localSheetId="49">'LIMINGTON HSE'!$A$1:$U$45</definedName>
    <definedName name="_xlnm.Print_Area" localSheetId="50">'MANOR FIELD INF'!$A$1:$U$45</definedName>
    <definedName name="_xlnm.Print_Area" localSheetId="51">'MANOR FIELD JNR'!$A$1:$U$45</definedName>
    <definedName name="_xlnm.Print_Area" localSheetId="52">'MAPLE RIDGE'!$A$1:$U$45</definedName>
    <definedName name="_xlnm.Print_Area" localSheetId="53">'MARK WAY'!$A$1:$U$45</definedName>
    <definedName name="_xlnm.Print_Area" localSheetId="54">'MARNEL INF'!$A$1:$U$45</definedName>
    <definedName name="_xlnm.Print_Area" localSheetId="55">'MARNEL JNR'!$A$1:$U$45</definedName>
    <definedName name="_xlnm.Print_Area" localSheetId="56">'MERTON INF'!$A$1:$U$45</definedName>
    <definedName name="_xlnm.Print_Area" localSheetId="57">'MERTON JNR'!$A$1:$U$45</definedName>
    <definedName name="_xlnm.Print_Area" localSheetId="58">MICHELDEVER!$A$1:$U$45</definedName>
    <definedName name="_xlnm.Print_Area" localSheetId="104">NES!$A$1:$P$110</definedName>
    <definedName name="_xlnm.Print_Area" localSheetId="59">'NORMAN GATE'!$A$1:$U$45</definedName>
    <definedName name="_xlnm.Print_Area" localSheetId="60">'NORTH WALTHAM'!$A$1:$U$45</definedName>
    <definedName name="_xlnm.Print_Area" localSheetId="108">'NOS by others'!$A$1:$P$33</definedName>
    <definedName name="_xlnm.Print_Area" localSheetId="61">'OAKLEY INF'!$A$1:$U$45</definedName>
    <definedName name="_xlnm.Print_Area" localSheetId="62">'OAKLEY JNR'!$A$1:$U$45</definedName>
    <definedName name="_xlnm.Print_Area" localSheetId="63">'OAKRIDGE INF'!$A$1:$U$45</definedName>
    <definedName name="_xlnm.Print_Area" localSheetId="64">'OAKRIDGE JNR'!$A$1:$U$45</definedName>
    <definedName name="_xlnm.Print_Area" localSheetId="65">'OLD BASING INF'!$A$1:$U$45</definedName>
    <definedName name="_xlnm.Print_Area" localSheetId="66">OVERTON!$A$1:$U$45</definedName>
    <definedName name="_xlnm.Print_Area" localSheetId="67">PANGBOURNE!$A$1:$U$45</definedName>
    <definedName name="_xlnm.Print_Area" localSheetId="68">'PARK VIEW INF'!$A$1:$U$45</definedName>
    <definedName name="_xlnm.Print_Area" localSheetId="69">'PARK VIEW JNR'!$A$1:$U$45</definedName>
    <definedName name="_xlnm.Print_Area" localSheetId="70">'PORTWAY INF'!$A$1:$U$45</definedName>
    <definedName name="_xlnm.Print_Area" localSheetId="71">'PORTWAY JNR'!$A$1:$U$45</definedName>
    <definedName name="_xlnm.Print_Area" localSheetId="72">'PRESTON CANDOVER'!$A$1:$U$45</definedName>
    <definedName name="_xlnm.Print_Area" localSheetId="73">'ROMAN WAY'!$A$1:$U$45</definedName>
    <definedName name="_xlnm.Print_Area" localSheetId="74">RUCSTALL!$A$1:$U$45</definedName>
    <definedName name="_xlnm.Print_Area" localSheetId="75">'SAXON WOOD'!$A$1:$U$45</definedName>
    <definedName name="_xlnm.Print_Area" localSheetId="119">'SEC (1)'!$A$1:$U$45</definedName>
    <definedName name="_xlnm.Print_Area" localSheetId="120">'SEC (2)'!$A$1:$U$45</definedName>
    <definedName name="_xlnm.Print_Area" localSheetId="121">'SEC (3)'!$A$1:$U$45</definedName>
    <definedName name="_xlnm.Print_Area" localSheetId="122">'SEC (4)'!$A$1:$U$45</definedName>
    <definedName name="_xlnm.Print_Area" localSheetId="123">'SEC (5)'!$A$1:$U$45</definedName>
    <definedName name="_xlnm.Print_Area" localSheetId="106">SES!$A$1:$P$110</definedName>
    <definedName name="_xlnm.Print_Area" localSheetId="76">'SHERBORNE ST JOHN'!$A$1:$U$45</definedName>
    <definedName name="_xlnm.Print_Area" localSheetId="77">'SHIPTON BELLINGER'!$A$1:$U$45</definedName>
    <definedName name="_xlnm.Print_Area" localSheetId="78">SILCHESTER!$A$1:$U$45</definedName>
    <definedName name="_xlnm.Print_Area" localSheetId="79">'SMANNELL &amp; ENHAM'!$A$1:$U$45</definedName>
    <definedName name="_xlnm.Print_Area" localSheetId="105">SOS!$A$1:$P$110</definedName>
    <definedName name="_xlnm.Print_Area" localSheetId="80">'SOUTH VIEW INF'!$A$1:$U$45</definedName>
    <definedName name="_xlnm.Print_Area" localSheetId="81">'SOUTH VIEW JNR'!$A$1:$U$45</definedName>
    <definedName name="_xlnm.Print_Area" localSheetId="82">'SOUTH WONSTON'!$A$1:$U$45</definedName>
    <definedName name="_xlnm.Print_Area" localSheetId="83">SPARSHOLT!$A$1:$U$45</definedName>
    <definedName name="_xlnm.Print_Area" localSheetId="84">'ST ANNES'!$A$1:$U$45</definedName>
    <definedName name="_xlnm.Print_Area" localSheetId="85">'ST BEDES'!$A$1:$U$45</definedName>
    <definedName name="_xlnm.Print_Area" localSheetId="86">'ST JOHN THE BAPTIST'!$A$1:$U$45</definedName>
    <definedName name="_xlnm.Print_Area" localSheetId="87">'ST JOHNS'!$A$1:$U$45</definedName>
    <definedName name="_xlnm.Print_Area" localSheetId="88">'ST MARKS'!$A$1:$U$45</definedName>
    <definedName name="_xlnm.Print_Area" localSheetId="89">'ST MARTINS'!$A$1:$U$45</definedName>
    <definedName name="_xlnm.Print_Area" localSheetId="90">'ST MARY BOURNE'!$A$1:$U$45</definedName>
    <definedName name="_xlnm.Print_Area" localSheetId="91">'ST MARYS'!$A$1:$U$45</definedName>
    <definedName name="_xlnm.Print_Area" localSheetId="92">'ST THOMAS'!$A$1:$U$45</definedName>
    <definedName name="_xlnm.Print_Area" localSheetId="107">SWS!$A$1:$P$110</definedName>
    <definedName name="_xlnm.Print_Area" localSheetId="93">TADLEY!$A$1:$U$45</definedName>
    <definedName name="_xlnm.Print_Area" localSheetId="94">TESTBOURNE!$A$1:$U$45</definedName>
    <definedName name="_xlnm.Print_Area" localSheetId="95">'VIGO INF'!$A$1:$U$45</definedName>
    <definedName name="_xlnm.Print_Area" localSheetId="96">VYNE!$A$1:$U$45</definedName>
    <definedName name="_xlnm.Print_Area" localSheetId="97">WALLOP!$A$1:$U$45</definedName>
    <definedName name="_xlnm.Print_Area" localSheetId="98">WHERWELL!$A$1:$U$45</definedName>
    <definedName name="_xlnm.Print_Area" localSheetId="99">WHITCHURCH!$A$1:$U$45</definedName>
    <definedName name="_xlnm.Print_Area" localSheetId="100">'WINKLEBURY INF'!$A$1:$U$45</definedName>
    <definedName name="_xlnm.Print_Area" localSheetId="101">'WINKLEBURY JNR'!$A$1:$U$45</definedName>
    <definedName name="_xlnm.Print_Area" localSheetId="102">WOLVERDENE!$A$1:$U$45</definedName>
    <definedName name="_xlnm.Print_Area" localSheetId="103">'WOOLTON HILL'!$A$1:$U$45</definedName>
    <definedName name="_xlnm.Print_Titles" localSheetId="1">'ABBOTTS ANN'!$1:$13</definedName>
    <definedName name="_xlnm.Print_Titles" localSheetId="2">ALDWORTH!$1:$13</definedName>
    <definedName name="_xlnm.Print_Titles" localSheetId="3">AMPORT!$1:$13</definedName>
    <definedName name="_xlnm.Print_Titles" localSheetId="4">ANDOVER!$1:$13</definedName>
    <definedName name="_xlnm.Print_Titles" localSheetId="5">'ANTON INF'!$1:$13</definedName>
    <definedName name="_xlnm.Print_Titles" localSheetId="6">'APPLESHAW ST PETERS'!$1:$13</definedName>
    <definedName name="_xlnm.Print_Titles" localSheetId="7">'ASHFORD HILL'!$1:$13</definedName>
    <definedName name="_xlnm.Print_Titles" localSheetId="8">'BALKSBURY INF'!$1:$13</definedName>
    <definedName name="_xlnm.Print_Titles" localSheetId="9">'BALKSBURY JNR'!$1:$13</definedName>
    <definedName name="_xlnm.Print_Titles" localSheetId="10">'BARTON STACEY'!$1:$13</definedName>
    <definedName name="_xlnm.Print_Titles" localSheetId="11">'BISHOP CHALLONER'!$1:$13</definedName>
    <definedName name="_xlnm.Print_Titles" localSheetId="12">'BISHOPSWOOD INF'!$1:$13</definedName>
    <definedName name="_xlnm.Print_Titles" localSheetId="13">'BISHOPSWOOD JNR'!$1:$13</definedName>
    <definedName name="_xlnm.Print_Titles" localSheetId="110">'BLANK (1)'!$1:$13</definedName>
    <definedName name="_xlnm.Print_Titles" localSheetId="111">'BLANK (2)'!$1:$13</definedName>
    <definedName name="_xlnm.Print_Titles" localSheetId="112">'BLANK (3)'!$1:$13</definedName>
    <definedName name="_xlnm.Print_Titles" localSheetId="113">'BLANK (4)'!$1:$13</definedName>
    <definedName name="_xlnm.Print_Titles" localSheetId="114">'BLANK (5)'!$1:$13</definedName>
    <definedName name="_xlnm.Print_Titles" localSheetId="115">'BLANK (6)'!$1:$13</definedName>
    <definedName name="_xlnm.Print_Titles" localSheetId="116">'BLANK (7)'!$1:$13</definedName>
    <definedName name="_xlnm.Print_Titles" localSheetId="117">'BLANK (8)'!$1:$13</definedName>
    <definedName name="_xlnm.Print_Titles" localSheetId="118">'BLANK (9)'!$1:$13</definedName>
    <definedName name="_xlnm.Print_Titles" localSheetId="14">BRAMLEY!$1:$13</definedName>
    <definedName name="_xlnm.Print_Titles" localSheetId="15">'BRIGHTON HILL'!$1:$13</definedName>
    <definedName name="_xlnm.Print_Titles" localSheetId="16">BURGHCLERE!$1:$13</definedName>
    <definedName name="_xlnm.Print_Titles" localSheetId="17">'BURNHAM COPSE'!$1:$13</definedName>
    <definedName name="_xlnm.Print_Titles" localSheetId="18">'CASTLE HILL INF'!$1:$13</definedName>
    <definedName name="_xlnm.Print_Titles" localSheetId="19">'CASTLE HILL JNR'!$1:$13</definedName>
    <definedName name="_xlnm.Print_Titles" localSheetId="20">'CHALK RIDGE'!$1:$13</definedName>
    <definedName name="_xlnm.Print_Titles" localSheetId="21">CHILTERN!$1:$13</definedName>
    <definedName name="_xlnm.Print_Titles" localSheetId="22">CLATFORD!$1:$13</definedName>
    <definedName name="_xlnm.Print_Titles" localSheetId="23">CLERE!$1:$13</definedName>
    <definedName name="_xlnm.Print_Titles" localSheetId="24">CLIDDESDEN!$1:$13</definedName>
    <definedName name="_xlnm.Print_Titles" localSheetId="25">COSTELLO!$1:$13</definedName>
    <definedName name="_xlnm.Print_Titles" localSheetId="26">ECCHINSWELL!$1:$13</definedName>
    <definedName name="_xlnm.Print_Titles" localSheetId="27">ENDEAVOUR!$1:$13</definedName>
    <definedName name="_xlnm.Print_Titles" localSheetId="28">FAIRFIELDS!$1:$13</definedName>
    <definedName name="_xlnm.Print_Titles" localSheetId="29">FARLEIGH!$1:$13</definedName>
    <definedName name="_xlnm.Print_Titles" localSheetId="30">'FOUR LANES INF'!$1:$13</definedName>
    <definedName name="_xlnm.Print_Titles" localSheetId="31">'FOUR LANES JNR'!$1:$13</definedName>
    <definedName name="_xlnm.Print_Titles" localSheetId="32">GRANGESIDE!$1:$13</definedName>
    <definedName name="_xlnm.Print_Titles" localSheetId="33">GRATELEY!$1:$13</definedName>
    <definedName name="_xlnm.Print_Titles" localSheetId="34">'GREAT BINFIELDS'!$1:$13</definedName>
    <definedName name="_xlnm.Print_Titles" localSheetId="35">'HARROW WAY'!$1:$13</definedName>
    <definedName name="_xlnm.Print_Titles" localSheetId="36">'HATCH WARREN INF'!$1:$13</definedName>
    <definedName name="_xlnm.Print_Titles" localSheetId="37">'HATCH WARREN JNR'!$1:$13</definedName>
    <definedName name="_xlnm.Print_Titles" localSheetId="38">HATHERDEN!$1:$13</definedName>
    <definedName name="_xlnm.Print_Titles" localSheetId="39">HURST!$1:$13</definedName>
    <definedName name="_xlnm.Print_Titles" localSheetId="40">'HURSTBOURNE TARRANT'!$1:$13</definedName>
    <definedName name="_xlnm.Print_Titles" localSheetId="41">'KEMPSHOTT INF'!$1:$13</definedName>
    <definedName name="_xlnm.Print_Titles" localSheetId="42">'KEMPSHOTT JNR'!$1:$13</definedName>
    <definedName name="_xlnm.Print_Titles" localSheetId="43">KIMPTON!$1:$13</definedName>
    <definedName name="_xlnm.Print_Titles" localSheetId="45">'KINGS FURLONG INF'!$1:$13</definedName>
    <definedName name="_xlnm.Print_Titles" localSheetId="46">'KINGS FURLONG JNR'!$1:$13</definedName>
    <definedName name="_xlnm.Print_Titles" localSheetId="44">KINGSCLERE!$1:$13</definedName>
    <definedName name="_xlnm.Print_Titles" localSheetId="47">'KNIGHTS ENHAM INF'!$1:$13</definedName>
    <definedName name="_xlnm.Print_Titles" localSheetId="48">'KNIGHTS ENHAM JNR'!$1:$13</definedName>
    <definedName name="_xlnm.Print_Titles" localSheetId="49">'LIMINGTON HSE'!$1:$13</definedName>
    <definedName name="_xlnm.Print_Titles" localSheetId="50">'MANOR FIELD INF'!$1:$13</definedName>
    <definedName name="_xlnm.Print_Titles" localSheetId="51">'MANOR FIELD JNR'!$1:$13</definedName>
    <definedName name="_xlnm.Print_Titles" localSheetId="52">'MAPLE RIDGE'!$1:$13</definedName>
    <definedName name="_xlnm.Print_Titles" localSheetId="53">'MARK WAY'!$1:$13</definedName>
    <definedName name="_xlnm.Print_Titles" localSheetId="54">'MARNEL INF'!$1:$13</definedName>
    <definedName name="_xlnm.Print_Titles" localSheetId="55">'MARNEL JNR'!$1:$13</definedName>
    <definedName name="_xlnm.Print_Titles" localSheetId="56">'MERTON INF'!$1:$13</definedName>
    <definedName name="_xlnm.Print_Titles" localSheetId="57">'MERTON JNR'!$1:$13</definedName>
    <definedName name="_xlnm.Print_Titles" localSheetId="58">MICHELDEVER!$1:$13</definedName>
    <definedName name="_xlnm.Print_Titles" localSheetId="59">'NORMAN GATE'!$1:$13</definedName>
    <definedName name="_xlnm.Print_Titles" localSheetId="60">'NORTH WALTHAM'!$1:$13</definedName>
    <definedName name="_xlnm.Print_Titles" localSheetId="61">'OAKLEY INF'!$1:$13</definedName>
    <definedName name="_xlnm.Print_Titles" localSheetId="62">'OAKLEY JNR'!$1:$13</definedName>
    <definedName name="_xlnm.Print_Titles" localSheetId="63">'OAKRIDGE INF'!$1:$13</definedName>
    <definedName name="_xlnm.Print_Titles" localSheetId="64">'OAKRIDGE JNR'!$1:$13</definedName>
    <definedName name="_xlnm.Print_Titles" localSheetId="65">'OLD BASING INF'!$1:$13</definedName>
    <definedName name="_xlnm.Print_Titles" localSheetId="66">OVERTON!$1:$13</definedName>
    <definedName name="_xlnm.Print_Titles" localSheetId="67">PANGBOURNE!$1:$13</definedName>
    <definedName name="_xlnm.Print_Titles" localSheetId="68">'PARK VIEW INF'!$1:$13</definedName>
    <definedName name="_xlnm.Print_Titles" localSheetId="69">'PARK VIEW JNR'!$1:$13</definedName>
    <definedName name="_xlnm.Print_Titles" localSheetId="70">'PORTWAY INF'!$1:$13</definedName>
    <definedName name="_xlnm.Print_Titles" localSheetId="71">'PORTWAY JNR'!$1:$13</definedName>
    <definedName name="_xlnm.Print_Titles" localSheetId="72">'PRESTON CANDOVER'!$1:$13</definedName>
    <definedName name="_xlnm.Print_Titles" localSheetId="73">'ROMAN WAY'!$1:$13</definedName>
    <definedName name="_xlnm.Print_Titles" localSheetId="74">RUCSTALL!$1:$13</definedName>
    <definedName name="_xlnm.Print_Titles" localSheetId="75">'SAXON WOOD'!$1:$13</definedName>
    <definedName name="_xlnm.Print_Titles" localSheetId="119">'SEC (1)'!$1:$13</definedName>
    <definedName name="_xlnm.Print_Titles" localSheetId="120">'SEC (2)'!$1:$13</definedName>
    <definedName name="_xlnm.Print_Titles" localSheetId="121">'SEC (3)'!$1:$13</definedName>
    <definedName name="_xlnm.Print_Titles" localSheetId="122">'SEC (4)'!$1:$13</definedName>
    <definedName name="_xlnm.Print_Titles" localSheetId="123">'SEC (5)'!$1:$13</definedName>
    <definedName name="_xlnm.Print_Titles" localSheetId="76">'SHERBORNE ST JOHN'!$1:$13</definedName>
    <definedName name="_xlnm.Print_Titles" localSheetId="77">'SHIPTON BELLINGER'!$1:$13</definedName>
    <definedName name="_xlnm.Print_Titles" localSheetId="78">SILCHESTER!$1:$13</definedName>
    <definedName name="_xlnm.Print_Titles" localSheetId="79">'SMANNELL &amp; ENHAM'!$1:$13</definedName>
    <definedName name="_xlnm.Print_Titles" localSheetId="80">'SOUTH VIEW INF'!$1:$13</definedName>
    <definedName name="_xlnm.Print_Titles" localSheetId="81">'SOUTH VIEW JNR'!$1:$13</definedName>
    <definedName name="_xlnm.Print_Titles" localSheetId="82">'SOUTH WONSTON'!$1:$13</definedName>
    <definedName name="_xlnm.Print_Titles" localSheetId="83">SPARSHOLT!$1:$13</definedName>
    <definedName name="_xlnm.Print_Titles" localSheetId="84">'ST ANNES'!$1:$13</definedName>
    <definedName name="_xlnm.Print_Titles" localSheetId="85">'ST BEDES'!$1:$13</definedName>
    <definedName name="_xlnm.Print_Titles" localSheetId="86">'ST JOHN THE BAPTIST'!$1:$13</definedName>
    <definedName name="_xlnm.Print_Titles" localSheetId="87">'ST JOHNS'!$1:$13</definedName>
    <definedName name="_xlnm.Print_Titles" localSheetId="88">'ST MARKS'!$1:$13</definedName>
    <definedName name="_xlnm.Print_Titles" localSheetId="89">'ST MARTINS'!$1:$13</definedName>
    <definedName name="_xlnm.Print_Titles" localSheetId="90">'ST MARY BOURNE'!$1:$13</definedName>
    <definedName name="_xlnm.Print_Titles" localSheetId="91">'ST MARYS'!$1:$13</definedName>
    <definedName name="_xlnm.Print_Titles" localSheetId="92">'ST THOMAS'!$1:$13</definedName>
    <definedName name="_xlnm.Print_Titles" localSheetId="109">'Stockcheck '!$1:$3</definedName>
    <definedName name="_xlnm.Print_Titles" localSheetId="0">'Summary '!$A:$A,'Summary '!$1:$3</definedName>
    <definedName name="_xlnm.Print_Titles" localSheetId="93">TADLEY!$1:$13</definedName>
    <definedName name="_xlnm.Print_Titles" localSheetId="94">TESTBOURNE!$1:$13</definedName>
    <definedName name="_xlnm.Print_Titles" localSheetId="95">'VIGO INF'!$1:$13</definedName>
    <definedName name="_xlnm.Print_Titles" localSheetId="96">VYNE!$1:$13</definedName>
    <definedName name="_xlnm.Print_Titles" localSheetId="97">WALLOP!$1:$13</definedName>
    <definedName name="_xlnm.Print_Titles" localSheetId="98">WHERWELL!$1:$13</definedName>
    <definedName name="_xlnm.Print_Titles" localSheetId="99">WHITCHURCH!$1:$13</definedName>
    <definedName name="_xlnm.Print_Titles" localSheetId="100">'WINKLEBURY INF'!$1:$13</definedName>
    <definedName name="_xlnm.Print_Titles" localSheetId="101">'WINKLEBURY JNR'!$1:$13</definedName>
    <definedName name="_xlnm.Print_Titles" localSheetId="102">WOLVERDENE!$1:$13</definedName>
    <definedName name="_xlnm.Print_Titles" localSheetId="103">'WOOLTON HILL'!$1:$13</definedName>
    <definedName name="School_Mailing_List">#REF!</definedName>
  </definedNames>
  <calcPr calcId="162913"/>
</workbook>
</file>

<file path=xl/calcChain.xml><?xml version="1.0" encoding="utf-8"?>
<calcChain xmlns="http://schemas.openxmlformats.org/spreadsheetml/2006/main">
  <c r="D55" i="3" l="1"/>
  <c r="C55" i="3"/>
  <c r="B55" i="3"/>
  <c r="D34" i="3"/>
  <c r="E34" i="3" s="1"/>
  <c r="F34" i="3" s="1"/>
  <c r="C34" i="3"/>
  <c r="B34" i="3"/>
  <c r="D7" i="3"/>
  <c r="C7" i="3"/>
  <c r="B7" i="3"/>
  <c r="G123" i="2"/>
  <c r="A44" i="1"/>
  <c r="D109" i="3"/>
  <c r="C109" i="3"/>
  <c r="B109" i="3"/>
  <c r="D108" i="3"/>
  <c r="C108" i="3"/>
  <c r="E108" i="3" s="1"/>
  <c r="B108" i="3"/>
  <c r="D107" i="3"/>
  <c r="C107" i="3"/>
  <c r="E107" i="3"/>
  <c r="B107" i="3"/>
  <c r="D106" i="3"/>
  <c r="C106" i="3"/>
  <c r="E106" i="3" s="1"/>
  <c r="F106" i="3" s="1"/>
  <c r="B106" i="3"/>
  <c r="D105" i="3"/>
  <c r="C105" i="3"/>
  <c r="E105" i="3" s="1"/>
  <c r="B105" i="3"/>
  <c r="D104" i="3"/>
  <c r="E104" i="3" s="1"/>
  <c r="C104" i="3"/>
  <c r="B104" i="3"/>
  <c r="I104" i="3" s="1"/>
  <c r="D103" i="3"/>
  <c r="C103" i="3"/>
  <c r="B103" i="3"/>
  <c r="D102" i="3"/>
  <c r="C102" i="3"/>
  <c r="B102" i="3"/>
  <c r="D99" i="3"/>
  <c r="C99" i="3"/>
  <c r="B99" i="3"/>
  <c r="I99" i="3" s="1"/>
  <c r="D91" i="3"/>
  <c r="C91" i="3"/>
  <c r="B91" i="3"/>
  <c r="D96" i="3"/>
  <c r="E96" i="3"/>
  <c r="G96" i="3" s="1"/>
  <c r="H96" i="3" s="1"/>
  <c r="C96" i="3"/>
  <c r="B96" i="3"/>
  <c r="I96" i="3" s="1"/>
  <c r="D95" i="3"/>
  <c r="C95" i="3"/>
  <c r="B95" i="3"/>
  <c r="I95" i="3" s="1"/>
  <c r="D94" i="3"/>
  <c r="C94" i="3"/>
  <c r="E94" i="3" s="1"/>
  <c r="G94" i="3" s="1"/>
  <c r="H94" i="3" s="1"/>
  <c r="B94" i="3"/>
  <c r="J94" i="3" s="1"/>
  <c r="D93" i="3"/>
  <c r="C93" i="3"/>
  <c r="B93" i="3"/>
  <c r="I93" i="3" s="1"/>
  <c r="D92" i="3"/>
  <c r="C92" i="3"/>
  <c r="E92" i="3" s="1"/>
  <c r="G92" i="3" s="1"/>
  <c r="H92" i="3" s="1"/>
  <c r="B92" i="3"/>
  <c r="J92" i="3" s="1"/>
  <c r="I91" i="3"/>
  <c r="D88" i="3"/>
  <c r="C88" i="3"/>
  <c r="B88" i="3"/>
  <c r="J88" i="3" s="1"/>
  <c r="D87" i="3"/>
  <c r="C87" i="3"/>
  <c r="B87" i="3"/>
  <c r="D86" i="3"/>
  <c r="C86" i="3"/>
  <c r="B86" i="3"/>
  <c r="J86" i="3" s="1"/>
  <c r="D85" i="3"/>
  <c r="C85" i="3"/>
  <c r="B85" i="3"/>
  <c r="J85" i="3" s="1"/>
  <c r="D84" i="3"/>
  <c r="E84" i="3" s="1"/>
  <c r="C84" i="3"/>
  <c r="B84" i="3"/>
  <c r="D83" i="3"/>
  <c r="C83" i="3"/>
  <c r="B83" i="3"/>
  <c r="I83" i="3" s="1"/>
  <c r="D82" i="3"/>
  <c r="C82" i="3"/>
  <c r="E82" i="3" s="1"/>
  <c r="B82" i="3"/>
  <c r="D81" i="3"/>
  <c r="C81" i="3"/>
  <c r="B81" i="3"/>
  <c r="J81" i="3" s="1"/>
  <c r="D80" i="3"/>
  <c r="C80" i="3"/>
  <c r="B80" i="3"/>
  <c r="J80" i="3" s="1"/>
  <c r="D79" i="3"/>
  <c r="C79" i="3"/>
  <c r="E79" i="3"/>
  <c r="B79" i="3"/>
  <c r="D78" i="3"/>
  <c r="C78" i="3"/>
  <c r="B78" i="3"/>
  <c r="J78" i="3" s="1"/>
  <c r="D77" i="3"/>
  <c r="C77" i="3"/>
  <c r="E77" i="3" s="1"/>
  <c r="F77" i="3" s="1"/>
  <c r="B77" i="3"/>
  <c r="J77" i="3" s="1"/>
  <c r="D76" i="3"/>
  <c r="C76" i="3"/>
  <c r="B76" i="3"/>
  <c r="D75" i="3"/>
  <c r="C75" i="3"/>
  <c r="B75" i="3"/>
  <c r="I75" i="3" s="1"/>
  <c r="D74" i="3"/>
  <c r="C74" i="3"/>
  <c r="B74" i="3"/>
  <c r="D73" i="3"/>
  <c r="C73" i="3"/>
  <c r="B73" i="3"/>
  <c r="J73" i="3" s="1"/>
  <c r="D72" i="3"/>
  <c r="C72" i="3"/>
  <c r="B72" i="3"/>
  <c r="J72" i="3" s="1"/>
  <c r="D71" i="3"/>
  <c r="C71" i="3"/>
  <c r="B71" i="3"/>
  <c r="D70" i="3"/>
  <c r="C70" i="3"/>
  <c r="B70" i="3"/>
  <c r="J70" i="3" s="1"/>
  <c r="D69" i="3"/>
  <c r="E69" i="3" s="1"/>
  <c r="G69" i="3" s="1"/>
  <c r="C69" i="3"/>
  <c r="B69" i="3"/>
  <c r="J69" i="3"/>
  <c r="D68" i="3"/>
  <c r="C68" i="3"/>
  <c r="B68" i="3"/>
  <c r="D67" i="3"/>
  <c r="C67" i="3"/>
  <c r="B67" i="3"/>
  <c r="I67" i="3" s="1"/>
  <c r="D66" i="3"/>
  <c r="C66" i="3"/>
  <c r="B66" i="3"/>
  <c r="D65" i="3"/>
  <c r="C65" i="3"/>
  <c r="B65" i="3"/>
  <c r="J65" i="3" s="1"/>
  <c r="D64" i="3"/>
  <c r="C64" i="3"/>
  <c r="E64" i="3" s="1"/>
  <c r="B64" i="3"/>
  <c r="J64" i="3" s="1"/>
  <c r="D63" i="3"/>
  <c r="C63" i="3"/>
  <c r="E63" i="3" s="1"/>
  <c r="G63" i="3" s="1"/>
  <c r="H63" i="3" s="1"/>
  <c r="B63" i="3"/>
  <c r="D62" i="3"/>
  <c r="C62" i="3"/>
  <c r="B62" i="3"/>
  <c r="J62" i="3" s="1"/>
  <c r="D61" i="3"/>
  <c r="C61" i="3"/>
  <c r="E61" i="3" s="1"/>
  <c r="G61" i="3" s="1"/>
  <c r="H61" i="3" s="1"/>
  <c r="B61" i="3"/>
  <c r="J61" i="3" s="1"/>
  <c r="D60" i="3"/>
  <c r="C60" i="3"/>
  <c r="E60" i="3" s="1"/>
  <c r="B60" i="3"/>
  <c r="D59" i="3"/>
  <c r="C59" i="3"/>
  <c r="B59" i="3"/>
  <c r="I59" i="3" s="1"/>
  <c r="D58" i="3"/>
  <c r="C58" i="3"/>
  <c r="B58" i="3"/>
  <c r="D57" i="3"/>
  <c r="C57" i="3"/>
  <c r="B57" i="3"/>
  <c r="J57" i="3" s="1"/>
  <c r="D56" i="3"/>
  <c r="C56" i="3"/>
  <c r="B56" i="3"/>
  <c r="J56" i="3" s="1"/>
  <c r="E55" i="3"/>
  <c r="G55" i="3" s="1"/>
  <c r="H55" i="3" s="1"/>
  <c r="D54" i="3"/>
  <c r="C54" i="3"/>
  <c r="E54" i="3" s="1"/>
  <c r="G54" i="3" s="1"/>
  <c r="B54" i="3"/>
  <c r="J54" i="3" s="1"/>
  <c r="D53" i="3"/>
  <c r="C53" i="3"/>
  <c r="B53" i="3"/>
  <c r="J53" i="3" s="1"/>
  <c r="D52" i="3"/>
  <c r="C52" i="3"/>
  <c r="B52" i="3"/>
  <c r="D51" i="3"/>
  <c r="C51" i="3"/>
  <c r="B51" i="3"/>
  <c r="I51" i="3" s="1"/>
  <c r="D50" i="3"/>
  <c r="C50" i="3"/>
  <c r="B50" i="3"/>
  <c r="D49" i="3"/>
  <c r="C49" i="3"/>
  <c r="B49" i="3"/>
  <c r="J49" i="3" s="1"/>
  <c r="D48" i="3"/>
  <c r="C48" i="3"/>
  <c r="B48" i="3"/>
  <c r="J48" i="3" s="1"/>
  <c r="D47" i="3"/>
  <c r="C47" i="3"/>
  <c r="E47" i="3"/>
  <c r="G47" i="3" s="1"/>
  <c r="B47" i="3"/>
  <c r="D46" i="3"/>
  <c r="C46" i="3"/>
  <c r="E46" i="3" s="1"/>
  <c r="F46" i="3" s="1"/>
  <c r="B46" i="3"/>
  <c r="J46" i="3" s="1"/>
  <c r="D45" i="3"/>
  <c r="C45" i="3"/>
  <c r="E45" i="3" s="1"/>
  <c r="B45" i="3"/>
  <c r="J45" i="3" s="1"/>
  <c r="D44" i="3"/>
  <c r="E44" i="3" s="1"/>
  <c r="C44" i="3"/>
  <c r="B44" i="3"/>
  <c r="D43" i="3"/>
  <c r="C43" i="3"/>
  <c r="B43" i="3"/>
  <c r="I43" i="3"/>
  <c r="D42" i="3"/>
  <c r="E42" i="3" s="1"/>
  <c r="F42" i="3" s="1"/>
  <c r="C42" i="3"/>
  <c r="B42" i="3"/>
  <c r="D41" i="3"/>
  <c r="C41" i="3"/>
  <c r="B41" i="3"/>
  <c r="J41" i="3"/>
  <c r="D40" i="3"/>
  <c r="E40" i="3" s="1"/>
  <c r="C40" i="3"/>
  <c r="B40" i="3"/>
  <c r="J40" i="3"/>
  <c r="D39" i="3"/>
  <c r="E39" i="3" s="1"/>
  <c r="F39" i="3" s="1"/>
  <c r="C39" i="3"/>
  <c r="B39" i="3"/>
  <c r="D38" i="3"/>
  <c r="C38" i="3"/>
  <c r="B38" i="3"/>
  <c r="J38" i="3" s="1"/>
  <c r="D37" i="3"/>
  <c r="C37" i="3"/>
  <c r="E37" i="3" s="1"/>
  <c r="G37" i="3" s="1"/>
  <c r="B37" i="3"/>
  <c r="J37" i="3"/>
  <c r="D36" i="3"/>
  <c r="C36" i="3"/>
  <c r="B36" i="3"/>
  <c r="D35" i="3"/>
  <c r="E35" i="3" s="1"/>
  <c r="G35" i="3" s="1"/>
  <c r="C35" i="3"/>
  <c r="B35" i="3"/>
  <c r="I35" i="3"/>
  <c r="D33" i="3"/>
  <c r="E33" i="3" s="1"/>
  <c r="G33" i="3" s="1"/>
  <c r="C33" i="3"/>
  <c r="B33" i="3"/>
  <c r="J33" i="3" s="1"/>
  <c r="D32" i="3"/>
  <c r="C32" i="3"/>
  <c r="B32" i="3"/>
  <c r="J32" i="3"/>
  <c r="D31" i="3"/>
  <c r="C31" i="3"/>
  <c r="B31" i="3"/>
  <c r="D30" i="3"/>
  <c r="C30" i="3"/>
  <c r="B30" i="3"/>
  <c r="J30" i="3" s="1"/>
  <c r="D29" i="3"/>
  <c r="C29" i="3"/>
  <c r="E29" i="3" s="1"/>
  <c r="G29" i="3" s="1"/>
  <c r="H29" i="3" s="1"/>
  <c r="B29" i="3"/>
  <c r="J29" i="3" s="1"/>
  <c r="D28" i="3"/>
  <c r="C28" i="3"/>
  <c r="B28" i="3"/>
  <c r="D27" i="3"/>
  <c r="E27" i="3" s="1"/>
  <c r="G27" i="3" s="1"/>
  <c r="H27" i="3" s="1"/>
  <c r="C27" i="3"/>
  <c r="B27" i="3"/>
  <c r="I27" i="3" s="1"/>
  <c r="D26" i="3"/>
  <c r="E26" i="3" s="1"/>
  <c r="C26" i="3"/>
  <c r="F26" i="3"/>
  <c r="B26" i="3"/>
  <c r="D25" i="3"/>
  <c r="C25" i="3"/>
  <c r="E25" i="3" s="1"/>
  <c r="B25" i="3"/>
  <c r="J25" i="3" s="1"/>
  <c r="D24" i="3"/>
  <c r="C24" i="3"/>
  <c r="B24" i="3"/>
  <c r="J24" i="3" s="1"/>
  <c r="D23" i="3"/>
  <c r="C23" i="3"/>
  <c r="B23" i="3"/>
  <c r="D22" i="3"/>
  <c r="C22" i="3"/>
  <c r="B22" i="3"/>
  <c r="J22" i="3" s="1"/>
  <c r="D21" i="3"/>
  <c r="C21" i="3"/>
  <c r="B21" i="3"/>
  <c r="J21" i="3" s="1"/>
  <c r="D20" i="3"/>
  <c r="C20" i="3"/>
  <c r="B20" i="3"/>
  <c r="D19" i="3"/>
  <c r="C19" i="3"/>
  <c r="B19" i="3"/>
  <c r="I19" i="3"/>
  <c r="D18" i="3"/>
  <c r="C18" i="3"/>
  <c r="B18" i="3"/>
  <c r="D17" i="3"/>
  <c r="C17" i="3"/>
  <c r="B17" i="3"/>
  <c r="J17" i="3" s="1"/>
  <c r="D16" i="3"/>
  <c r="E16" i="3"/>
  <c r="F16" i="3" s="1"/>
  <c r="C16" i="3"/>
  <c r="B16" i="3"/>
  <c r="J16" i="3" s="1"/>
  <c r="D15" i="3"/>
  <c r="C15" i="3"/>
  <c r="B15" i="3"/>
  <c r="D14" i="3"/>
  <c r="C14" i="3"/>
  <c r="E14" i="3" s="1"/>
  <c r="G14" i="3" s="1"/>
  <c r="B14" i="3"/>
  <c r="J14" i="3" s="1"/>
  <c r="D13" i="3"/>
  <c r="C13" i="3"/>
  <c r="E13" i="3" s="1"/>
  <c r="B13" i="3"/>
  <c r="J13" i="3" s="1"/>
  <c r="D12" i="3"/>
  <c r="C12" i="3"/>
  <c r="E12" i="3" s="1"/>
  <c r="G12" i="3" s="1"/>
  <c r="H12" i="3"/>
  <c r="B12" i="3"/>
  <c r="D11" i="3"/>
  <c r="C11" i="3"/>
  <c r="E11" i="3" s="1"/>
  <c r="G11" i="3" s="1"/>
  <c r="B11" i="3"/>
  <c r="I11" i="3" s="1"/>
  <c r="D10" i="3"/>
  <c r="C10" i="3"/>
  <c r="E10" i="3"/>
  <c r="F10" i="3" s="1"/>
  <c r="B10" i="3"/>
  <c r="D9" i="3"/>
  <c r="C9" i="3"/>
  <c r="E9" i="3" s="1"/>
  <c r="G9" i="3" s="1"/>
  <c r="H9" i="3" s="1"/>
  <c r="B9" i="3"/>
  <c r="J9" i="3" s="1"/>
  <c r="D8" i="3"/>
  <c r="C8" i="3"/>
  <c r="B8" i="3"/>
  <c r="J8" i="3" s="1"/>
  <c r="D5" i="3"/>
  <c r="C5" i="3"/>
  <c r="B5" i="3"/>
  <c r="I5" i="3" s="1"/>
  <c r="D6" i="3"/>
  <c r="C6" i="3"/>
  <c r="E6" i="3"/>
  <c r="G6" i="3" s="1"/>
  <c r="H6" i="3" s="1"/>
  <c r="B6" i="3"/>
  <c r="A109" i="3"/>
  <c r="A108" i="3"/>
  <c r="A107" i="3"/>
  <c r="A106" i="3"/>
  <c r="A105" i="3"/>
  <c r="A104" i="3"/>
  <c r="A103" i="3"/>
  <c r="A102" i="3"/>
  <c r="A101" i="3"/>
  <c r="A99" i="3"/>
  <c r="A98" i="3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11" i="2"/>
  <c r="A110" i="2"/>
  <c r="A96" i="3"/>
  <c r="A95" i="3"/>
  <c r="A94" i="3"/>
  <c r="A93" i="3"/>
  <c r="A92" i="3"/>
  <c r="A91" i="3"/>
  <c r="A90" i="3"/>
  <c r="A106" i="2"/>
  <c r="A105" i="2"/>
  <c r="A104" i="2"/>
  <c r="A103" i="2"/>
  <c r="A102" i="2"/>
  <c r="A101" i="2"/>
  <c r="A100" i="2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E103" i="3"/>
  <c r="D101" i="3"/>
  <c r="C101" i="3"/>
  <c r="B101" i="3"/>
  <c r="J99" i="3"/>
  <c r="D98" i="3"/>
  <c r="C98" i="3"/>
  <c r="E98" i="3" s="1"/>
  <c r="F98" i="3" s="1"/>
  <c r="B98" i="3"/>
  <c r="I98" i="3"/>
  <c r="D90" i="3"/>
  <c r="C90" i="3"/>
  <c r="E90" i="3" s="1"/>
  <c r="F90" i="3" s="1"/>
  <c r="B90" i="3"/>
  <c r="D4" i="3"/>
  <c r="E4" i="3" s="1"/>
  <c r="F4" i="3" s="1"/>
  <c r="C4" i="3"/>
  <c r="B4" i="3"/>
  <c r="J4" i="3" s="1"/>
  <c r="A4" i="3"/>
  <c r="G122" i="2"/>
  <c r="H122" i="2"/>
  <c r="G111" i="2"/>
  <c r="G110" i="2"/>
  <c r="H110" i="2" s="1"/>
  <c r="G135" i="2"/>
  <c r="G134" i="2"/>
  <c r="H134" i="2" s="1"/>
  <c r="G133" i="2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G124" i="2"/>
  <c r="G106" i="2"/>
  <c r="G105" i="2"/>
  <c r="H105" i="2" s="1"/>
  <c r="G104" i="2"/>
  <c r="G103" i="2"/>
  <c r="H103" i="2"/>
  <c r="G102" i="2"/>
  <c r="H102" i="2" s="1"/>
  <c r="G101" i="2"/>
  <c r="H101" i="2" s="1"/>
  <c r="G100" i="2"/>
  <c r="H100" i="2" s="1"/>
  <c r="H135" i="2"/>
  <c r="H133" i="2"/>
  <c r="H125" i="2"/>
  <c r="H124" i="2"/>
  <c r="H123" i="2"/>
  <c r="H111" i="2"/>
  <c r="H106" i="2"/>
  <c r="H104" i="2"/>
  <c r="G79" i="2"/>
  <c r="G55" i="2"/>
  <c r="A55" i="2"/>
  <c r="C35" i="128"/>
  <c r="C7" i="128"/>
  <c r="D35" i="128"/>
  <c r="D7" i="128" s="1"/>
  <c r="B6" i="128" s="1"/>
  <c r="J111" i="2" s="1"/>
  <c r="E35" i="128"/>
  <c r="F35" i="128"/>
  <c r="F7" i="128"/>
  <c r="U14" i="128"/>
  <c r="K15" i="128"/>
  <c r="P15" i="128"/>
  <c r="K16" i="128"/>
  <c r="P16" i="128"/>
  <c r="K17" i="128"/>
  <c r="P17" i="128"/>
  <c r="K18" i="128"/>
  <c r="P18" i="128"/>
  <c r="K19" i="128"/>
  <c r="P19" i="128"/>
  <c r="K20" i="128"/>
  <c r="P20" i="128"/>
  <c r="K21" i="128"/>
  <c r="P21" i="128"/>
  <c r="K22" i="128"/>
  <c r="P22" i="128"/>
  <c r="K23" i="128"/>
  <c r="P23" i="128"/>
  <c r="K24" i="128"/>
  <c r="P24" i="128"/>
  <c r="K25" i="128"/>
  <c r="P25" i="128"/>
  <c r="K26" i="128"/>
  <c r="P26" i="128"/>
  <c r="K27" i="128"/>
  <c r="P27" i="128"/>
  <c r="K28" i="128"/>
  <c r="P28" i="128"/>
  <c r="K29" i="128"/>
  <c r="P29" i="128"/>
  <c r="K30" i="128"/>
  <c r="P30" i="128"/>
  <c r="K31" i="128"/>
  <c r="P31" i="128"/>
  <c r="K32" i="128"/>
  <c r="P32" i="128"/>
  <c r="K33" i="128"/>
  <c r="P33" i="128"/>
  <c r="K34" i="128"/>
  <c r="P34" i="128"/>
  <c r="G35" i="128"/>
  <c r="H35" i="128"/>
  <c r="I35" i="128"/>
  <c r="I41" i="128" s="1"/>
  <c r="S41" i="128" s="1"/>
  <c r="J35" i="128"/>
  <c r="J41" i="128" s="1"/>
  <c r="L35" i="128"/>
  <c r="K111" i="2" s="1"/>
  <c r="M35" i="128"/>
  <c r="L111" i="2" s="1"/>
  <c r="L120" i="2" s="1"/>
  <c r="N35" i="128"/>
  <c r="O35" i="128"/>
  <c r="K36" i="128"/>
  <c r="P36" i="128"/>
  <c r="K37" i="128"/>
  <c r="P37" i="128"/>
  <c r="K38" i="128"/>
  <c r="P38" i="128"/>
  <c r="C39" i="128"/>
  <c r="C41" i="128" s="1"/>
  <c r="G39" i="128"/>
  <c r="H39" i="128"/>
  <c r="H41" i="128" s="1"/>
  <c r="I39" i="128"/>
  <c r="J39" i="128"/>
  <c r="L39" i="128"/>
  <c r="M39" i="128"/>
  <c r="P111" i="2" s="1"/>
  <c r="N39" i="128"/>
  <c r="O39" i="128"/>
  <c r="F41" i="128"/>
  <c r="V111" i="2" s="1"/>
  <c r="M41" i="128"/>
  <c r="N41" i="128"/>
  <c r="A44" i="128"/>
  <c r="C44" i="128" s="1"/>
  <c r="E47" i="128"/>
  <c r="G47" i="128"/>
  <c r="I47" i="128" s="1"/>
  <c r="A44" i="127"/>
  <c r="C44" i="127" s="1"/>
  <c r="E44" i="127" s="1"/>
  <c r="A44" i="107"/>
  <c r="C44" i="107" s="1"/>
  <c r="A44" i="106"/>
  <c r="A44" i="105"/>
  <c r="C44" i="105" s="1"/>
  <c r="A44" i="104"/>
  <c r="A44" i="103"/>
  <c r="C44" i="103" s="1"/>
  <c r="A44" i="102"/>
  <c r="A44" i="101"/>
  <c r="A44" i="100"/>
  <c r="A44" i="90"/>
  <c r="A44" i="89"/>
  <c r="A44" i="88"/>
  <c r="A44" i="87"/>
  <c r="A44" i="86"/>
  <c r="A44" i="85"/>
  <c r="A44" i="84"/>
  <c r="A44" i="83"/>
  <c r="A44" i="41"/>
  <c r="A44" i="82"/>
  <c r="A44" i="81"/>
  <c r="A44" i="80"/>
  <c r="A44" i="79"/>
  <c r="A44" i="78"/>
  <c r="A44" i="77"/>
  <c r="A44" i="76"/>
  <c r="A44" i="75"/>
  <c r="A44" i="62"/>
  <c r="A44" i="58"/>
  <c r="A44" i="57"/>
  <c r="A44" i="56"/>
  <c r="A44" i="55"/>
  <c r="A44" i="54"/>
  <c r="A44" i="53"/>
  <c r="A44" i="52"/>
  <c r="A44" i="48"/>
  <c r="A44" i="47"/>
  <c r="A44" i="46"/>
  <c r="A44" i="45"/>
  <c r="A44" i="44"/>
  <c r="A44" i="43"/>
  <c r="A44" i="42"/>
  <c r="A44" i="40"/>
  <c r="A44" i="39"/>
  <c r="A44" i="38"/>
  <c r="A44" i="37"/>
  <c r="A44" i="36"/>
  <c r="A44" i="32"/>
  <c r="A44" i="35"/>
  <c r="A44" i="34"/>
  <c r="A44" i="33"/>
  <c r="A44" i="31"/>
  <c r="A44" i="30"/>
  <c r="A44" i="29"/>
  <c r="A44" i="28"/>
  <c r="A44" i="27"/>
  <c r="A44" i="26"/>
  <c r="A44" i="25"/>
  <c r="A44" i="24"/>
  <c r="A44" i="23"/>
  <c r="A44" i="22"/>
  <c r="A44" i="21"/>
  <c r="A44" i="20"/>
  <c r="A44" i="19"/>
  <c r="A44" i="91"/>
  <c r="G97" i="2"/>
  <c r="G96" i="2"/>
  <c r="G95" i="2"/>
  <c r="G94" i="2"/>
  <c r="G93" i="2"/>
  <c r="G92" i="2"/>
  <c r="G91" i="2"/>
  <c r="G90" i="2"/>
  <c r="G89" i="2"/>
  <c r="A89" i="2"/>
  <c r="A97" i="2"/>
  <c r="C35" i="127"/>
  <c r="D35" i="127"/>
  <c r="D7" i="127"/>
  <c r="E35" i="127"/>
  <c r="F35" i="127"/>
  <c r="F7" i="127"/>
  <c r="U14" i="127"/>
  <c r="K15" i="127"/>
  <c r="P15" i="127"/>
  <c r="K16" i="127"/>
  <c r="P16" i="127"/>
  <c r="K17" i="127"/>
  <c r="P17" i="127"/>
  <c r="K18" i="127"/>
  <c r="P18" i="127"/>
  <c r="K19" i="127"/>
  <c r="P19" i="127"/>
  <c r="K20" i="127"/>
  <c r="P20" i="127"/>
  <c r="K21" i="127"/>
  <c r="P21" i="127"/>
  <c r="K22" i="127"/>
  <c r="P22" i="127"/>
  <c r="K23" i="127"/>
  <c r="P23" i="127"/>
  <c r="K24" i="127"/>
  <c r="P24" i="127"/>
  <c r="K25" i="127"/>
  <c r="P25" i="127"/>
  <c r="K26" i="127"/>
  <c r="P26" i="127"/>
  <c r="K27" i="127"/>
  <c r="P27" i="127"/>
  <c r="K28" i="127"/>
  <c r="P28" i="127"/>
  <c r="K29" i="127"/>
  <c r="P29" i="127"/>
  <c r="K30" i="127"/>
  <c r="P30" i="127"/>
  <c r="K31" i="127"/>
  <c r="P31" i="127"/>
  <c r="K32" i="127"/>
  <c r="P32" i="127"/>
  <c r="K33" i="127"/>
  <c r="P33" i="127"/>
  <c r="K34" i="127"/>
  <c r="P34" i="127"/>
  <c r="G35" i="127"/>
  <c r="H35" i="127"/>
  <c r="I35" i="127"/>
  <c r="J35" i="127"/>
  <c r="L35" i="127"/>
  <c r="M35" i="127"/>
  <c r="L97" i="2"/>
  <c r="N35" i="127"/>
  <c r="O35" i="127"/>
  <c r="K36" i="127"/>
  <c r="P36" i="127"/>
  <c r="K37" i="127"/>
  <c r="P37" i="127"/>
  <c r="K38" i="127"/>
  <c r="P38" i="127"/>
  <c r="C39" i="127"/>
  <c r="G39" i="127"/>
  <c r="H39" i="127"/>
  <c r="I39" i="127"/>
  <c r="K39" i="127" s="1"/>
  <c r="J39" i="127"/>
  <c r="L39" i="127"/>
  <c r="O97" i="2" s="1"/>
  <c r="M39" i="127"/>
  <c r="N39" i="127"/>
  <c r="Q97" i="2" s="1"/>
  <c r="O39" i="127"/>
  <c r="E47" i="127"/>
  <c r="G47" i="127"/>
  <c r="I47" i="127" s="1"/>
  <c r="A96" i="2"/>
  <c r="A95" i="2"/>
  <c r="A94" i="2"/>
  <c r="A93" i="2"/>
  <c r="A92" i="2"/>
  <c r="A91" i="2"/>
  <c r="A90" i="2"/>
  <c r="G88" i="2"/>
  <c r="G87" i="2"/>
  <c r="G86" i="2"/>
  <c r="G85" i="2"/>
  <c r="G84" i="2"/>
  <c r="G83" i="2"/>
  <c r="G82" i="2"/>
  <c r="G81" i="2"/>
  <c r="G80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3" i="2"/>
  <c r="G62" i="2"/>
  <c r="G61" i="2"/>
  <c r="G60" i="2"/>
  <c r="G59" i="2"/>
  <c r="G58" i="2"/>
  <c r="G57" i="2"/>
  <c r="G56" i="2"/>
  <c r="G54" i="2"/>
  <c r="G53" i="2"/>
  <c r="G52" i="2"/>
  <c r="G51" i="2"/>
  <c r="G50" i="2"/>
  <c r="G49" i="2"/>
  <c r="G48" i="2"/>
  <c r="G47" i="2"/>
  <c r="G46" i="2"/>
  <c r="A46" i="2"/>
  <c r="G45" i="2"/>
  <c r="G44" i="2"/>
  <c r="G43" i="2"/>
  <c r="G42" i="2"/>
  <c r="G41" i="2"/>
  <c r="G38" i="2"/>
  <c r="G40" i="2"/>
  <c r="G39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1" i="2"/>
  <c r="G12" i="2"/>
  <c r="G10" i="2"/>
  <c r="G9" i="2"/>
  <c r="G8" i="2"/>
  <c r="G7" i="2"/>
  <c r="G6" i="2"/>
  <c r="G5" i="2"/>
  <c r="F35" i="1"/>
  <c r="F41" i="1"/>
  <c r="E35" i="1"/>
  <c r="E41" i="1" s="1"/>
  <c r="D35" i="1"/>
  <c r="D41" i="1"/>
  <c r="C35" i="1"/>
  <c r="C7" i="1" s="1"/>
  <c r="C39" i="1"/>
  <c r="N39" i="1"/>
  <c r="O39" i="1"/>
  <c r="O41" i="1" s="1"/>
  <c r="Q4" i="2"/>
  <c r="M39" i="1"/>
  <c r="P4" i="2" s="1"/>
  <c r="L39" i="1"/>
  <c r="O4" i="2"/>
  <c r="N35" i="1"/>
  <c r="O35" i="1"/>
  <c r="M4" i="2"/>
  <c r="M35" i="1"/>
  <c r="L35" i="1"/>
  <c r="K4" i="2" s="1"/>
  <c r="D7" i="1"/>
  <c r="G4" i="2"/>
  <c r="I35" i="16"/>
  <c r="I39" i="16"/>
  <c r="I41" i="16"/>
  <c r="N35" i="16"/>
  <c r="N39" i="16"/>
  <c r="J35" i="16"/>
  <c r="J39" i="16"/>
  <c r="O35" i="16"/>
  <c r="O39" i="16"/>
  <c r="H35" i="16"/>
  <c r="H41" i="16" s="1"/>
  <c r="H39" i="16"/>
  <c r="M35" i="16"/>
  <c r="M39" i="16"/>
  <c r="M41" i="16" s="1"/>
  <c r="B5" i="2"/>
  <c r="I35" i="1"/>
  <c r="I39" i="1"/>
  <c r="N41" i="1"/>
  <c r="J35" i="1"/>
  <c r="J41" i="1" s="1"/>
  <c r="J39" i="1"/>
  <c r="H35" i="1"/>
  <c r="H41" i="1" s="1"/>
  <c r="H39" i="1"/>
  <c r="G35" i="1"/>
  <c r="G39" i="1"/>
  <c r="L41" i="1"/>
  <c r="A15" i="2"/>
  <c r="A79" i="2"/>
  <c r="A88" i="2"/>
  <c r="A87" i="2"/>
  <c r="A86" i="2"/>
  <c r="A85" i="2"/>
  <c r="A84" i="2"/>
  <c r="A82" i="2"/>
  <c r="A81" i="2"/>
  <c r="A80" i="2"/>
  <c r="A78" i="2"/>
  <c r="A77" i="2"/>
  <c r="A76" i="2"/>
  <c r="A75" i="2"/>
  <c r="A74" i="2"/>
  <c r="A73" i="2"/>
  <c r="A72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4" i="2"/>
  <c r="A53" i="2"/>
  <c r="A52" i="2"/>
  <c r="A51" i="2"/>
  <c r="A50" i="2"/>
  <c r="A49" i="2"/>
  <c r="A48" i="2"/>
  <c r="A47" i="2"/>
  <c r="A45" i="2"/>
  <c r="A44" i="2"/>
  <c r="A43" i="2"/>
  <c r="A42" i="2"/>
  <c r="A41" i="2"/>
  <c r="A38" i="2"/>
  <c r="A83" i="2"/>
  <c r="A40" i="2"/>
  <c r="A39" i="2"/>
  <c r="A37" i="2"/>
  <c r="A36" i="2"/>
  <c r="A35" i="2"/>
  <c r="A34" i="2"/>
  <c r="A33" i="2"/>
  <c r="A32" i="2"/>
  <c r="A31" i="2"/>
  <c r="A7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4" i="2"/>
  <c r="A13" i="2"/>
  <c r="A12" i="2"/>
  <c r="A11" i="2"/>
  <c r="A10" i="2"/>
  <c r="A9" i="2"/>
  <c r="A8" i="2"/>
  <c r="A7" i="2"/>
  <c r="A6" i="2"/>
  <c r="A5" i="2"/>
  <c r="A4" i="2"/>
  <c r="A44" i="121"/>
  <c r="C44" i="121" s="1"/>
  <c r="A44" i="120"/>
  <c r="C44" i="120" s="1"/>
  <c r="A44" i="119"/>
  <c r="C44" i="119" s="1"/>
  <c r="E44" i="119" s="1"/>
  <c r="A44" i="118"/>
  <c r="C44" i="118" s="1"/>
  <c r="E44" i="118" s="1"/>
  <c r="A44" i="117"/>
  <c r="A44" i="116"/>
  <c r="C44" i="116"/>
  <c r="C35" i="126"/>
  <c r="D35" i="126"/>
  <c r="D7" i="126"/>
  <c r="E35" i="126"/>
  <c r="E7" i="126" s="1"/>
  <c r="F35" i="126"/>
  <c r="U14" i="126"/>
  <c r="K15" i="126"/>
  <c r="P15" i="126"/>
  <c r="K16" i="126"/>
  <c r="P16" i="126"/>
  <c r="K17" i="126"/>
  <c r="P17" i="126"/>
  <c r="K18" i="126"/>
  <c r="P18" i="126"/>
  <c r="K19" i="126"/>
  <c r="P19" i="126"/>
  <c r="K20" i="126"/>
  <c r="P20" i="126"/>
  <c r="K21" i="126"/>
  <c r="P21" i="126"/>
  <c r="K22" i="126"/>
  <c r="P22" i="126"/>
  <c r="K23" i="126"/>
  <c r="P23" i="126"/>
  <c r="K24" i="126"/>
  <c r="P24" i="126"/>
  <c r="K25" i="126"/>
  <c r="P25" i="126"/>
  <c r="K26" i="126"/>
  <c r="P26" i="126"/>
  <c r="K27" i="126"/>
  <c r="P27" i="126"/>
  <c r="K28" i="126"/>
  <c r="P28" i="126"/>
  <c r="K29" i="126"/>
  <c r="P29" i="126"/>
  <c r="K30" i="126"/>
  <c r="P30" i="126"/>
  <c r="K31" i="126"/>
  <c r="P31" i="126"/>
  <c r="K32" i="126"/>
  <c r="P32" i="126"/>
  <c r="K33" i="126"/>
  <c r="P33" i="126"/>
  <c r="K34" i="126"/>
  <c r="P34" i="126"/>
  <c r="G35" i="126"/>
  <c r="H35" i="126"/>
  <c r="I35" i="126"/>
  <c r="J35" i="126"/>
  <c r="L35" i="126"/>
  <c r="M35" i="126"/>
  <c r="L135" i="2" s="1"/>
  <c r="N35" i="126"/>
  <c r="O35" i="126"/>
  <c r="K36" i="126"/>
  <c r="P36" i="126"/>
  <c r="K37" i="126"/>
  <c r="P37" i="126"/>
  <c r="K38" i="126"/>
  <c r="P38" i="126"/>
  <c r="C39" i="126"/>
  <c r="G39" i="126"/>
  <c r="H39" i="126"/>
  <c r="I39" i="126"/>
  <c r="I41" i="126" s="1"/>
  <c r="J39" i="126"/>
  <c r="L39" i="126"/>
  <c r="O135" i="2" s="1"/>
  <c r="M39" i="126"/>
  <c r="P135" i="2" s="1"/>
  <c r="N39" i="126"/>
  <c r="N41" i="126" s="1"/>
  <c r="O39" i="126"/>
  <c r="O41" i="126" s="1"/>
  <c r="D41" i="126"/>
  <c r="T135" i="2" s="1"/>
  <c r="A44" i="126"/>
  <c r="C44" i="126" s="1"/>
  <c r="E47" i="126"/>
  <c r="G47" i="126"/>
  <c r="I47" i="126"/>
  <c r="C35" i="125"/>
  <c r="D35" i="125"/>
  <c r="E35" i="125"/>
  <c r="E7" i="125" s="1"/>
  <c r="F35" i="125"/>
  <c r="F7" i="125" s="1"/>
  <c r="U14" i="125"/>
  <c r="K15" i="125"/>
  <c r="P15" i="125"/>
  <c r="K16" i="125"/>
  <c r="P16" i="125"/>
  <c r="K17" i="125"/>
  <c r="P17" i="125"/>
  <c r="K18" i="125"/>
  <c r="P18" i="125"/>
  <c r="K19" i="125"/>
  <c r="P19" i="125"/>
  <c r="K20" i="125"/>
  <c r="P20" i="125"/>
  <c r="K21" i="125"/>
  <c r="P21" i="125"/>
  <c r="K22" i="125"/>
  <c r="P22" i="125"/>
  <c r="K23" i="125"/>
  <c r="P23" i="125"/>
  <c r="K24" i="125"/>
  <c r="P24" i="125"/>
  <c r="K25" i="125"/>
  <c r="P25" i="125"/>
  <c r="K26" i="125"/>
  <c r="P26" i="125"/>
  <c r="K27" i="125"/>
  <c r="P27" i="125"/>
  <c r="K28" i="125"/>
  <c r="P28" i="125"/>
  <c r="K29" i="125"/>
  <c r="P29" i="125"/>
  <c r="K30" i="125"/>
  <c r="P30" i="125"/>
  <c r="K31" i="125"/>
  <c r="P31" i="125"/>
  <c r="K32" i="125"/>
  <c r="P32" i="125"/>
  <c r="K33" i="125"/>
  <c r="P33" i="125"/>
  <c r="K34" i="125"/>
  <c r="P34" i="125"/>
  <c r="G35" i="125"/>
  <c r="H35" i="125"/>
  <c r="I35" i="125"/>
  <c r="J35" i="125"/>
  <c r="J41" i="125" s="1"/>
  <c r="L35" i="125"/>
  <c r="M35" i="125"/>
  <c r="L134" i="2" s="1"/>
  <c r="N35" i="125"/>
  <c r="O35" i="125"/>
  <c r="K36" i="125"/>
  <c r="P36" i="125"/>
  <c r="K37" i="125"/>
  <c r="P37" i="125"/>
  <c r="K38" i="125"/>
  <c r="P38" i="125"/>
  <c r="C39" i="125"/>
  <c r="G39" i="125"/>
  <c r="H39" i="125"/>
  <c r="H41" i="125" s="1"/>
  <c r="I39" i="125"/>
  <c r="J39" i="125"/>
  <c r="L39" i="125"/>
  <c r="M39" i="125"/>
  <c r="P134" i="2" s="1"/>
  <c r="N39" i="125"/>
  <c r="O39" i="125"/>
  <c r="E41" i="125"/>
  <c r="F41" i="125"/>
  <c r="V134" i="2" s="1"/>
  <c r="A44" i="125"/>
  <c r="C44" i="125" s="1"/>
  <c r="E47" i="125"/>
  <c r="G47" i="125"/>
  <c r="I47" i="125"/>
  <c r="D63" i="125"/>
  <c r="C35" i="124"/>
  <c r="C7" i="124"/>
  <c r="D35" i="124"/>
  <c r="D7" i="124"/>
  <c r="E35" i="124"/>
  <c r="E7" i="124"/>
  <c r="F35" i="124"/>
  <c r="U14" i="124"/>
  <c r="K15" i="124"/>
  <c r="P15" i="124"/>
  <c r="K16" i="124"/>
  <c r="P16" i="124"/>
  <c r="K17" i="124"/>
  <c r="P17" i="124"/>
  <c r="K18" i="124"/>
  <c r="P18" i="124"/>
  <c r="K19" i="124"/>
  <c r="P19" i="124"/>
  <c r="K20" i="124"/>
  <c r="P20" i="124"/>
  <c r="K21" i="124"/>
  <c r="P21" i="124"/>
  <c r="K22" i="124"/>
  <c r="P22" i="124"/>
  <c r="K23" i="124"/>
  <c r="P23" i="124"/>
  <c r="K24" i="124"/>
  <c r="P24" i="124"/>
  <c r="K25" i="124"/>
  <c r="P25" i="124"/>
  <c r="K26" i="124"/>
  <c r="P26" i="124"/>
  <c r="K27" i="124"/>
  <c r="P27" i="124"/>
  <c r="K28" i="124"/>
  <c r="P28" i="124"/>
  <c r="K29" i="124"/>
  <c r="P29" i="124"/>
  <c r="K30" i="124"/>
  <c r="P30" i="124"/>
  <c r="K31" i="124"/>
  <c r="P31" i="124"/>
  <c r="K32" i="124"/>
  <c r="P32" i="124"/>
  <c r="K33" i="124"/>
  <c r="P33" i="124"/>
  <c r="K34" i="124"/>
  <c r="P34" i="124"/>
  <c r="G35" i="124"/>
  <c r="H35" i="124"/>
  <c r="I35" i="124"/>
  <c r="J35" i="124"/>
  <c r="L35" i="124"/>
  <c r="K133" i="2" s="1"/>
  <c r="L41" i="124"/>
  <c r="M35" i="124"/>
  <c r="L133" i="2" s="1"/>
  <c r="N35" i="124"/>
  <c r="N41" i="124" s="1"/>
  <c r="O35" i="124"/>
  <c r="K36" i="124"/>
  <c r="P36" i="124"/>
  <c r="K37" i="124"/>
  <c r="P37" i="124"/>
  <c r="K38" i="124"/>
  <c r="P38" i="124"/>
  <c r="C39" i="124"/>
  <c r="C41" i="124" s="1"/>
  <c r="G39" i="124"/>
  <c r="H39" i="124"/>
  <c r="I39" i="124"/>
  <c r="J39" i="124"/>
  <c r="L39" i="124"/>
  <c r="O133" i="2" s="1"/>
  <c r="M39" i="124"/>
  <c r="P133" i="2" s="1"/>
  <c r="N39" i="124"/>
  <c r="O39" i="124"/>
  <c r="D41" i="124"/>
  <c r="E41" i="124"/>
  <c r="U133" i="2" s="1"/>
  <c r="G41" i="124"/>
  <c r="I41" i="124"/>
  <c r="A44" i="124"/>
  <c r="C44" i="124" s="1"/>
  <c r="E47" i="124"/>
  <c r="G47" i="124"/>
  <c r="I47" i="124" s="1"/>
  <c r="C63" i="124"/>
  <c r="C35" i="123"/>
  <c r="D35" i="123"/>
  <c r="E35" i="123"/>
  <c r="E7" i="123"/>
  <c r="F35" i="123"/>
  <c r="U14" i="123"/>
  <c r="K15" i="123"/>
  <c r="P15" i="123"/>
  <c r="K16" i="123"/>
  <c r="P16" i="123"/>
  <c r="K17" i="123"/>
  <c r="P17" i="123"/>
  <c r="K18" i="123"/>
  <c r="P18" i="123"/>
  <c r="K19" i="123"/>
  <c r="P19" i="123"/>
  <c r="K20" i="123"/>
  <c r="P20" i="123"/>
  <c r="K21" i="123"/>
  <c r="P21" i="123"/>
  <c r="K22" i="123"/>
  <c r="P22" i="123"/>
  <c r="K23" i="123"/>
  <c r="P23" i="123"/>
  <c r="K24" i="123"/>
  <c r="P24" i="123"/>
  <c r="K25" i="123"/>
  <c r="P25" i="123"/>
  <c r="K26" i="123"/>
  <c r="P26" i="123"/>
  <c r="K27" i="123"/>
  <c r="P27" i="123"/>
  <c r="K28" i="123"/>
  <c r="P28" i="123"/>
  <c r="K29" i="123"/>
  <c r="P29" i="123"/>
  <c r="K30" i="123"/>
  <c r="P30" i="123"/>
  <c r="K31" i="123"/>
  <c r="P31" i="123"/>
  <c r="K32" i="123"/>
  <c r="P32" i="123"/>
  <c r="K33" i="123"/>
  <c r="P33" i="123"/>
  <c r="K34" i="123"/>
  <c r="P34" i="123"/>
  <c r="G35" i="123"/>
  <c r="G41" i="123"/>
  <c r="H35" i="123"/>
  <c r="I35" i="123"/>
  <c r="J35" i="123"/>
  <c r="L35" i="123"/>
  <c r="K132" i="2" s="1"/>
  <c r="M35" i="123"/>
  <c r="L132" i="2" s="1"/>
  <c r="N35" i="123"/>
  <c r="O35" i="123"/>
  <c r="K36" i="123"/>
  <c r="P36" i="123"/>
  <c r="K37" i="123"/>
  <c r="P37" i="123"/>
  <c r="K38" i="123"/>
  <c r="P38" i="123"/>
  <c r="C39" i="123"/>
  <c r="G39" i="123"/>
  <c r="H39" i="123"/>
  <c r="I39" i="123"/>
  <c r="J39" i="123"/>
  <c r="L39" i="123"/>
  <c r="O132" i="2" s="1"/>
  <c r="M39" i="123"/>
  <c r="P132" i="2" s="1"/>
  <c r="N39" i="123"/>
  <c r="O39" i="123"/>
  <c r="O41" i="123" s="1"/>
  <c r="E41" i="123"/>
  <c r="U132" i="2" s="1"/>
  <c r="L41" i="123"/>
  <c r="A44" i="123"/>
  <c r="C44" i="123"/>
  <c r="E47" i="123"/>
  <c r="G47" i="123"/>
  <c r="I47" i="123" s="1"/>
  <c r="C63" i="123"/>
  <c r="C35" i="122"/>
  <c r="C7" i="122" s="1"/>
  <c r="D35" i="122"/>
  <c r="E35" i="122"/>
  <c r="E7" i="122"/>
  <c r="F35" i="122"/>
  <c r="U14" i="122"/>
  <c r="K15" i="122"/>
  <c r="P15" i="122"/>
  <c r="K16" i="122"/>
  <c r="P16" i="122"/>
  <c r="K17" i="122"/>
  <c r="P17" i="122"/>
  <c r="K18" i="122"/>
  <c r="P18" i="122"/>
  <c r="K19" i="122"/>
  <c r="P19" i="122"/>
  <c r="K20" i="122"/>
  <c r="P20" i="122"/>
  <c r="K21" i="122"/>
  <c r="P21" i="122"/>
  <c r="K22" i="122"/>
  <c r="P22" i="122"/>
  <c r="K23" i="122"/>
  <c r="P23" i="122"/>
  <c r="K24" i="122"/>
  <c r="P24" i="122"/>
  <c r="K25" i="122"/>
  <c r="P25" i="122"/>
  <c r="K26" i="122"/>
  <c r="P26" i="122"/>
  <c r="K27" i="122"/>
  <c r="P27" i="122"/>
  <c r="K28" i="122"/>
  <c r="P28" i="122"/>
  <c r="K29" i="122"/>
  <c r="P29" i="122"/>
  <c r="K30" i="122"/>
  <c r="P30" i="122"/>
  <c r="K31" i="122"/>
  <c r="P31" i="122"/>
  <c r="K32" i="122"/>
  <c r="P32" i="122"/>
  <c r="K33" i="122"/>
  <c r="P33" i="122"/>
  <c r="K34" i="122"/>
  <c r="P34" i="122"/>
  <c r="G35" i="122"/>
  <c r="H35" i="122"/>
  <c r="I35" i="122"/>
  <c r="J35" i="122"/>
  <c r="J41" i="122" s="1"/>
  <c r="L35" i="122"/>
  <c r="K131" i="2" s="1"/>
  <c r="M35" i="122"/>
  <c r="L131" i="2" s="1"/>
  <c r="N35" i="122"/>
  <c r="N41" i="122"/>
  <c r="O35" i="122"/>
  <c r="K36" i="122"/>
  <c r="P36" i="122"/>
  <c r="K37" i="122"/>
  <c r="P37" i="122"/>
  <c r="K38" i="122"/>
  <c r="P38" i="122"/>
  <c r="C39" i="122"/>
  <c r="G39" i="122"/>
  <c r="H39" i="122"/>
  <c r="I39" i="122"/>
  <c r="I41" i="122"/>
  <c r="S41" i="122" s="1"/>
  <c r="J39" i="122"/>
  <c r="K39" i="122"/>
  <c r="L39" i="122"/>
  <c r="O131" i="2" s="1"/>
  <c r="M39" i="122"/>
  <c r="P131" i="2" s="1"/>
  <c r="N39" i="122"/>
  <c r="O39" i="122"/>
  <c r="E41" i="122"/>
  <c r="U131" i="2" s="1"/>
  <c r="G41" i="122"/>
  <c r="A44" i="122"/>
  <c r="C44" i="122"/>
  <c r="E47" i="122"/>
  <c r="G47" i="122"/>
  <c r="I47" i="122" s="1"/>
  <c r="A44" i="115"/>
  <c r="C44" i="115" s="1"/>
  <c r="A44" i="112"/>
  <c r="A44" i="114"/>
  <c r="C44" i="114" s="1"/>
  <c r="A44" i="111"/>
  <c r="A44" i="110"/>
  <c r="C44" i="110" s="1"/>
  <c r="A44" i="113"/>
  <c r="A44" i="109"/>
  <c r="C44" i="109" s="1"/>
  <c r="A44" i="108"/>
  <c r="A44" i="99"/>
  <c r="C44" i="99" s="1"/>
  <c r="A44" i="98"/>
  <c r="A44" i="97"/>
  <c r="A44" i="96"/>
  <c r="A44" i="95"/>
  <c r="C44" i="95" s="1"/>
  <c r="A44" i="94"/>
  <c r="A44" i="93"/>
  <c r="C44" i="93" s="1"/>
  <c r="A44" i="92"/>
  <c r="A44" i="74"/>
  <c r="A44" i="73"/>
  <c r="A44" i="72"/>
  <c r="A44" i="71"/>
  <c r="A44" i="70"/>
  <c r="A44" i="69"/>
  <c r="A44" i="68"/>
  <c r="A44" i="67"/>
  <c r="A44" i="66"/>
  <c r="A44" i="65"/>
  <c r="A44" i="64"/>
  <c r="A44" i="63"/>
  <c r="A44" i="61"/>
  <c r="A44" i="60"/>
  <c r="A44" i="59"/>
  <c r="A44" i="51"/>
  <c r="A44" i="50"/>
  <c r="A44" i="49"/>
  <c r="C35" i="121"/>
  <c r="D35" i="121"/>
  <c r="D7" i="121"/>
  <c r="E35" i="121"/>
  <c r="F35" i="121"/>
  <c r="F7" i="121"/>
  <c r="U14" i="121"/>
  <c r="K15" i="121"/>
  <c r="P15" i="121"/>
  <c r="K16" i="121"/>
  <c r="P16" i="121"/>
  <c r="K17" i="121"/>
  <c r="P17" i="121"/>
  <c r="K18" i="121"/>
  <c r="P18" i="121"/>
  <c r="K19" i="121"/>
  <c r="P19" i="121"/>
  <c r="K20" i="121"/>
  <c r="P20" i="121"/>
  <c r="K21" i="121"/>
  <c r="P21" i="121"/>
  <c r="K22" i="121"/>
  <c r="P22" i="121"/>
  <c r="K23" i="121"/>
  <c r="P23" i="121"/>
  <c r="K24" i="121"/>
  <c r="P24" i="121"/>
  <c r="K25" i="121"/>
  <c r="P25" i="121"/>
  <c r="K26" i="121"/>
  <c r="P26" i="121"/>
  <c r="K27" i="121"/>
  <c r="P27" i="121"/>
  <c r="K28" i="121"/>
  <c r="P28" i="121"/>
  <c r="K29" i="121"/>
  <c r="P29" i="121"/>
  <c r="K30" i="121"/>
  <c r="P30" i="121"/>
  <c r="K31" i="121"/>
  <c r="P31" i="121"/>
  <c r="K32" i="121"/>
  <c r="P32" i="121"/>
  <c r="K33" i="121"/>
  <c r="P33" i="121"/>
  <c r="K34" i="121"/>
  <c r="P34" i="121"/>
  <c r="G35" i="121"/>
  <c r="H35" i="121"/>
  <c r="I35" i="121"/>
  <c r="J35" i="121"/>
  <c r="J41" i="121" s="1"/>
  <c r="L35" i="121"/>
  <c r="K106" i="2" s="1"/>
  <c r="M35" i="121"/>
  <c r="L106" i="2" s="1"/>
  <c r="N35" i="121"/>
  <c r="O35" i="121"/>
  <c r="K36" i="121"/>
  <c r="P36" i="121"/>
  <c r="K37" i="121"/>
  <c r="P37" i="121"/>
  <c r="K38" i="121"/>
  <c r="P38" i="121"/>
  <c r="C39" i="121"/>
  <c r="G39" i="121"/>
  <c r="H39" i="121"/>
  <c r="I39" i="121"/>
  <c r="J39" i="121"/>
  <c r="L39" i="121"/>
  <c r="L41" i="121" s="1"/>
  <c r="M39" i="121"/>
  <c r="P106" i="2" s="1"/>
  <c r="N39" i="121"/>
  <c r="N41" i="121"/>
  <c r="O39" i="121"/>
  <c r="O41" i="121" s="1"/>
  <c r="D41" i="121"/>
  <c r="T106" i="2" s="1"/>
  <c r="F41" i="121"/>
  <c r="E47" i="121"/>
  <c r="G47" i="121"/>
  <c r="I47" i="121" s="1"/>
  <c r="A63" i="121"/>
  <c r="C35" i="120"/>
  <c r="D35" i="120"/>
  <c r="D7" i="120"/>
  <c r="E35" i="120"/>
  <c r="E7" i="120" s="1"/>
  <c r="F35" i="120"/>
  <c r="F7" i="120"/>
  <c r="U14" i="120"/>
  <c r="K15" i="120"/>
  <c r="P15" i="120"/>
  <c r="K16" i="120"/>
  <c r="P16" i="120"/>
  <c r="K17" i="120"/>
  <c r="P17" i="120"/>
  <c r="K18" i="120"/>
  <c r="P18" i="120"/>
  <c r="K19" i="120"/>
  <c r="P19" i="120"/>
  <c r="K20" i="120"/>
  <c r="P20" i="120"/>
  <c r="K21" i="120"/>
  <c r="P21" i="120"/>
  <c r="K22" i="120"/>
  <c r="P22" i="120"/>
  <c r="K23" i="120"/>
  <c r="P23" i="120"/>
  <c r="K24" i="120"/>
  <c r="P24" i="120"/>
  <c r="K25" i="120"/>
  <c r="P25" i="120"/>
  <c r="K26" i="120"/>
  <c r="P26" i="120"/>
  <c r="K27" i="120"/>
  <c r="P27" i="120"/>
  <c r="K28" i="120"/>
  <c r="P28" i="120"/>
  <c r="K29" i="120"/>
  <c r="P29" i="120"/>
  <c r="K30" i="120"/>
  <c r="P30" i="120"/>
  <c r="K31" i="120"/>
  <c r="P31" i="120"/>
  <c r="K32" i="120"/>
  <c r="P32" i="120"/>
  <c r="K33" i="120"/>
  <c r="P33" i="120"/>
  <c r="K34" i="120"/>
  <c r="P34" i="120"/>
  <c r="G35" i="120"/>
  <c r="H35" i="120"/>
  <c r="I35" i="120"/>
  <c r="I41" i="120"/>
  <c r="J35" i="120"/>
  <c r="L35" i="120"/>
  <c r="K105" i="2" s="1"/>
  <c r="M35" i="120"/>
  <c r="L105" i="2" s="1"/>
  <c r="N35" i="120"/>
  <c r="O35" i="120"/>
  <c r="K36" i="120"/>
  <c r="P36" i="120"/>
  <c r="K37" i="120"/>
  <c r="P37" i="120"/>
  <c r="K38" i="120"/>
  <c r="P38" i="120"/>
  <c r="C39" i="120"/>
  <c r="G39" i="120"/>
  <c r="H39" i="120"/>
  <c r="I39" i="120"/>
  <c r="J39" i="120"/>
  <c r="J41" i="120" s="1"/>
  <c r="L39" i="120"/>
  <c r="O105" i="2" s="1"/>
  <c r="M39" i="120"/>
  <c r="P105" i="2" s="1"/>
  <c r="N39" i="120"/>
  <c r="P39" i="120" s="1"/>
  <c r="N41" i="120"/>
  <c r="O39" i="120"/>
  <c r="D41" i="120"/>
  <c r="T105" i="2" s="1"/>
  <c r="E41" i="120"/>
  <c r="U105" i="2" s="1"/>
  <c r="F41" i="120"/>
  <c r="V105" i="2" s="1"/>
  <c r="H41" i="120"/>
  <c r="L41" i="120"/>
  <c r="E47" i="120"/>
  <c r="G47" i="120"/>
  <c r="I47" i="120" s="1"/>
  <c r="A63" i="120"/>
  <c r="D63" i="120"/>
  <c r="C35" i="119"/>
  <c r="C7" i="119"/>
  <c r="B6" i="119"/>
  <c r="J104" i="2" s="1"/>
  <c r="D35" i="119"/>
  <c r="D7" i="119"/>
  <c r="E35" i="119"/>
  <c r="E7" i="119"/>
  <c r="F35" i="119"/>
  <c r="F7" i="119"/>
  <c r="U14" i="119"/>
  <c r="K15" i="119"/>
  <c r="P15" i="119"/>
  <c r="K16" i="119"/>
  <c r="P16" i="119"/>
  <c r="K17" i="119"/>
  <c r="P17" i="119"/>
  <c r="K18" i="119"/>
  <c r="P18" i="119"/>
  <c r="K19" i="119"/>
  <c r="P19" i="119"/>
  <c r="K20" i="119"/>
  <c r="P20" i="119"/>
  <c r="K21" i="119"/>
  <c r="P21" i="119"/>
  <c r="K22" i="119"/>
  <c r="P22" i="119"/>
  <c r="K23" i="119"/>
  <c r="P23" i="119"/>
  <c r="K24" i="119"/>
  <c r="P24" i="119"/>
  <c r="K25" i="119"/>
  <c r="P25" i="119"/>
  <c r="K26" i="119"/>
  <c r="P26" i="119"/>
  <c r="K27" i="119"/>
  <c r="P27" i="119"/>
  <c r="K28" i="119"/>
  <c r="P28" i="119"/>
  <c r="K29" i="119"/>
  <c r="P29" i="119"/>
  <c r="K30" i="119"/>
  <c r="P30" i="119"/>
  <c r="K31" i="119"/>
  <c r="P31" i="119"/>
  <c r="K32" i="119"/>
  <c r="P32" i="119"/>
  <c r="K33" i="119"/>
  <c r="P33" i="119"/>
  <c r="K34" i="119"/>
  <c r="P34" i="119"/>
  <c r="G35" i="119"/>
  <c r="H35" i="119"/>
  <c r="I35" i="119"/>
  <c r="J35" i="119"/>
  <c r="J41" i="119"/>
  <c r="L35" i="119"/>
  <c r="M35" i="119"/>
  <c r="L104" i="2" s="1"/>
  <c r="N35" i="119"/>
  <c r="O35" i="119"/>
  <c r="K36" i="119"/>
  <c r="P36" i="119"/>
  <c r="K37" i="119"/>
  <c r="P37" i="119"/>
  <c r="K38" i="119"/>
  <c r="P38" i="119"/>
  <c r="C39" i="119"/>
  <c r="C41" i="119" s="1"/>
  <c r="S104" i="2" s="1"/>
  <c r="G39" i="119"/>
  <c r="H39" i="119"/>
  <c r="I39" i="119"/>
  <c r="J39" i="119"/>
  <c r="K39" i="119"/>
  <c r="L39" i="119"/>
  <c r="O104" i="2" s="1"/>
  <c r="M39" i="119"/>
  <c r="P104" i="2" s="1"/>
  <c r="N39" i="119"/>
  <c r="O39" i="119"/>
  <c r="D41" i="119"/>
  <c r="T104" i="2" s="1"/>
  <c r="E41" i="119"/>
  <c r="M41" i="119"/>
  <c r="E47" i="119"/>
  <c r="G47" i="119"/>
  <c r="I47" i="119" s="1"/>
  <c r="A63" i="119"/>
  <c r="C35" i="118"/>
  <c r="C7" i="118" s="1"/>
  <c r="D35" i="118"/>
  <c r="D7" i="118"/>
  <c r="E35" i="118"/>
  <c r="E7" i="118" s="1"/>
  <c r="F35" i="118"/>
  <c r="F7" i="118"/>
  <c r="U14" i="118"/>
  <c r="K15" i="118"/>
  <c r="P15" i="118"/>
  <c r="K16" i="118"/>
  <c r="P16" i="118"/>
  <c r="K17" i="118"/>
  <c r="P17" i="118"/>
  <c r="K18" i="118"/>
  <c r="P18" i="118"/>
  <c r="K19" i="118"/>
  <c r="P19" i="118"/>
  <c r="K20" i="118"/>
  <c r="P20" i="118"/>
  <c r="K21" i="118"/>
  <c r="P21" i="118"/>
  <c r="K22" i="118"/>
  <c r="P22" i="118"/>
  <c r="K23" i="118"/>
  <c r="P23" i="118"/>
  <c r="K24" i="118"/>
  <c r="P24" i="118"/>
  <c r="K25" i="118"/>
  <c r="P25" i="118"/>
  <c r="K26" i="118"/>
  <c r="P26" i="118"/>
  <c r="K27" i="118"/>
  <c r="P27" i="118"/>
  <c r="K28" i="118"/>
  <c r="P28" i="118"/>
  <c r="K29" i="118"/>
  <c r="P29" i="118"/>
  <c r="K30" i="118"/>
  <c r="P30" i="118"/>
  <c r="K31" i="118"/>
  <c r="P31" i="118"/>
  <c r="K32" i="118"/>
  <c r="P32" i="118"/>
  <c r="K33" i="118"/>
  <c r="P33" i="118"/>
  <c r="K34" i="118"/>
  <c r="P34" i="118"/>
  <c r="G35" i="118"/>
  <c r="H35" i="118"/>
  <c r="I35" i="118"/>
  <c r="J35" i="118"/>
  <c r="J41" i="118" s="1"/>
  <c r="L35" i="118"/>
  <c r="M35" i="118"/>
  <c r="L103" i="2" s="1"/>
  <c r="N35" i="118"/>
  <c r="O35" i="118"/>
  <c r="O41" i="118" s="1"/>
  <c r="K36" i="118"/>
  <c r="P36" i="118"/>
  <c r="K37" i="118"/>
  <c r="P37" i="118"/>
  <c r="K38" i="118"/>
  <c r="P38" i="118"/>
  <c r="C39" i="118"/>
  <c r="C41" i="118" s="1"/>
  <c r="S103" i="2" s="1"/>
  <c r="G39" i="118"/>
  <c r="H39" i="118"/>
  <c r="I39" i="118"/>
  <c r="J39" i="118"/>
  <c r="L39" i="118"/>
  <c r="O103" i="2" s="1"/>
  <c r="M39" i="118"/>
  <c r="P103" i="2" s="1"/>
  <c r="N39" i="118"/>
  <c r="Q103" i="2" s="1"/>
  <c r="O39" i="118"/>
  <c r="D41" i="118"/>
  <c r="T103" i="2" s="1"/>
  <c r="E41" i="118"/>
  <c r="E47" i="118"/>
  <c r="G47" i="118"/>
  <c r="I47" i="118" s="1"/>
  <c r="C35" i="117"/>
  <c r="C7" i="117" s="1"/>
  <c r="B6" i="117"/>
  <c r="J102" i="2" s="1"/>
  <c r="D35" i="117"/>
  <c r="D7" i="117"/>
  <c r="E35" i="117"/>
  <c r="E7" i="117"/>
  <c r="F35" i="117"/>
  <c r="F7" i="117"/>
  <c r="U14" i="117"/>
  <c r="K15" i="117"/>
  <c r="P15" i="117"/>
  <c r="K16" i="117"/>
  <c r="P16" i="117"/>
  <c r="K17" i="117"/>
  <c r="P17" i="117"/>
  <c r="K18" i="117"/>
  <c r="P18" i="117"/>
  <c r="K19" i="117"/>
  <c r="P19" i="117"/>
  <c r="K20" i="117"/>
  <c r="P20" i="117"/>
  <c r="K21" i="117"/>
  <c r="P21" i="117"/>
  <c r="K22" i="117"/>
  <c r="P22" i="117"/>
  <c r="K23" i="117"/>
  <c r="P23" i="117"/>
  <c r="K24" i="117"/>
  <c r="P24" i="117"/>
  <c r="K25" i="117"/>
  <c r="P25" i="117"/>
  <c r="K26" i="117"/>
  <c r="P26" i="117"/>
  <c r="K27" i="117"/>
  <c r="P27" i="117"/>
  <c r="K28" i="117"/>
  <c r="P28" i="117"/>
  <c r="K29" i="117"/>
  <c r="P29" i="117"/>
  <c r="K30" i="117"/>
  <c r="P30" i="117"/>
  <c r="K31" i="117"/>
  <c r="P31" i="117"/>
  <c r="K32" i="117"/>
  <c r="P32" i="117"/>
  <c r="K33" i="117"/>
  <c r="P33" i="117"/>
  <c r="K34" i="117"/>
  <c r="P34" i="117"/>
  <c r="G35" i="117"/>
  <c r="H35" i="117"/>
  <c r="I35" i="117"/>
  <c r="J35" i="117"/>
  <c r="L35" i="117"/>
  <c r="M35" i="117"/>
  <c r="L102" i="2" s="1"/>
  <c r="N35" i="117"/>
  <c r="O35" i="117"/>
  <c r="O41" i="117" s="1"/>
  <c r="K36" i="117"/>
  <c r="P36" i="117"/>
  <c r="K37" i="117"/>
  <c r="P37" i="117"/>
  <c r="K38" i="117"/>
  <c r="P38" i="117"/>
  <c r="C39" i="117"/>
  <c r="C41" i="117" s="1"/>
  <c r="G39" i="117"/>
  <c r="H39" i="117"/>
  <c r="I39" i="117"/>
  <c r="J39" i="117"/>
  <c r="J41" i="117" s="1"/>
  <c r="L39" i="117"/>
  <c r="O102" i="2" s="1"/>
  <c r="M39" i="117"/>
  <c r="P102" i="2" s="1"/>
  <c r="N39" i="117"/>
  <c r="Q102" i="2" s="1"/>
  <c r="O39" i="117"/>
  <c r="D41" i="117"/>
  <c r="T102" i="2" s="1"/>
  <c r="E41" i="117"/>
  <c r="C44" i="117"/>
  <c r="E44" i="117" s="1"/>
  <c r="E47" i="117"/>
  <c r="G47" i="117"/>
  <c r="I47" i="117" s="1"/>
  <c r="C35" i="116"/>
  <c r="C7" i="116"/>
  <c r="D35" i="116"/>
  <c r="D7" i="116" s="1"/>
  <c r="E35" i="116"/>
  <c r="F35" i="116"/>
  <c r="F7" i="116" s="1"/>
  <c r="U14" i="116"/>
  <c r="K15" i="116"/>
  <c r="P15" i="116"/>
  <c r="K16" i="116"/>
  <c r="P16" i="116"/>
  <c r="K17" i="116"/>
  <c r="P17" i="116"/>
  <c r="K18" i="116"/>
  <c r="P18" i="116"/>
  <c r="K19" i="116"/>
  <c r="P19" i="116"/>
  <c r="K20" i="116"/>
  <c r="P20" i="116"/>
  <c r="K21" i="116"/>
  <c r="P21" i="116"/>
  <c r="K22" i="116"/>
  <c r="P22" i="116"/>
  <c r="K23" i="116"/>
  <c r="P23" i="116"/>
  <c r="K24" i="116"/>
  <c r="P24" i="116"/>
  <c r="K25" i="116"/>
  <c r="P25" i="116"/>
  <c r="K26" i="116"/>
  <c r="P26" i="116"/>
  <c r="K27" i="116"/>
  <c r="P27" i="116"/>
  <c r="K28" i="116"/>
  <c r="P28" i="116"/>
  <c r="K29" i="116"/>
  <c r="P29" i="116"/>
  <c r="K30" i="116"/>
  <c r="P30" i="116"/>
  <c r="K31" i="116"/>
  <c r="P31" i="116"/>
  <c r="K32" i="116"/>
  <c r="P32" i="116"/>
  <c r="K33" i="116"/>
  <c r="P33" i="116"/>
  <c r="K34" i="116"/>
  <c r="P34" i="116"/>
  <c r="G35" i="116"/>
  <c r="H35" i="116"/>
  <c r="I35" i="116"/>
  <c r="I41" i="116" s="1"/>
  <c r="J35" i="116"/>
  <c r="L35" i="116"/>
  <c r="K101" i="2" s="1"/>
  <c r="M35" i="116"/>
  <c r="N35" i="116"/>
  <c r="N41" i="116" s="1"/>
  <c r="O35" i="116"/>
  <c r="K36" i="116"/>
  <c r="P36" i="116"/>
  <c r="K37" i="116"/>
  <c r="P37" i="116"/>
  <c r="K38" i="116"/>
  <c r="P38" i="116"/>
  <c r="C39" i="116"/>
  <c r="C41" i="116" s="1"/>
  <c r="G39" i="116"/>
  <c r="H39" i="116"/>
  <c r="I39" i="116"/>
  <c r="J39" i="116"/>
  <c r="L39" i="116"/>
  <c r="O101" i="2" s="1"/>
  <c r="M39" i="116"/>
  <c r="P101" i="2" s="1"/>
  <c r="P39" i="116"/>
  <c r="N39" i="116"/>
  <c r="O39" i="116"/>
  <c r="D41" i="116"/>
  <c r="G41" i="116"/>
  <c r="E47" i="116"/>
  <c r="G47" i="116"/>
  <c r="I47" i="116" s="1"/>
  <c r="C35" i="115"/>
  <c r="D35" i="115"/>
  <c r="D7" i="115"/>
  <c r="E35" i="115"/>
  <c r="E7" i="115"/>
  <c r="F35" i="115"/>
  <c r="F7" i="115"/>
  <c r="U14" i="115"/>
  <c r="K15" i="115"/>
  <c r="P15" i="115"/>
  <c r="K16" i="115"/>
  <c r="P16" i="115"/>
  <c r="K17" i="115"/>
  <c r="P17" i="115"/>
  <c r="K18" i="115"/>
  <c r="P18" i="115"/>
  <c r="K19" i="115"/>
  <c r="P19" i="115"/>
  <c r="K20" i="115"/>
  <c r="P20" i="115"/>
  <c r="K21" i="115"/>
  <c r="P21" i="115"/>
  <c r="K22" i="115"/>
  <c r="P22" i="115"/>
  <c r="K23" i="115"/>
  <c r="P23" i="115"/>
  <c r="K24" i="115"/>
  <c r="P24" i="115"/>
  <c r="K25" i="115"/>
  <c r="P25" i="115"/>
  <c r="K26" i="115"/>
  <c r="P26" i="115"/>
  <c r="K27" i="115"/>
  <c r="P27" i="115"/>
  <c r="K28" i="115"/>
  <c r="P28" i="115"/>
  <c r="K29" i="115"/>
  <c r="P29" i="115"/>
  <c r="K30" i="115"/>
  <c r="P30" i="115"/>
  <c r="K31" i="115"/>
  <c r="P31" i="115"/>
  <c r="K32" i="115"/>
  <c r="P32" i="115"/>
  <c r="K33" i="115"/>
  <c r="P33" i="115"/>
  <c r="K34" i="115"/>
  <c r="P34" i="115"/>
  <c r="G35" i="115"/>
  <c r="K35" i="115" s="1"/>
  <c r="H35" i="115"/>
  <c r="I35" i="115"/>
  <c r="J35" i="115"/>
  <c r="J41" i="115" s="1"/>
  <c r="T41" i="115" s="1"/>
  <c r="L35" i="115"/>
  <c r="K130" i="2" s="1"/>
  <c r="M35" i="115"/>
  <c r="L130" i="2" s="1"/>
  <c r="N35" i="115"/>
  <c r="O35" i="115"/>
  <c r="K36" i="115"/>
  <c r="P36" i="115"/>
  <c r="K37" i="115"/>
  <c r="P37" i="115"/>
  <c r="K38" i="115"/>
  <c r="P38" i="115"/>
  <c r="C39" i="115"/>
  <c r="G39" i="115"/>
  <c r="H39" i="115"/>
  <c r="I39" i="115"/>
  <c r="J39" i="115"/>
  <c r="L39" i="115"/>
  <c r="O130" i="2" s="1"/>
  <c r="M39" i="115"/>
  <c r="N39" i="115"/>
  <c r="Q130" i="2" s="1"/>
  <c r="O39" i="115"/>
  <c r="D41" i="115"/>
  <c r="T130" i="2" s="1"/>
  <c r="E41" i="115"/>
  <c r="U130" i="2" s="1"/>
  <c r="O41" i="115"/>
  <c r="E47" i="115"/>
  <c r="G47" i="115"/>
  <c r="I47" i="115" s="1"/>
  <c r="A63" i="115"/>
  <c r="C35" i="114"/>
  <c r="C7" i="114"/>
  <c r="B6" i="114" s="1"/>
  <c r="J128" i="2" s="1"/>
  <c r="D35" i="114"/>
  <c r="D7" i="114"/>
  <c r="E35" i="114"/>
  <c r="E7" i="114"/>
  <c r="F35" i="114"/>
  <c r="F7" i="114"/>
  <c r="U14" i="114"/>
  <c r="K15" i="114"/>
  <c r="P15" i="114"/>
  <c r="K16" i="114"/>
  <c r="P16" i="114"/>
  <c r="K17" i="114"/>
  <c r="P17" i="114"/>
  <c r="K18" i="114"/>
  <c r="P18" i="114"/>
  <c r="K19" i="114"/>
  <c r="P19" i="114"/>
  <c r="K20" i="114"/>
  <c r="P20" i="114"/>
  <c r="K21" i="114"/>
  <c r="P21" i="114"/>
  <c r="K22" i="114"/>
  <c r="P22" i="114"/>
  <c r="K23" i="114"/>
  <c r="P23" i="114"/>
  <c r="K24" i="114"/>
  <c r="P24" i="114"/>
  <c r="K25" i="114"/>
  <c r="P25" i="114"/>
  <c r="K26" i="114"/>
  <c r="P26" i="114"/>
  <c r="K27" i="114"/>
  <c r="P27" i="114"/>
  <c r="K28" i="114"/>
  <c r="P28" i="114"/>
  <c r="K29" i="114"/>
  <c r="P29" i="114"/>
  <c r="K30" i="114"/>
  <c r="P30" i="114"/>
  <c r="K31" i="114"/>
  <c r="P31" i="114"/>
  <c r="K32" i="114"/>
  <c r="P32" i="114"/>
  <c r="K33" i="114"/>
  <c r="P33" i="114"/>
  <c r="K34" i="114"/>
  <c r="P34" i="114"/>
  <c r="G35" i="114"/>
  <c r="H35" i="114"/>
  <c r="I35" i="114"/>
  <c r="J35" i="114"/>
  <c r="J41" i="114"/>
  <c r="L35" i="114"/>
  <c r="M35" i="114"/>
  <c r="L128" i="2" s="1"/>
  <c r="N35" i="114"/>
  <c r="O35" i="114"/>
  <c r="K36" i="114"/>
  <c r="P36" i="114"/>
  <c r="K37" i="114"/>
  <c r="P37" i="114"/>
  <c r="K38" i="114"/>
  <c r="P38" i="114"/>
  <c r="C39" i="114"/>
  <c r="G39" i="114"/>
  <c r="H39" i="114"/>
  <c r="I39" i="114"/>
  <c r="J39" i="114"/>
  <c r="K39" i="114"/>
  <c r="L39" i="114"/>
  <c r="O128" i="2" s="1"/>
  <c r="M39" i="114"/>
  <c r="P128" i="2" s="1"/>
  <c r="N39" i="114"/>
  <c r="O39" i="114"/>
  <c r="C41" i="114"/>
  <c r="S128" i="2" s="1"/>
  <c r="D41" i="114"/>
  <c r="T128" i="2" s="1"/>
  <c r="E41" i="114"/>
  <c r="M41" i="114"/>
  <c r="E47" i="114"/>
  <c r="G47" i="114"/>
  <c r="I47" i="114" s="1"/>
  <c r="B63" i="114"/>
  <c r="C35" i="113"/>
  <c r="C7" i="113"/>
  <c r="B6" i="113" s="1"/>
  <c r="J125" i="2" s="1"/>
  <c r="D35" i="113"/>
  <c r="D7" i="113" s="1"/>
  <c r="E35" i="113"/>
  <c r="F35" i="113"/>
  <c r="F7" i="113" s="1"/>
  <c r="U14" i="113"/>
  <c r="K15" i="113"/>
  <c r="P15" i="113"/>
  <c r="K16" i="113"/>
  <c r="P16" i="113"/>
  <c r="K17" i="113"/>
  <c r="P17" i="113"/>
  <c r="K18" i="113"/>
  <c r="P18" i="113"/>
  <c r="K19" i="113"/>
  <c r="P19" i="113"/>
  <c r="K20" i="113"/>
  <c r="P20" i="113"/>
  <c r="K21" i="113"/>
  <c r="P21" i="113"/>
  <c r="K22" i="113"/>
  <c r="P22" i="113"/>
  <c r="K23" i="113"/>
  <c r="P23" i="113"/>
  <c r="K24" i="113"/>
  <c r="P24" i="113"/>
  <c r="K25" i="113"/>
  <c r="P25" i="113"/>
  <c r="K26" i="113"/>
  <c r="P26" i="113"/>
  <c r="K27" i="113"/>
  <c r="P27" i="113"/>
  <c r="K28" i="113"/>
  <c r="P28" i="113"/>
  <c r="K29" i="113"/>
  <c r="P29" i="113"/>
  <c r="K30" i="113"/>
  <c r="P30" i="113"/>
  <c r="K31" i="113"/>
  <c r="P31" i="113"/>
  <c r="K32" i="113"/>
  <c r="P32" i="113"/>
  <c r="K33" i="113"/>
  <c r="P33" i="113"/>
  <c r="K34" i="113"/>
  <c r="P34" i="113"/>
  <c r="G35" i="113"/>
  <c r="H35" i="113"/>
  <c r="K35" i="113" s="1"/>
  <c r="I35" i="113"/>
  <c r="J35" i="113"/>
  <c r="L35" i="113"/>
  <c r="K125" i="2" s="1"/>
  <c r="M35" i="113"/>
  <c r="N35" i="113"/>
  <c r="O35" i="113"/>
  <c r="K36" i="113"/>
  <c r="P36" i="113"/>
  <c r="K37" i="113"/>
  <c r="P37" i="113"/>
  <c r="K38" i="113"/>
  <c r="P38" i="113"/>
  <c r="C39" i="113"/>
  <c r="C41" i="113" s="1"/>
  <c r="G39" i="113"/>
  <c r="H39" i="113"/>
  <c r="K39" i="113" s="1"/>
  <c r="I39" i="113"/>
  <c r="J39" i="113"/>
  <c r="L39" i="113"/>
  <c r="O125" i="2" s="1"/>
  <c r="M39" i="113"/>
  <c r="P125" i="2" s="1"/>
  <c r="N39" i="113"/>
  <c r="N41" i="113" s="1"/>
  <c r="O39" i="113"/>
  <c r="D41" i="113"/>
  <c r="G41" i="113"/>
  <c r="I41" i="113"/>
  <c r="C44" i="113"/>
  <c r="E44" i="113"/>
  <c r="E47" i="113"/>
  <c r="G47" i="113"/>
  <c r="I47" i="113" s="1"/>
  <c r="C35" i="112"/>
  <c r="C7" i="112" s="1"/>
  <c r="B6" i="112" s="1"/>
  <c r="J129" i="2" s="1"/>
  <c r="D35" i="112"/>
  <c r="D7" i="112" s="1"/>
  <c r="E35" i="112"/>
  <c r="F35" i="112"/>
  <c r="F7" i="112" s="1"/>
  <c r="U14" i="112"/>
  <c r="K15" i="112"/>
  <c r="P15" i="112"/>
  <c r="K16" i="112"/>
  <c r="P16" i="112"/>
  <c r="K17" i="112"/>
  <c r="P17" i="112"/>
  <c r="K18" i="112"/>
  <c r="P18" i="112"/>
  <c r="K19" i="112"/>
  <c r="P19" i="112"/>
  <c r="K20" i="112"/>
  <c r="P20" i="112"/>
  <c r="K21" i="112"/>
  <c r="P21" i="112"/>
  <c r="K22" i="112"/>
  <c r="P22" i="112"/>
  <c r="K23" i="112"/>
  <c r="P23" i="112"/>
  <c r="K24" i="112"/>
  <c r="P24" i="112"/>
  <c r="K25" i="112"/>
  <c r="P25" i="112"/>
  <c r="K26" i="112"/>
  <c r="P26" i="112"/>
  <c r="K27" i="112"/>
  <c r="P27" i="112"/>
  <c r="K28" i="112"/>
  <c r="P28" i="112"/>
  <c r="K29" i="112"/>
  <c r="P29" i="112"/>
  <c r="K30" i="112"/>
  <c r="P30" i="112"/>
  <c r="K31" i="112"/>
  <c r="P31" i="112"/>
  <c r="K32" i="112"/>
  <c r="P32" i="112"/>
  <c r="K33" i="112"/>
  <c r="P33" i="112"/>
  <c r="K34" i="112"/>
  <c r="P34" i="112"/>
  <c r="G35" i="112"/>
  <c r="G41" i="112" s="1"/>
  <c r="H35" i="112"/>
  <c r="I35" i="112"/>
  <c r="J35" i="112"/>
  <c r="L35" i="112"/>
  <c r="K129" i="2" s="1"/>
  <c r="M35" i="112"/>
  <c r="N35" i="112"/>
  <c r="O35" i="112"/>
  <c r="K36" i="112"/>
  <c r="P36" i="112"/>
  <c r="K37" i="112"/>
  <c r="P37" i="112"/>
  <c r="K38" i="112"/>
  <c r="P38" i="112"/>
  <c r="C39" i="112"/>
  <c r="G39" i="112"/>
  <c r="H39" i="112"/>
  <c r="K39" i="112" s="1"/>
  <c r="I39" i="112"/>
  <c r="J39" i="112"/>
  <c r="L39" i="112"/>
  <c r="O129" i="2" s="1"/>
  <c r="M39" i="112"/>
  <c r="P129" i="2" s="1"/>
  <c r="N39" i="112"/>
  <c r="N41" i="112" s="1"/>
  <c r="O39" i="112"/>
  <c r="D41" i="112"/>
  <c r="I41" i="112"/>
  <c r="C44" i="112"/>
  <c r="E44" i="112"/>
  <c r="E47" i="112"/>
  <c r="G47" i="112"/>
  <c r="I47" i="112" s="1"/>
  <c r="C35" i="111"/>
  <c r="C7" i="111" s="1"/>
  <c r="D35" i="111"/>
  <c r="D7" i="111" s="1"/>
  <c r="E35" i="111"/>
  <c r="F35" i="111"/>
  <c r="F7" i="111" s="1"/>
  <c r="U14" i="111"/>
  <c r="K15" i="111"/>
  <c r="P15" i="111"/>
  <c r="K16" i="111"/>
  <c r="P16" i="111"/>
  <c r="K17" i="111"/>
  <c r="P17" i="111"/>
  <c r="K18" i="111"/>
  <c r="P18" i="111"/>
  <c r="K19" i="111"/>
  <c r="P19" i="111"/>
  <c r="K20" i="111"/>
  <c r="P20" i="111"/>
  <c r="K21" i="111"/>
  <c r="P21" i="111"/>
  <c r="K22" i="111"/>
  <c r="P22" i="111"/>
  <c r="K23" i="111"/>
  <c r="P23" i="111"/>
  <c r="K24" i="111"/>
  <c r="P24" i="111"/>
  <c r="K25" i="111"/>
  <c r="P25" i="111"/>
  <c r="K26" i="111"/>
  <c r="P26" i="111"/>
  <c r="K27" i="111"/>
  <c r="P27" i="111"/>
  <c r="K28" i="111"/>
  <c r="P28" i="111"/>
  <c r="K29" i="111"/>
  <c r="P29" i="111"/>
  <c r="K30" i="111"/>
  <c r="P30" i="111"/>
  <c r="K31" i="111"/>
  <c r="P31" i="111"/>
  <c r="K32" i="111"/>
  <c r="P32" i="111"/>
  <c r="K33" i="111"/>
  <c r="P33" i="111"/>
  <c r="K34" i="111"/>
  <c r="P34" i="111"/>
  <c r="G35" i="111"/>
  <c r="H35" i="111"/>
  <c r="I35" i="111"/>
  <c r="J35" i="111"/>
  <c r="L35" i="111"/>
  <c r="K127" i="2" s="1"/>
  <c r="M35" i="111"/>
  <c r="N35" i="111"/>
  <c r="N41" i="111" s="1"/>
  <c r="O35" i="111"/>
  <c r="K36" i="111"/>
  <c r="P36" i="111"/>
  <c r="K37" i="111"/>
  <c r="P37" i="111"/>
  <c r="K38" i="111"/>
  <c r="P38" i="111"/>
  <c r="C39" i="111"/>
  <c r="G39" i="111"/>
  <c r="H39" i="111"/>
  <c r="I39" i="111"/>
  <c r="J39" i="111"/>
  <c r="L39" i="111"/>
  <c r="O127" i="2" s="1"/>
  <c r="M39" i="111"/>
  <c r="P127" i="2" s="1"/>
  <c r="P39" i="111"/>
  <c r="N39" i="111"/>
  <c r="O39" i="111"/>
  <c r="D41" i="111"/>
  <c r="G41" i="111"/>
  <c r="C44" i="111"/>
  <c r="E44" i="111" s="1"/>
  <c r="E47" i="111"/>
  <c r="G47" i="111"/>
  <c r="I47" i="111"/>
  <c r="C35" i="110"/>
  <c r="C7" i="110"/>
  <c r="D35" i="110"/>
  <c r="D7" i="110" s="1"/>
  <c r="E35" i="110"/>
  <c r="F35" i="110"/>
  <c r="F7" i="110" s="1"/>
  <c r="U14" i="110"/>
  <c r="K15" i="110"/>
  <c r="P15" i="110"/>
  <c r="K16" i="110"/>
  <c r="P16" i="110"/>
  <c r="K17" i="110"/>
  <c r="P17" i="110"/>
  <c r="K18" i="110"/>
  <c r="P18" i="110"/>
  <c r="K19" i="110"/>
  <c r="P19" i="110"/>
  <c r="K20" i="110"/>
  <c r="P20" i="110"/>
  <c r="K21" i="110"/>
  <c r="P21" i="110"/>
  <c r="K22" i="110"/>
  <c r="P22" i="110"/>
  <c r="K23" i="110"/>
  <c r="P23" i="110"/>
  <c r="K24" i="110"/>
  <c r="P24" i="110"/>
  <c r="K25" i="110"/>
  <c r="P25" i="110"/>
  <c r="K26" i="110"/>
  <c r="P26" i="110"/>
  <c r="K27" i="110"/>
  <c r="P27" i="110"/>
  <c r="K28" i="110"/>
  <c r="P28" i="110"/>
  <c r="K29" i="110"/>
  <c r="P29" i="110"/>
  <c r="K30" i="110"/>
  <c r="P30" i="110"/>
  <c r="K31" i="110"/>
  <c r="P31" i="110"/>
  <c r="K32" i="110"/>
  <c r="P32" i="110"/>
  <c r="K33" i="110"/>
  <c r="P33" i="110"/>
  <c r="K34" i="110"/>
  <c r="P34" i="110"/>
  <c r="G35" i="110"/>
  <c r="H35" i="110"/>
  <c r="I35" i="110"/>
  <c r="J35" i="110"/>
  <c r="L35" i="110"/>
  <c r="K126" i="2" s="1"/>
  <c r="M35" i="110"/>
  <c r="N35" i="110"/>
  <c r="N41" i="110"/>
  <c r="O35" i="110"/>
  <c r="K36" i="110"/>
  <c r="P36" i="110"/>
  <c r="K37" i="110"/>
  <c r="P37" i="110"/>
  <c r="K38" i="110"/>
  <c r="P38" i="110"/>
  <c r="C39" i="110"/>
  <c r="C41" i="110" s="1"/>
  <c r="G39" i="110"/>
  <c r="G41" i="110" s="1"/>
  <c r="H39" i="110"/>
  <c r="I39" i="110"/>
  <c r="J39" i="110"/>
  <c r="L39" i="110"/>
  <c r="O126" i="2" s="1"/>
  <c r="M39" i="110"/>
  <c r="P126" i="2" s="1"/>
  <c r="N39" i="110"/>
  <c r="O39" i="110"/>
  <c r="D41" i="110"/>
  <c r="I41" i="110"/>
  <c r="S41" i="110" s="1"/>
  <c r="E47" i="110"/>
  <c r="G47" i="110"/>
  <c r="I47" i="110" s="1"/>
  <c r="C35" i="109"/>
  <c r="C7" i="109" s="1"/>
  <c r="D35" i="109"/>
  <c r="D7" i="109"/>
  <c r="E35" i="109"/>
  <c r="E7" i="109"/>
  <c r="F35" i="109"/>
  <c r="F7" i="109"/>
  <c r="U14" i="109"/>
  <c r="K15" i="109"/>
  <c r="P15" i="109"/>
  <c r="K16" i="109"/>
  <c r="P16" i="109"/>
  <c r="K17" i="109"/>
  <c r="P17" i="109"/>
  <c r="K18" i="109"/>
  <c r="P18" i="109"/>
  <c r="K19" i="109"/>
  <c r="P19" i="109"/>
  <c r="K20" i="109"/>
  <c r="P20" i="109"/>
  <c r="K21" i="109"/>
  <c r="P21" i="109"/>
  <c r="K22" i="109"/>
  <c r="P22" i="109"/>
  <c r="K23" i="109"/>
  <c r="P23" i="109"/>
  <c r="K24" i="109"/>
  <c r="P24" i="109"/>
  <c r="K25" i="109"/>
  <c r="P25" i="109"/>
  <c r="K26" i="109"/>
  <c r="P26" i="109"/>
  <c r="K27" i="109"/>
  <c r="P27" i="109"/>
  <c r="K28" i="109"/>
  <c r="P28" i="109"/>
  <c r="K29" i="109"/>
  <c r="P29" i="109"/>
  <c r="K30" i="109"/>
  <c r="P30" i="109"/>
  <c r="K31" i="109"/>
  <c r="P31" i="109"/>
  <c r="K32" i="109"/>
  <c r="P32" i="109"/>
  <c r="K33" i="109"/>
  <c r="P33" i="109"/>
  <c r="K34" i="109"/>
  <c r="P34" i="109"/>
  <c r="G35" i="109"/>
  <c r="H35" i="109"/>
  <c r="K35" i="109"/>
  <c r="I35" i="109"/>
  <c r="J35" i="109"/>
  <c r="J41" i="109" s="1"/>
  <c r="L35" i="109"/>
  <c r="K124" i="2" s="1"/>
  <c r="M35" i="109"/>
  <c r="L124" i="2" s="1"/>
  <c r="N35" i="109"/>
  <c r="M124" i="2" s="1"/>
  <c r="O35" i="109"/>
  <c r="P35" i="109"/>
  <c r="K36" i="109"/>
  <c r="P36" i="109"/>
  <c r="K37" i="109"/>
  <c r="P37" i="109"/>
  <c r="K38" i="109"/>
  <c r="P38" i="109"/>
  <c r="C39" i="109"/>
  <c r="G39" i="109"/>
  <c r="H39" i="109"/>
  <c r="I39" i="109"/>
  <c r="J39" i="109"/>
  <c r="L39" i="109"/>
  <c r="O124" i="2" s="1"/>
  <c r="M39" i="109"/>
  <c r="N39" i="109"/>
  <c r="Q124" i="2" s="1"/>
  <c r="O39" i="109"/>
  <c r="C41" i="109"/>
  <c r="D41" i="109"/>
  <c r="T124" i="2" s="1"/>
  <c r="E41" i="109"/>
  <c r="U124" i="2" s="1"/>
  <c r="O41" i="109"/>
  <c r="E47" i="109"/>
  <c r="G47" i="109"/>
  <c r="I47" i="109" s="1"/>
  <c r="A63" i="109"/>
  <c r="C35" i="108"/>
  <c r="C7" i="108" s="1"/>
  <c r="D35" i="108"/>
  <c r="E35" i="108"/>
  <c r="E7" i="108" s="1"/>
  <c r="F35" i="108"/>
  <c r="F7" i="108" s="1"/>
  <c r="U14" i="108"/>
  <c r="K15" i="108"/>
  <c r="P15" i="108"/>
  <c r="K16" i="108"/>
  <c r="P16" i="108"/>
  <c r="K17" i="108"/>
  <c r="P17" i="108"/>
  <c r="K18" i="108"/>
  <c r="P18" i="108"/>
  <c r="K19" i="108"/>
  <c r="P19" i="108"/>
  <c r="K20" i="108"/>
  <c r="P20" i="108"/>
  <c r="K21" i="108"/>
  <c r="P21" i="108"/>
  <c r="K22" i="108"/>
  <c r="P22" i="108"/>
  <c r="K23" i="108"/>
  <c r="P23" i="108"/>
  <c r="K24" i="108"/>
  <c r="P24" i="108"/>
  <c r="K25" i="108"/>
  <c r="P25" i="108"/>
  <c r="K26" i="108"/>
  <c r="P26" i="108"/>
  <c r="K27" i="108"/>
  <c r="P27" i="108"/>
  <c r="K28" i="108"/>
  <c r="P28" i="108"/>
  <c r="K29" i="108"/>
  <c r="P29" i="108"/>
  <c r="K30" i="108"/>
  <c r="P30" i="108"/>
  <c r="K31" i="108"/>
  <c r="P31" i="108"/>
  <c r="K32" i="108"/>
  <c r="P32" i="108"/>
  <c r="K33" i="108"/>
  <c r="P33" i="108"/>
  <c r="K34" i="108"/>
  <c r="P34" i="108"/>
  <c r="G35" i="108"/>
  <c r="H35" i="108"/>
  <c r="I35" i="108"/>
  <c r="I41" i="108" s="1"/>
  <c r="J35" i="108"/>
  <c r="L35" i="108"/>
  <c r="K123" i="2" s="1"/>
  <c r="M35" i="108"/>
  <c r="L123" i="2" s="1"/>
  <c r="N35" i="108"/>
  <c r="N41" i="108" s="1"/>
  <c r="O35" i="108"/>
  <c r="O41" i="108" s="1"/>
  <c r="K36" i="108"/>
  <c r="P36" i="108"/>
  <c r="K37" i="108"/>
  <c r="P37" i="108"/>
  <c r="K38" i="108"/>
  <c r="P38" i="108"/>
  <c r="C39" i="108"/>
  <c r="C41" i="108" s="1"/>
  <c r="G39" i="108"/>
  <c r="H39" i="108"/>
  <c r="I39" i="108"/>
  <c r="J39" i="108"/>
  <c r="L39" i="108"/>
  <c r="M39" i="108"/>
  <c r="P123" i="2" s="1"/>
  <c r="N39" i="108"/>
  <c r="O39" i="108"/>
  <c r="G41" i="108"/>
  <c r="C44" i="108"/>
  <c r="E44" i="108"/>
  <c r="E47" i="108"/>
  <c r="G47" i="108"/>
  <c r="I47" i="108" s="1"/>
  <c r="B54" i="108"/>
  <c r="C35" i="107"/>
  <c r="C7" i="107"/>
  <c r="D35" i="107"/>
  <c r="E35" i="107"/>
  <c r="F35" i="107"/>
  <c r="F7" i="107" s="1"/>
  <c r="U14" i="107"/>
  <c r="K15" i="107"/>
  <c r="P15" i="107"/>
  <c r="K16" i="107"/>
  <c r="P16" i="107"/>
  <c r="K17" i="107"/>
  <c r="P17" i="107"/>
  <c r="K18" i="107"/>
  <c r="P18" i="107"/>
  <c r="K19" i="107"/>
  <c r="P19" i="107"/>
  <c r="K20" i="107"/>
  <c r="P20" i="107"/>
  <c r="K21" i="107"/>
  <c r="P21" i="107"/>
  <c r="K22" i="107"/>
  <c r="P22" i="107"/>
  <c r="K23" i="107"/>
  <c r="P23" i="107"/>
  <c r="K24" i="107"/>
  <c r="P24" i="107"/>
  <c r="K25" i="107"/>
  <c r="P25" i="107"/>
  <c r="K26" i="107"/>
  <c r="P26" i="107"/>
  <c r="K27" i="107"/>
  <c r="P27" i="107"/>
  <c r="K28" i="107"/>
  <c r="P28" i="107"/>
  <c r="K29" i="107"/>
  <c r="P29" i="107"/>
  <c r="K30" i="107"/>
  <c r="P30" i="107"/>
  <c r="K31" i="107"/>
  <c r="P31" i="107"/>
  <c r="K32" i="107"/>
  <c r="P32" i="107"/>
  <c r="K33" i="107"/>
  <c r="P33" i="107"/>
  <c r="K34" i="107"/>
  <c r="P34" i="107"/>
  <c r="G35" i="107"/>
  <c r="H35" i="107"/>
  <c r="I35" i="107"/>
  <c r="J35" i="107"/>
  <c r="L35" i="107"/>
  <c r="M35" i="107"/>
  <c r="L96" i="2" s="1"/>
  <c r="N35" i="107"/>
  <c r="M96" i="2"/>
  <c r="O35" i="107"/>
  <c r="O41" i="107" s="1"/>
  <c r="K36" i="107"/>
  <c r="P36" i="107"/>
  <c r="K37" i="107"/>
  <c r="P37" i="107"/>
  <c r="K38" i="107"/>
  <c r="P38" i="107"/>
  <c r="C39" i="107"/>
  <c r="C41" i="107" s="1"/>
  <c r="G39" i="107"/>
  <c r="H39" i="107"/>
  <c r="I39" i="107"/>
  <c r="J39" i="107"/>
  <c r="L39" i="107"/>
  <c r="O96" i="2" s="1"/>
  <c r="M39" i="107"/>
  <c r="N39" i="107"/>
  <c r="O39" i="107"/>
  <c r="E47" i="107"/>
  <c r="G47" i="107"/>
  <c r="I47" i="107"/>
  <c r="C35" i="106"/>
  <c r="C7" i="106"/>
  <c r="D35" i="106"/>
  <c r="E35" i="106"/>
  <c r="E7" i="106" s="1"/>
  <c r="F35" i="106"/>
  <c r="F7" i="106" s="1"/>
  <c r="U14" i="106"/>
  <c r="K15" i="106"/>
  <c r="P15" i="106"/>
  <c r="K16" i="106"/>
  <c r="P16" i="106"/>
  <c r="K17" i="106"/>
  <c r="P17" i="106"/>
  <c r="K18" i="106"/>
  <c r="P18" i="106"/>
  <c r="K19" i="106"/>
  <c r="P19" i="106"/>
  <c r="K20" i="106"/>
  <c r="P20" i="106"/>
  <c r="K21" i="106"/>
  <c r="P21" i="106"/>
  <c r="K22" i="106"/>
  <c r="P22" i="106"/>
  <c r="K23" i="106"/>
  <c r="P23" i="106"/>
  <c r="K24" i="106"/>
  <c r="P24" i="106"/>
  <c r="K25" i="106"/>
  <c r="P25" i="106"/>
  <c r="K26" i="106"/>
  <c r="P26" i="106"/>
  <c r="K27" i="106"/>
  <c r="P27" i="106"/>
  <c r="K28" i="106"/>
  <c r="P28" i="106"/>
  <c r="K29" i="106"/>
  <c r="P29" i="106"/>
  <c r="K30" i="106"/>
  <c r="P30" i="106"/>
  <c r="K31" i="106"/>
  <c r="P31" i="106"/>
  <c r="K32" i="106"/>
  <c r="P32" i="106"/>
  <c r="K33" i="106"/>
  <c r="P33" i="106"/>
  <c r="K34" i="106"/>
  <c r="P34" i="106"/>
  <c r="G35" i="106"/>
  <c r="H35" i="106"/>
  <c r="I35" i="106"/>
  <c r="I41" i="106" s="1"/>
  <c r="J35" i="106"/>
  <c r="L35" i="106"/>
  <c r="K95" i="2" s="1"/>
  <c r="M35" i="106"/>
  <c r="L95" i="2" s="1"/>
  <c r="N35" i="106"/>
  <c r="O35" i="106"/>
  <c r="K36" i="106"/>
  <c r="P36" i="106"/>
  <c r="K37" i="106"/>
  <c r="P37" i="106"/>
  <c r="K38" i="106"/>
  <c r="P38" i="106"/>
  <c r="C39" i="106"/>
  <c r="G39" i="106"/>
  <c r="G41" i="106" s="1"/>
  <c r="H39" i="106"/>
  <c r="I39" i="106"/>
  <c r="J39" i="106"/>
  <c r="L39" i="106"/>
  <c r="M39" i="106"/>
  <c r="P95" i="2" s="1"/>
  <c r="N39" i="106"/>
  <c r="O39" i="106"/>
  <c r="C41" i="106"/>
  <c r="S95" i="2" s="1"/>
  <c r="C44" i="106"/>
  <c r="E44" i="106" s="1"/>
  <c r="E47" i="106"/>
  <c r="G47" i="106"/>
  <c r="I47" i="106" s="1"/>
  <c r="C35" i="105"/>
  <c r="D35" i="105"/>
  <c r="D7" i="105"/>
  <c r="E35" i="105"/>
  <c r="F35" i="105"/>
  <c r="F7" i="105"/>
  <c r="U14" i="105"/>
  <c r="K15" i="105"/>
  <c r="P15" i="105"/>
  <c r="K16" i="105"/>
  <c r="P16" i="105"/>
  <c r="K17" i="105"/>
  <c r="P17" i="105"/>
  <c r="K18" i="105"/>
  <c r="P18" i="105"/>
  <c r="K19" i="105"/>
  <c r="P19" i="105"/>
  <c r="K20" i="105"/>
  <c r="P20" i="105"/>
  <c r="K21" i="105"/>
  <c r="P21" i="105"/>
  <c r="K22" i="105"/>
  <c r="P22" i="105"/>
  <c r="K23" i="105"/>
  <c r="P23" i="105"/>
  <c r="K24" i="105"/>
  <c r="P24" i="105"/>
  <c r="K25" i="105"/>
  <c r="P25" i="105"/>
  <c r="K26" i="105"/>
  <c r="P26" i="105"/>
  <c r="K27" i="105"/>
  <c r="P27" i="105"/>
  <c r="K28" i="105"/>
  <c r="P28" i="105"/>
  <c r="K29" i="105"/>
  <c r="P29" i="105"/>
  <c r="K30" i="105"/>
  <c r="P30" i="105"/>
  <c r="K31" i="105"/>
  <c r="P31" i="105"/>
  <c r="K32" i="105"/>
  <c r="P32" i="105"/>
  <c r="K33" i="105"/>
  <c r="P33" i="105"/>
  <c r="K34" i="105"/>
  <c r="P34" i="105"/>
  <c r="G35" i="105"/>
  <c r="H35" i="105"/>
  <c r="I35" i="105"/>
  <c r="I41" i="105"/>
  <c r="J35" i="105"/>
  <c r="L35" i="105"/>
  <c r="M35" i="105"/>
  <c r="M41" i="105" s="1"/>
  <c r="L94" i="2"/>
  <c r="N35" i="105"/>
  <c r="O35" i="105"/>
  <c r="P35" i="105"/>
  <c r="K36" i="105"/>
  <c r="P36" i="105"/>
  <c r="K37" i="105"/>
  <c r="P37" i="105"/>
  <c r="K38" i="105"/>
  <c r="P38" i="105"/>
  <c r="C39" i="105"/>
  <c r="G39" i="105"/>
  <c r="G41" i="105" s="1"/>
  <c r="H39" i="105"/>
  <c r="K39" i="105" s="1"/>
  <c r="I39" i="105"/>
  <c r="J39" i="105"/>
  <c r="L39" i="105"/>
  <c r="O94" i="2" s="1"/>
  <c r="M39" i="105"/>
  <c r="P94" i="2" s="1"/>
  <c r="N39" i="105"/>
  <c r="O39" i="105"/>
  <c r="O41" i="105" s="1"/>
  <c r="D41" i="105"/>
  <c r="E47" i="105"/>
  <c r="G47" i="105"/>
  <c r="I47" i="105" s="1"/>
  <c r="C35" i="104"/>
  <c r="C7" i="104" s="1"/>
  <c r="D35" i="104"/>
  <c r="D7" i="104"/>
  <c r="E35" i="104"/>
  <c r="E7" i="104" s="1"/>
  <c r="F35" i="104"/>
  <c r="F7" i="104" s="1"/>
  <c r="U14" i="104"/>
  <c r="K15" i="104"/>
  <c r="P15" i="104"/>
  <c r="K16" i="104"/>
  <c r="P16" i="104"/>
  <c r="K17" i="104"/>
  <c r="P17" i="104"/>
  <c r="K18" i="104"/>
  <c r="P18" i="104"/>
  <c r="K19" i="104"/>
  <c r="P19" i="104"/>
  <c r="K20" i="104"/>
  <c r="P20" i="104"/>
  <c r="K21" i="104"/>
  <c r="P21" i="104"/>
  <c r="K22" i="104"/>
  <c r="P22" i="104"/>
  <c r="K23" i="104"/>
  <c r="P23" i="104"/>
  <c r="K24" i="104"/>
  <c r="P24" i="104"/>
  <c r="K25" i="104"/>
  <c r="P25" i="104"/>
  <c r="K26" i="104"/>
  <c r="P26" i="104"/>
  <c r="K27" i="104"/>
  <c r="P27" i="104"/>
  <c r="K28" i="104"/>
  <c r="P28" i="104"/>
  <c r="K29" i="104"/>
  <c r="P29" i="104"/>
  <c r="K30" i="104"/>
  <c r="P30" i="104"/>
  <c r="K31" i="104"/>
  <c r="P31" i="104"/>
  <c r="K32" i="104"/>
  <c r="P32" i="104"/>
  <c r="K33" i="104"/>
  <c r="P33" i="104"/>
  <c r="K34" i="104"/>
  <c r="P34" i="104"/>
  <c r="G35" i="104"/>
  <c r="H35" i="104"/>
  <c r="I35" i="104"/>
  <c r="J35" i="104"/>
  <c r="L35" i="104"/>
  <c r="L41" i="104"/>
  <c r="M35" i="104"/>
  <c r="N35" i="104"/>
  <c r="O35" i="104"/>
  <c r="O41" i="104" s="1"/>
  <c r="K36" i="104"/>
  <c r="P36" i="104"/>
  <c r="K37" i="104"/>
  <c r="P37" i="104"/>
  <c r="K38" i="104"/>
  <c r="P38" i="104"/>
  <c r="C39" i="104"/>
  <c r="G39" i="104"/>
  <c r="H39" i="104"/>
  <c r="I39" i="104"/>
  <c r="J39" i="104"/>
  <c r="L39" i="104"/>
  <c r="O93" i="2" s="1"/>
  <c r="M39" i="104"/>
  <c r="P93" i="2" s="1"/>
  <c r="N39" i="104"/>
  <c r="O39" i="104"/>
  <c r="D41" i="104"/>
  <c r="T93" i="2" s="1"/>
  <c r="E41" i="104"/>
  <c r="C63" i="104"/>
  <c r="G41" i="104"/>
  <c r="Q41" i="104" s="1"/>
  <c r="C44" i="104"/>
  <c r="E44" i="104" s="1"/>
  <c r="E47" i="104"/>
  <c r="G47" i="104"/>
  <c r="I47" i="104" s="1"/>
  <c r="A63" i="104"/>
  <c r="C35" i="103"/>
  <c r="C7" i="103"/>
  <c r="D35" i="103"/>
  <c r="D7" i="103" s="1"/>
  <c r="E35" i="103"/>
  <c r="E7" i="103"/>
  <c r="F35" i="103"/>
  <c r="F7" i="103" s="1"/>
  <c r="U14" i="103"/>
  <c r="K15" i="103"/>
  <c r="P15" i="103"/>
  <c r="K16" i="103"/>
  <c r="P16" i="103"/>
  <c r="K17" i="103"/>
  <c r="P17" i="103"/>
  <c r="K18" i="103"/>
  <c r="P18" i="103"/>
  <c r="K19" i="103"/>
  <c r="P19" i="103"/>
  <c r="K20" i="103"/>
  <c r="P20" i="103"/>
  <c r="K21" i="103"/>
  <c r="P21" i="103"/>
  <c r="K22" i="103"/>
  <c r="P22" i="103"/>
  <c r="K23" i="103"/>
  <c r="P23" i="103"/>
  <c r="K24" i="103"/>
  <c r="P24" i="103"/>
  <c r="K25" i="103"/>
  <c r="P25" i="103"/>
  <c r="K26" i="103"/>
  <c r="P26" i="103"/>
  <c r="K27" i="103"/>
  <c r="P27" i="103"/>
  <c r="K28" i="103"/>
  <c r="P28" i="103"/>
  <c r="K29" i="103"/>
  <c r="P29" i="103"/>
  <c r="K30" i="103"/>
  <c r="P30" i="103"/>
  <c r="K31" i="103"/>
  <c r="P31" i="103"/>
  <c r="K32" i="103"/>
  <c r="P32" i="103"/>
  <c r="K33" i="103"/>
  <c r="P33" i="103"/>
  <c r="K34" i="103"/>
  <c r="P34" i="103"/>
  <c r="G35" i="103"/>
  <c r="H35" i="103"/>
  <c r="I35" i="103"/>
  <c r="J35" i="103"/>
  <c r="J41" i="103"/>
  <c r="L35" i="103"/>
  <c r="M35" i="103"/>
  <c r="N35" i="103"/>
  <c r="O35" i="103"/>
  <c r="K36" i="103"/>
  <c r="P36" i="103"/>
  <c r="K37" i="103"/>
  <c r="P37" i="103"/>
  <c r="K38" i="103"/>
  <c r="P38" i="103"/>
  <c r="C39" i="103"/>
  <c r="C41" i="103" s="1"/>
  <c r="G39" i="103"/>
  <c r="H39" i="103"/>
  <c r="I39" i="103"/>
  <c r="J39" i="103"/>
  <c r="L39" i="103"/>
  <c r="O92" i="2" s="1"/>
  <c r="M39" i="103"/>
  <c r="P92" i="2" s="1"/>
  <c r="N39" i="103"/>
  <c r="O39" i="103"/>
  <c r="S92" i="2"/>
  <c r="D41" i="103"/>
  <c r="T92" i="2" s="1"/>
  <c r="E41" i="103"/>
  <c r="U92" i="2" s="1"/>
  <c r="E47" i="103"/>
  <c r="G47" i="103"/>
  <c r="I47" i="103"/>
  <c r="A63" i="103"/>
  <c r="B63" i="103"/>
  <c r="C35" i="102"/>
  <c r="C7" i="102"/>
  <c r="D35" i="102"/>
  <c r="D7" i="102"/>
  <c r="E35" i="102"/>
  <c r="E7" i="102"/>
  <c r="F35" i="102"/>
  <c r="F7" i="102"/>
  <c r="U14" i="102"/>
  <c r="K15" i="102"/>
  <c r="P15" i="102"/>
  <c r="K16" i="102"/>
  <c r="P16" i="102"/>
  <c r="K17" i="102"/>
  <c r="P17" i="102"/>
  <c r="K18" i="102"/>
  <c r="P18" i="102"/>
  <c r="K19" i="102"/>
  <c r="P19" i="102"/>
  <c r="K20" i="102"/>
  <c r="P20" i="102"/>
  <c r="K21" i="102"/>
  <c r="P21" i="102"/>
  <c r="K22" i="102"/>
  <c r="P22" i="102"/>
  <c r="K23" i="102"/>
  <c r="P23" i="102"/>
  <c r="K24" i="102"/>
  <c r="P24" i="102"/>
  <c r="K25" i="102"/>
  <c r="P25" i="102"/>
  <c r="K26" i="102"/>
  <c r="P26" i="102"/>
  <c r="K27" i="102"/>
  <c r="P27" i="102"/>
  <c r="K28" i="102"/>
  <c r="P28" i="102"/>
  <c r="K29" i="102"/>
  <c r="P29" i="102"/>
  <c r="K30" i="102"/>
  <c r="P30" i="102"/>
  <c r="K31" i="102"/>
  <c r="P31" i="102"/>
  <c r="K32" i="102"/>
  <c r="P32" i="102"/>
  <c r="K33" i="102"/>
  <c r="P33" i="102"/>
  <c r="K34" i="102"/>
  <c r="P34" i="102"/>
  <c r="G35" i="102"/>
  <c r="H35" i="102"/>
  <c r="I35" i="102"/>
  <c r="J35" i="102"/>
  <c r="J41" i="102"/>
  <c r="L35" i="102"/>
  <c r="M35" i="102"/>
  <c r="N35" i="102"/>
  <c r="O35" i="102"/>
  <c r="K36" i="102"/>
  <c r="P36" i="102"/>
  <c r="K37" i="102"/>
  <c r="P37" i="102"/>
  <c r="K38" i="102"/>
  <c r="P38" i="102"/>
  <c r="C39" i="102"/>
  <c r="C41" i="102" s="1"/>
  <c r="G39" i="102"/>
  <c r="H39" i="102"/>
  <c r="I39" i="102"/>
  <c r="J39" i="102"/>
  <c r="L39" i="102"/>
  <c r="O91" i="2" s="1"/>
  <c r="M39" i="102"/>
  <c r="P91" i="2" s="1"/>
  <c r="N39" i="102"/>
  <c r="O39" i="102"/>
  <c r="S91" i="2"/>
  <c r="D41" i="102"/>
  <c r="T91" i="2" s="1"/>
  <c r="E41" i="102"/>
  <c r="U91" i="2" s="1"/>
  <c r="C44" i="102"/>
  <c r="E47" i="102"/>
  <c r="G47" i="102"/>
  <c r="I47" i="102" s="1"/>
  <c r="C35" i="101"/>
  <c r="C7" i="101" s="1"/>
  <c r="D35" i="101"/>
  <c r="E35" i="101"/>
  <c r="E7" i="101" s="1"/>
  <c r="F35" i="101"/>
  <c r="U14" i="101"/>
  <c r="K15" i="101"/>
  <c r="P15" i="101"/>
  <c r="K16" i="101"/>
  <c r="P16" i="101"/>
  <c r="K17" i="101"/>
  <c r="P17" i="101"/>
  <c r="K18" i="101"/>
  <c r="P18" i="101"/>
  <c r="K19" i="101"/>
  <c r="P19" i="101"/>
  <c r="K20" i="101"/>
  <c r="P20" i="101"/>
  <c r="K21" i="101"/>
  <c r="P21" i="101"/>
  <c r="K22" i="101"/>
  <c r="P22" i="101"/>
  <c r="K23" i="101"/>
  <c r="P23" i="101"/>
  <c r="K24" i="101"/>
  <c r="P24" i="101"/>
  <c r="K25" i="101"/>
  <c r="P25" i="101"/>
  <c r="K26" i="101"/>
  <c r="P26" i="101"/>
  <c r="K27" i="101"/>
  <c r="P27" i="101"/>
  <c r="K28" i="101"/>
  <c r="P28" i="101"/>
  <c r="K29" i="101"/>
  <c r="P29" i="101"/>
  <c r="K30" i="101"/>
  <c r="P30" i="101"/>
  <c r="K31" i="101"/>
  <c r="P31" i="101"/>
  <c r="K32" i="101"/>
  <c r="P32" i="101"/>
  <c r="K33" i="101"/>
  <c r="P33" i="101"/>
  <c r="K34" i="101"/>
  <c r="P34" i="101"/>
  <c r="G35" i="101"/>
  <c r="G41" i="101"/>
  <c r="H35" i="101"/>
  <c r="I35" i="101"/>
  <c r="I41" i="101" s="1"/>
  <c r="S41" i="101" s="1"/>
  <c r="J35" i="101"/>
  <c r="L35" i="101"/>
  <c r="M35" i="101"/>
  <c r="L90" i="2" s="1"/>
  <c r="N35" i="101"/>
  <c r="N41" i="101" s="1"/>
  <c r="O35" i="101"/>
  <c r="K36" i="101"/>
  <c r="P36" i="101"/>
  <c r="K37" i="101"/>
  <c r="P37" i="101"/>
  <c r="K38" i="101"/>
  <c r="P38" i="101"/>
  <c r="C39" i="101"/>
  <c r="G39" i="101"/>
  <c r="H39" i="101"/>
  <c r="I39" i="101"/>
  <c r="J39" i="101"/>
  <c r="L39" i="101"/>
  <c r="O90" i="2" s="1"/>
  <c r="M39" i="101"/>
  <c r="N39" i="101"/>
  <c r="O39" i="101"/>
  <c r="E41" i="101"/>
  <c r="C63" i="101" s="1"/>
  <c r="O41" i="101"/>
  <c r="C44" i="101"/>
  <c r="E44" i="101" s="1"/>
  <c r="E47" i="101"/>
  <c r="G47" i="101"/>
  <c r="I47" i="101" s="1"/>
  <c r="C35" i="100"/>
  <c r="C7" i="100" s="1"/>
  <c r="D35" i="100"/>
  <c r="D41" i="100" s="1"/>
  <c r="A63" i="100" s="1"/>
  <c r="E35" i="100"/>
  <c r="E7" i="100" s="1"/>
  <c r="F35" i="100"/>
  <c r="F7" i="100" s="1"/>
  <c r="U14" i="100"/>
  <c r="K15" i="100"/>
  <c r="P15" i="100"/>
  <c r="K16" i="100"/>
  <c r="P16" i="100"/>
  <c r="K17" i="100"/>
  <c r="P17" i="100"/>
  <c r="K18" i="100"/>
  <c r="P18" i="100"/>
  <c r="K19" i="100"/>
  <c r="P19" i="100"/>
  <c r="K20" i="100"/>
  <c r="P20" i="100"/>
  <c r="K21" i="100"/>
  <c r="P21" i="100"/>
  <c r="K22" i="100"/>
  <c r="P22" i="100"/>
  <c r="K23" i="100"/>
  <c r="P23" i="100"/>
  <c r="K24" i="100"/>
  <c r="P24" i="100"/>
  <c r="K25" i="100"/>
  <c r="P25" i="100"/>
  <c r="K26" i="100"/>
  <c r="P26" i="100"/>
  <c r="K27" i="100"/>
  <c r="P27" i="100"/>
  <c r="K28" i="100"/>
  <c r="P28" i="100"/>
  <c r="K29" i="100"/>
  <c r="P29" i="100"/>
  <c r="K30" i="100"/>
  <c r="P30" i="100"/>
  <c r="K31" i="100"/>
  <c r="P31" i="100"/>
  <c r="K32" i="100"/>
  <c r="P32" i="100"/>
  <c r="K33" i="100"/>
  <c r="P33" i="100"/>
  <c r="K34" i="100"/>
  <c r="P34" i="100"/>
  <c r="G35" i="100"/>
  <c r="H35" i="100"/>
  <c r="I35" i="100"/>
  <c r="J35" i="100"/>
  <c r="L35" i="100"/>
  <c r="K89" i="2"/>
  <c r="M35" i="100"/>
  <c r="L89" i="2" s="1"/>
  <c r="N35" i="100"/>
  <c r="M89" i="2"/>
  <c r="O35" i="100"/>
  <c r="K36" i="100"/>
  <c r="P36" i="100"/>
  <c r="K37" i="100"/>
  <c r="P37" i="100"/>
  <c r="K38" i="100"/>
  <c r="P38" i="100"/>
  <c r="C39" i="100"/>
  <c r="C41" i="100" s="1"/>
  <c r="G39" i="100"/>
  <c r="H39" i="100"/>
  <c r="I39" i="100"/>
  <c r="K39" i="100" s="1"/>
  <c r="J39" i="100"/>
  <c r="L39" i="100"/>
  <c r="O89" i="2" s="1"/>
  <c r="M39" i="100"/>
  <c r="P89" i="2" s="1"/>
  <c r="N39" i="100"/>
  <c r="Q89" i="2" s="1"/>
  <c r="O39" i="100"/>
  <c r="O41" i="100" s="1"/>
  <c r="E41" i="100"/>
  <c r="U89" i="2" s="1"/>
  <c r="F41" i="100"/>
  <c r="V89" i="2" s="1"/>
  <c r="C44" i="100"/>
  <c r="E44" i="100" s="1"/>
  <c r="E47" i="100"/>
  <c r="G47" i="100"/>
  <c r="I47" i="100"/>
  <c r="C35" i="99"/>
  <c r="C7" i="99"/>
  <c r="D35" i="99"/>
  <c r="D7" i="99"/>
  <c r="E35" i="99"/>
  <c r="E7" i="99"/>
  <c r="F35" i="99"/>
  <c r="F7" i="99"/>
  <c r="U14" i="99"/>
  <c r="K15" i="99"/>
  <c r="P15" i="99"/>
  <c r="K16" i="99"/>
  <c r="P16" i="99"/>
  <c r="K17" i="99"/>
  <c r="P17" i="99"/>
  <c r="K18" i="99"/>
  <c r="P18" i="99"/>
  <c r="K19" i="99"/>
  <c r="P19" i="99"/>
  <c r="K20" i="99"/>
  <c r="P20" i="99"/>
  <c r="K21" i="99"/>
  <c r="P21" i="99"/>
  <c r="K22" i="99"/>
  <c r="P22" i="99"/>
  <c r="K23" i="99"/>
  <c r="P23" i="99"/>
  <c r="K24" i="99"/>
  <c r="P24" i="99"/>
  <c r="K25" i="99"/>
  <c r="P25" i="99"/>
  <c r="K26" i="99"/>
  <c r="P26" i="99"/>
  <c r="K27" i="99"/>
  <c r="P27" i="99"/>
  <c r="K28" i="99"/>
  <c r="P28" i="99"/>
  <c r="K29" i="99"/>
  <c r="P29" i="99"/>
  <c r="K30" i="99"/>
  <c r="P30" i="99"/>
  <c r="K31" i="99"/>
  <c r="P31" i="99"/>
  <c r="K32" i="99"/>
  <c r="P32" i="99"/>
  <c r="K33" i="99"/>
  <c r="P33" i="99"/>
  <c r="K34" i="99"/>
  <c r="P34" i="99"/>
  <c r="G35" i="99"/>
  <c r="H35" i="99"/>
  <c r="I35" i="99"/>
  <c r="J35" i="99"/>
  <c r="L35" i="99"/>
  <c r="M35" i="99"/>
  <c r="L88" i="2" s="1"/>
  <c r="N35" i="99"/>
  <c r="M88" i="2" s="1"/>
  <c r="O35" i="99"/>
  <c r="K36" i="99"/>
  <c r="P36" i="99"/>
  <c r="K37" i="99"/>
  <c r="P37" i="99"/>
  <c r="K38" i="99"/>
  <c r="P38" i="99"/>
  <c r="C39" i="99"/>
  <c r="C41" i="99" s="1"/>
  <c r="S88" i="2" s="1"/>
  <c r="G39" i="99"/>
  <c r="H39" i="99"/>
  <c r="H41" i="99" s="1"/>
  <c r="I39" i="99"/>
  <c r="J39" i="99"/>
  <c r="L39" i="99"/>
  <c r="O88" i="2"/>
  <c r="M39" i="99"/>
  <c r="P88" i="2"/>
  <c r="N39" i="99"/>
  <c r="O39" i="99"/>
  <c r="O41" i="99" s="1"/>
  <c r="D41" i="99"/>
  <c r="T88" i="2"/>
  <c r="E41" i="99"/>
  <c r="U88" i="2"/>
  <c r="F41" i="99"/>
  <c r="V88" i="2"/>
  <c r="J41" i="99"/>
  <c r="E47" i="99"/>
  <c r="G47" i="99"/>
  <c r="I47" i="99" s="1"/>
  <c r="A63" i="99"/>
  <c r="C63" i="99"/>
  <c r="C35" i="98"/>
  <c r="C7" i="98" s="1"/>
  <c r="D35" i="98"/>
  <c r="D7" i="98" s="1"/>
  <c r="E35" i="98"/>
  <c r="E7" i="98"/>
  <c r="F35" i="98"/>
  <c r="F7" i="98" s="1"/>
  <c r="U14" i="98"/>
  <c r="K15" i="98"/>
  <c r="P15" i="98"/>
  <c r="K16" i="98"/>
  <c r="P16" i="98"/>
  <c r="K17" i="98"/>
  <c r="P17" i="98"/>
  <c r="K18" i="98"/>
  <c r="P18" i="98"/>
  <c r="K19" i="98"/>
  <c r="P19" i="98"/>
  <c r="K20" i="98"/>
  <c r="P20" i="98"/>
  <c r="K21" i="98"/>
  <c r="P21" i="98"/>
  <c r="K22" i="98"/>
  <c r="P22" i="98"/>
  <c r="K23" i="98"/>
  <c r="P23" i="98"/>
  <c r="K24" i="98"/>
  <c r="P24" i="98"/>
  <c r="K25" i="98"/>
  <c r="P25" i="98"/>
  <c r="K26" i="98"/>
  <c r="P26" i="98"/>
  <c r="K27" i="98"/>
  <c r="P27" i="98"/>
  <c r="K28" i="98"/>
  <c r="P28" i="98"/>
  <c r="K29" i="98"/>
  <c r="P29" i="98"/>
  <c r="K30" i="98"/>
  <c r="P30" i="98"/>
  <c r="K31" i="98"/>
  <c r="P31" i="98"/>
  <c r="K32" i="98"/>
  <c r="P32" i="98"/>
  <c r="K33" i="98"/>
  <c r="P33" i="98"/>
  <c r="K34" i="98"/>
  <c r="P34" i="98"/>
  <c r="G35" i="98"/>
  <c r="H35" i="98"/>
  <c r="I35" i="98"/>
  <c r="J35" i="98"/>
  <c r="L35" i="98"/>
  <c r="M35" i="98"/>
  <c r="L87" i="2" s="1"/>
  <c r="N35" i="98"/>
  <c r="M87" i="2" s="1"/>
  <c r="O35" i="98"/>
  <c r="K36" i="98"/>
  <c r="P36" i="98"/>
  <c r="K37" i="98"/>
  <c r="P37" i="98"/>
  <c r="K38" i="98"/>
  <c r="P38" i="98"/>
  <c r="C39" i="98"/>
  <c r="G39" i="98"/>
  <c r="H39" i="98"/>
  <c r="I39" i="98"/>
  <c r="K39" i="98" s="1"/>
  <c r="J39" i="98"/>
  <c r="J41" i="98" s="1"/>
  <c r="L39" i="98"/>
  <c r="O87" i="2"/>
  <c r="M39" i="98"/>
  <c r="P87" i="2" s="1"/>
  <c r="N39" i="98"/>
  <c r="O39" i="98"/>
  <c r="C41" i="98"/>
  <c r="S87" i="2" s="1"/>
  <c r="D41" i="98"/>
  <c r="T87" i="2"/>
  <c r="E41" i="98"/>
  <c r="U87" i="2" s="1"/>
  <c r="F41" i="98"/>
  <c r="V87" i="2"/>
  <c r="H41" i="98"/>
  <c r="I41" i="98"/>
  <c r="C44" i="98"/>
  <c r="E44" i="98"/>
  <c r="E47" i="98"/>
  <c r="G47" i="98"/>
  <c r="I47" i="98" s="1"/>
  <c r="B63" i="98"/>
  <c r="D63" i="98"/>
  <c r="C35" i="97"/>
  <c r="C7" i="97" s="1"/>
  <c r="D35" i="97"/>
  <c r="E35" i="97"/>
  <c r="E7" i="97" s="1"/>
  <c r="F35" i="97"/>
  <c r="U14" i="97"/>
  <c r="K15" i="97"/>
  <c r="P15" i="97"/>
  <c r="K16" i="97"/>
  <c r="P16" i="97"/>
  <c r="K17" i="97"/>
  <c r="P17" i="97"/>
  <c r="K18" i="97"/>
  <c r="P18" i="97"/>
  <c r="K19" i="97"/>
  <c r="P19" i="97"/>
  <c r="K20" i="97"/>
  <c r="P20" i="97"/>
  <c r="K21" i="97"/>
  <c r="P21" i="97"/>
  <c r="K22" i="97"/>
  <c r="P22" i="97"/>
  <c r="K23" i="97"/>
  <c r="P23" i="97"/>
  <c r="K24" i="97"/>
  <c r="P24" i="97"/>
  <c r="K25" i="97"/>
  <c r="P25" i="97"/>
  <c r="K26" i="97"/>
  <c r="P26" i="97"/>
  <c r="K27" i="97"/>
  <c r="P27" i="97"/>
  <c r="K28" i="97"/>
  <c r="P28" i="97"/>
  <c r="K29" i="97"/>
  <c r="P29" i="97"/>
  <c r="K30" i="97"/>
  <c r="P30" i="97"/>
  <c r="K31" i="97"/>
  <c r="P31" i="97"/>
  <c r="K32" i="97"/>
  <c r="P32" i="97"/>
  <c r="K33" i="97"/>
  <c r="P33" i="97"/>
  <c r="K34" i="97"/>
  <c r="P34" i="97"/>
  <c r="G35" i="97"/>
  <c r="H35" i="97"/>
  <c r="I35" i="97"/>
  <c r="J35" i="97"/>
  <c r="L35" i="97"/>
  <c r="K86" i="2" s="1"/>
  <c r="M35" i="97"/>
  <c r="L86" i="2" s="1"/>
  <c r="N35" i="97"/>
  <c r="M86" i="2" s="1"/>
  <c r="O35" i="97"/>
  <c r="O41" i="97"/>
  <c r="K36" i="97"/>
  <c r="P36" i="97"/>
  <c r="K37" i="97"/>
  <c r="P37" i="97"/>
  <c r="K38" i="97"/>
  <c r="P38" i="97"/>
  <c r="C39" i="97"/>
  <c r="G39" i="97"/>
  <c r="H39" i="97"/>
  <c r="I39" i="97"/>
  <c r="J39" i="97"/>
  <c r="L39" i="97"/>
  <c r="O86" i="2" s="1"/>
  <c r="M39" i="97"/>
  <c r="P86" i="2" s="1"/>
  <c r="N39" i="97"/>
  <c r="N41" i="97" s="1"/>
  <c r="O39" i="97"/>
  <c r="C41" i="97"/>
  <c r="E41" i="97"/>
  <c r="U86" i="2" s="1"/>
  <c r="G41" i="97"/>
  <c r="C44" i="97"/>
  <c r="E44" i="97" s="1"/>
  <c r="E47" i="97"/>
  <c r="G47" i="97"/>
  <c r="I47" i="97" s="1"/>
  <c r="C35" i="96"/>
  <c r="C7" i="96" s="1"/>
  <c r="B6" i="96" s="1"/>
  <c r="J85" i="2" s="1"/>
  <c r="D35" i="96"/>
  <c r="D7" i="96"/>
  <c r="E35" i="96"/>
  <c r="E7" i="96" s="1"/>
  <c r="F35" i="96"/>
  <c r="F7" i="96"/>
  <c r="U14" i="96"/>
  <c r="K15" i="96"/>
  <c r="P15" i="96"/>
  <c r="K16" i="96"/>
  <c r="P16" i="96"/>
  <c r="K17" i="96"/>
  <c r="P17" i="96"/>
  <c r="K18" i="96"/>
  <c r="P18" i="96"/>
  <c r="K19" i="96"/>
  <c r="P19" i="96"/>
  <c r="K20" i="96"/>
  <c r="P20" i="96"/>
  <c r="K21" i="96"/>
  <c r="P21" i="96"/>
  <c r="K22" i="96"/>
  <c r="P22" i="96"/>
  <c r="K23" i="96"/>
  <c r="P23" i="96"/>
  <c r="K24" i="96"/>
  <c r="P24" i="96"/>
  <c r="K25" i="96"/>
  <c r="P25" i="96"/>
  <c r="K26" i="96"/>
  <c r="P26" i="96"/>
  <c r="K27" i="96"/>
  <c r="P27" i="96"/>
  <c r="K28" i="96"/>
  <c r="P28" i="96"/>
  <c r="K29" i="96"/>
  <c r="P29" i="96"/>
  <c r="K30" i="96"/>
  <c r="P30" i="96"/>
  <c r="K31" i="96"/>
  <c r="P31" i="96"/>
  <c r="K32" i="96"/>
  <c r="P32" i="96"/>
  <c r="K33" i="96"/>
  <c r="P33" i="96"/>
  <c r="K34" i="96"/>
  <c r="P34" i="96"/>
  <c r="G35" i="96"/>
  <c r="H35" i="96"/>
  <c r="I35" i="96"/>
  <c r="K35" i="96" s="1"/>
  <c r="J35" i="96"/>
  <c r="J41" i="96" s="1"/>
  <c r="L35" i="96"/>
  <c r="K85" i="2" s="1"/>
  <c r="M35" i="96"/>
  <c r="L85" i="2" s="1"/>
  <c r="N35" i="96"/>
  <c r="O35" i="96"/>
  <c r="K36" i="96"/>
  <c r="P36" i="96"/>
  <c r="K37" i="96"/>
  <c r="P37" i="96"/>
  <c r="K38" i="96"/>
  <c r="P38" i="96"/>
  <c r="C39" i="96"/>
  <c r="C41" i="96" s="1"/>
  <c r="S85" i="2" s="1"/>
  <c r="G39" i="96"/>
  <c r="H39" i="96"/>
  <c r="H41" i="96" s="1"/>
  <c r="I39" i="96"/>
  <c r="J39" i="96"/>
  <c r="L39" i="96"/>
  <c r="O85" i="2"/>
  <c r="M39" i="96"/>
  <c r="P85" i="2" s="1"/>
  <c r="N39" i="96"/>
  <c r="Q85" i="2"/>
  <c r="O39" i="96"/>
  <c r="D41" i="96"/>
  <c r="T85" i="2" s="1"/>
  <c r="E41" i="96"/>
  <c r="U85" i="2" s="1"/>
  <c r="F41" i="96"/>
  <c r="V85" i="2" s="1"/>
  <c r="L41" i="96"/>
  <c r="N41" i="96"/>
  <c r="C44" i="96"/>
  <c r="E44" i="96" s="1"/>
  <c r="E47" i="96"/>
  <c r="G47" i="96"/>
  <c r="I47" i="96" s="1"/>
  <c r="B63" i="96"/>
  <c r="C35" i="95"/>
  <c r="C7" i="95" s="1"/>
  <c r="D35" i="95"/>
  <c r="D7" i="95" s="1"/>
  <c r="E35" i="95"/>
  <c r="E7" i="95" s="1"/>
  <c r="F35" i="95"/>
  <c r="F7" i="95"/>
  <c r="U14" i="95"/>
  <c r="K15" i="95"/>
  <c r="P15" i="95"/>
  <c r="K16" i="95"/>
  <c r="P16" i="95"/>
  <c r="K17" i="95"/>
  <c r="P17" i="95"/>
  <c r="K18" i="95"/>
  <c r="P18" i="95"/>
  <c r="K19" i="95"/>
  <c r="P19" i="95"/>
  <c r="K20" i="95"/>
  <c r="P20" i="95"/>
  <c r="K21" i="95"/>
  <c r="P21" i="95"/>
  <c r="K22" i="95"/>
  <c r="P22" i="95"/>
  <c r="K23" i="95"/>
  <c r="P23" i="95"/>
  <c r="K24" i="95"/>
  <c r="P24" i="95"/>
  <c r="K25" i="95"/>
  <c r="P25" i="95"/>
  <c r="K26" i="95"/>
  <c r="P26" i="95"/>
  <c r="K27" i="95"/>
  <c r="P27" i="95"/>
  <c r="K28" i="95"/>
  <c r="P28" i="95"/>
  <c r="K29" i="95"/>
  <c r="P29" i="95"/>
  <c r="K30" i="95"/>
  <c r="P30" i="95"/>
  <c r="K31" i="95"/>
  <c r="P31" i="95"/>
  <c r="K32" i="95"/>
  <c r="P32" i="95"/>
  <c r="K33" i="95"/>
  <c r="P33" i="95"/>
  <c r="K34" i="95"/>
  <c r="P34" i="95"/>
  <c r="G35" i="95"/>
  <c r="H35" i="95"/>
  <c r="I35" i="95"/>
  <c r="J35" i="95"/>
  <c r="L35" i="95"/>
  <c r="K84" i="2" s="1"/>
  <c r="M35" i="95"/>
  <c r="L84" i="2" s="1"/>
  <c r="N35" i="95"/>
  <c r="O35" i="95"/>
  <c r="K36" i="95"/>
  <c r="P36" i="95"/>
  <c r="K37" i="95"/>
  <c r="P37" i="95"/>
  <c r="K38" i="95"/>
  <c r="P38" i="95"/>
  <c r="C39" i="95"/>
  <c r="G39" i="95"/>
  <c r="H39" i="95"/>
  <c r="I39" i="95"/>
  <c r="K39" i="95" s="1"/>
  <c r="J39" i="95"/>
  <c r="L39" i="95"/>
  <c r="O84" i="2" s="1"/>
  <c r="M39" i="95"/>
  <c r="M41" i="95" s="1"/>
  <c r="N39" i="95"/>
  <c r="O39" i="95"/>
  <c r="P39" i="95"/>
  <c r="C41" i="95"/>
  <c r="F41" i="95"/>
  <c r="V84" i="2" s="1"/>
  <c r="H41" i="95"/>
  <c r="E47" i="95"/>
  <c r="G47" i="95"/>
  <c r="I47" i="95" s="1"/>
  <c r="C35" i="94"/>
  <c r="C7" i="94" s="1"/>
  <c r="B6" i="94" s="1"/>
  <c r="J82" i="2" s="1"/>
  <c r="D35" i="94"/>
  <c r="D7" i="94"/>
  <c r="E35" i="94"/>
  <c r="F35" i="94"/>
  <c r="F7" i="94" s="1"/>
  <c r="U14" i="94"/>
  <c r="K15" i="94"/>
  <c r="P15" i="94"/>
  <c r="K16" i="94"/>
  <c r="P16" i="94"/>
  <c r="K17" i="94"/>
  <c r="P17" i="94"/>
  <c r="K18" i="94"/>
  <c r="P18" i="94"/>
  <c r="K19" i="94"/>
  <c r="P19" i="94"/>
  <c r="K20" i="94"/>
  <c r="P20" i="94"/>
  <c r="K21" i="94"/>
  <c r="P21" i="94"/>
  <c r="K22" i="94"/>
  <c r="P22" i="94"/>
  <c r="K23" i="94"/>
  <c r="P23" i="94"/>
  <c r="K24" i="94"/>
  <c r="P24" i="94"/>
  <c r="K25" i="94"/>
  <c r="P25" i="94"/>
  <c r="K26" i="94"/>
  <c r="P26" i="94"/>
  <c r="K27" i="94"/>
  <c r="P27" i="94"/>
  <c r="K28" i="94"/>
  <c r="P28" i="94"/>
  <c r="K29" i="94"/>
  <c r="P29" i="94"/>
  <c r="K30" i="94"/>
  <c r="P30" i="94"/>
  <c r="K31" i="94"/>
  <c r="P31" i="94"/>
  <c r="K32" i="94"/>
  <c r="P32" i="94"/>
  <c r="K33" i="94"/>
  <c r="P33" i="94"/>
  <c r="K34" i="94"/>
  <c r="P34" i="94"/>
  <c r="G35" i="94"/>
  <c r="H35" i="94"/>
  <c r="I35" i="94"/>
  <c r="J35" i="94"/>
  <c r="L35" i="94"/>
  <c r="K82" i="2"/>
  <c r="M35" i="94"/>
  <c r="L82" i="2" s="1"/>
  <c r="N35" i="94"/>
  <c r="O35" i="94"/>
  <c r="K36" i="94"/>
  <c r="P36" i="94"/>
  <c r="K37" i="94"/>
  <c r="P37" i="94"/>
  <c r="K38" i="94"/>
  <c r="P38" i="94"/>
  <c r="C39" i="94"/>
  <c r="C41" i="94" s="1"/>
  <c r="S82" i="2" s="1"/>
  <c r="G39" i="94"/>
  <c r="H39" i="94"/>
  <c r="I39" i="94"/>
  <c r="J39" i="94"/>
  <c r="L39" i="94"/>
  <c r="O82" i="2" s="1"/>
  <c r="M39" i="94"/>
  <c r="P82" i="2"/>
  <c r="N39" i="94"/>
  <c r="Q82" i="2" s="1"/>
  <c r="O39" i="94"/>
  <c r="D41" i="94"/>
  <c r="T82" i="2"/>
  <c r="F41" i="94"/>
  <c r="V82" i="2" s="1"/>
  <c r="H41" i="94"/>
  <c r="R41" i="94" s="1"/>
  <c r="C82" i="2" s="1"/>
  <c r="I41" i="94"/>
  <c r="M41" i="94"/>
  <c r="C44" i="94"/>
  <c r="E44" i="94"/>
  <c r="E47" i="94"/>
  <c r="G47" i="94"/>
  <c r="I47" i="94"/>
  <c r="A63" i="94"/>
  <c r="C35" i="93"/>
  <c r="C7" i="93"/>
  <c r="D35" i="93"/>
  <c r="D7" i="93" s="1"/>
  <c r="E35" i="93"/>
  <c r="F35" i="93"/>
  <c r="F7" i="93"/>
  <c r="U14" i="93"/>
  <c r="K15" i="93"/>
  <c r="P15" i="93"/>
  <c r="K16" i="93"/>
  <c r="P16" i="93"/>
  <c r="K17" i="93"/>
  <c r="P17" i="93"/>
  <c r="K18" i="93"/>
  <c r="P18" i="93"/>
  <c r="K19" i="93"/>
  <c r="P19" i="93"/>
  <c r="K20" i="93"/>
  <c r="P20" i="93"/>
  <c r="K21" i="93"/>
  <c r="P21" i="93"/>
  <c r="K22" i="93"/>
  <c r="P22" i="93"/>
  <c r="K23" i="93"/>
  <c r="P23" i="93"/>
  <c r="K24" i="93"/>
  <c r="P24" i="93"/>
  <c r="K25" i="93"/>
  <c r="P25" i="93"/>
  <c r="K26" i="93"/>
  <c r="P26" i="93"/>
  <c r="K27" i="93"/>
  <c r="P27" i="93"/>
  <c r="K28" i="93"/>
  <c r="P28" i="93"/>
  <c r="K29" i="93"/>
  <c r="P29" i="93"/>
  <c r="K30" i="93"/>
  <c r="P30" i="93"/>
  <c r="K31" i="93"/>
  <c r="P31" i="93"/>
  <c r="K32" i="93"/>
  <c r="P32" i="93"/>
  <c r="K33" i="93"/>
  <c r="P33" i="93"/>
  <c r="K34" i="93"/>
  <c r="P34" i="93"/>
  <c r="G35" i="93"/>
  <c r="H35" i="93"/>
  <c r="I35" i="93"/>
  <c r="K35" i="93" s="1"/>
  <c r="J35" i="93"/>
  <c r="L35" i="93"/>
  <c r="K81" i="2" s="1"/>
  <c r="M35" i="93"/>
  <c r="L81" i="2" s="1"/>
  <c r="N35" i="93"/>
  <c r="O35" i="93"/>
  <c r="K36" i="93"/>
  <c r="P36" i="93"/>
  <c r="K37" i="93"/>
  <c r="P37" i="93"/>
  <c r="K38" i="93"/>
  <c r="P38" i="93"/>
  <c r="C39" i="93"/>
  <c r="C41" i="93" s="1"/>
  <c r="S81" i="2" s="1"/>
  <c r="G39" i="93"/>
  <c r="H39" i="93"/>
  <c r="I39" i="93"/>
  <c r="J39" i="93"/>
  <c r="L39" i="93"/>
  <c r="O81" i="2" s="1"/>
  <c r="M39" i="93"/>
  <c r="P81" i="2"/>
  <c r="N39" i="93"/>
  <c r="N41" i="93" s="1"/>
  <c r="O39" i="93"/>
  <c r="D41" i="93"/>
  <c r="A63" i="93" s="1"/>
  <c r="F41" i="93"/>
  <c r="V81" i="2" s="1"/>
  <c r="H41" i="93"/>
  <c r="L41" i="93"/>
  <c r="E47" i="93"/>
  <c r="G47" i="93"/>
  <c r="I47" i="93" s="1"/>
  <c r="C35" i="92"/>
  <c r="D35" i="92"/>
  <c r="E35" i="92"/>
  <c r="E7" i="92" s="1"/>
  <c r="F35" i="92"/>
  <c r="U14" i="92"/>
  <c r="K15" i="92"/>
  <c r="P15" i="92"/>
  <c r="K16" i="92"/>
  <c r="P16" i="92"/>
  <c r="K17" i="92"/>
  <c r="P17" i="92"/>
  <c r="K18" i="92"/>
  <c r="P18" i="92"/>
  <c r="K19" i="92"/>
  <c r="P19" i="92"/>
  <c r="K20" i="92"/>
  <c r="P20" i="92"/>
  <c r="K21" i="92"/>
  <c r="P21" i="92"/>
  <c r="K22" i="92"/>
  <c r="P22" i="92"/>
  <c r="K23" i="92"/>
  <c r="P23" i="92"/>
  <c r="K24" i="92"/>
  <c r="P24" i="92"/>
  <c r="K25" i="92"/>
  <c r="P25" i="92"/>
  <c r="K26" i="92"/>
  <c r="P26" i="92"/>
  <c r="K27" i="92"/>
  <c r="P27" i="92"/>
  <c r="K28" i="92"/>
  <c r="P28" i="92"/>
  <c r="K29" i="92"/>
  <c r="P29" i="92"/>
  <c r="K30" i="92"/>
  <c r="P30" i="92"/>
  <c r="K31" i="92"/>
  <c r="P31" i="92"/>
  <c r="K32" i="92"/>
  <c r="P32" i="92"/>
  <c r="K33" i="92"/>
  <c r="P33" i="92"/>
  <c r="K34" i="92"/>
  <c r="P34" i="92"/>
  <c r="G35" i="92"/>
  <c r="G41" i="92" s="1"/>
  <c r="H35" i="92"/>
  <c r="I35" i="92"/>
  <c r="J35" i="92"/>
  <c r="L35" i="92"/>
  <c r="K80" i="2" s="1"/>
  <c r="M35" i="92"/>
  <c r="L80" i="2" s="1"/>
  <c r="N35" i="92"/>
  <c r="O35" i="92"/>
  <c r="K36" i="92"/>
  <c r="P36" i="92"/>
  <c r="K37" i="92"/>
  <c r="P37" i="92"/>
  <c r="K38" i="92"/>
  <c r="P38" i="92"/>
  <c r="C39" i="92"/>
  <c r="G39" i="92"/>
  <c r="H39" i="92"/>
  <c r="K39" i="92"/>
  <c r="I39" i="92"/>
  <c r="J39" i="92"/>
  <c r="L39" i="92"/>
  <c r="O80" i="2"/>
  <c r="M39" i="92"/>
  <c r="P80" i="2" s="1"/>
  <c r="N39" i="92"/>
  <c r="Q80" i="2" s="1"/>
  <c r="O39" i="92"/>
  <c r="E41" i="92"/>
  <c r="U80" i="2" s="1"/>
  <c r="J41" i="92"/>
  <c r="N41" i="92"/>
  <c r="O41" i="92"/>
  <c r="T41" i="92" s="1"/>
  <c r="C44" i="92"/>
  <c r="E44" i="92" s="1"/>
  <c r="E47" i="92"/>
  <c r="G47" i="92"/>
  <c r="I47" i="92" s="1"/>
  <c r="C63" i="92"/>
  <c r="C35" i="91"/>
  <c r="D35" i="91"/>
  <c r="E35" i="91"/>
  <c r="E7" i="91" s="1"/>
  <c r="F35" i="91"/>
  <c r="U14" i="91"/>
  <c r="K15" i="91"/>
  <c r="P15" i="91"/>
  <c r="K16" i="91"/>
  <c r="P16" i="91"/>
  <c r="K17" i="91"/>
  <c r="P17" i="91"/>
  <c r="K18" i="91"/>
  <c r="P18" i="91"/>
  <c r="K19" i="91"/>
  <c r="P19" i="91"/>
  <c r="K20" i="91"/>
  <c r="P20" i="91"/>
  <c r="K21" i="91"/>
  <c r="P21" i="91"/>
  <c r="K22" i="91"/>
  <c r="P22" i="91"/>
  <c r="K23" i="91"/>
  <c r="P23" i="91"/>
  <c r="K24" i="91"/>
  <c r="P24" i="91"/>
  <c r="K25" i="91"/>
  <c r="P25" i="91"/>
  <c r="K26" i="91"/>
  <c r="P26" i="91"/>
  <c r="K27" i="91"/>
  <c r="P27" i="91"/>
  <c r="K28" i="91"/>
  <c r="P28" i="91"/>
  <c r="K29" i="91"/>
  <c r="P29" i="91"/>
  <c r="K30" i="91"/>
  <c r="P30" i="91"/>
  <c r="K31" i="91"/>
  <c r="P31" i="91"/>
  <c r="K32" i="91"/>
  <c r="P32" i="91"/>
  <c r="K33" i="91"/>
  <c r="P33" i="91"/>
  <c r="K34" i="91"/>
  <c r="P34" i="91"/>
  <c r="G35" i="91"/>
  <c r="H35" i="91"/>
  <c r="I35" i="91"/>
  <c r="J35" i="91"/>
  <c r="L35" i="91"/>
  <c r="K8" i="2" s="1"/>
  <c r="M35" i="91"/>
  <c r="L8" i="2" s="1"/>
  <c r="N35" i="91"/>
  <c r="O35" i="91"/>
  <c r="K36" i="91"/>
  <c r="P36" i="91"/>
  <c r="K37" i="91"/>
  <c r="P37" i="91"/>
  <c r="K38" i="91"/>
  <c r="P38" i="91"/>
  <c r="C39" i="91"/>
  <c r="G39" i="91"/>
  <c r="K39" i="91" s="1"/>
  <c r="H39" i="91"/>
  <c r="I39" i="91"/>
  <c r="J39" i="91"/>
  <c r="J41" i="91" s="1"/>
  <c r="L39" i="91"/>
  <c r="O8" i="2" s="1"/>
  <c r="M39" i="91"/>
  <c r="P8" i="2" s="1"/>
  <c r="N39" i="91"/>
  <c r="N41" i="91" s="1"/>
  <c r="Q8" i="2"/>
  <c r="O39" i="91"/>
  <c r="G41" i="91"/>
  <c r="Q41" i="91" s="1"/>
  <c r="L41" i="91"/>
  <c r="M41" i="91"/>
  <c r="C44" i="91"/>
  <c r="E44" i="91" s="1"/>
  <c r="E47" i="91"/>
  <c r="G47" i="91"/>
  <c r="I47" i="91" s="1"/>
  <c r="C35" i="90"/>
  <c r="D35" i="90"/>
  <c r="D7" i="90" s="1"/>
  <c r="E35" i="90"/>
  <c r="E7" i="90"/>
  <c r="F35" i="90"/>
  <c r="F7" i="90" s="1"/>
  <c r="U14" i="90"/>
  <c r="K15" i="90"/>
  <c r="P15" i="90"/>
  <c r="K16" i="90"/>
  <c r="P16" i="90"/>
  <c r="K17" i="90"/>
  <c r="P17" i="90"/>
  <c r="K18" i="90"/>
  <c r="P18" i="90"/>
  <c r="K19" i="90"/>
  <c r="P19" i="90"/>
  <c r="K20" i="90"/>
  <c r="P20" i="90"/>
  <c r="K21" i="90"/>
  <c r="P21" i="90"/>
  <c r="K22" i="90"/>
  <c r="P22" i="90"/>
  <c r="K23" i="90"/>
  <c r="P23" i="90"/>
  <c r="K24" i="90"/>
  <c r="P24" i="90"/>
  <c r="K25" i="90"/>
  <c r="P25" i="90"/>
  <c r="K26" i="90"/>
  <c r="P26" i="90"/>
  <c r="K27" i="90"/>
  <c r="P27" i="90"/>
  <c r="K28" i="90"/>
  <c r="P28" i="90"/>
  <c r="K29" i="90"/>
  <c r="P29" i="90"/>
  <c r="K30" i="90"/>
  <c r="P30" i="90"/>
  <c r="K31" i="90"/>
  <c r="P31" i="90"/>
  <c r="K32" i="90"/>
  <c r="P32" i="90"/>
  <c r="K33" i="90"/>
  <c r="P33" i="90"/>
  <c r="K34" i="90"/>
  <c r="P34" i="90"/>
  <c r="G35" i="90"/>
  <c r="H35" i="90"/>
  <c r="I35" i="90"/>
  <c r="J35" i="90"/>
  <c r="L35" i="90"/>
  <c r="K79" i="2"/>
  <c r="M35" i="90"/>
  <c r="L79" i="2" s="1"/>
  <c r="N35" i="90"/>
  <c r="O35" i="90"/>
  <c r="K36" i="90"/>
  <c r="P36" i="90"/>
  <c r="K37" i="90"/>
  <c r="P37" i="90"/>
  <c r="K38" i="90"/>
  <c r="P38" i="90"/>
  <c r="C39" i="90"/>
  <c r="G39" i="90"/>
  <c r="H39" i="90"/>
  <c r="I39" i="90"/>
  <c r="I41" i="90" s="1"/>
  <c r="J39" i="90"/>
  <c r="L39" i="90"/>
  <c r="O79" i="2" s="1"/>
  <c r="M39" i="90"/>
  <c r="P79" i="2" s="1"/>
  <c r="N39" i="90"/>
  <c r="N41" i="90" s="1"/>
  <c r="O39" i="90"/>
  <c r="D41" i="90"/>
  <c r="T79" i="2" s="1"/>
  <c r="E41" i="90"/>
  <c r="U79" i="2" s="1"/>
  <c r="F41" i="90"/>
  <c r="V79" i="2" s="1"/>
  <c r="M41" i="90"/>
  <c r="C44" i="90"/>
  <c r="E44" i="90" s="1"/>
  <c r="E47" i="90"/>
  <c r="G47" i="90"/>
  <c r="I47" i="90" s="1"/>
  <c r="B54" i="90"/>
  <c r="C63" i="90"/>
  <c r="C35" i="89"/>
  <c r="C7" i="89"/>
  <c r="B6" i="89" s="1"/>
  <c r="J78" i="2" s="1"/>
  <c r="D35" i="89"/>
  <c r="D7" i="89"/>
  <c r="E35" i="89"/>
  <c r="F35" i="89"/>
  <c r="F7" i="89"/>
  <c r="U14" i="89"/>
  <c r="K15" i="89"/>
  <c r="P15" i="89"/>
  <c r="K16" i="89"/>
  <c r="P16" i="89"/>
  <c r="K17" i="89"/>
  <c r="P17" i="89"/>
  <c r="K18" i="89"/>
  <c r="P18" i="89"/>
  <c r="K19" i="89"/>
  <c r="P19" i="89"/>
  <c r="K20" i="89"/>
  <c r="P20" i="89"/>
  <c r="K21" i="89"/>
  <c r="P21" i="89"/>
  <c r="K22" i="89"/>
  <c r="P22" i="89"/>
  <c r="K23" i="89"/>
  <c r="P23" i="89"/>
  <c r="K24" i="89"/>
  <c r="P24" i="89"/>
  <c r="K25" i="89"/>
  <c r="P25" i="89"/>
  <c r="K26" i="89"/>
  <c r="P26" i="89"/>
  <c r="K27" i="89"/>
  <c r="P27" i="89"/>
  <c r="K28" i="89"/>
  <c r="P28" i="89"/>
  <c r="K29" i="89"/>
  <c r="P29" i="89"/>
  <c r="K30" i="89"/>
  <c r="P30" i="89"/>
  <c r="K31" i="89"/>
  <c r="P31" i="89"/>
  <c r="K32" i="89"/>
  <c r="P32" i="89"/>
  <c r="K33" i="89"/>
  <c r="P33" i="89"/>
  <c r="K34" i="89"/>
  <c r="P34" i="89"/>
  <c r="G35" i="89"/>
  <c r="H35" i="89"/>
  <c r="I35" i="89"/>
  <c r="J35" i="89"/>
  <c r="L35" i="89"/>
  <c r="K78" i="2" s="1"/>
  <c r="M35" i="89"/>
  <c r="L78" i="2" s="1"/>
  <c r="N35" i="89"/>
  <c r="O35" i="89"/>
  <c r="K36" i="89"/>
  <c r="P36" i="89"/>
  <c r="K37" i="89"/>
  <c r="P37" i="89"/>
  <c r="K38" i="89"/>
  <c r="P38" i="89"/>
  <c r="C39" i="89"/>
  <c r="G39" i="89"/>
  <c r="H39" i="89"/>
  <c r="I39" i="89"/>
  <c r="J39" i="89"/>
  <c r="L39" i="89"/>
  <c r="O78" i="2" s="1"/>
  <c r="M39" i="89"/>
  <c r="P78" i="2"/>
  <c r="N39" i="89"/>
  <c r="O39" i="89"/>
  <c r="C41" i="89"/>
  <c r="S78" i="2" s="1"/>
  <c r="D41" i="89"/>
  <c r="T78" i="2"/>
  <c r="F41" i="89"/>
  <c r="V78" i="2"/>
  <c r="H41" i="89"/>
  <c r="I41" i="89"/>
  <c r="C44" i="89"/>
  <c r="E44" i="89"/>
  <c r="E47" i="89"/>
  <c r="G47" i="89"/>
  <c r="I47" i="89" s="1"/>
  <c r="B63" i="89"/>
  <c r="D63" i="89"/>
  <c r="C35" i="88"/>
  <c r="C7" i="88"/>
  <c r="B6" i="88" s="1"/>
  <c r="J77" i="2" s="1"/>
  <c r="D35" i="88"/>
  <c r="D7" i="88"/>
  <c r="E35" i="88"/>
  <c r="F35" i="88"/>
  <c r="F7" i="88"/>
  <c r="U14" i="88"/>
  <c r="K15" i="88"/>
  <c r="P15" i="88"/>
  <c r="K16" i="88"/>
  <c r="P16" i="88"/>
  <c r="K17" i="88"/>
  <c r="P17" i="88"/>
  <c r="K18" i="88"/>
  <c r="P18" i="88"/>
  <c r="K19" i="88"/>
  <c r="P19" i="88"/>
  <c r="K20" i="88"/>
  <c r="P20" i="88"/>
  <c r="K21" i="88"/>
  <c r="P21" i="88"/>
  <c r="K22" i="88"/>
  <c r="P22" i="88"/>
  <c r="K23" i="88"/>
  <c r="P23" i="88"/>
  <c r="K24" i="88"/>
  <c r="P24" i="88"/>
  <c r="K25" i="88"/>
  <c r="P25" i="88"/>
  <c r="K26" i="88"/>
  <c r="P26" i="88"/>
  <c r="K27" i="88"/>
  <c r="P27" i="88"/>
  <c r="K28" i="88"/>
  <c r="P28" i="88"/>
  <c r="K29" i="88"/>
  <c r="P29" i="88"/>
  <c r="K30" i="88"/>
  <c r="P30" i="88"/>
  <c r="K31" i="88"/>
  <c r="P31" i="88"/>
  <c r="K32" i="88"/>
  <c r="P32" i="88"/>
  <c r="K33" i="88"/>
  <c r="P33" i="88"/>
  <c r="K34" i="88"/>
  <c r="P34" i="88"/>
  <c r="G35" i="88"/>
  <c r="H35" i="88"/>
  <c r="I35" i="88"/>
  <c r="J35" i="88"/>
  <c r="L35" i="88"/>
  <c r="K77" i="2" s="1"/>
  <c r="M35" i="88"/>
  <c r="L77" i="2" s="1"/>
  <c r="N35" i="88"/>
  <c r="O35" i="88"/>
  <c r="K36" i="88"/>
  <c r="P36" i="88"/>
  <c r="K37" i="88"/>
  <c r="P37" i="88"/>
  <c r="K38" i="88"/>
  <c r="P38" i="88"/>
  <c r="C39" i="88"/>
  <c r="C41" i="88" s="1"/>
  <c r="S77" i="2" s="1"/>
  <c r="G39" i="88"/>
  <c r="H39" i="88"/>
  <c r="I39" i="88"/>
  <c r="J39" i="88"/>
  <c r="L39" i="88"/>
  <c r="O77" i="2" s="1"/>
  <c r="M39" i="88"/>
  <c r="P77" i="2"/>
  <c r="N39" i="88"/>
  <c r="Q77" i="2" s="1"/>
  <c r="O39" i="88"/>
  <c r="D41" i="88"/>
  <c r="T77" i="2"/>
  <c r="F41" i="88"/>
  <c r="D63" i="88" s="1"/>
  <c r="H41" i="88"/>
  <c r="R41" i="88" s="1"/>
  <c r="C77" i="2" s="1"/>
  <c r="I41" i="88"/>
  <c r="M41" i="88"/>
  <c r="C44" i="88"/>
  <c r="E44" i="88"/>
  <c r="E47" i="88"/>
  <c r="G47" i="88"/>
  <c r="I47" i="88"/>
  <c r="C35" i="87"/>
  <c r="C7" i="87"/>
  <c r="B6" i="87" s="1"/>
  <c r="J76" i="2" s="1"/>
  <c r="D35" i="87"/>
  <c r="D7" i="87"/>
  <c r="E35" i="87"/>
  <c r="F35" i="87"/>
  <c r="F7" i="87"/>
  <c r="U14" i="87"/>
  <c r="K15" i="87"/>
  <c r="P15" i="87"/>
  <c r="K16" i="87"/>
  <c r="P16" i="87"/>
  <c r="K17" i="87"/>
  <c r="P17" i="87"/>
  <c r="K18" i="87"/>
  <c r="P18" i="87"/>
  <c r="K19" i="87"/>
  <c r="P19" i="87"/>
  <c r="K20" i="87"/>
  <c r="P20" i="87"/>
  <c r="K21" i="87"/>
  <c r="P21" i="87"/>
  <c r="K22" i="87"/>
  <c r="P22" i="87"/>
  <c r="K23" i="87"/>
  <c r="P23" i="87"/>
  <c r="K24" i="87"/>
  <c r="P24" i="87"/>
  <c r="K25" i="87"/>
  <c r="P25" i="87"/>
  <c r="K26" i="87"/>
  <c r="P26" i="87"/>
  <c r="K27" i="87"/>
  <c r="P27" i="87"/>
  <c r="K28" i="87"/>
  <c r="P28" i="87"/>
  <c r="K29" i="87"/>
  <c r="P29" i="87"/>
  <c r="K30" i="87"/>
  <c r="P30" i="87"/>
  <c r="K31" i="87"/>
  <c r="P31" i="87"/>
  <c r="K32" i="87"/>
  <c r="P32" i="87"/>
  <c r="K33" i="87"/>
  <c r="P33" i="87"/>
  <c r="K34" i="87"/>
  <c r="P34" i="87"/>
  <c r="G35" i="87"/>
  <c r="G41" i="87" s="1"/>
  <c r="H35" i="87"/>
  <c r="I35" i="87"/>
  <c r="J35" i="87"/>
  <c r="J41" i="87" s="1"/>
  <c r="L35" i="87"/>
  <c r="K76" i="2" s="1"/>
  <c r="M35" i="87"/>
  <c r="N35" i="87"/>
  <c r="O35" i="87"/>
  <c r="O41" i="87" s="1"/>
  <c r="K36" i="87"/>
  <c r="P36" i="87"/>
  <c r="K37" i="87"/>
  <c r="P37" i="87"/>
  <c r="K38" i="87"/>
  <c r="P38" i="87"/>
  <c r="C39" i="87"/>
  <c r="C41" i="87" s="1"/>
  <c r="G39" i="87"/>
  <c r="H39" i="87"/>
  <c r="I39" i="87"/>
  <c r="K39" i="87" s="1"/>
  <c r="J39" i="87"/>
  <c r="L39" i="87"/>
  <c r="M39" i="87"/>
  <c r="P76" i="2"/>
  <c r="N39" i="87"/>
  <c r="O39" i="87"/>
  <c r="D41" i="87"/>
  <c r="F41" i="87"/>
  <c r="C44" i="87"/>
  <c r="E44" i="87" s="1"/>
  <c r="E47" i="87"/>
  <c r="G47" i="87"/>
  <c r="I47" i="87" s="1"/>
  <c r="C35" i="86"/>
  <c r="C7" i="86"/>
  <c r="B6" i="86" s="1"/>
  <c r="J75" i="2" s="1"/>
  <c r="D35" i="86"/>
  <c r="D7" i="86" s="1"/>
  <c r="E35" i="86"/>
  <c r="F35" i="86"/>
  <c r="F7" i="86"/>
  <c r="U14" i="86"/>
  <c r="K15" i="86"/>
  <c r="P15" i="86"/>
  <c r="K16" i="86"/>
  <c r="P16" i="86"/>
  <c r="K17" i="86"/>
  <c r="P17" i="86"/>
  <c r="K18" i="86"/>
  <c r="P18" i="86"/>
  <c r="K19" i="86"/>
  <c r="P19" i="86"/>
  <c r="K20" i="86"/>
  <c r="P20" i="86"/>
  <c r="K21" i="86"/>
  <c r="P21" i="86"/>
  <c r="K22" i="86"/>
  <c r="P22" i="86"/>
  <c r="K23" i="86"/>
  <c r="P23" i="86"/>
  <c r="K24" i="86"/>
  <c r="P24" i="86"/>
  <c r="K25" i="86"/>
  <c r="P25" i="86"/>
  <c r="K26" i="86"/>
  <c r="P26" i="86"/>
  <c r="K27" i="86"/>
  <c r="P27" i="86"/>
  <c r="K28" i="86"/>
  <c r="P28" i="86"/>
  <c r="K29" i="86"/>
  <c r="P29" i="86"/>
  <c r="K30" i="86"/>
  <c r="P30" i="86"/>
  <c r="K31" i="86"/>
  <c r="P31" i="86"/>
  <c r="K32" i="86"/>
  <c r="P32" i="86"/>
  <c r="K33" i="86"/>
  <c r="P33" i="86"/>
  <c r="K34" i="86"/>
  <c r="P34" i="86"/>
  <c r="G35" i="86"/>
  <c r="H35" i="86"/>
  <c r="I35" i="86"/>
  <c r="I41" i="86" s="1"/>
  <c r="J35" i="86"/>
  <c r="J41" i="86" s="1"/>
  <c r="L35" i="86"/>
  <c r="K75" i="2" s="1"/>
  <c r="M35" i="86"/>
  <c r="L75" i="2"/>
  <c r="N35" i="86"/>
  <c r="O35" i="86"/>
  <c r="O41" i="86" s="1"/>
  <c r="K36" i="86"/>
  <c r="P36" i="86"/>
  <c r="K37" i="86"/>
  <c r="P37" i="86"/>
  <c r="K38" i="86"/>
  <c r="P38" i="86"/>
  <c r="C39" i="86"/>
  <c r="C41" i="86" s="1"/>
  <c r="G39" i="86"/>
  <c r="H39" i="86"/>
  <c r="K39" i="86" s="1"/>
  <c r="I39" i="86"/>
  <c r="J39" i="86"/>
  <c r="L39" i="86"/>
  <c r="O75" i="2" s="1"/>
  <c r="M39" i="86"/>
  <c r="P75" i="2"/>
  <c r="N39" i="86"/>
  <c r="O39" i="86"/>
  <c r="D41" i="86"/>
  <c r="T75" i="2" s="1"/>
  <c r="G41" i="86"/>
  <c r="M41" i="86"/>
  <c r="C44" i="86"/>
  <c r="E44" i="86" s="1"/>
  <c r="E47" i="86"/>
  <c r="G47" i="86"/>
  <c r="I47" i="86" s="1"/>
  <c r="C35" i="85"/>
  <c r="C7" i="85" s="1"/>
  <c r="D35" i="85"/>
  <c r="E35" i="85"/>
  <c r="E7" i="85"/>
  <c r="F35" i="85"/>
  <c r="F7" i="85" s="1"/>
  <c r="U14" i="85"/>
  <c r="K15" i="85"/>
  <c r="P15" i="85"/>
  <c r="K16" i="85"/>
  <c r="P16" i="85"/>
  <c r="K17" i="85"/>
  <c r="P17" i="85"/>
  <c r="K18" i="85"/>
  <c r="P18" i="85"/>
  <c r="K19" i="85"/>
  <c r="P19" i="85"/>
  <c r="K20" i="85"/>
  <c r="P20" i="85"/>
  <c r="K21" i="85"/>
  <c r="P21" i="85"/>
  <c r="K22" i="85"/>
  <c r="P22" i="85"/>
  <c r="K23" i="85"/>
  <c r="P23" i="85"/>
  <c r="K24" i="85"/>
  <c r="P24" i="85"/>
  <c r="K25" i="85"/>
  <c r="P25" i="85"/>
  <c r="K26" i="85"/>
  <c r="P26" i="85"/>
  <c r="K27" i="85"/>
  <c r="P27" i="85"/>
  <c r="K28" i="85"/>
  <c r="P28" i="85"/>
  <c r="K29" i="85"/>
  <c r="P29" i="85"/>
  <c r="K30" i="85"/>
  <c r="P30" i="85"/>
  <c r="K31" i="85"/>
  <c r="P31" i="85"/>
  <c r="K32" i="85"/>
  <c r="P32" i="85"/>
  <c r="K33" i="85"/>
  <c r="P33" i="85"/>
  <c r="K34" i="85"/>
  <c r="P34" i="85"/>
  <c r="G35" i="85"/>
  <c r="H35" i="85"/>
  <c r="I35" i="85"/>
  <c r="J35" i="85"/>
  <c r="J41" i="85" s="1"/>
  <c r="L35" i="85"/>
  <c r="K74" i="2"/>
  <c r="M35" i="85"/>
  <c r="L74" i="2" s="1"/>
  <c r="N35" i="85"/>
  <c r="O35" i="85"/>
  <c r="M74" i="2" s="1"/>
  <c r="K36" i="85"/>
  <c r="P36" i="85"/>
  <c r="K37" i="85"/>
  <c r="P37" i="85"/>
  <c r="K38" i="85"/>
  <c r="P38" i="85"/>
  <c r="C39" i="85"/>
  <c r="G39" i="85"/>
  <c r="H39" i="85"/>
  <c r="I39" i="85"/>
  <c r="K39" i="85" s="1"/>
  <c r="J39" i="85"/>
  <c r="L39" i="85"/>
  <c r="O74" i="2"/>
  <c r="M39" i="85"/>
  <c r="P74" i="2" s="1"/>
  <c r="N39" i="85"/>
  <c r="O39" i="85"/>
  <c r="C41" i="85"/>
  <c r="S74" i="2" s="1"/>
  <c r="E41" i="85"/>
  <c r="U74" i="2"/>
  <c r="M41" i="85"/>
  <c r="C44" i="85"/>
  <c r="E44" i="85" s="1"/>
  <c r="E47" i="85"/>
  <c r="G47" i="85"/>
  <c r="I47" i="85" s="1"/>
  <c r="C35" i="84"/>
  <c r="C7" i="84" s="1"/>
  <c r="B6" i="84" s="1"/>
  <c r="J73" i="2" s="1"/>
  <c r="D35" i="84"/>
  <c r="D7" i="84"/>
  <c r="E35" i="84"/>
  <c r="E7" i="84" s="1"/>
  <c r="F35" i="84"/>
  <c r="F7" i="84" s="1"/>
  <c r="U14" i="84"/>
  <c r="K15" i="84"/>
  <c r="P15" i="84"/>
  <c r="K16" i="84"/>
  <c r="P16" i="84"/>
  <c r="K17" i="84"/>
  <c r="P17" i="84"/>
  <c r="K18" i="84"/>
  <c r="P18" i="84"/>
  <c r="K19" i="84"/>
  <c r="P19" i="84"/>
  <c r="K20" i="84"/>
  <c r="P20" i="84"/>
  <c r="K21" i="84"/>
  <c r="P21" i="84"/>
  <c r="K22" i="84"/>
  <c r="P22" i="84"/>
  <c r="K23" i="84"/>
  <c r="P23" i="84"/>
  <c r="K24" i="84"/>
  <c r="P24" i="84"/>
  <c r="K25" i="84"/>
  <c r="P25" i="84"/>
  <c r="K26" i="84"/>
  <c r="P26" i="84"/>
  <c r="K27" i="84"/>
  <c r="P27" i="84"/>
  <c r="K28" i="84"/>
  <c r="P28" i="84"/>
  <c r="K29" i="84"/>
  <c r="P29" i="84"/>
  <c r="K30" i="84"/>
  <c r="P30" i="84"/>
  <c r="K31" i="84"/>
  <c r="P31" i="84"/>
  <c r="K32" i="84"/>
  <c r="P32" i="84"/>
  <c r="K33" i="84"/>
  <c r="P33" i="84"/>
  <c r="K34" i="84"/>
  <c r="P34" i="84"/>
  <c r="G35" i="84"/>
  <c r="H35" i="84"/>
  <c r="K35" i="84" s="1"/>
  <c r="I35" i="84"/>
  <c r="J35" i="84"/>
  <c r="L35" i="84"/>
  <c r="K73" i="2" s="1"/>
  <c r="M35" i="84"/>
  <c r="L73" i="2" s="1"/>
  <c r="N35" i="84"/>
  <c r="O35" i="84"/>
  <c r="K36" i="84"/>
  <c r="P36" i="84"/>
  <c r="K37" i="84"/>
  <c r="P37" i="84"/>
  <c r="K38" i="84"/>
  <c r="P38" i="84"/>
  <c r="C39" i="84"/>
  <c r="G39" i="84"/>
  <c r="G41" i="84" s="1"/>
  <c r="H39" i="84"/>
  <c r="I39" i="84"/>
  <c r="J39" i="84"/>
  <c r="L39" i="84"/>
  <c r="O73" i="2" s="1"/>
  <c r="M39" i="84"/>
  <c r="P73" i="2" s="1"/>
  <c r="N39" i="84"/>
  <c r="O39" i="84"/>
  <c r="O41" i="84" s="1"/>
  <c r="C41" i="84"/>
  <c r="S73" i="2" s="1"/>
  <c r="D41" i="84"/>
  <c r="T73" i="2" s="1"/>
  <c r="E41" i="84"/>
  <c r="U73" i="2" s="1"/>
  <c r="C44" i="84"/>
  <c r="E44" i="84"/>
  <c r="E47" i="84"/>
  <c r="G47" i="84"/>
  <c r="I47" i="84"/>
  <c r="A63" i="84"/>
  <c r="C35" i="83"/>
  <c r="C7" i="83" s="1"/>
  <c r="B6" i="83" s="1"/>
  <c r="J72" i="2" s="1"/>
  <c r="D35" i="83"/>
  <c r="D7" i="83" s="1"/>
  <c r="E35" i="83"/>
  <c r="E7" i="83" s="1"/>
  <c r="F35" i="83"/>
  <c r="F7" i="83" s="1"/>
  <c r="U14" i="83"/>
  <c r="K15" i="83"/>
  <c r="P15" i="83"/>
  <c r="K16" i="83"/>
  <c r="P16" i="83"/>
  <c r="K17" i="83"/>
  <c r="P17" i="83"/>
  <c r="K18" i="83"/>
  <c r="P18" i="83"/>
  <c r="K19" i="83"/>
  <c r="P19" i="83"/>
  <c r="K20" i="83"/>
  <c r="P20" i="83"/>
  <c r="K21" i="83"/>
  <c r="P21" i="83"/>
  <c r="K22" i="83"/>
  <c r="P22" i="83"/>
  <c r="K23" i="83"/>
  <c r="P23" i="83"/>
  <c r="K24" i="83"/>
  <c r="P24" i="83"/>
  <c r="K25" i="83"/>
  <c r="P25" i="83"/>
  <c r="K26" i="83"/>
  <c r="P26" i="83"/>
  <c r="K27" i="83"/>
  <c r="P27" i="83"/>
  <c r="K28" i="83"/>
  <c r="P28" i="83"/>
  <c r="K29" i="83"/>
  <c r="P29" i="83"/>
  <c r="K30" i="83"/>
  <c r="P30" i="83"/>
  <c r="K31" i="83"/>
  <c r="P31" i="83"/>
  <c r="K32" i="83"/>
  <c r="P32" i="83"/>
  <c r="K33" i="83"/>
  <c r="P33" i="83"/>
  <c r="K34" i="83"/>
  <c r="P34" i="83"/>
  <c r="G35" i="83"/>
  <c r="H35" i="83"/>
  <c r="I35" i="83"/>
  <c r="I41" i="83" s="1"/>
  <c r="J35" i="83"/>
  <c r="L35" i="83"/>
  <c r="K72" i="2"/>
  <c r="M35" i="83"/>
  <c r="L72" i="2" s="1"/>
  <c r="N35" i="83"/>
  <c r="O35" i="83"/>
  <c r="K36" i="83"/>
  <c r="P36" i="83"/>
  <c r="K37" i="83"/>
  <c r="P37" i="83"/>
  <c r="K38" i="83"/>
  <c r="P38" i="83"/>
  <c r="C39" i="83"/>
  <c r="G39" i="83"/>
  <c r="H39" i="83"/>
  <c r="I39" i="83"/>
  <c r="J39" i="83"/>
  <c r="L39" i="83"/>
  <c r="O72" i="2" s="1"/>
  <c r="M39" i="83"/>
  <c r="P72" i="2" s="1"/>
  <c r="N39" i="83"/>
  <c r="O39" i="83"/>
  <c r="C41" i="83"/>
  <c r="E41" i="83"/>
  <c r="U72" i="2" s="1"/>
  <c r="G41" i="83"/>
  <c r="C44" i="83"/>
  <c r="E44" i="83" s="1"/>
  <c r="E47" i="83"/>
  <c r="G47" i="83"/>
  <c r="I47" i="83" s="1"/>
  <c r="C35" i="82"/>
  <c r="C7" i="82"/>
  <c r="D35" i="82"/>
  <c r="D7" i="82"/>
  <c r="E35" i="82"/>
  <c r="E7" i="82" s="1"/>
  <c r="F35" i="82"/>
  <c r="F7" i="82" s="1"/>
  <c r="U14" i="82"/>
  <c r="K15" i="82"/>
  <c r="P15" i="82"/>
  <c r="K16" i="82"/>
  <c r="P16" i="82"/>
  <c r="K17" i="82"/>
  <c r="P17" i="82"/>
  <c r="K18" i="82"/>
  <c r="P18" i="82"/>
  <c r="K19" i="82"/>
  <c r="P19" i="82"/>
  <c r="K20" i="82"/>
  <c r="P20" i="82"/>
  <c r="K21" i="82"/>
  <c r="P21" i="82"/>
  <c r="K22" i="82"/>
  <c r="P22" i="82"/>
  <c r="K23" i="82"/>
  <c r="P23" i="82"/>
  <c r="K24" i="82"/>
  <c r="P24" i="82"/>
  <c r="K25" i="82"/>
  <c r="P25" i="82"/>
  <c r="K26" i="82"/>
  <c r="P26" i="82"/>
  <c r="K27" i="82"/>
  <c r="P27" i="82"/>
  <c r="K28" i="82"/>
  <c r="P28" i="82"/>
  <c r="K29" i="82"/>
  <c r="P29" i="82"/>
  <c r="K30" i="82"/>
  <c r="P30" i="82"/>
  <c r="K31" i="82"/>
  <c r="P31" i="82"/>
  <c r="K32" i="82"/>
  <c r="P32" i="82"/>
  <c r="K33" i="82"/>
  <c r="P33" i="82"/>
  <c r="K34" i="82"/>
  <c r="P34" i="82"/>
  <c r="G35" i="82"/>
  <c r="H35" i="82"/>
  <c r="I35" i="82"/>
  <c r="I41" i="82" s="1"/>
  <c r="J35" i="82"/>
  <c r="L35" i="82"/>
  <c r="K70" i="2" s="1"/>
  <c r="M35" i="82"/>
  <c r="N35" i="82"/>
  <c r="M70" i="2" s="1"/>
  <c r="O35" i="82"/>
  <c r="O41" i="82"/>
  <c r="K36" i="82"/>
  <c r="P36" i="82"/>
  <c r="K37" i="82"/>
  <c r="P37" i="82"/>
  <c r="K38" i="82"/>
  <c r="P38" i="82"/>
  <c r="C39" i="82"/>
  <c r="G39" i="82"/>
  <c r="G41" i="82" s="1"/>
  <c r="H39" i="82"/>
  <c r="I39" i="82"/>
  <c r="J39" i="82"/>
  <c r="K39" i="82"/>
  <c r="L39" i="82"/>
  <c r="O70" i="2" s="1"/>
  <c r="M39" i="82"/>
  <c r="P70" i="2" s="1"/>
  <c r="N39" i="82"/>
  <c r="O39" i="82"/>
  <c r="C41" i="82"/>
  <c r="S70" i="2" s="1"/>
  <c r="D41" i="82"/>
  <c r="T70" i="2" s="1"/>
  <c r="C44" i="82"/>
  <c r="E44" i="82"/>
  <c r="E47" i="82"/>
  <c r="G47" i="82"/>
  <c r="I47" i="82" s="1"/>
  <c r="B54" i="82"/>
  <c r="C35" i="81"/>
  <c r="C7" i="81"/>
  <c r="B6" i="81" s="1"/>
  <c r="J69" i="2" s="1"/>
  <c r="D35" i="81"/>
  <c r="D7" i="81"/>
  <c r="E35" i="81"/>
  <c r="E7" i="81" s="1"/>
  <c r="F35" i="81"/>
  <c r="F7" i="81"/>
  <c r="U14" i="81"/>
  <c r="K15" i="81"/>
  <c r="P15" i="81"/>
  <c r="K16" i="81"/>
  <c r="P16" i="81"/>
  <c r="K17" i="81"/>
  <c r="P17" i="81"/>
  <c r="K18" i="81"/>
  <c r="P18" i="81"/>
  <c r="K19" i="81"/>
  <c r="P19" i="81"/>
  <c r="K20" i="81"/>
  <c r="P20" i="81"/>
  <c r="K21" i="81"/>
  <c r="P21" i="81"/>
  <c r="K22" i="81"/>
  <c r="P22" i="81"/>
  <c r="K23" i="81"/>
  <c r="P23" i="81"/>
  <c r="K24" i="81"/>
  <c r="P24" i="81"/>
  <c r="K25" i="81"/>
  <c r="P25" i="81"/>
  <c r="K26" i="81"/>
  <c r="P26" i="81"/>
  <c r="K27" i="81"/>
  <c r="P27" i="81"/>
  <c r="K28" i="81"/>
  <c r="P28" i="81"/>
  <c r="K29" i="81"/>
  <c r="P29" i="81"/>
  <c r="K30" i="81"/>
  <c r="P30" i="81"/>
  <c r="K31" i="81"/>
  <c r="P31" i="81"/>
  <c r="K32" i="81"/>
  <c r="P32" i="81"/>
  <c r="K33" i="81"/>
  <c r="P33" i="81"/>
  <c r="K34" i="81"/>
  <c r="P34" i="81"/>
  <c r="G35" i="81"/>
  <c r="K35" i="81" s="1"/>
  <c r="H35" i="81"/>
  <c r="I35" i="81"/>
  <c r="J35" i="81"/>
  <c r="J41" i="81" s="1"/>
  <c r="L35" i="81"/>
  <c r="K69" i="2" s="1"/>
  <c r="M35" i="81"/>
  <c r="M41" i="81" s="1"/>
  <c r="L69" i="2"/>
  <c r="N35" i="81"/>
  <c r="O35" i="81"/>
  <c r="P35" i="81"/>
  <c r="K36" i="81"/>
  <c r="P36" i="81"/>
  <c r="K37" i="81"/>
  <c r="P37" i="81"/>
  <c r="K38" i="81"/>
  <c r="P38" i="81"/>
  <c r="C39" i="81"/>
  <c r="G39" i="81"/>
  <c r="H39" i="81"/>
  <c r="K39" i="81" s="1"/>
  <c r="I39" i="81"/>
  <c r="J39" i="81"/>
  <c r="L39" i="81"/>
  <c r="O69" i="2" s="1"/>
  <c r="M39" i="81"/>
  <c r="P69" i="2" s="1"/>
  <c r="N39" i="81"/>
  <c r="O39" i="81"/>
  <c r="I41" i="81"/>
  <c r="C44" i="81"/>
  <c r="E44" i="81"/>
  <c r="E47" i="81"/>
  <c r="G47" i="81"/>
  <c r="I47" i="81"/>
  <c r="C35" i="80"/>
  <c r="C7" i="80" s="1"/>
  <c r="D35" i="80"/>
  <c r="D41" i="80" s="1"/>
  <c r="T68" i="2" s="1"/>
  <c r="E35" i="80"/>
  <c r="E7" i="80"/>
  <c r="F35" i="80"/>
  <c r="F7" i="80"/>
  <c r="U14" i="80"/>
  <c r="K15" i="80"/>
  <c r="P15" i="80"/>
  <c r="K16" i="80"/>
  <c r="P16" i="80"/>
  <c r="K17" i="80"/>
  <c r="P17" i="80"/>
  <c r="K18" i="80"/>
  <c r="P18" i="80"/>
  <c r="K19" i="80"/>
  <c r="P19" i="80"/>
  <c r="K20" i="80"/>
  <c r="P20" i="80"/>
  <c r="K21" i="80"/>
  <c r="P21" i="80"/>
  <c r="K22" i="80"/>
  <c r="P22" i="80"/>
  <c r="K23" i="80"/>
  <c r="P23" i="80"/>
  <c r="K24" i="80"/>
  <c r="P24" i="80"/>
  <c r="K25" i="80"/>
  <c r="P25" i="80"/>
  <c r="K26" i="80"/>
  <c r="P26" i="80"/>
  <c r="K27" i="80"/>
  <c r="P27" i="80"/>
  <c r="K28" i="80"/>
  <c r="P28" i="80"/>
  <c r="K29" i="80"/>
  <c r="P29" i="80"/>
  <c r="K30" i="80"/>
  <c r="P30" i="80"/>
  <c r="K31" i="80"/>
  <c r="P31" i="80"/>
  <c r="K32" i="80"/>
  <c r="P32" i="80"/>
  <c r="K33" i="80"/>
  <c r="P33" i="80"/>
  <c r="K34" i="80"/>
  <c r="P34" i="80"/>
  <c r="G35" i="80"/>
  <c r="G41" i="80" s="1"/>
  <c r="H35" i="80"/>
  <c r="I35" i="80"/>
  <c r="J35" i="80"/>
  <c r="L35" i="80"/>
  <c r="K68" i="2"/>
  <c r="M35" i="80"/>
  <c r="L68" i="2"/>
  <c r="N35" i="80"/>
  <c r="M68" i="2"/>
  <c r="O35" i="80"/>
  <c r="K36" i="80"/>
  <c r="P36" i="80"/>
  <c r="K37" i="80"/>
  <c r="P37" i="80"/>
  <c r="K38" i="80"/>
  <c r="P38" i="80"/>
  <c r="C39" i="80"/>
  <c r="G39" i="80"/>
  <c r="H39" i="80"/>
  <c r="K39" i="80" s="1"/>
  <c r="I39" i="80"/>
  <c r="J39" i="80"/>
  <c r="J41" i="80" s="1"/>
  <c r="L39" i="80"/>
  <c r="O68" i="2" s="1"/>
  <c r="M39" i="80"/>
  <c r="P68" i="2" s="1"/>
  <c r="N39" i="80"/>
  <c r="O39" i="80"/>
  <c r="O41" i="80" s="1"/>
  <c r="C41" i="80"/>
  <c r="S68" i="2" s="1"/>
  <c r="E41" i="80"/>
  <c r="U68" i="2" s="1"/>
  <c r="M41" i="80"/>
  <c r="C44" i="80"/>
  <c r="E44" i="80"/>
  <c r="E47" i="80"/>
  <c r="G47" i="80"/>
  <c r="I47" i="80" s="1"/>
  <c r="C35" i="79"/>
  <c r="C7" i="79"/>
  <c r="D35" i="79"/>
  <c r="D7" i="79" s="1"/>
  <c r="E35" i="79"/>
  <c r="E7" i="79"/>
  <c r="F35" i="79"/>
  <c r="F7" i="79"/>
  <c r="U14" i="79"/>
  <c r="K15" i="79"/>
  <c r="P15" i="79"/>
  <c r="K16" i="79"/>
  <c r="P16" i="79"/>
  <c r="K17" i="79"/>
  <c r="P17" i="79"/>
  <c r="K18" i="79"/>
  <c r="P18" i="79"/>
  <c r="K19" i="79"/>
  <c r="P19" i="79"/>
  <c r="K20" i="79"/>
  <c r="P20" i="79"/>
  <c r="K21" i="79"/>
  <c r="P21" i="79"/>
  <c r="K22" i="79"/>
  <c r="P22" i="79"/>
  <c r="K23" i="79"/>
  <c r="P23" i="79"/>
  <c r="K24" i="79"/>
  <c r="P24" i="79"/>
  <c r="K25" i="79"/>
  <c r="P25" i="79"/>
  <c r="K26" i="79"/>
  <c r="P26" i="79"/>
  <c r="K27" i="79"/>
  <c r="P27" i="79"/>
  <c r="K28" i="79"/>
  <c r="P28" i="79"/>
  <c r="K29" i="79"/>
  <c r="P29" i="79"/>
  <c r="K30" i="79"/>
  <c r="P30" i="79"/>
  <c r="K31" i="79"/>
  <c r="P31" i="79"/>
  <c r="K32" i="79"/>
  <c r="P32" i="79"/>
  <c r="K33" i="79"/>
  <c r="P33" i="79"/>
  <c r="K34" i="79"/>
  <c r="P34" i="79"/>
  <c r="G35" i="79"/>
  <c r="H35" i="79"/>
  <c r="I35" i="79"/>
  <c r="J35" i="79"/>
  <c r="J41" i="79"/>
  <c r="L35" i="79"/>
  <c r="K67" i="2"/>
  <c r="M35" i="79"/>
  <c r="L67" i="2"/>
  <c r="N35" i="79"/>
  <c r="M67" i="2"/>
  <c r="O35" i="79"/>
  <c r="O41" i="79"/>
  <c r="K36" i="79"/>
  <c r="P36" i="79"/>
  <c r="K37" i="79"/>
  <c r="P37" i="79"/>
  <c r="K38" i="79"/>
  <c r="P38" i="79"/>
  <c r="C39" i="79"/>
  <c r="G39" i="79"/>
  <c r="H39" i="79"/>
  <c r="I39" i="79"/>
  <c r="J39" i="79"/>
  <c r="K39" i="79"/>
  <c r="L39" i="79"/>
  <c r="O67" i="2"/>
  <c r="M39" i="79"/>
  <c r="P67" i="2"/>
  <c r="N39" i="79"/>
  <c r="O39" i="79"/>
  <c r="C41" i="79"/>
  <c r="S67" i="2"/>
  <c r="D41" i="79"/>
  <c r="T67" i="2"/>
  <c r="E41" i="79"/>
  <c r="U67" i="2"/>
  <c r="M41" i="79"/>
  <c r="C44" i="79"/>
  <c r="E44" i="79" s="1"/>
  <c r="E47" i="79"/>
  <c r="G47" i="79"/>
  <c r="I47" i="79" s="1"/>
  <c r="B54" i="79"/>
  <c r="A63" i="79"/>
  <c r="C35" i="78"/>
  <c r="C7" i="78" s="1"/>
  <c r="B6" i="78" s="1"/>
  <c r="J66" i="2" s="1"/>
  <c r="D35" i="78"/>
  <c r="D7" i="78" s="1"/>
  <c r="E35" i="78"/>
  <c r="E7" i="78" s="1"/>
  <c r="F35" i="78"/>
  <c r="F7" i="78"/>
  <c r="U14" i="78"/>
  <c r="K15" i="78"/>
  <c r="P15" i="78"/>
  <c r="K16" i="78"/>
  <c r="P16" i="78"/>
  <c r="K17" i="78"/>
  <c r="P17" i="78"/>
  <c r="K18" i="78"/>
  <c r="P18" i="78"/>
  <c r="K19" i="78"/>
  <c r="P19" i="78"/>
  <c r="K20" i="78"/>
  <c r="P20" i="78"/>
  <c r="K21" i="78"/>
  <c r="P21" i="78"/>
  <c r="K22" i="78"/>
  <c r="P22" i="78"/>
  <c r="K23" i="78"/>
  <c r="P23" i="78"/>
  <c r="K24" i="78"/>
  <c r="P24" i="78"/>
  <c r="K25" i="78"/>
  <c r="P25" i="78"/>
  <c r="K26" i="78"/>
  <c r="P26" i="78"/>
  <c r="K27" i="78"/>
  <c r="P27" i="78"/>
  <c r="K28" i="78"/>
  <c r="P28" i="78"/>
  <c r="K29" i="78"/>
  <c r="P29" i="78"/>
  <c r="K30" i="78"/>
  <c r="P30" i="78"/>
  <c r="K31" i="78"/>
  <c r="P31" i="78"/>
  <c r="K32" i="78"/>
  <c r="P32" i="78"/>
  <c r="K33" i="78"/>
  <c r="P33" i="78"/>
  <c r="K34" i="78"/>
  <c r="P34" i="78"/>
  <c r="G35" i="78"/>
  <c r="H35" i="78"/>
  <c r="I35" i="78"/>
  <c r="I41" i="78" s="1"/>
  <c r="J35" i="78"/>
  <c r="L35" i="78"/>
  <c r="K66" i="2" s="1"/>
  <c r="M35" i="78"/>
  <c r="L66" i="2" s="1"/>
  <c r="N35" i="78"/>
  <c r="O35" i="78"/>
  <c r="P35" i="78"/>
  <c r="K36" i="78"/>
  <c r="P36" i="78"/>
  <c r="K37" i="78"/>
  <c r="P37" i="78"/>
  <c r="K38" i="78"/>
  <c r="P38" i="78"/>
  <c r="C39" i="78"/>
  <c r="G39" i="78"/>
  <c r="G41" i="78" s="1"/>
  <c r="H39" i="78"/>
  <c r="I39" i="78"/>
  <c r="J39" i="78"/>
  <c r="L39" i="78"/>
  <c r="O66" i="2" s="1"/>
  <c r="M39" i="78"/>
  <c r="P66" i="2"/>
  <c r="N39" i="78"/>
  <c r="O39" i="78"/>
  <c r="O41" i="78"/>
  <c r="C44" i="78"/>
  <c r="E44" i="78"/>
  <c r="E47" i="78"/>
  <c r="G47" i="78"/>
  <c r="I47" i="78" s="1"/>
  <c r="C35" i="77"/>
  <c r="C7" i="77"/>
  <c r="D35" i="77"/>
  <c r="D7" i="77" s="1"/>
  <c r="E35" i="77"/>
  <c r="E7" i="77"/>
  <c r="F35" i="77"/>
  <c r="F7" i="77" s="1"/>
  <c r="U14" i="77"/>
  <c r="K15" i="77"/>
  <c r="P15" i="77"/>
  <c r="K16" i="77"/>
  <c r="P16" i="77"/>
  <c r="K17" i="77"/>
  <c r="P17" i="77"/>
  <c r="K18" i="77"/>
  <c r="P18" i="77"/>
  <c r="K19" i="77"/>
  <c r="P19" i="77"/>
  <c r="K20" i="77"/>
  <c r="P20" i="77"/>
  <c r="K21" i="77"/>
  <c r="P21" i="77"/>
  <c r="K22" i="77"/>
  <c r="P22" i="77"/>
  <c r="K23" i="77"/>
  <c r="P23" i="77"/>
  <c r="K24" i="77"/>
  <c r="P24" i="77"/>
  <c r="K25" i="77"/>
  <c r="P25" i="77"/>
  <c r="K26" i="77"/>
  <c r="P26" i="77"/>
  <c r="K27" i="77"/>
  <c r="P27" i="77"/>
  <c r="K28" i="77"/>
  <c r="P28" i="77"/>
  <c r="K29" i="77"/>
  <c r="P29" i="77"/>
  <c r="K30" i="77"/>
  <c r="P30" i="77"/>
  <c r="K31" i="77"/>
  <c r="P31" i="77"/>
  <c r="K32" i="77"/>
  <c r="P32" i="77"/>
  <c r="K33" i="77"/>
  <c r="P33" i="77"/>
  <c r="K34" i="77"/>
  <c r="P34" i="77"/>
  <c r="G35" i="77"/>
  <c r="H35" i="77"/>
  <c r="I35" i="77"/>
  <c r="J35" i="77"/>
  <c r="J41" i="77"/>
  <c r="L35" i="77"/>
  <c r="K65" i="2" s="1"/>
  <c r="M35" i="77"/>
  <c r="L65" i="2"/>
  <c r="N35" i="77"/>
  <c r="M65" i="2" s="1"/>
  <c r="O35" i="77"/>
  <c r="K36" i="77"/>
  <c r="P36" i="77"/>
  <c r="K37" i="77"/>
  <c r="P37" i="77"/>
  <c r="K38" i="77"/>
  <c r="P38" i="77"/>
  <c r="C39" i="77"/>
  <c r="G39" i="77"/>
  <c r="H39" i="77"/>
  <c r="K39" i="77" s="1"/>
  <c r="I39" i="77"/>
  <c r="J39" i="77"/>
  <c r="L39" i="77"/>
  <c r="O65" i="2" s="1"/>
  <c r="M39" i="77"/>
  <c r="P65" i="2"/>
  <c r="N39" i="77"/>
  <c r="O39" i="77"/>
  <c r="O41" i="77" s="1"/>
  <c r="C41" i="77"/>
  <c r="S65" i="2"/>
  <c r="D41" i="77"/>
  <c r="T65" i="2" s="1"/>
  <c r="E41" i="77"/>
  <c r="U65" i="2"/>
  <c r="M41" i="77"/>
  <c r="C44" i="77"/>
  <c r="E44" i="77" s="1"/>
  <c r="E47" i="77"/>
  <c r="G47" i="77"/>
  <c r="I47" i="77" s="1"/>
  <c r="B54" i="77"/>
  <c r="C35" i="76"/>
  <c r="C7" i="76"/>
  <c r="D35" i="76"/>
  <c r="D7" i="76" s="1"/>
  <c r="E35" i="76"/>
  <c r="E7" i="76"/>
  <c r="F35" i="76"/>
  <c r="F7" i="76" s="1"/>
  <c r="U14" i="76"/>
  <c r="K15" i="76"/>
  <c r="P15" i="76"/>
  <c r="K16" i="76"/>
  <c r="P16" i="76"/>
  <c r="K17" i="76"/>
  <c r="P17" i="76"/>
  <c r="K18" i="76"/>
  <c r="P18" i="76"/>
  <c r="K19" i="76"/>
  <c r="P19" i="76"/>
  <c r="K20" i="76"/>
  <c r="P20" i="76"/>
  <c r="K21" i="76"/>
  <c r="P21" i="76"/>
  <c r="K22" i="76"/>
  <c r="P22" i="76"/>
  <c r="K23" i="76"/>
  <c r="P23" i="76"/>
  <c r="K24" i="76"/>
  <c r="P24" i="76"/>
  <c r="K25" i="76"/>
  <c r="P25" i="76"/>
  <c r="K26" i="76"/>
  <c r="P26" i="76"/>
  <c r="K27" i="76"/>
  <c r="P27" i="76"/>
  <c r="K28" i="76"/>
  <c r="P28" i="76"/>
  <c r="K29" i="76"/>
  <c r="P29" i="76"/>
  <c r="K30" i="76"/>
  <c r="P30" i="76"/>
  <c r="K31" i="76"/>
  <c r="P31" i="76"/>
  <c r="K32" i="76"/>
  <c r="P32" i="76"/>
  <c r="K33" i="76"/>
  <c r="P33" i="76"/>
  <c r="K34" i="76"/>
  <c r="P34" i="76"/>
  <c r="G35" i="76"/>
  <c r="H35" i="76"/>
  <c r="I35" i="76"/>
  <c r="J35" i="76"/>
  <c r="L35" i="76"/>
  <c r="K64" i="2"/>
  <c r="M35" i="76"/>
  <c r="L64" i="2" s="1"/>
  <c r="N35" i="76"/>
  <c r="O35" i="76"/>
  <c r="O41" i="76" s="1"/>
  <c r="K36" i="76"/>
  <c r="P36" i="76"/>
  <c r="K37" i="76"/>
  <c r="P37" i="76"/>
  <c r="K38" i="76"/>
  <c r="P38" i="76"/>
  <c r="C39" i="76"/>
  <c r="G39" i="76"/>
  <c r="H39" i="76"/>
  <c r="I39" i="76"/>
  <c r="J39" i="76"/>
  <c r="J41" i="76" s="1"/>
  <c r="L39" i="76"/>
  <c r="O64" i="2" s="1"/>
  <c r="M39" i="76"/>
  <c r="P64" i="2" s="1"/>
  <c r="N39" i="76"/>
  <c r="O39" i="76"/>
  <c r="C41" i="76"/>
  <c r="S64" i="2" s="1"/>
  <c r="D41" i="76"/>
  <c r="T64" i="2" s="1"/>
  <c r="E41" i="76"/>
  <c r="U64" i="2"/>
  <c r="G41" i="76"/>
  <c r="M41" i="76"/>
  <c r="C44" i="76"/>
  <c r="E44" i="76"/>
  <c r="E47" i="76"/>
  <c r="G47" i="76"/>
  <c r="I47" i="76" s="1"/>
  <c r="C35" i="75"/>
  <c r="C7" i="75"/>
  <c r="D35" i="75"/>
  <c r="D7" i="75"/>
  <c r="E35" i="75"/>
  <c r="E7" i="75"/>
  <c r="F35" i="75"/>
  <c r="F7" i="75"/>
  <c r="U14" i="75"/>
  <c r="K15" i="75"/>
  <c r="P15" i="75"/>
  <c r="K16" i="75"/>
  <c r="P16" i="75"/>
  <c r="K17" i="75"/>
  <c r="P17" i="75"/>
  <c r="K18" i="75"/>
  <c r="P18" i="75"/>
  <c r="K19" i="75"/>
  <c r="P19" i="75"/>
  <c r="K20" i="75"/>
  <c r="P20" i="75"/>
  <c r="K21" i="75"/>
  <c r="P21" i="75"/>
  <c r="K22" i="75"/>
  <c r="P22" i="75"/>
  <c r="K23" i="75"/>
  <c r="P23" i="75"/>
  <c r="K24" i="75"/>
  <c r="P24" i="75"/>
  <c r="K25" i="75"/>
  <c r="P25" i="75"/>
  <c r="K26" i="75"/>
  <c r="P26" i="75"/>
  <c r="K27" i="75"/>
  <c r="P27" i="75"/>
  <c r="K28" i="75"/>
  <c r="P28" i="75"/>
  <c r="K29" i="75"/>
  <c r="P29" i="75"/>
  <c r="K30" i="75"/>
  <c r="P30" i="75"/>
  <c r="K31" i="75"/>
  <c r="P31" i="75"/>
  <c r="K32" i="75"/>
  <c r="P32" i="75"/>
  <c r="K33" i="75"/>
  <c r="P33" i="75"/>
  <c r="K34" i="75"/>
  <c r="P34" i="75"/>
  <c r="G35" i="75"/>
  <c r="H35" i="75"/>
  <c r="I35" i="75"/>
  <c r="J35" i="75"/>
  <c r="J41" i="75"/>
  <c r="L35" i="75"/>
  <c r="K63" i="2"/>
  <c r="M35" i="75"/>
  <c r="L63" i="2"/>
  <c r="N35" i="75"/>
  <c r="M63" i="2"/>
  <c r="O35" i="75"/>
  <c r="K36" i="75"/>
  <c r="P36" i="75"/>
  <c r="K37" i="75"/>
  <c r="P37" i="75"/>
  <c r="K38" i="75"/>
  <c r="P38" i="75"/>
  <c r="C39" i="75"/>
  <c r="G39" i="75"/>
  <c r="G41" i="75" s="1"/>
  <c r="H39" i="75"/>
  <c r="I39" i="75"/>
  <c r="K39" i="75" s="1"/>
  <c r="J39" i="75"/>
  <c r="L39" i="75"/>
  <c r="O63" i="2"/>
  <c r="M39" i="75"/>
  <c r="P63" i="2"/>
  <c r="N39" i="75"/>
  <c r="O39" i="75"/>
  <c r="O41" i="75" s="1"/>
  <c r="C41" i="75"/>
  <c r="S63" i="2"/>
  <c r="D41" i="75"/>
  <c r="A63" i="75" s="1"/>
  <c r="T63" i="2"/>
  <c r="E41" i="75"/>
  <c r="U63" i="2"/>
  <c r="M41" i="75"/>
  <c r="C44" i="75"/>
  <c r="E44" i="75" s="1"/>
  <c r="E47" i="75"/>
  <c r="G47" i="75"/>
  <c r="I47" i="75" s="1"/>
  <c r="C35" i="74"/>
  <c r="C7" i="74" s="1"/>
  <c r="D35" i="74"/>
  <c r="D7" i="74" s="1"/>
  <c r="E35" i="74"/>
  <c r="E7" i="74" s="1"/>
  <c r="F35" i="74"/>
  <c r="F7" i="74" s="1"/>
  <c r="U14" i="74"/>
  <c r="K15" i="74"/>
  <c r="P15" i="74"/>
  <c r="K16" i="74"/>
  <c r="P16" i="74"/>
  <c r="K17" i="74"/>
  <c r="P17" i="74"/>
  <c r="K18" i="74"/>
  <c r="P18" i="74"/>
  <c r="K19" i="74"/>
  <c r="P19" i="74"/>
  <c r="K20" i="74"/>
  <c r="P20" i="74"/>
  <c r="K21" i="74"/>
  <c r="P21" i="74"/>
  <c r="K22" i="74"/>
  <c r="P22" i="74"/>
  <c r="K23" i="74"/>
  <c r="P23" i="74"/>
  <c r="K24" i="74"/>
  <c r="P24" i="74"/>
  <c r="K25" i="74"/>
  <c r="P25" i="74"/>
  <c r="K26" i="74"/>
  <c r="P26" i="74"/>
  <c r="K27" i="74"/>
  <c r="P27" i="74"/>
  <c r="K28" i="74"/>
  <c r="P28" i="74"/>
  <c r="K29" i="74"/>
  <c r="P29" i="74"/>
  <c r="K30" i="74"/>
  <c r="P30" i="74"/>
  <c r="K31" i="74"/>
  <c r="P31" i="74"/>
  <c r="K32" i="74"/>
  <c r="P32" i="74"/>
  <c r="K33" i="74"/>
  <c r="P33" i="74"/>
  <c r="K34" i="74"/>
  <c r="P34" i="74"/>
  <c r="G35" i="74"/>
  <c r="H35" i="74"/>
  <c r="I35" i="74"/>
  <c r="J35" i="74"/>
  <c r="J41" i="74" s="1"/>
  <c r="L35" i="74"/>
  <c r="K62" i="2" s="1"/>
  <c r="M35" i="74"/>
  <c r="L62" i="2"/>
  <c r="N35" i="74"/>
  <c r="O35" i="74"/>
  <c r="O41" i="74" s="1"/>
  <c r="K36" i="74"/>
  <c r="P36" i="74"/>
  <c r="K37" i="74"/>
  <c r="P37" i="74"/>
  <c r="K38" i="74"/>
  <c r="P38" i="74"/>
  <c r="C39" i="74"/>
  <c r="G39" i="74"/>
  <c r="H39" i="74"/>
  <c r="K39" i="74" s="1"/>
  <c r="I39" i="74"/>
  <c r="J39" i="74"/>
  <c r="L39" i="74"/>
  <c r="O62" i="2" s="1"/>
  <c r="M39" i="74"/>
  <c r="P62" i="2"/>
  <c r="N39" i="74"/>
  <c r="O39" i="74"/>
  <c r="E41" i="74"/>
  <c r="U62" i="2" s="1"/>
  <c r="M41" i="74"/>
  <c r="C44" i="74"/>
  <c r="E44" i="74"/>
  <c r="E47" i="74"/>
  <c r="G47" i="74"/>
  <c r="I47" i="74" s="1"/>
  <c r="C35" i="73"/>
  <c r="C7" i="73"/>
  <c r="D35" i="73"/>
  <c r="D7" i="73" s="1"/>
  <c r="E35" i="73"/>
  <c r="E7" i="73"/>
  <c r="F35" i="73"/>
  <c r="F7" i="73" s="1"/>
  <c r="U14" i="73"/>
  <c r="K15" i="73"/>
  <c r="P15" i="73"/>
  <c r="K16" i="73"/>
  <c r="P16" i="73"/>
  <c r="K17" i="73"/>
  <c r="P17" i="73"/>
  <c r="K18" i="73"/>
  <c r="P18" i="73"/>
  <c r="K19" i="73"/>
  <c r="P19" i="73"/>
  <c r="K20" i="73"/>
  <c r="P20" i="73"/>
  <c r="K21" i="73"/>
  <c r="P21" i="73"/>
  <c r="K22" i="73"/>
  <c r="P22" i="73"/>
  <c r="K23" i="73"/>
  <c r="P23" i="73"/>
  <c r="K24" i="73"/>
  <c r="P24" i="73"/>
  <c r="K25" i="73"/>
  <c r="P25" i="73"/>
  <c r="K26" i="73"/>
  <c r="P26" i="73"/>
  <c r="K27" i="73"/>
  <c r="P27" i="73"/>
  <c r="K28" i="73"/>
  <c r="P28" i="73"/>
  <c r="K29" i="73"/>
  <c r="P29" i="73"/>
  <c r="K30" i="73"/>
  <c r="P30" i="73"/>
  <c r="K31" i="73"/>
  <c r="P31" i="73"/>
  <c r="K32" i="73"/>
  <c r="P32" i="73"/>
  <c r="K33" i="73"/>
  <c r="P33" i="73"/>
  <c r="K34" i="73"/>
  <c r="P34" i="73"/>
  <c r="G35" i="73"/>
  <c r="H35" i="73"/>
  <c r="I35" i="73"/>
  <c r="J35" i="73"/>
  <c r="J41" i="73"/>
  <c r="L35" i="73"/>
  <c r="K61" i="2" s="1"/>
  <c r="M35" i="73"/>
  <c r="L61" i="2"/>
  <c r="N35" i="73"/>
  <c r="M61" i="2" s="1"/>
  <c r="O35" i="73"/>
  <c r="O41" i="73"/>
  <c r="K36" i="73"/>
  <c r="P36" i="73"/>
  <c r="K37" i="73"/>
  <c r="P37" i="73"/>
  <c r="K38" i="73"/>
  <c r="P38" i="73"/>
  <c r="C39" i="73"/>
  <c r="G39" i="73"/>
  <c r="H39" i="73"/>
  <c r="K39" i="73" s="1"/>
  <c r="I39" i="73"/>
  <c r="J39" i="73"/>
  <c r="L39" i="73"/>
  <c r="O61" i="2" s="1"/>
  <c r="M39" i="73"/>
  <c r="P61" i="2"/>
  <c r="N39" i="73"/>
  <c r="O39" i="73"/>
  <c r="C41" i="73"/>
  <c r="S61" i="2"/>
  <c r="D41" i="73"/>
  <c r="T61" i="2" s="1"/>
  <c r="E41" i="73"/>
  <c r="U61" i="2"/>
  <c r="M41" i="73"/>
  <c r="C44" i="73"/>
  <c r="E44" i="73" s="1"/>
  <c r="E47" i="73"/>
  <c r="G47" i="73"/>
  <c r="I47" i="73" s="1"/>
  <c r="B54" i="73"/>
  <c r="C35" i="72"/>
  <c r="C7" i="72"/>
  <c r="D35" i="72"/>
  <c r="D7" i="72"/>
  <c r="E35" i="72"/>
  <c r="E7" i="72" s="1"/>
  <c r="F35" i="72"/>
  <c r="F7" i="72" s="1"/>
  <c r="U14" i="72"/>
  <c r="K15" i="72"/>
  <c r="P15" i="72"/>
  <c r="K16" i="72"/>
  <c r="P16" i="72"/>
  <c r="K17" i="72"/>
  <c r="P17" i="72"/>
  <c r="K18" i="72"/>
  <c r="P18" i="72"/>
  <c r="K19" i="72"/>
  <c r="P19" i="72"/>
  <c r="K20" i="72"/>
  <c r="P20" i="72"/>
  <c r="K21" i="72"/>
  <c r="P21" i="72"/>
  <c r="K22" i="72"/>
  <c r="P22" i="72"/>
  <c r="K23" i="72"/>
  <c r="P23" i="72"/>
  <c r="K24" i="72"/>
  <c r="P24" i="72"/>
  <c r="K25" i="72"/>
  <c r="P25" i="72"/>
  <c r="K26" i="72"/>
  <c r="P26" i="72"/>
  <c r="K27" i="72"/>
  <c r="P27" i="72"/>
  <c r="K28" i="72"/>
  <c r="P28" i="72"/>
  <c r="K29" i="72"/>
  <c r="P29" i="72"/>
  <c r="K30" i="72"/>
  <c r="P30" i="72"/>
  <c r="K31" i="72"/>
  <c r="P31" i="72"/>
  <c r="K32" i="72"/>
  <c r="P32" i="72"/>
  <c r="K33" i="72"/>
  <c r="P33" i="72"/>
  <c r="K34" i="72"/>
  <c r="P34" i="72"/>
  <c r="G35" i="72"/>
  <c r="H35" i="72"/>
  <c r="I35" i="72"/>
  <c r="J35" i="72"/>
  <c r="L35" i="72"/>
  <c r="K60" i="2" s="1"/>
  <c r="M35" i="72"/>
  <c r="L60" i="2"/>
  <c r="N35" i="72"/>
  <c r="O35" i="72"/>
  <c r="O41" i="72" s="1"/>
  <c r="K36" i="72"/>
  <c r="P36" i="72"/>
  <c r="K37" i="72"/>
  <c r="P37" i="72"/>
  <c r="K38" i="72"/>
  <c r="P38" i="72"/>
  <c r="C39" i="72"/>
  <c r="C41" i="72" s="1"/>
  <c r="S60" i="2" s="1"/>
  <c r="G39" i="72"/>
  <c r="G41" i="72" s="1"/>
  <c r="H39" i="72"/>
  <c r="I39" i="72"/>
  <c r="K39" i="72" s="1"/>
  <c r="J39" i="72"/>
  <c r="J41" i="72" s="1"/>
  <c r="L39" i="72"/>
  <c r="O60" i="2" s="1"/>
  <c r="M39" i="72"/>
  <c r="P60" i="2"/>
  <c r="N39" i="72"/>
  <c r="O39" i="72"/>
  <c r="D41" i="72"/>
  <c r="T60" i="2" s="1"/>
  <c r="E41" i="72"/>
  <c r="U60" i="2"/>
  <c r="M41" i="72"/>
  <c r="C44" i="72"/>
  <c r="E44" i="72" s="1"/>
  <c r="E47" i="72"/>
  <c r="G47" i="72"/>
  <c r="I47" i="72" s="1"/>
  <c r="A63" i="72"/>
  <c r="C35" i="71"/>
  <c r="C7" i="71"/>
  <c r="B6" i="71" s="1"/>
  <c r="J59" i="2" s="1"/>
  <c r="D35" i="71"/>
  <c r="D7" i="71"/>
  <c r="E35" i="71"/>
  <c r="E7" i="71"/>
  <c r="F35" i="71"/>
  <c r="F7" i="71"/>
  <c r="U14" i="71"/>
  <c r="K15" i="71"/>
  <c r="P15" i="71"/>
  <c r="K16" i="71"/>
  <c r="P16" i="71"/>
  <c r="K17" i="71"/>
  <c r="P17" i="71"/>
  <c r="K18" i="71"/>
  <c r="P18" i="71"/>
  <c r="K19" i="71"/>
  <c r="P19" i="71"/>
  <c r="K20" i="71"/>
  <c r="P20" i="71"/>
  <c r="K21" i="71"/>
  <c r="P21" i="71"/>
  <c r="K22" i="71"/>
  <c r="P22" i="71"/>
  <c r="K23" i="71"/>
  <c r="P23" i="71"/>
  <c r="K24" i="71"/>
  <c r="P24" i="71"/>
  <c r="K25" i="71"/>
  <c r="P25" i="71"/>
  <c r="K26" i="71"/>
  <c r="P26" i="71"/>
  <c r="K27" i="71"/>
  <c r="P27" i="71"/>
  <c r="K28" i="71"/>
  <c r="P28" i="71"/>
  <c r="K29" i="71"/>
  <c r="P29" i="71"/>
  <c r="K30" i="71"/>
  <c r="P30" i="71"/>
  <c r="K31" i="71"/>
  <c r="P31" i="71"/>
  <c r="K32" i="71"/>
  <c r="P32" i="71"/>
  <c r="K33" i="71"/>
  <c r="P33" i="71"/>
  <c r="K34" i="71"/>
  <c r="P34" i="71"/>
  <c r="G35" i="71"/>
  <c r="H35" i="71"/>
  <c r="I35" i="71"/>
  <c r="J35" i="71"/>
  <c r="J41" i="71"/>
  <c r="L35" i="71"/>
  <c r="K59" i="2"/>
  <c r="M35" i="71"/>
  <c r="L59" i="2"/>
  <c r="N35" i="71"/>
  <c r="M59" i="2"/>
  <c r="O35" i="71"/>
  <c r="K36" i="71"/>
  <c r="P36" i="71"/>
  <c r="K37" i="71"/>
  <c r="P37" i="71"/>
  <c r="K38" i="71"/>
  <c r="P38" i="71"/>
  <c r="C39" i="71"/>
  <c r="G39" i="71"/>
  <c r="H39" i="71"/>
  <c r="I39" i="71"/>
  <c r="J39" i="71"/>
  <c r="K39" i="71"/>
  <c r="L39" i="71"/>
  <c r="O59" i="2"/>
  <c r="M39" i="71"/>
  <c r="P59" i="2"/>
  <c r="N39" i="71"/>
  <c r="O39" i="71"/>
  <c r="O41" i="71" s="1"/>
  <c r="C41" i="71"/>
  <c r="S59" i="2"/>
  <c r="D41" i="71"/>
  <c r="T59" i="2"/>
  <c r="E41" i="71"/>
  <c r="U59" i="2"/>
  <c r="M41" i="71"/>
  <c r="C44" i="71"/>
  <c r="E44" i="71" s="1"/>
  <c r="E47" i="71"/>
  <c r="G47" i="71"/>
  <c r="I47" i="71" s="1"/>
  <c r="B54" i="71"/>
  <c r="A63" i="71"/>
  <c r="C35" i="70"/>
  <c r="C7" i="70" s="1"/>
  <c r="B6" i="70" s="1"/>
  <c r="J58" i="2" s="1"/>
  <c r="D35" i="70"/>
  <c r="D7" i="70" s="1"/>
  <c r="E35" i="70"/>
  <c r="E7" i="70" s="1"/>
  <c r="F35" i="70"/>
  <c r="F7" i="70"/>
  <c r="U14" i="70"/>
  <c r="K15" i="70"/>
  <c r="P15" i="70"/>
  <c r="K16" i="70"/>
  <c r="P16" i="70"/>
  <c r="K17" i="70"/>
  <c r="P17" i="70"/>
  <c r="K18" i="70"/>
  <c r="P18" i="70"/>
  <c r="K19" i="70"/>
  <c r="P19" i="70"/>
  <c r="K20" i="70"/>
  <c r="P20" i="70"/>
  <c r="K21" i="70"/>
  <c r="P21" i="70"/>
  <c r="K22" i="70"/>
  <c r="P22" i="70"/>
  <c r="K23" i="70"/>
  <c r="P23" i="70"/>
  <c r="K24" i="70"/>
  <c r="P24" i="70"/>
  <c r="K25" i="70"/>
  <c r="P25" i="70"/>
  <c r="K26" i="70"/>
  <c r="P26" i="70"/>
  <c r="K27" i="70"/>
  <c r="P27" i="70"/>
  <c r="K28" i="70"/>
  <c r="P28" i="70"/>
  <c r="K29" i="70"/>
  <c r="P29" i="70"/>
  <c r="K30" i="70"/>
  <c r="P30" i="70"/>
  <c r="K31" i="70"/>
  <c r="P31" i="70"/>
  <c r="K32" i="70"/>
  <c r="P32" i="70"/>
  <c r="K33" i="70"/>
  <c r="P33" i="70"/>
  <c r="K34" i="70"/>
  <c r="P34" i="70"/>
  <c r="G35" i="70"/>
  <c r="H35" i="70"/>
  <c r="I35" i="70"/>
  <c r="K35" i="70" s="1"/>
  <c r="J35" i="70"/>
  <c r="J41" i="70"/>
  <c r="L35" i="70"/>
  <c r="K58" i="2" s="1"/>
  <c r="M35" i="70"/>
  <c r="M41" i="70" s="1"/>
  <c r="N35" i="70"/>
  <c r="M58" i="2" s="1"/>
  <c r="O35" i="70"/>
  <c r="O41" i="70"/>
  <c r="K36" i="70"/>
  <c r="P36" i="70"/>
  <c r="K37" i="70"/>
  <c r="P37" i="70"/>
  <c r="K38" i="70"/>
  <c r="P38" i="70"/>
  <c r="C39" i="70"/>
  <c r="G39" i="70"/>
  <c r="G41" i="70" s="1"/>
  <c r="H39" i="70"/>
  <c r="I39" i="70"/>
  <c r="J39" i="70"/>
  <c r="K39" i="70"/>
  <c r="L39" i="70"/>
  <c r="O58" i="2" s="1"/>
  <c r="M39" i="70"/>
  <c r="P58" i="2" s="1"/>
  <c r="N39" i="70"/>
  <c r="O39" i="70"/>
  <c r="C41" i="70"/>
  <c r="S58" i="2" s="1"/>
  <c r="D41" i="70"/>
  <c r="T58" i="2" s="1"/>
  <c r="E41" i="70"/>
  <c r="U58" i="2"/>
  <c r="C44" i="70"/>
  <c r="E44" i="70"/>
  <c r="E47" i="70"/>
  <c r="G47" i="70"/>
  <c r="I47" i="70" s="1"/>
  <c r="A63" i="70"/>
  <c r="C35" i="69"/>
  <c r="C7" i="69"/>
  <c r="D35" i="69"/>
  <c r="D7" i="69"/>
  <c r="E35" i="69"/>
  <c r="E7" i="69"/>
  <c r="F35" i="69"/>
  <c r="F7" i="69"/>
  <c r="U14" i="69"/>
  <c r="K15" i="69"/>
  <c r="P15" i="69"/>
  <c r="K16" i="69"/>
  <c r="P16" i="69"/>
  <c r="K17" i="69"/>
  <c r="P17" i="69"/>
  <c r="K18" i="69"/>
  <c r="P18" i="69"/>
  <c r="K19" i="69"/>
  <c r="P19" i="69"/>
  <c r="K20" i="69"/>
  <c r="P20" i="69"/>
  <c r="K21" i="69"/>
  <c r="P21" i="69"/>
  <c r="K22" i="69"/>
  <c r="P22" i="69"/>
  <c r="K23" i="69"/>
  <c r="P23" i="69"/>
  <c r="K24" i="69"/>
  <c r="P24" i="69"/>
  <c r="K25" i="69"/>
  <c r="P25" i="69"/>
  <c r="K26" i="69"/>
  <c r="P26" i="69"/>
  <c r="K27" i="69"/>
  <c r="P27" i="69"/>
  <c r="K28" i="69"/>
  <c r="P28" i="69"/>
  <c r="K29" i="69"/>
  <c r="P29" i="69"/>
  <c r="K30" i="69"/>
  <c r="P30" i="69"/>
  <c r="K31" i="69"/>
  <c r="P31" i="69"/>
  <c r="K32" i="69"/>
  <c r="P32" i="69"/>
  <c r="K33" i="69"/>
  <c r="P33" i="69"/>
  <c r="K34" i="69"/>
  <c r="P34" i="69"/>
  <c r="G35" i="69"/>
  <c r="H35" i="69"/>
  <c r="I35" i="69"/>
  <c r="J35" i="69"/>
  <c r="J41" i="69"/>
  <c r="L35" i="69"/>
  <c r="K57" i="2"/>
  <c r="M35" i="69"/>
  <c r="L57" i="2"/>
  <c r="N35" i="69"/>
  <c r="M57" i="2"/>
  <c r="O35" i="69"/>
  <c r="K36" i="69"/>
  <c r="P36" i="69"/>
  <c r="K37" i="69"/>
  <c r="P37" i="69"/>
  <c r="K38" i="69"/>
  <c r="P38" i="69"/>
  <c r="C39" i="69"/>
  <c r="G39" i="69"/>
  <c r="H39" i="69"/>
  <c r="I39" i="69"/>
  <c r="K39" i="69" s="1"/>
  <c r="J39" i="69"/>
  <c r="L39" i="69"/>
  <c r="O57" i="2"/>
  <c r="M39" i="69"/>
  <c r="P57" i="2"/>
  <c r="N39" i="69"/>
  <c r="O39" i="69"/>
  <c r="O41" i="69" s="1"/>
  <c r="C41" i="69"/>
  <c r="S57" i="2"/>
  <c r="D41" i="69"/>
  <c r="T57" i="2"/>
  <c r="E41" i="69"/>
  <c r="U57" i="2"/>
  <c r="M41" i="69"/>
  <c r="C44" i="69"/>
  <c r="E44" i="69" s="1"/>
  <c r="E47" i="69"/>
  <c r="G47" i="69"/>
  <c r="I47" i="69" s="1"/>
  <c r="B54" i="69"/>
  <c r="A63" i="69"/>
  <c r="C35" i="68"/>
  <c r="C7" i="68" s="1"/>
  <c r="D35" i="68"/>
  <c r="D7" i="68"/>
  <c r="E35" i="68"/>
  <c r="E7" i="68" s="1"/>
  <c r="F35" i="68"/>
  <c r="F7" i="68" s="1"/>
  <c r="U14" i="68"/>
  <c r="K15" i="68"/>
  <c r="P15" i="68"/>
  <c r="K16" i="68"/>
  <c r="P16" i="68"/>
  <c r="K17" i="68"/>
  <c r="P17" i="68"/>
  <c r="K18" i="68"/>
  <c r="P18" i="68"/>
  <c r="K19" i="68"/>
  <c r="P19" i="68"/>
  <c r="K20" i="68"/>
  <c r="P20" i="68"/>
  <c r="K21" i="68"/>
  <c r="P21" i="68"/>
  <c r="K22" i="68"/>
  <c r="P22" i="68"/>
  <c r="K23" i="68"/>
  <c r="P23" i="68"/>
  <c r="K24" i="68"/>
  <c r="P24" i="68"/>
  <c r="K25" i="68"/>
  <c r="P25" i="68"/>
  <c r="K26" i="68"/>
  <c r="P26" i="68"/>
  <c r="K27" i="68"/>
  <c r="P27" i="68"/>
  <c r="K28" i="68"/>
  <c r="P28" i="68"/>
  <c r="K29" i="68"/>
  <c r="P29" i="68"/>
  <c r="K30" i="68"/>
  <c r="P30" i="68"/>
  <c r="K31" i="68"/>
  <c r="P31" i="68"/>
  <c r="K32" i="68"/>
  <c r="P32" i="68"/>
  <c r="K33" i="68"/>
  <c r="P33" i="68"/>
  <c r="K34" i="68"/>
  <c r="P34" i="68"/>
  <c r="G35" i="68"/>
  <c r="H35" i="68"/>
  <c r="I35" i="68"/>
  <c r="J35" i="68"/>
  <c r="L35" i="68"/>
  <c r="K56" i="2" s="1"/>
  <c r="M35" i="68"/>
  <c r="L56" i="2" s="1"/>
  <c r="N35" i="68"/>
  <c r="M56" i="2" s="1"/>
  <c r="O35" i="68"/>
  <c r="K36" i="68"/>
  <c r="P36" i="68"/>
  <c r="K37" i="68"/>
  <c r="P37" i="68"/>
  <c r="K38" i="68"/>
  <c r="P38" i="68"/>
  <c r="C39" i="68"/>
  <c r="C41" i="68" s="1"/>
  <c r="S56" i="2" s="1"/>
  <c r="G39" i="68"/>
  <c r="H39" i="68"/>
  <c r="I39" i="68"/>
  <c r="J39" i="68"/>
  <c r="J41" i="68" s="1"/>
  <c r="L39" i="68"/>
  <c r="O56" i="2" s="1"/>
  <c r="M39" i="68"/>
  <c r="P56" i="2" s="1"/>
  <c r="N39" i="68"/>
  <c r="O39" i="68"/>
  <c r="O41" i="68" s="1"/>
  <c r="D41" i="68"/>
  <c r="T56" i="2" s="1"/>
  <c r="E41" i="68"/>
  <c r="U56" i="2"/>
  <c r="G41" i="68"/>
  <c r="M41" i="68"/>
  <c r="C44" i="68"/>
  <c r="E44" i="68"/>
  <c r="E47" i="68"/>
  <c r="G47" i="68"/>
  <c r="I47" i="68" s="1"/>
  <c r="C35" i="67"/>
  <c r="C7" i="67" s="1"/>
  <c r="D35" i="67"/>
  <c r="D7" i="67" s="1"/>
  <c r="E35" i="67"/>
  <c r="E7" i="67"/>
  <c r="F35" i="67"/>
  <c r="F7" i="67" s="1"/>
  <c r="U14" i="67"/>
  <c r="K15" i="67"/>
  <c r="P15" i="67"/>
  <c r="K16" i="67"/>
  <c r="P16" i="67"/>
  <c r="K17" i="67"/>
  <c r="P17" i="67"/>
  <c r="K18" i="67"/>
  <c r="P18" i="67"/>
  <c r="K19" i="67"/>
  <c r="P19" i="67"/>
  <c r="K20" i="67"/>
  <c r="P20" i="67"/>
  <c r="K21" i="67"/>
  <c r="P21" i="67"/>
  <c r="K22" i="67"/>
  <c r="P22" i="67"/>
  <c r="K23" i="67"/>
  <c r="P23" i="67"/>
  <c r="K24" i="67"/>
  <c r="P24" i="67"/>
  <c r="K25" i="67"/>
  <c r="P25" i="67"/>
  <c r="K26" i="67"/>
  <c r="P26" i="67"/>
  <c r="K27" i="67"/>
  <c r="P27" i="67"/>
  <c r="K28" i="67"/>
  <c r="P28" i="67"/>
  <c r="K29" i="67"/>
  <c r="P29" i="67"/>
  <c r="K30" i="67"/>
  <c r="P30" i="67"/>
  <c r="K31" i="67"/>
  <c r="P31" i="67"/>
  <c r="K32" i="67"/>
  <c r="P32" i="67"/>
  <c r="K33" i="67"/>
  <c r="P33" i="67"/>
  <c r="K34" i="67"/>
  <c r="P34" i="67"/>
  <c r="G35" i="67"/>
  <c r="H35" i="67"/>
  <c r="I35" i="67"/>
  <c r="J35" i="67"/>
  <c r="J41" i="67"/>
  <c r="L35" i="67"/>
  <c r="K55" i="2" s="1"/>
  <c r="M35" i="67"/>
  <c r="L55" i="2"/>
  <c r="N35" i="67"/>
  <c r="M55" i="2" s="1"/>
  <c r="O35" i="67"/>
  <c r="K36" i="67"/>
  <c r="P36" i="67"/>
  <c r="K37" i="67"/>
  <c r="P37" i="67"/>
  <c r="K38" i="67"/>
  <c r="P38" i="67"/>
  <c r="C39" i="67"/>
  <c r="G39" i="67"/>
  <c r="G41" i="67" s="1"/>
  <c r="H39" i="67"/>
  <c r="I39" i="67"/>
  <c r="J39" i="67"/>
  <c r="K39" i="67"/>
  <c r="L39" i="67"/>
  <c r="O55" i="2" s="1"/>
  <c r="M39" i="67"/>
  <c r="P55" i="2"/>
  <c r="N39" i="67"/>
  <c r="O39" i="67"/>
  <c r="O41" i="67" s="1"/>
  <c r="C41" i="67"/>
  <c r="S55" i="2"/>
  <c r="D41" i="67"/>
  <c r="A63" i="67" s="1"/>
  <c r="E41" i="67"/>
  <c r="U55" i="2"/>
  <c r="M41" i="67"/>
  <c r="C44" i="67"/>
  <c r="E44" i="67" s="1"/>
  <c r="E47" i="67"/>
  <c r="G47" i="67"/>
  <c r="I47" i="67" s="1"/>
  <c r="B54" i="67"/>
  <c r="C35" i="66"/>
  <c r="C7" i="66"/>
  <c r="B6" i="66" s="1"/>
  <c r="J54" i="2" s="1"/>
  <c r="D35" i="66"/>
  <c r="D7" i="66"/>
  <c r="E35" i="66"/>
  <c r="E7" i="66" s="1"/>
  <c r="F35" i="66"/>
  <c r="F7" i="66"/>
  <c r="U14" i="66"/>
  <c r="K15" i="66"/>
  <c r="P15" i="66"/>
  <c r="K16" i="66"/>
  <c r="P16" i="66"/>
  <c r="K17" i="66"/>
  <c r="P17" i="66"/>
  <c r="K18" i="66"/>
  <c r="P18" i="66"/>
  <c r="K19" i="66"/>
  <c r="P19" i="66"/>
  <c r="K20" i="66"/>
  <c r="P20" i="66"/>
  <c r="K21" i="66"/>
  <c r="P21" i="66"/>
  <c r="K22" i="66"/>
  <c r="P22" i="66"/>
  <c r="K23" i="66"/>
  <c r="P23" i="66"/>
  <c r="K24" i="66"/>
  <c r="P24" i="66"/>
  <c r="K25" i="66"/>
  <c r="P25" i="66"/>
  <c r="K26" i="66"/>
  <c r="P26" i="66"/>
  <c r="K27" i="66"/>
  <c r="P27" i="66"/>
  <c r="K28" i="66"/>
  <c r="P28" i="66"/>
  <c r="K29" i="66"/>
  <c r="P29" i="66"/>
  <c r="K30" i="66"/>
  <c r="P30" i="66"/>
  <c r="K31" i="66"/>
  <c r="P31" i="66"/>
  <c r="K32" i="66"/>
  <c r="P32" i="66"/>
  <c r="K33" i="66"/>
  <c r="P33" i="66"/>
  <c r="K34" i="66"/>
  <c r="P34" i="66"/>
  <c r="G35" i="66"/>
  <c r="H35" i="66"/>
  <c r="I35" i="66"/>
  <c r="J35" i="66"/>
  <c r="J41" i="66"/>
  <c r="L35" i="66"/>
  <c r="K54" i="2" s="1"/>
  <c r="M35" i="66"/>
  <c r="M41" i="66" s="1"/>
  <c r="L54" i="2"/>
  <c r="N35" i="66"/>
  <c r="M54" i="2" s="1"/>
  <c r="O35" i="66"/>
  <c r="K36" i="66"/>
  <c r="P36" i="66"/>
  <c r="K37" i="66"/>
  <c r="P37" i="66"/>
  <c r="K38" i="66"/>
  <c r="P38" i="66"/>
  <c r="C39" i="66"/>
  <c r="G39" i="66"/>
  <c r="H39" i="66"/>
  <c r="I39" i="66"/>
  <c r="K39" i="66" s="1"/>
  <c r="J39" i="66"/>
  <c r="L39" i="66"/>
  <c r="O54" i="2" s="1"/>
  <c r="M39" i="66"/>
  <c r="P54" i="2" s="1"/>
  <c r="N39" i="66"/>
  <c r="O39" i="66"/>
  <c r="O41" i="66" s="1"/>
  <c r="C41" i="66"/>
  <c r="S54" i="2" s="1"/>
  <c r="D41" i="66"/>
  <c r="T54" i="2" s="1"/>
  <c r="E41" i="66"/>
  <c r="U54" i="2"/>
  <c r="C44" i="66"/>
  <c r="E44" i="66" s="1"/>
  <c r="E47" i="66"/>
  <c r="G47" i="66"/>
  <c r="I47" i="66"/>
  <c r="A63" i="66"/>
  <c r="C35" i="65"/>
  <c r="C7" i="65" s="1"/>
  <c r="D35" i="65"/>
  <c r="D7" i="65"/>
  <c r="E35" i="65"/>
  <c r="E7" i="65"/>
  <c r="F35" i="65"/>
  <c r="F7" i="65"/>
  <c r="U14" i="65"/>
  <c r="K15" i="65"/>
  <c r="P15" i="65"/>
  <c r="K16" i="65"/>
  <c r="P16" i="65"/>
  <c r="K17" i="65"/>
  <c r="P17" i="65"/>
  <c r="K18" i="65"/>
  <c r="P18" i="65"/>
  <c r="K19" i="65"/>
  <c r="P19" i="65"/>
  <c r="K20" i="65"/>
  <c r="P20" i="65"/>
  <c r="K21" i="65"/>
  <c r="P21" i="65"/>
  <c r="K22" i="65"/>
  <c r="P22" i="65"/>
  <c r="K23" i="65"/>
  <c r="P23" i="65"/>
  <c r="K24" i="65"/>
  <c r="P24" i="65"/>
  <c r="K25" i="65"/>
  <c r="P25" i="65"/>
  <c r="K26" i="65"/>
  <c r="P26" i="65"/>
  <c r="K27" i="65"/>
  <c r="P27" i="65"/>
  <c r="K28" i="65"/>
  <c r="P28" i="65"/>
  <c r="K29" i="65"/>
  <c r="P29" i="65"/>
  <c r="K30" i="65"/>
  <c r="P30" i="65"/>
  <c r="K31" i="65"/>
  <c r="P31" i="65"/>
  <c r="K32" i="65"/>
  <c r="P32" i="65"/>
  <c r="K33" i="65"/>
  <c r="P33" i="65"/>
  <c r="K34" i="65"/>
  <c r="P34" i="65"/>
  <c r="G35" i="65"/>
  <c r="H35" i="65"/>
  <c r="I35" i="65"/>
  <c r="J35" i="65"/>
  <c r="J41" i="65"/>
  <c r="L35" i="65"/>
  <c r="K53" i="2"/>
  <c r="M35" i="65"/>
  <c r="L53" i="2"/>
  <c r="N35" i="65"/>
  <c r="M53" i="2"/>
  <c r="O35" i="65"/>
  <c r="K36" i="65"/>
  <c r="P36" i="65"/>
  <c r="K37" i="65"/>
  <c r="P37" i="65"/>
  <c r="K38" i="65"/>
  <c r="P38" i="65"/>
  <c r="C39" i="65"/>
  <c r="G39" i="65"/>
  <c r="G41" i="65" s="1"/>
  <c r="H39" i="65"/>
  <c r="I39" i="65"/>
  <c r="K39" i="65" s="1"/>
  <c r="J39" i="65"/>
  <c r="L39" i="65"/>
  <c r="O53" i="2"/>
  <c r="M39" i="65"/>
  <c r="M41" i="65" s="1"/>
  <c r="P53" i="2"/>
  <c r="N39" i="65"/>
  <c r="O39" i="65"/>
  <c r="O41" i="65" s="1"/>
  <c r="C41" i="65"/>
  <c r="S53" i="2"/>
  <c r="D41" i="65"/>
  <c r="T53" i="2"/>
  <c r="E41" i="65"/>
  <c r="U53" i="2"/>
  <c r="C44" i="65"/>
  <c r="E44" i="65" s="1"/>
  <c r="E47" i="65"/>
  <c r="G47" i="65"/>
  <c r="I47" i="65" s="1"/>
  <c r="B54" i="65"/>
  <c r="A63" i="65"/>
  <c r="C35" i="64"/>
  <c r="C7" i="64"/>
  <c r="D35" i="64"/>
  <c r="D7" i="64"/>
  <c r="B6" i="64" s="1"/>
  <c r="J52" i="2" s="1"/>
  <c r="E35" i="64"/>
  <c r="E7" i="64" s="1"/>
  <c r="F35" i="64"/>
  <c r="F7" i="64"/>
  <c r="U14" i="64"/>
  <c r="K15" i="64"/>
  <c r="P15" i="64"/>
  <c r="K16" i="64"/>
  <c r="P16" i="64"/>
  <c r="K17" i="64"/>
  <c r="P17" i="64"/>
  <c r="K18" i="64"/>
  <c r="P18" i="64"/>
  <c r="K19" i="64"/>
  <c r="P19" i="64"/>
  <c r="K20" i="64"/>
  <c r="P20" i="64"/>
  <c r="K21" i="64"/>
  <c r="P21" i="64"/>
  <c r="K22" i="64"/>
  <c r="P22" i="64"/>
  <c r="K23" i="64"/>
  <c r="P23" i="64"/>
  <c r="K24" i="64"/>
  <c r="P24" i="64"/>
  <c r="K25" i="64"/>
  <c r="P25" i="64"/>
  <c r="K26" i="64"/>
  <c r="P26" i="64"/>
  <c r="K27" i="64"/>
  <c r="P27" i="64"/>
  <c r="K28" i="64"/>
  <c r="P28" i="64"/>
  <c r="K29" i="64"/>
  <c r="P29" i="64"/>
  <c r="K30" i="64"/>
  <c r="P30" i="64"/>
  <c r="K31" i="64"/>
  <c r="P31" i="64"/>
  <c r="K32" i="64"/>
  <c r="P32" i="64"/>
  <c r="K33" i="64"/>
  <c r="P33" i="64"/>
  <c r="K34" i="64"/>
  <c r="P34" i="64"/>
  <c r="G35" i="64"/>
  <c r="H35" i="64"/>
  <c r="I35" i="64"/>
  <c r="J35" i="64"/>
  <c r="J41" i="64"/>
  <c r="L35" i="64"/>
  <c r="K52" i="2" s="1"/>
  <c r="M35" i="64"/>
  <c r="L52" i="2" s="1"/>
  <c r="N35" i="64"/>
  <c r="M52" i="2" s="1"/>
  <c r="O35" i="64"/>
  <c r="O41" i="64"/>
  <c r="K36" i="64"/>
  <c r="P36" i="64"/>
  <c r="K37" i="64"/>
  <c r="P37" i="64"/>
  <c r="K38" i="64"/>
  <c r="P38" i="64"/>
  <c r="C39" i="64"/>
  <c r="G39" i="64"/>
  <c r="G41" i="64" s="1"/>
  <c r="H39" i="64"/>
  <c r="I39" i="64"/>
  <c r="K39" i="64" s="1"/>
  <c r="J39" i="64"/>
  <c r="L39" i="64"/>
  <c r="O52" i="2" s="1"/>
  <c r="M39" i="64"/>
  <c r="P52" i="2" s="1"/>
  <c r="N39" i="64"/>
  <c r="O39" i="64"/>
  <c r="C41" i="64"/>
  <c r="S52" i="2" s="1"/>
  <c r="D41" i="64"/>
  <c r="T52" i="2" s="1"/>
  <c r="E41" i="64"/>
  <c r="U52" i="2"/>
  <c r="C44" i="64"/>
  <c r="E44" i="64" s="1"/>
  <c r="E47" i="64"/>
  <c r="G47" i="64"/>
  <c r="I47" i="64" s="1"/>
  <c r="A63" i="64"/>
  <c r="C35" i="63"/>
  <c r="C7" i="63"/>
  <c r="B6" i="63" s="1"/>
  <c r="J51" i="2" s="1"/>
  <c r="D35" i="63"/>
  <c r="D7" i="63"/>
  <c r="E35" i="63"/>
  <c r="E7" i="63"/>
  <c r="F35" i="63"/>
  <c r="F7" i="63"/>
  <c r="U14" i="63"/>
  <c r="K15" i="63"/>
  <c r="P15" i="63"/>
  <c r="K16" i="63"/>
  <c r="P16" i="63"/>
  <c r="K17" i="63"/>
  <c r="P17" i="63"/>
  <c r="K18" i="63"/>
  <c r="P18" i="63"/>
  <c r="K19" i="63"/>
  <c r="P19" i="63"/>
  <c r="K20" i="63"/>
  <c r="P20" i="63"/>
  <c r="K21" i="63"/>
  <c r="P21" i="63"/>
  <c r="K22" i="63"/>
  <c r="P22" i="63"/>
  <c r="K23" i="63"/>
  <c r="P23" i="63"/>
  <c r="K24" i="63"/>
  <c r="P24" i="63"/>
  <c r="K25" i="63"/>
  <c r="P25" i="63"/>
  <c r="K26" i="63"/>
  <c r="P26" i="63"/>
  <c r="K27" i="63"/>
  <c r="P27" i="63"/>
  <c r="K28" i="63"/>
  <c r="P28" i="63"/>
  <c r="K29" i="63"/>
  <c r="P29" i="63"/>
  <c r="K30" i="63"/>
  <c r="P30" i="63"/>
  <c r="K31" i="63"/>
  <c r="P31" i="63"/>
  <c r="K32" i="63"/>
  <c r="P32" i="63"/>
  <c r="K33" i="63"/>
  <c r="P33" i="63"/>
  <c r="K34" i="63"/>
  <c r="P34" i="63"/>
  <c r="G35" i="63"/>
  <c r="K35" i="63" s="1"/>
  <c r="H35" i="63"/>
  <c r="I35" i="63"/>
  <c r="J35" i="63"/>
  <c r="J41" i="63"/>
  <c r="L35" i="63"/>
  <c r="K51" i="2"/>
  <c r="M35" i="63"/>
  <c r="L51" i="2"/>
  <c r="N35" i="63"/>
  <c r="M51" i="2"/>
  <c r="O35" i="63"/>
  <c r="O41" i="63"/>
  <c r="K36" i="63"/>
  <c r="P36" i="63"/>
  <c r="K37" i="63"/>
  <c r="P37" i="63"/>
  <c r="K38" i="63"/>
  <c r="P38" i="63"/>
  <c r="C39" i="63"/>
  <c r="G39" i="63"/>
  <c r="H39" i="63"/>
  <c r="I39" i="63"/>
  <c r="J39" i="63"/>
  <c r="K39" i="63"/>
  <c r="L39" i="63"/>
  <c r="O51" i="2"/>
  <c r="M39" i="63"/>
  <c r="P51" i="2"/>
  <c r="N39" i="63"/>
  <c r="O39" i="63"/>
  <c r="C41" i="63"/>
  <c r="S51" i="2"/>
  <c r="D41" i="63"/>
  <c r="T51" i="2"/>
  <c r="E41" i="63"/>
  <c r="U51" i="2"/>
  <c r="M41" i="63"/>
  <c r="C44" i="63"/>
  <c r="E44" i="63" s="1"/>
  <c r="E47" i="63"/>
  <c r="G47" i="63"/>
  <c r="I47" i="63" s="1"/>
  <c r="B63" i="63"/>
  <c r="C35" i="62"/>
  <c r="C7" i="62"/>
  <c r="B6" i="62" s="1"/>
  <c r="J50" i="2" s="1"/>
  <c r="D35" i="62"/>
  <c r="D7" i="62"/>
  <c r="E35" i="62"/>
  <c r="E7" i="62"/>
  <c r="F35" i="62"/>
  <c r="F7" i="62"/>
  <c r="U14" i="62"/>
  <c r="K15" i="62"/>
  <c r="P15" i="62"/>
  <c r="K16" i="62"/>
  <c r="P16" i="62"/>
  <c r="K17" i="62"/>
  <c r="P17" i="62"/>
  <c r="K18" i="62"/>
  <c r="P18" i="62"/>
  <c r="K19" i="62"/>
  <c r="P19" i="62"/>
  <c r="K20" i="62"/>
  <c r="P20" i="62"/>
  <c r="K21" i="62"/>
  <c r="P21" i="62"/>
  <c r="K22" i="62"/>
  <c r="P22" i="62"/>
  <c r="K23" i="62"/>
  <c r="P23" i="62"/>
  <c r="K24" i="62"/>
  <c r="P24" i="62"/>
  <c r="K25" i="62"/>
  <c r="P25" i="62"/>
  <c r="K26" i="62"/>
  <c r="P26" i="62"/>
  <c r="K27" i="62"/>
  <c r="P27" i="62"/>
  <c r="K28" i="62"/>
  <c r="P28" i="62"/>
  <c r="K29" i="62"/>
  <c r="P29" i="62"/>
  <c r="K30" i="62"/>
  <c r="P30" i="62"/>
  <c r="K31" i="62"/>
  <c r="P31" i="62"/>
  <c r="K32" i="62"/>
  <c r="P32" i="62"/>
  <c r="K33" i="62"/>
  <c r="P33" i="62"/>
  <c r="K34" i="62"/>
  <c r="P34" i="62"/>
  <c r="G35" i="62"/>
  <c r="K35" i="62" s="1"/>
  <c r="H35" i="62"/>
  <c r="I35" i="62"/>
  <c r="J35" i="62"/>
  <c r="J41" i="62"/>
  <c r="L35" i="62"/>
  <c r="K50" i="2"/>
  <c r="M35" i="62"/>
  <c r="L50" i="2"/>
  <c r="N35" i="62"/>
  <c r="M50" i="2"/>
  <c r="O35" i="62"/>
  <c r="O41" i="62"/>
  <c r="K36" i="62"/>
  <c r="P36" i="62"/>
  <c r="K37" i="62"/>
  <c r="P37" i="62"/>
  <c r="K38" i="62"/>
  <c r="P38" i="62"/>
  <c r="C39" i="62"/>
  <c r="G39" i="62"/>
  <c r="H39" i="62"/>
  <c r="I39" i="62"/>
  <c r="J39" i="62"/>
  <c r="K39" i="62"/>
  <c r="L39" i="62"/>
  <c r="O50" i="2"/>
  <c r="M39" i="62"/>
  <c r="P50" i="2"/>
  <c r="N39" i="62"/>
  <c r="O39" i="62"/>
  <c r="C41" i="62"/>
  <c r="S50" i="2"/>
  <c r="D41" i="62"/>
  <c r="T50" i="2"/>
  <c r="E41" i="62"/>
  <c r="U50" i="2"/>
  <c r="M41" i="62"/>
  <c r="C44" i="62"/>
  <c r="E44" i="62" s="1"/>
  <c r="E47" i="62"/>
  <c r="G47" i="62"/>
  <c r="I47" i="62" s="1"/>
  <c r="B54" i="62"/>
  <c r="A63" i="62"/>
  <c r="C35" i="61"/>
  <c r="C7" i="61" s="1"/>
  <c r="D35" i="61"/>
  <c r="D7" i="61" s="1"/>
  <c r="E35" i="61"/>
  <c r="E7" i="61" s="1"/>
  <c r="F35" i="61"/>
  <c r="F7" i="61"/>
  <c r="U14" i="61"/>
  <c r="K15" i="61"/>
  <c r="P15" i="61"/>
  <c r="K16" i="61"/>
  <c r="P16" i="61"/>
  <c r="K17" i="61"/>
  <c r="P17" i="61"/>
  <c r="K18" i="61"/>
  <c r="P18" i="61"/>
  <c r="K19" i="61"/>
  <c r="P19" i="61"/>
  <c r="K20" i="61"/>
  <c r="P20" i="61"/>
  <c r="K21" i="61"/>
  <c r="P21" i="61"/>
  <c r="K22" i="61"/>
  <c r="P22" i="61"/>
  <c r="K23" i="61"/>
  <c r="P23" i="61"/>
  <c r="K24" i="61"/>
  <c r="P24" i="61"/>
  <c r="K25" i="61"/>
  <c r="P25" i="61"/>
  <c r="K26" i="61"/>
  <c r="P26" i="61"/>
  <c r="K27" i="61"/>
  <c r="P27" i="61"/>
  <c r="K28" i="61"/>
  <c r="P28" i="61"/>
  <c r="K29" i="61"/>
  <c r="P29" i="61"/>
  <c r="K30" i="61"/>
  <c r="P30" i="61"/>
  <c r="K31" i="61"/>
  <c r="P31" i="61"/>
  <c r="K32" i="61"/>
  <c r="P32" i="61"/>
  <c r="K33" i="61"/>
  <c r="P33" i="61"/>
  <c r="K34" i="61"/>
  <c r="P34" i="61"/>
  <c r="G35" i="61"/>
  <c r="K35" i="61" s="1"/>
  <c r="H35" i="61"/>
  <c r="I35" i="61"/>
  <c r="J35" i="61"/>
  <c r="J41" i="61" s="1"/>
  <c r="L35" i="61"/>
  <c r="K49" i="2" s="1"/>
  <c r="M35" i="61"/>
  <c r="L49" i="2"/>
  <c r="N35" i="61"/>
  <c r="O35" i="61"/>
  <c r="O41" i="61" s="1"/>
  <c r="K36" i="61"/>
  <c r="P36" i="61"/>
  <c r="K37" i="61"/>
  <c r="P37" i="61"/>
  <c r="K38" i="61"/>
  <c r="P38" i="61"/>
  <c r="C39" i="61"/>
  <c r="G39" i="61"/>
  <c r="H39" i="61"/>
  <c r="K39" i="61" s="1"/>
  <c r="I39" i="61"/>
  <c r="J39" i="61"/>
  <c r="L39" i="61"/>
  <c r="O49" i="2" s="1"/>
  <c r="M39" i="61"/>
  <c r="P49" i="2"/>
  <c r="N39" i="61"/>
  <c r="O39" i="61"/>
  <c r="D41" i="61"/>
  <c r="T49" i="2" s="1"/>
  <c r="E41" i="61"/>
  <c r="U49" i="2" s="1"/>
  <c r="G41" i="61"/>
  <c r="C44" i="61"/>
  <c r="E44" i="61"/>
  <c r="E47" i="61"/>
  <c r="G47" i="61"/>
  <c r="I47" i="61" s="1"/>
  <c r="A63" i="61"/>
  <c r="C35" i="60"/>
  <c r="C7" i="60" s="1"/>
  <c r="D35" i="60"/>
  <c r="D7" i="60" s="1"/>
  <c r="E35" i="60"/>
  <c r="E7" i="60"/>
  <c r="F35" i="60"/>
  <c r="F7" i="60" s="1"/>
  <c r="U14" i="60"/>
  <c r="K15" i="60"/>
  <c r="P15" i="60"/>
  <c r="K16" i="60"/>
  <c r="P16" i="60"/>
  <c r="K17" i="60"/>
  <c r="P17" i="60"/>
  <c r="K18" i="60"/>
  <c r="P18" i="60"/>
  <c r="K19" i="60"/>
  <c r="P19" i="60"/>
  <c r="K20" i="60"/>
  <c r="P20" i="60"/>
  <c r="K21" i="60"/>
  <c r="P21" i="60"/>
  <c r="K22" i="60"/>
  <c r="P22" i="60"/>
  <c r="K23" i="60"/>
  <c r="P23" i="60"/>
  <c r="K24" i="60"/>
  <c r="P24" i="60"/>
  <c r="K25" i="60"/>
  <c r="P25" i="60"/>
  <c r="K26" i="60"/>
  <c r="P26" i="60"/>
  <c r="K27" i="60"/>
  <c r="P27" i="60"/>
  <c r="K28" i="60"/>
  <c r="P28" i="60"/>
  <c r="K29" i="60"/>
  <c r="P29" i="60"/>
  <c r="K30" i="60"/>
  <c r="P30" i="60"/>
  <c r="K31" i="60"/>
  <c r="P31" i="60"/>
  <c r="K32" i="60"/>
  <c r="P32" i="60"/>
  <c r="K33" i="60"/>
  <c r="P33" i="60"/>
  <c r="K34" i="60"/>
  <c r="P34" i="60"/>
  <c r="G35" i="60"/>
  <c r="H35" i="60"/>
  <c r="I35" i="60"/>
  <c r="J35" i="60"/>
  <c r="L35" i="60"/>
  <c r="K48" i="2" s="1"/>
  <c r="M35" i="60"/>
  <c r="L48" i="2"/>
  <c r="N35" i="60"/>
  <c r="M48" i="2" s="1"/>
  <c r="O35" i="60"/>
  <c r="K36" i="60"/>
  <c r="P36" i="60"/>
  <c r="K37" i="60"/>
  <c r="P37" i="60"/>
  <c r="K38" i="60"/>
  <c r="P38" i="60"/>
  <c r="C39" i="60"/>
  <c r="G39" i="60"/>
  <c r="H39" i="60"/>
  <c r="K39" i="60" s="1"/>
  <c r="I39" i="60"/>
  <c r="J39" i="60"/>
  <c r="J41" i="60" s="1"/>
  <c r="L39" i="60"/>
  <c r="O48" i="2"/>
  <c r="M39" i="60"/>
  <c r="P48" i="2" s="1"/>
  <c r="N39" i="60"/>
  <c r="O39" i="60"/>
  <c r="O41" i="60" s="1"/>
  <c r="C41" i="60"/>
  <c r="S48" i="2" s="1"/>
  <c r="E41" i="60"/>
  <c r="U48" i="2" s="1"/>
  <c r="C44" i="60"/>
  <c r="E44" i="60" s="1"/>
  <c r="E47" i="60"/>
  <c r="G47" i="60"/>
  <c r="I47" i="60" s="1"/>
  <c r="C35" i="59"/>
  <c r="C7" i="59"/>
  <c r="D35" i="59"/>
  <c r="D7" i="59"/>
  <c r="E35" i="59"/>
  <c r="E7" i="59"/>
  <c r="F35" i="59"/>
  <c r="F7" i="59"/>
  <c r="U14" i="59"/>
  <c r="K15" i="59"/>
  <c r="P15" i="59"/>
  <c r="K16" i="59"/>
  <c r="P16" i="59"/>
  <c r="K17" i="59"/>
  <c r="P17" i="59"/>
  <c r="K18" i="59"/>
  <c r="P18" i="59"/>
  <c r="K19" i="59"/>
  <c r="P19" i="59"/>
  <c r="K20" i="59"/>
  <c r="P20" i="59"/>
  <c r="K21" i="59"/>
  <c r="P21" i="59"/>
  <c r="K22" i="59"/>
  <c r="P22" i="59"/>
  <c r="K23" i="59"/>
  <c r="P23" i="59"/>
  <c r="K24" i="59"/>
  <c r="P24" i="59"/>
  <c r="K25" i="59"/>
  <c r="P25" i="59"/>
  <c r="K26" i="59"/>
  <c r="P26" i="59"/>
  <c r="K27" i="59"/>
  <c r="P27" i="59"/>
  <c r="K28" i="59"/>
  <c r="P28" i="59"/>
  <c r="K29" i="59"/>
  <c r="P29" i="59"/>
  <c r="K30" i="59"/>
  <c r="P30" i="59"/>
  <c r="K31" i="59"/>
  <c r="P31" i="59"/>
  <c r="K32" i="59"/>
  <c r="P32" i="59"/>
  <c r="K33" i="59"/>
  <c r="P33" i="59"/>
  <c r="K34" i="59"/>
  <c r="P34" i="59"/>
  <c r="G35" i="59"/>
  <c r="H35" i="59"/>
  <c r="I35" i="59"/>
  <c r="J35" i="59"/>
  <c r="J41" i="59"/>
  <c r="L35" i="59"/>
  <c r="K47" i="2"/>
  <c r="M35" i="59"/>
  <c r="L47" i="2"/>
  <c r="N35" i="59"/>
  <c r="M47" i="2"/>
  <c r="O35" i="59"/>
  <c r="K36" i="59"/>
  <c r="P36" i="59"/>
  <c r="K37" i="59"/>
  <c r="P37" i="59"/>
  <c r="K38" i="59"/>
  <c r="P38" i="59"/>
  <c r="C39" i="59"/>
  <c r="G39" i="59"/>
  <c r="H39" i="59"/>
  <c r="I39" i="59"/>
  <c r="K39" i="59" s="1"/>
  <c r="J39" i="59"/>
  <c r="L39" i="59"/>
  <c r="O47" i="2"/>
  <c r="M39" i="59"/>
  <c r="P47" i="2"/>
  <c r="N39" i="59"/>
  <c r="O39" i="59"/>
  <c r="O41" i="59" s="1"/>
  <c r="C41" i="59"/>
  <c r="S47" i="2"/>
  <c r="D41" i="59"/>
  <c r="T47" i="2"/>
  <c r="E41" i="59"/>
  <c r="U47" i="2"/>
  <c r="M41" i="59"/>
  <c r="C44" i="59"/>
  <c r="E44" i="59" s="1"/>
  <c r="E47" i="59"/>
  <c r="G47" i="59"/>
  <c r="I47" i="59" s="1"/>
  <c r="B54" i="59"/>
  <c r="A63" i="59"/>
  <c r="C35" i="58"/>
  <c r="C7" i="58" s="1"/>
  <c r="D35" i="58"/>
  <c r="D7" i="58" s="1"/>
  <c r="E35" i="58"/>
  <c r="E7" i="58" s="1"/>
  <c r="F35" i="58"/>
  <c r="F7" i="58"/>
  <c r="U14" i="58"/>
  <c r="K15" i="58"/>
  <c r="P15" i="58"/>
  <c r="K16" i="58"/>
  <c r="P16" i="58"/>
  <c r="K17" i="58"/>
  <c r="P17" i="58"/>
  <c r="K18" i="58"/>
  <c r="P18" i="58"/>
  <c r="K19" i="58"/>
  <c r="P19" i="58"/>
  <c r="K20" i="58"/>
  <c r="P20" i="58"/>
  <c r="K21" i="58"/>
  <c r="P21" i="58"/>
  <c r="K22" i="58"/>
  <c r="P22" i="58"/>
  <c r="K23" i="58"/>
  <c r="P23" i="58"/>
  <c r="K24" i="58"/>
  <c r="P24" i="58"/>
  <c r="K25" i="58"/>
  <c r="P25" i="58"/>
  <c r="K26" i="58"/>
  <c r="P26" i="58"/>
  <c r="K27" i="58"/>
  <c r="P27" i="58"/>
  <c r="K28" i="58"/>
  <c r="P28" i="58"/>
  <c r="K29" i="58"/>
  <c r="P29" i="58"/>
  <c r="K30" i="58"/>
  <c r="P30" i="58"/>
  <c r="K31" i="58"/>
  <c r="P31" i="58"/>
  <c r="K32" i="58"/>
  <c r="P32" i="58"/>
  <c r="K33" i="58"/>
  <c r="P33" i="58"/>
  <c r="K34" i="58"/>
  <c r="P34" i="58"/>
  <c r="G35" i="58"/>
  <c r="G41" i="58" s="1"/>
  <c r="H35" i="58"/>
  <c r="I35" i="58"/>
  <c r="I41" i="58" s="1"/>
  <c r="J35" i="58"/>
  <c r="J41" i="58" s="1"/>
  <c r="L35" i="58"/>
  <c r="K46" i="2" s="1"/>
  <c r="M35" i="58"/>
  <c r="L46" i="2"/>
  <c r="N35" i="58"/>
  <c r="O35" i="58"/>
  <c r="O41" i="58" s="1"/>
  <c r="K36" i="58"/>
  <c r="P36" i="58"/>
  <c r="K37" i="58"/>
  <c r="P37" i="58"/>
  <c r="K38" i="58"/>
  <c r="P38" i="58"/>
  <c r="C39" i="58"/>
  <c r="G39" i="58"/>
  <c r="H39" i="58"/>
  <c r="K39" i="58" s="1"/>
  <c r="I39" i="58"/>
  <c r="J39" i="58"/>
  <c r="L39" i="58"/>
  <c r="O46" i="2" s="1"/>
  <c r="M39" i="58"/>
  <c r="P46" i="2" s="1"/>
  <c r="N39" i="58"/>
  <c r="O39" i="58"/>
  <c r="C41" i="58"/>
  <c r="S46" i="2" s="1"/>
  <c r="D41" i="58"/>
  <c r="T46" i="2" s="1"/>
  <c r="E41" i="58"/>
  <c r="U46" i="2"/>
  <c r="C44" i="58"/>
  <c r="E44" i="58" s="1"/>
  <c r="E47" i="58"/>
  <c r="G47" i="58"/>
  <c r="I47" i="58"/>
  <c r="C35" i="57"/>
  <c r="C7" i="57" s="1"/>
  <c r="B6" i="57" s="1"/>
  <c r="J45" i="2" s="1"/>
  <c r="D35" i="57"/>
  <c r="D7" i="57"/>
  <c r="E35" i="57"/>
  <c r="E7" i="57"/>
  <c r="F35" i="57"/>
  <c r="F7" i="57"/>
  <c r="U14" i="57"/>
  <c r="K15" i="57"/>
  <c r="P15" i="57"/>
  <c r="K16" i="57"/>
  <c r="P16" i="57"/>
  <c r="K17" i="57"/>
  <c r="P17" i="57"/>
  <c r="K18" i="57"/>
  <c r="P18" i="57"/>
  <c r="K19" i="57"/>
  <c r="P19" i="57"/>
  <c r="K20" i="57"/>
  <c r="P20" i="57"/>
  <c r="K21" i="57"/>
  <c r="P21" i="57"/>
  <c r="K22" i="57"/>
  <c r="P22" i="57"/>
  <c r="K23" i="57"/>
  <c r="P23" i="57"/>
  <c r="K24" i="57"/>
  <c r="P24" i="57"/>
  <c r="K25" i="57"/>
  <c r="P25" i="57"/>
  <c r="K26" i="57"/>
  <c r="P26" i="57"/>
  <c r="K27" i="57"/>
  <c r="P27" i="57"/>
  <c r="K28" i="57"/>
  <c r="P28" i="57"/>
  <c r="K29" i="57"/>
  <c r="P29" i="57"/>
  <c r="K30" i="57"/>
  <c r="P30" i="57"/>
  <c r="K31" i="57"/>
  <c r="P31" i="57"/>
  <c r="K32" i="57"/>
  <c r="P32" i="57"/>
  <c r="K33" i="57"/>
  <c r="P33" i="57"/>
  <c r="K34" i="57"/>
  <c r="P34" i="57"/>
  <c r="G35" i="57"/>
  <c r="K35" i="57" s="1"/>
  <c r="H35" i="57"/>
  <c r="I35" i="57"/>
  <c r="J35" i="57"/>
  <c r="J41" i="57"/>
  <c r="L35" i="57"/>
  <c r="K45" i="2"/>
  <c r="M35" i="57"/>
  <c r="L45" i="2"/>
  <c r="N35" i="57"/>
  <c r="M45" i="2"/>
  <c r="O35" i="57"/>
  <c r="K36" i="57"/>
  <c r="P36" i="57"/>
  <c r="K37" i="57"/>
  <c r="P37" i="57"/>
  <c r="K38" i="57"/>
  <c r="P38" i="57"/>
  <c r="C39" i="57"/>
  <c r="G39" i="57"/>
  <c r="H39" i="57"/>
  <c r="K39" i="57" s="1"/>
  <c r="I39" i="57"/>
  <c r="J39" i="57"/>
  <c r="L39" i="57"/>
  <c r="O45" i="2" s="1"/>
  <c r="M39" i="57"/>
  <c r="P45" i="2" s="1"/>
  <c r="N39" i="57"/>
  <c r="O39" i="57"/>
  <c r="O41" i="57" s="1"/>
  <c r="C41" i="57"/>
  <c r="S45" i="2" s="1"/>
  <c r="D41" i="57"/>
  <c r="T45" i="2" s="1"/>
  <c r="E41" i="57"/>
  <c r="U45" i="2" s="1"/>
  <c r="M41" i="57"/>
  <c r="C44" i="57"/>
  <c r="E44" i="57"/>
  <c r="E47" i="57"/>
  <c r="G47" i="57"/>
  <c r="I47" i="57" s="1"/>
  <c r="C35" i="56"/>
  <c r="C7" i="56" s="1"/>
  <c r="D35" i="56"/>
  <c r="D7" i="56" s="1"/>
  <c r="E35" i="56"/>
  <c r="E7" i="56" s="1"/>
  <c r="F35" i="56"/>
  <c r="F7" i="56" s="1"/>
  <c r="U14" i="56"/>
  <c r="K15" i="56"/>
  <c r="P15" i="56"/>
  <c r="K16" i="56"/>
  <c r="P16" i="56"/>
  <c r="K17" i="56"/>
  <c r="P17" i="56"/>
  <c r="K18" i="56"/>
  <c r="P18" i="56"/>
  <c r="K19" i="56"/>
  <c r="P19" i="56"/>
  <c r="K20" i="56"/>
  <c r="P20" i="56"/>
  <c r="K21" i="56"/>
  <c r="P21" i="56"/>
  <c r="K22" i="56"/>
  <c r="P22" i="56"/>
  <c r="K23" i="56"/>
  <c r="P23" i="56"/>
  <c r="K24" i="56"/>
  <c r="P24" i="56"/>
  <c r="K25" i="56"/>
  <c r="P25" i="56"/>
  <c r="K26" i="56"/>
  <c r="P26" i="56"/>
  <c r="K27" i="56"/>
  <c r="P27" i="56"/>
  <c r="K28" i="56"/>
  <c r="P28" i="56"/>
  <c r="K29" i="56"/>
  <c r="P29" i="56"/>
  <c r="K30" i="56"/>
  <c r="P30" i="56"/>
  <c r="K31" i="56"/>
  <c r="P31" i="56"/>
  <c r="K32" i="56"/>
  <c r="P32" i="56"/>
  <c r="K33" i="56"/>
  <c r="P33" i="56"/>
  <c r="K34" i="56"/>
  <c r="P34" i="56"/>
  <c r="G35" i="56"/>
  <c r="H35" i="56"/>
  <c r="I35" i="56"/>
  <c r="J35" i="56"/>
  <c r="J41" i="56" s="1"/>
  <c r="L35" i="56"/>
  <c r="K44" i="2" s="1"/>
  <c r="M35" i="56"/>
  <c r="L44" i="2" s="1"/>
  <c r="N35" i="56"/>
  <c r="M44" i="2" s="1"/>
  <c r="O35" i="56"/>
  <c r="O41" i="56" s="1"/>
  <c r="K36" i="56"/>
  <c r="P36" i="56"/>
  <c r="K37" i="56"/>
  <c r="P37" i="56"/>
  <c r="K38" i="56"/>
  <c r="P38" i="56"/>
  <c r="C39" i="56"/>
  <c r="G39" i="56"/>
  <c r="H39" i="56"/>
  <c r="K39" i="56" s="1"/>
  <c r="I39" i="56"/>
  <c r="J39" i="56"/>
  <c r="L39" i="56"/>
  <c r="O44" i="2" s="1"/>
  <c r="M39" i="56"/>
  <c r="P44" i="2" s="1"/>
  <c r="N39" i="56"/>
  <c r="O39" i="56"/>
  <c r="C41" i="56"/>
  <c r="S44" i="2" s="1"/>
  <c r="D41" i="56"/>
  <c r="T44" i="2" s="1"/>
  <c r="E41" i="56"/>
  <c r="U44" i="2" s="1"/>
  <c r="M41" i="56"/>
  <c r="C44" i="56"/>
  <c r="E44" i="56"/>
  <c r="E47" i="56"/>
  <c r="G47" i="56"/>
  <c r="I47" i="56" s="1"/>
  <c r="B54" i="56"/>
  <c r="C35" i="55"/>
  <c r="C7" i="55" s="1"/>
  <c r="D35" i="55"/>
  <c r="D7" i="55" s="1"/>
  <c r="E35" i="55"/>
  <c r="E7" i="55" s="1"/>
  <c r="F35" i="55"/>
  <c r="F7" i="55"/>
  <c r="U14" i="55"/>
  <c r="K15" i="55"/>
  <c r="P15" i="55"/>
  <c r="K16" i="55"/>
  <c r="P16" i="55"/>
  <c r="K17" i="55"/>
  <c r="P17" i="55"/>
  <c r="K18" i="55"/>
  <c r="P18" i="55"/>
  <c r="K19" i="55"/>
  <c r="P19" i="55"/>
  <c r="K20" i="55"/>
  <c r="P20" i="55"/>
  <c r="K21" i="55"/>
  <c r="P21" i="55"/>
  <c r="K22" i="55"/>
  <c r="P22" i="55"/>
  <c r="K23" i="55"/>
  <c r="P23" i="55"/>
  <c r="K24" i="55"/>
  <c r="P24" i="55"/>
  <c r="K25" i="55"/>
  <c r="P25" i="55"/>
  <c r="K26" i="55"/>
  <c r="P26" i="55"/>
  <c r="K27" i="55"/>
  <c r="P27" i="55"/>
  <c r="K28" i="55"/>
  <c r="P28" i="55"/>
  <c r="K29" i="55"/>
  <c r="P29" i="55"/>
  <c r="K30" i="55"/>
  <c r="P30" i="55"/>
  <c r="K31" i="55"/>
  <c r="P31" i="55"/>
  <c r="K32" i="55"/>
  <c r="P32" i="55"/>
  <c r="K33" i="55"/>
  <c r="P33" i="55"/>
  <c r="K34" i="55"/>
  <c r="P34" i="55"/>
  <c r="G35" i="55"/>
  <c r="H35" i="55"/>
  <c r="I35" i="55"/>
  <c r="K35" i="55"/>
  <c r="J35" i="55"/>
  <c r="J41" i="55" s="1"/>
  <c r="L35" i="55"/>
  <c r="K43" i="2" s="1"/>
  <c r="M35" i="55"/>
  <c r="L43" i="2" s="1"/>
  <c r="N35" i="55"/>
  <c r="O35" i="55"/>
  <c r="O41" i="55" s="1"/>
  <c r="K36" i="55"/>
  <c r="P36" i="55"/>
  <c r="K37" i="55"/>
  <c r="P37" i="55"/>
  <c r="K38" i="55"/>
  <c r="P38" i="55"/>
  <c r="C39" i="55"/>
  <c r="C41" i="55" s="1"/>
  <c r="S43" i="2" s="1"/>
  <c r="G39" i="55"/>
  <c r="G41" i="55" s="1"/>
  <c r="H39" i="55"/>
  <c r="I39" i="55"/>
  <c r="J39" i="55"/>
  <c r="L39" i="55"/>
  <c r="O43" i="2" s="1"/>
  <c r="M39" i="55"/>
  <c r="P43" i="2" s="1"/>
  <c r="N39" i="55"/>
  <c r="O39" i="55"/>
  <c r="D41" i="55"/>
  <c r="A63" i="55" s="1"/>
  <c r="E41" i="55"/>
  <c r="U43" i="2" s="1"/>
  <c r="F41" i="55"/>
  <c r="V43" i="2" s="1"/>
  <c r="M41" i="55"/>
  <c r="C44" i="55"/>
  <c r="E44" i="55" s="1"/>
  <c r="E47" i="55"/>
  <c r="G47" i="55"/>
  <c r="I47" i="55" s="1"/>
  <c r="D63" i="55"/>
  <c r="C35" i="54"/>
  <c r="C7" i="54" s="1"/>
  <c r="B6" i="54" s="1"/>
  <c r="J42" i="2" s="1"/>
  <c r="D35" i="54"/>
  <c r="D7" i="54"/>
  <c r="E35" i="54"/>
  <c r="E7" i="54"/>
  <c r="F35" i="54"/>
  <c r="F7" i="54"/>
  <c r="U14" i="54"/>
  <c r="K15" i="54"/>
  <c r="P15" i="54"/>
  <c r="K16" i="54"/>
  <c r="P16" i="54"/>
  <c r="K17" i="54"/>
  <c r="P17" i="54"/>
  <c r="K18" i="54"/>
  <c r="P18" i="54"/>
  <c r="K19" i="54"/>
  <c r="P19" i="54"/>
  <c r="K20" i="54"/>
  <c r="P20" i="54"/>
  <c r="K21" i="54"/>
  <c r="P21" i="54"/>
  <c r="K22" i="54"/>
  <c r="P22" i="54"/>
  <c r="K23" i="54"/>
  <c r="P23" i="54"/>
  <c r="K24" i="54"/>
  <c r="P24" i="54"/>
  <c r="K25" i="54"/>
  <c r="P25" i="54"/>
  <c r="K26" i="54"/>
  <c r="P26" i="54"/>
  <c r="K27" i="54"/>
  <c r="P27" i="54"/>
  <c r="K28" i="54"/>
  <c r="P28" i="54"/>
  <c r="K29" i="54"/>
  <c r="P29" i="54"/>
  <c r="K30" i="54"/>
  <c r="P30" i="54"/>
  <c r="K31" i="54"/>
  <c r="P31" i="54"/>
  <c r="K32" i="54"/>
  <c r="P32" i="54"/>
  <c r="K33" i="54"/>
  <c r="P33" i="54"/>
  <c r="K34" i="54"/>
  <c r="P34" i="54"/>
  <c r="G35" i="54"/>
  <c r="K35" i="54" s="1"/>
  <c r="H35" i="54"/>
  <c r="I35" i="54"/>
  <c r="I41" i="54" s="1"/>
  <c r="J35" i="54"/>
  <c r="L35" i="54"/>
  <c r="K42" i="2" s="1"/>
  <c r="M35" i="54"/>
  <c r="L42" i="2" s="1"/>
  <c r="N35" i="54"/>
  <c r="M42" i="2" s="1"/>
  <c r="O35" i="54"/>
  <c r="K36" i="54"/>
  <c r="P36" i="54"/>
  <c r="K37" i="54"/>
  <c r="P37" i="54"/>
  <c r="K38" i="54"/>
  <c r="P38" i="54"/>
  <c r="C39" i="54"/>
  <c r="C41" i="54" s="1"/>
  <c r="G39" i="54"/>
  <c r="H39" i="54"/>
  <c r="H41" i="54" s="1"/>
  <c r="I39" i="54"/>
  <c r="J39" i="54"/>
  <c r="L39" i="54"/>
  <c r="O42" i="2"/>
  <c r="M39" i="54"/>
  <c r="P42" i="2"/>
  <c r="N39" i="54"/>
  <c r="O39" i="54"/>
  <c r="O41" i="54" s="1"/>
  <c r="D41" i="54"/>
  <c r="T42" i="2"/>
  <c r="E41" i="54"/>
  <c r="U42" i="2"/>
  <c r="F41" i="54"/>
  <c r="V42" i="2"/>
  <c r="J41" i="54"/>
  <c r="C44" i="54"/>
  <c r="E44" i="54" s="1"/>
  <c r="E47" i="54"/>
  <c r="G47" i="54"/>
  <c r="I47" i="54" s="1"/>
  <c r="D63" i="54"/>
  <c r="C35" i="53"/>
  <c r="C7" i="53"/>
  <c r="D35" i="53"/>
  <c r="D7" i="53" s="1"/>
  <c r="E35" i="53"/>
  <c r="E7" i="53"/>
  <c r="F35" i="53"/>
  <c r="F7" i="53"/>
  <c r="U14" i="53"/>
  <c r="K15" i="53"/>
  <c r="P15" i="53"/>
  <c r="K16" i="53"/>
  <c r="P16" i="53"/>
  <c r="K17" i="53"/>
  <c r="P17" i="53"/>
  <c r="K18" i="53"/>
  <c r="P18" i="53"/>
  <c r="K19" i="53"/>
  <c r="P19" i="53"/>
  <c r="K20" i="53"/>
  <c r="P20" i="53"/>
  <c r="K21" i="53"/>
  <c r="P21" i="53"/>
  <c r="K22" i="53"/>
  <c r="P22" i="53"/>
  <c r="K23" i="53"/>
  <c r="P23" i="53"/>
  <c r="K24" i="53"/>
  <c r="P24" i="53"/>
  <c r="K25" i="53"/>
  <c r="P25" i="53"/>
  <c r="K26" i="53"/>
  <c r="P26" i="53"/>
  <c r="K27" i="53"/>
  <c r="P27" i="53"/>
  <c r="K28" i="53"/>
  <c r="P28" i="53"/>
  <c r="K29" i="53"/>
  <c r="P29" i="53"/>
  <c r="K30" i="53"/>
  <c r="P30" i="53"/>
  <c r="K31" i="53"/>
  <c r="P31" i="53"/>
  <c r="K32" i="53"/>
  <c r="P32" i="53"/>
  <c r="K33" i="53"/>
  <c r="P33" i="53"/>
  <c r="K34" i="53"/>
  <c r="P34" i="53"/>
  <c r="G35" i="53"/>
  <c r="G41" i="53" s="1"/>
  <c r="H35" i="53"/>
  <c r="I35" i="53"/>
  <c r="I41" i="53" s="1"/>
  <c r="J35" i="53"/>
  <c r="L35" i="53"/>
  <c r="K41" i="2" s="1"/>
  <c r="M35" i="53"/>
  <c r="L41" i="2" s="1"/>
  <c r="N35" i="53"/>
  <c r="M41" i="2" s="1"/>
  <c r="O35" i="53"/>
  <c r="K36" i="53"/>
  <c r="P36" i="53"/>
  <c r="K37" i="53"/>
  <c r="P37" i="53"/>
  <c r="K38" i="53"/>
  <c r="P38" i="53"/>
  <c r="C39" i="53"/>
  <c r="G39" i="53"/>
  <c r="H39" i="53"/>
  <c r="K39" i="53" s="1"/>
  <c r="I39" i="53"/>
  <c r="J39" i="53"/>
  <c r="J41" i="53" s="1"/>
  <c r="L39" i="53"/>
  <c r="O41" i="2" s="1"/>
  <c r="M39" i="53"/>
  <c r="P41" i="2" s="1"/>
  <c r="N39" i="53"/>
  <c r="O39" i="53"/>
  <c r="C41" i="53"/>
  <c r="S41" i="2" s="1"/>
  <c r="D41" i="53"/>
  <c r="T41" i="2" s="1"/>
  <c r="E41" i="53"/>
  <c r="U41" i="2" s="1"/>
  <c r="F41" i="53"/>
  <c r="V41" i="2" s="1"/>
  <c r="H41" i="53"/>
  <c r="N41" i="53"/>
  <c r="C44" i="53"/>
  <c r="E44" i="53"/>
  <c r="E47" i="53"/>
  <c r="G47" i="53"/>
  <c r="I47" i="53" s="1"/>
  <c r="D63" i="53"/>
  <c r="C35" i="52"/>
  <c r="C7" i="52" s="1"/>
  <c r="D35" i="52"/>
  <c r="D7" i="52" s="1"/>
  <c r="E35" i="52"/>
  <c r="E7" i="52" s="1"/>
  <c r="F35" i="52"/>
  <c r="F7" i="52" s="1"/>
  <c r="U14" i="52"/>
  <c r="K15" i="52"/>
  <c r="P15" i="52"/>
  <c r="K16" i="52"/>
  <c r="P16" i="52"/>
  <c r="K17" i="52"/>
  <c r="P17" i="52"/>
  <c r="K18" i="52"/>
  <c r="P18" i="52"/>
  <c r="K19" i="52"/>
  <c r="P19" i="52"/>
  <c r="K20" i="52"/>
  <c r="P20" i="52"/>
  <c r="K21" i="52"/>
  <c r="P21" i="52"/>
  <c r="K22" i="52"/>
  <c r="P22" i="52"/>
  <c r="K23" i="52"/>
  <c r="P23" i="52"/>
  <c r="K24" i="52"/>
  <c r="P24" i="52"/>
  <c r="K25" i="52"/>
  <c r="P25" i="52"/>
  <c r="K26" i="52"/>
  <c r="P26" i="52"/>
  <c r="K27" i="52"/>
  <c r="P27" i="52"/>
  <c r="K28" i="52"/>
  <c r="P28" i="52"/>
  <c r="K29" i="52"/>
  <c r="P29" i="52"/>
  <c r="K30" i="52"/>
  <c r="P30" i="52"/>
  <c r="K31" i="52"/>
  <c r="P31" i="52"/>
  <c r="K32" i="52"/>
  <c r="P32" i="52"/>
  <c r="K33" i="52"/>
  <c r="P33" i="52"/>
  <c r="K34" i="52"/>
  <c r="P34" i="52"/>
  <c r="G35" i="52"/>
  <c r="H35" i="52"/>
  <c r="I35" i="52"/>
  <c r="J35" i="52"/>
  <c r="L35" i="52"/>
  <c r="K38" i="2" s="1"/>
  <c r="M35" i="52"/>
  <c r="L38" i="2" s="1"/>
  <c r="N35" i="52"/>
  <c r="O35" i="52"/>
  <c r="K36" i="52"/>
  <c r="P36" i="52"/>
  <c r="K37" i="52"/>
  <c r="P37" i="52"/>
  <c r="K38" i="52"/>
  <c r="P38" i="52"/>
  <c r="C39" i="52"/>
  <c r="G39" i="52"/>
  <c r="G41" i="52" s="1"/>
  <c r="H39" i="52"/>
  <c r="I39" i="52"/>
  <c r="J39" i="52"/>
  <c r="L39" i="52"/>
  <c r="O38" i="2"/>
  <c r="M39" i="52"/>
  <c r="P38" i="2" s="1"/>
  <c r="N39" i="52"/>
  <c r="Q38" i="2" s="1"/>
  <c r="O39" i="52"/>
  <c r="D41" i="52"/>
  <c r="T38" i="2" s="1"/>
  <c r="E41" i="52"/>
  <c r="U38" i="2" s="1"/>
  <c r="F41" i="52"/>
  <c r="V38" i="2" s="1"/>
  <c r="H41" i="52"/>
  <c r="I41" i="52"/>
  <c r="S41" i="52" s="1"/>
  <c r="J41" i="52"/>
  <c r="M41" i="52"/>
  <c r="N41" i="52"/>
  <c r="R41" i="52"/>
  <c r="C38" i="2" s="1"/>
  <c r="C44" i="52"/>
  <c r="E44" i="52"/>
  <c r="E47" i="52"/>
  <c r="G47" i="52"/>
  <c r="I47" i="52" s="1"/>
  <c r="D63" i="52"/>
  <c r="C35" i="51"/>
  <c r="C7" i="51"/>
  <c r="D35" i="51"/>
  <c r="D7" i="51"/>
  <c r="B6" i="51" s="1"/>
  <c r="J83" i="2" s="1"/>
  <c r="E35" i="51"/>
  <c r="E7" i="51"/>
  <c r="F35" i="51"/>
  <c r="F7" i="51"/>
  <c r="U14" i="51"/>
  <c r="K15" i="51"/>
  <c r="P15" i="51"/>
  <c r="K16" i="51"/>
  <c r="P16" i="51"/>
  <c r="K17" i="51"/>
  <c r="P17" i="51"/>
  <c r="K18" i="51"/>
  <c r="P18" i="51"/>
  <c r="K19" i="51"/>
  <c r="P19" i="51"/>
  <c r="K20" i="51"/>
  <c r="P20" i="51"/>
  <c r="K21" i="51"/>
  <c r="P21" i="51"/>
  <c r="K22" i="51"/>
  <c r="P22" i="51"/>
  <c r="K23" i="51"/>
  <c r="P23" i="51"/>
  <c r="K24" i="51"/>
  <c r="P24" i="51"/>
  <c r="K25" i="51"/>
  <c r="P25" i="51"/>
  <c r="K26" i="51"/>
  <c r="P26" i="51"/>
  <c r="K27" i="51"/>
  <c r="P27" i="51"/>
  <c r="K28" i="51"/>
  <c r="P28" i="51"/>
  <c r="K29" i="51"/>
  <c r="P29" i="51"/>
  <c r="K30" i="51"/>
  <c r="P30" i="51"/>
  <c r="K31" i="51"/>
  <c r="P31" i="51"/>
  <c r="K32" i="51"/>
  <c r="P32" i="51"/>
  <c r="K33" i="51"/>
  <c r="P33" i="51"/>
  <c r="K34" i="51"/>
  <c r="P34" i="51"/>
  <c r="G35" i="51"/>
  <c r="H35" i="51"/>
  <c r="I35" i="51"/>
  <c r="K35" i="51" s="1"/>
  <c r="J35" i="51"/>
  <c r="L35" i="51"/>
  <c r="L41" i="51" s="1"/>
  <c r="M35" i="51"/>
  <c r="L83" i="2" s="1"/>
  <c r="N35" i="51"/>
  <c r="N41" i="51" s="1"/>
  <c r="O35" i="51"/>
  <c r="K36" i="51"/>
  <c r="P36" i="51"/>
  <c r="K37" i="51"/>
  <c r="P37" i="51"/>
  <c r="K38" i="51"/>
  <c r="P38" i="51"/>
  <c r="C39" i="51"/>
  <c r="C41" i="51" s="1"/>
  <c r="S83" i="2" s="1"/>
  <c r="G39" i="51"/>
  <c r="H39" i="51"/>
  <c r="I39" i="51"/>
  <c r="J39" i="51"/>
  <c r="J41" i="51" s="1"/>
  <c r="T41" i="51" s="1"/>
  <c r="L39" i="51"/>
  <c r="O83" i="2" s="1"/>
  <c r="M39" i="51"/>
  <c r="P83" i="2" s="1"/>
  <c r="N39" i="51"/>
  <c r="O39" i="51"/>
  <c r="D41" i="51"/>
  <c r="T83" i="2" s="1"/>
  <c r="E41" i="51"/>
  <c r="U83" i="2" s="1"/>
  <c r="F41" i="51"/>
  <c r="V83" i="2" s="1"/>
  <c r="G41" i="51"/>
  <c r="Q41" i="51" s="1"/>
  <c r="O41" i="51"/>
  <c r="C44" i="51"/>
  <c r="E44" i="51" s="1"/>
  <c r="E47" i="51"/>
  <c r="G47" i="51"/>
  <c r="I47" i="51"/>
  <c r="A63" i="51"/>
  <c r="C35" i="50"/>
  <c r="C7" i="50" s="1"/>
  <c r="D35" i="50"/>
  <c r="D7" i="50"/>
  <c r="E35" i="50"/>
  <c r="E7" i="50" s="1"/>
  <c r="F35" i="50"/>
  <c r="F7" i="50" s="1"/>
  <c r="U14" i="50"/>
  <c r="K15" i="50"/>
  <c r="P15" i="50"/>
  <c r="K16" i="50"/>
  <c r="P16" i="50"/>
  <c r="K17" i="50"/>
  <c r="P17" i="50"/>
  <c r="K18" i="50"/>
  <c r="P18" i="50"/>
  <c r="K19" i="50"/>
  <c r="P19" i="50"/>
  <c r="K20" i="50"/>
  <c r="P20" i="50"/>
  <c r="K21" i="50"/>
  <c r="P21" i="50"/>
  <c r="K22" i="50"/>
  <c r="P22" i="50"/>
  <c r="K23" i="50"/>
  <c r="P23" i="50"/>
  <c r="K24" i="50"/>
  <c r="P24" i="50"/>
  <c r="K25" i="50"/>
  <c r="P25" i="50"/>
  <c r="K26" i="50"/>
  <c r="P26" i="50"/>
  <c r="K27" i="50"/>
  <c r="P27" i="50"/>
  <c r="K28" i="50"/>
  <c r="P28" i="50"/>
  <c r="K29" i="50"/>
  <c r="P29" i="50"/>
  <c r="K30" i="50"/>
  <c r="P30" i="50"/>
  <c r="K31" i="50"/>
  <c r="P31" i="50"/>
  <c r="K32" i="50"/>
  <c r="P32" i="50"/>
  <c r="K33" i="50"/>
  <c r="P33" i="50"/>
  <c r="K34" i="50"/>
  <c r="P34" i="50"/>
  <c r="G35" i="50"/>
  <c r="H35" i="50"/>
  <c r="I35" i="50"/>
  <c r="J35" i="50"/>
  <c r="L35" i="50"/>
  <c r="K40" i="2" s="1"/>
  <c r="M35" i="50"/>
  <c r="L40" i="2" s="1"/>
  <c r="N35" i="50"/>
  <c r="O35" i="50"/>
  <c r="K36" i="50"/>
  <c r="P36" i="50"/>
  <c r="K37" i="50"/>
  <c r="P37" i="50"/>
  <c r="K38" i="50"/>
  <c r="P38" i="50"/>
  <c r="C39" i="50"/>
  <c r="C41" i="50" s="1"/>
  <c r="S40" i="2" s="1"/>
  <c r="G39" i="50"/>
  <c r="H39" i="50"/>
  <c r="H41" i="50" s="1"/>
  <c r="R41" i="50" s="1"/>
  <c r="C40" i="2" s="1"/>
  <c r="I39" i="50"/>
  <c r="J39" i="50"/>
  <c r="L39" i="50"/>
  <c r="O40" i="2"/>
  <c r="M39" i="50"/>
  <c r="P40" i="2" s="1"/>
  <c r="N39" i="50"/>
  <c r="O39" i="50"/>
  <c r="O41" i="50" s="1"/>
  <c r="D41" i="50"/>
  <c r="T40" i="2" s="1"/>
  <c r="E41" i="50"/>
  <c r="U40" i="2"/>
  <c r="F41" i="50"/>
  <c r="V40" i="2" s="1"/>
  <c r="G41" i="50"/>
  <c r="J41" i="50"/>
  <c r="M41" i="50"/>
  <c r="C44" i="50"/>
  <c r="E44" i="50" s="1"/>
  <c r="E47" i="50"/>
  <c r="G47" i="50"/>
  <c r="I47" i="50" s="1"/>
  <c r="C63" i="50"/>
  <c r="C35" i="49"/>
  <c r="C7" i="49"/>
  <c r="B6" i="49" s="1"/>
  <c r="J39" i="2" s="1"/>
  <c r="D35" i="49"/>
  <c r="D7" i="49"/>
  <c r="E35" i="49"/>
  <c r="E7" i="49"/>
  <c r="F35" i="49"/>
  <c r="F7" i="49"/>
  <c r="U14" i="49"/>
  <c r="K15" i="49"/>
  <c r="P15" i="49"/>
  <c r="K16" i="49"/>
  <c r="P16" i="49"/>
  <c r="K17" i="49"/>
  <c r="P17" i="49"/>
  <c r="K18" i="49"/>
  <c r="P18" i="49"/>
  <c r="K19" i="49"/>
  <c r="P19" i="49"/>
  <c r="K20" i="49"/>
  <c r="P20" i="49"/>
  <c r="K21" i="49"/>
  <c r="P21" i="49"/>
  <c r="K22" i="49"/>
  <c r="P22" i="49"/>
  <c r="K23" i="49"/>
  <c r="P23" i="49"/>
  <c r="K24" i="49"/>
  <c r="P24" i="49"/>
  <c r="K25" i="49"/>
  <c r="P25" i="49"/>
  <c r="K26" i="49"/>
  <c r="P26" i="49"/>
  <c r="K27" i="49"/>
  <c r="P27" i="49"/>
  <c r="K28" i="49"/>
  <c r="P28" i="49"/>
  <c r="K29" i="49"/>
  <c r="P29" i="49"/>
  <c r="K30" i="49"/>
  <c r="P30" i="49"/>
  <c r="K31" i="49"/>
  <c r="P31" i="49"/>
  <c r="K32" i="49"/>
  <c r="P32" i="49"/>
  <c r="K33" i="49"/>
  <c r="P33" i="49"/>
  <c r="K34" i="49"/>
  <c r="P34" i="49"/>
  <c r="G35" i="49"/>
  <c r="H35" i="49"/>
  <c r="I35" i="49"/>
  <c r="I41" i="49" s="1"/>
  <c r="J35" i="49"/>
  <c r="L35" i="49"/>
  <c r="K39" i="2" s="1"/>
  <c r="M35" i="49"/>
  <c r="L39" i="2" s="1"/>
  <c r="N35" i="49"/>
  <c r="N41" i="49" s="1"/>
  <c r="O35" i="49"/>
  <c r="K36" i="49"/>
  <c r="P36" i="49"/>
  <c r="K37" i="49"/>
  <c r="P37" i="49"/>
  <c r="K38" i="49"/>
  <c r="P38" i="49"/>
  <c r="C39" i="49"/>
  <c r="C41" i="49" s="1"/>
  <c r="S39" i="2" s="1"/>
  <c r="G39" i="49"/>
  <c r="H39" i="49"/>
  <c r="K39" i="49" s="1"/>
  <c r="I39" i="49"/>
  <c r="J39" i="49"/>
  <c r="L39" i="49"/>
  <c r="M39" i="49"/>
  <c r="P39" i="2" s="1"/>
  <c r="N39" i="49"/>
  <c r="O39" i="49"/>
  <c r="O41" i="49" s="1"/>
  <c r="D41" i="49"/>
  <c r="T39" i="2" s="1"/>
  <c r="E41" i="49"/>
  <c r="U39" i="2" s="1"/>
  <c r="F41" i="49"/>
  <c r="V39" i="2" s="1"/>
  <c r="G41" i="49"/>
  <c r="J41" i="49"/>
  <c r="T41" i="49" s="1"/>
  <c r="C44" i="49"/>
  <c r="E44" i="49" s="1"/>
  <c r="E47" i="49"/>
  <c r="G47" i="49"/>
  <c r="I47" i="49" s="1"/>
  <c r="C35" i="48"/>
  <c r="C7" i="48"/>
  <c r="B6" i="48" s="1"/>
  <c r="J37" i="2" s="1"/>
  <c r="D35" i="48"/>
  <c r="D7" i="48"/>
  <c r="E35" i="48"/>
  <c r="E7" i="48"/>
  <c r="F35" i="48"/>
  <c r="F7" i="48"/>
  <c r="U14" i="48"/>
  <c r="K15" i="48"/>
  <c r="P15" i="48"/>
  <c r="K16" i="48"/>
  <c r="P16" i="48"/>
  <c r="K17" i="48"/>
  <c r="P17" i="48"/>
  <c r="K18" i="48"/>
  <c r="P18" i="48"/>
  <c r="K19" i="48"/>
  <c r="P19" i="48"/>
  <c r="K20" i="48"/>
  <c r="P20" i="48"/>
  <c r="K21" i="48"/>
  <c r="P21" i="48"/>
  <c r="K22" i="48"/>
  <c r="P22" i="48"/>
  <c r="K23" i="48"/>
  <c r="P23" i="48"/>
  <c r="K24" i="48"/>
  <c r="P24" i="48"/>
  <c r="K25" i="48"/>
  <c r="P25" i="48"/>
  <c r="K26" i="48"/>
  <c r="P26" i="48"/>
  <c r="K27" i="48"/>
  <c r="P27" i="48"/>
  <c r="K28" i="48"/>
  <c r="P28" i="48"/>
  <c r="K29" i="48"/>
  <c r="P29" i="48"/>
  <c r="K30" i="48"/>
  <c r="P30" i="48"/>
  <c r="K31" i="48"/>
  <c r="P31" i="48"/>
  <c r="K32" i="48"/>
  <c r="P32" i="48"/>
  <c r="K33" i="48"/>
  <c r="P33" i="48"/>
  <c r="K34" i="48"/>
  <c r="P34" i="48"/>
  <c r="G35" i="48"/>
  <c r="G41" i="48" s="1"/>
  <c r="Q41" i="48" s="1"/>
  <c r="H35" i="48"/>
  <c r="I35" i="48"/>
  <c r="I41" i="48" s="1"/>
  <c r="J35" i="48"/>
  <c r="K35" i="48"/>
  <c r="L35" i="48"/>
  <c r="K37" i="2"/>
  <c r="M35" i="48"/>
  <c r="L37" i="2"/>
  <c r="N35" i="48"/>
  <c r="O35" i="48"/>
  <c r="O41" i="48" s="1"/>
  <c r="K36" i="48"/>
  <c r="P36" i="48"/>
  <c r="K37" i="48"/>
  <c r="P37" i="48"/>
  <c r="K38" i="48"/>
  <c r="P38" i="48"/>
  <c r="C39" i="48"/>
  <c r="C41" i="48"/>
  <c r="G39" i="48"/>
  <c r="H39" i="48"/>
  <c r="K39" i="48" s="1"/>
  <c r="K41" i="48" s="1"/>
  <c r="I39" i="48"/>
  <c r="J39" i="48"/>
  <c r="J41" i="48" s="1"/>
  <c r="T41" i="48" s="1"/>
  <c r="L39" i="48"/>
  <c r="O37" i="2"/>
  <c r="M39" i="48"/>
  <c r="P37" i="2"/>
  <c r="N39" i="48"/>
  <c r="Q37" i="2"/>
  <c r="O39" i="48"/>
  <c r="P39" i="48"/>
  <c r="D41" i="48"/>
  <c r="T37" i="2"/>
  <c r="E41" i="48"/>
  <c r="U37" i="2"/>
  <c r="F41" i="48"/>
  <c r="V37" i="2"/>
  <c r="L41" i="48"/>
  <c r="M41" i="48"/>
  <c r="N41" i="48"/>
  <c r="C44" i="48"/>
  <c r="E44" i="48" s="1"/>
  <c r="E47" i="48"/>
  <c r="G47" i="48"/>
  <c r="I47" i="48" s="1"/>
  <c r="A63" i="48"/>
  <c r="C63" i="48"/>
  <c r="D63" i="48"/>
  <c r="C35" i="47"/>
  <c r="C7" i="47"/>
  <c r="B6" i="47" s="1"/>
  <c r="J36" i="2" s="1"/>
  <c r="D35" i="47"/>
  <c r="D7" i="47"/>
  <c r="E35" i="47"/>
  <c r="E7" i="47"/>
  <c r="F35" i="47"/>
  <c r="F7" i="47"/>
  <c r="U14" i="47"/>
  <c r="K15" i="47"/>
  <c r="P15" i="47"/>
  <c r="K16" i="47"/>
  <c r="P16" i="47"/>
  <c r="K17" i="47"/>
  <c r="P17" i="47"/>
  <c r="K18" i="47"/>
  <c r="P18" i="47"/>
  <c r="K19" i="47"/>
  <c r="P19" i="47"/>
  <c r="K20" i="47"/>
  <c r="P20" i="47"/>
  <c r="K21" i="47"/>
  <c r="P21" i="47"/>
  <c r="K22" i="47"/>
  <c r="P22" i="47"/>
  <c r="K23" i="47"/>
  <c r="P23" i="47"/>
  <c r="K24" i="47"/>
  <c r="P24" i="47"/>
  <c r="K25" i="47"/>
  <c r="P25" i="47"/>
  <c r="K26" i="47"/>
  <c r="P26" i="47"/>
  <c r="K27" i="47"/>
  <c r="P27" i="47"/>
  <c r="K28" i="47"/>
  <c r="P28" i="47"/>
  <c r="K29" i="47"/>
  <c r="P29" i="47"/>
  <c r="K30" i="47"/>
  <c r="P30" i="47"/>
  <c r="K31" i="47"/>
  <c r="P31" i="47"/>
  <c r="K32" i="47"/>
  <c r="P32" i="47"/>
  <c r="K33" i="47"/>
  <c r="P33" i="47"/>
  <c r="K34" i="47"/>
  <c r="P34" i="47"/>
  <c r="G35" i="47"/>
  <c r="G41" i="47" s="1"/>
  <c r="Q41" i="47" s="1"/>
  <c r="H35" i="47"/>
  <c r="I35" i="47"/>
  <c r="I41" i="47" s="1"/>
  <c r="J35" i="47"/>
  <c r="K35" i="47"/>
  <c r="L35" i="47"/>
  <c r="K36" i="2"/>
  <c r="M35" i="47"/>
  <c r="L36" i="2"/>
  <c r="N35" i="47"/>
  <c r="O35" i="47"/>
  <c r="K36" i="47"/>
  <c r="P36" i="47"/>
  <c r="K37" i="47"/>
  <c r="P37" i="47"/>
  <c r="K38" i="47"/>
  <c r="P38" i="47"/>
  <c r="C39" i="47"/>
  <c r="C41" i="47"/>
  <c r="G39" i="47"/>
  <c r="H39" i="47"/>
  <c r="K39" i="47" s="1"/>
  <c r="I39" i="47"/>
  <c r="J39" i="47"/>
  <c r="L39" i="47"/>
  <c r="O36" i="2" s="1"/>
  <c r="M39" i="47"/>
  <c r="P36" i="2" s="1"/>
  <c r="N39" i="47"/>
  <c r="O39" i="47"/>
  <c r="D41" i="47"/>
  <c r="T36" i="2" s="1"/>
  <c r="E41" i="47"/>
  <c r="U36" i="2" s="1"/>
  <c r="F41" i="47"/>
  <c r="V36" i="2" s="1"/>
  <c r="J41" i="47"/>
  <c r="L41" i="47"/>
  <c r="C44" i="47"/>
  <c r="E44" i="47" s="1"/>
  <c r="E47" i="47"/>
  <c r="G47" i="47"/>
  <c r="I47" i="47" s="1"/>
  <c r="C35" i="46"/>
  <c r="C7" i="46" s="1"/>
  <c r="B6" i="46" s="1"/>
  <c r="J35" i="2" s="1"/>
  <c r="D35" i="46"/>
  <c r="D7" i="46" s="1"/>
  <c r="E35" i="46"/>
  <c r="E7" i="46" s="1"/>
  <c r="F35" i="46"/>
  <c r="F7" i="46" s="1"/>
  <c r="U14" i="46"/>
  <c r="K15" i="46"/>
  <c r="P15" i="46"/>
  <c r="K16" i="46"/>
  <c r="P16" i="46"/>
  <c r="K17" i="46"/>
  <c r="P17" i="46"/>
  <c r="K18" i="46"/>
  <c r="P18" i="46"/>
  <c r="K19" i="46"/>
  <c r="P19" i="46"/>
  <c r="K20" i="46"/>
  <c r="P20" i="46"/>
  <c r="K21" i="46"/>
  <c r="P21" i="46"/>
  <c r="K22" i="46"/>
  <c r="P22" i="46"/>
  <c r="K23" i="46"/>
  <c r="P23" i="46"/>
  <c r="K24" i="46"/>
  <c r="P24" i="46"/>
  <c r="K25" i="46"/>
  <c r="P25" i="46"/>
  <c r="K26" i="46"/>
  <c r="P26" i="46"/>
  <c r="K27" i="46"/>
  <c r="P27" i="46"/>
  <c r="K28" i="46"/>
  <c r="P28" i="46"/>
  <c r="K29" i="46"/>
  <c r="P29" i="46"/>
  <c r="K30" i="46"/>
  <c r="P30" i="46"/>
  <c r="K31" i="46"/>
  <c r="P31" i="46"/>
  <c r="K32" i="46"/>
  <c r="P32" i="46"/>
  <c r="K33" i="46"/>
  <c r="P33" i="46"/>
  <c r="K34" i="46"/>
  <c r="P34" i="46"/>
  <c r="G35" i="46"/>
  <c r="G41" i="46" s="1"/>
  <c r="Q41" i="46" s="1"/>
  <c r="H35" i="46"/>
  <c r="I35" i="46"/>
  <c r="I41" i="46"/>
  <c r="J35" i="46"/>
  <c r="K35" i="46"/>
  <c r="L35" i="46"/>
  <c r="K35" i="2" s="1"/>
  <c r="M35" i="46"/>
  <c r="L35" i="2" s="1"/>
  <c r="N35" i="46"/>
  <c r="O35" i="46"/>
  <c r="K36" i="46"/>
  <c r="P36" i="46"/>
  <c r="K37" i="46"/>
  <c r="P37" i="46"/>
  <c r="K38" i="46"/>
  <c r="P38" i="46"/>
  <c r="C39" i="46"/>
  <c r="G39" i="46"/>
  <c r="H39" i="46"/>
  <c r="I39" i="46"/>
  <c r="J39" i="46"/>
  <c r="J41" i="46" s="1"/>
  <c r="L39" i="46"/>
  <c r="O35" i="2" s="1"/>
  <c r="M39" i="46"/>
  <c r="P35" i="2" s="1"/>
  <c r="N39" i="46"/>
  <c r="Q35" i="2" s="1"/>
  <c r="O39" i="46"/>
  <c r="L41" i="46"/>
  <c r="M41" i="46"/>
  <c r="C44" i="46"/>
  <c r="E44" i="46"/>
  <c r="E47" i="46"/>
  <c r="G47" i="46"/>
  <c r="I47" i="46" s="1"/>
  <c r="C35" i="45"/>
  <c r="C7" i="45"/>
  <c r="D35" i="45"/>
  <c r="D7" i="45"/>
  <c r="E35" i="45"/>
  <c r="E7" i="45" s="1"/>
  <c r="F35" i="45"/>
  <c r="F7" i="45" s="1"/>
  <c r="U14" i="45"/>
  <c r="K15" i="45"/>
  <c r="P15" i="45"/>
  <c r="K16" i="45"/>
  <c r="P16" i="45"/>
  <c r="K17" i="45"/>
  <c r="P17" i="45"/>
  <c r="K18" i="45"/>
  <c r="P18" i="45"/>
  <c r="K19" i="45"/>
  <c r="P19" i="45"/>
  <c r="K20" i="45"/>
  <c r="P20" i="45"/>
  <c r="K21" i="45"/>
  <c r="P21" i="45"/>
  <c r="K22" i="45"/>
  <c r="P22" i="45"/>
  <c r="K23" i="45"/>
  <c r="P23" i="45"/>
  <c r="K24" i="45"/>
  <c r="P24" i="45"/>
  <c r="K25" i="45"/>
  <c r="P25" i="45"/>
  <c r="K26" i="45"/>
  <c r="P26" i="45"/>
  <c r="K27" i="45"/>
  <c r="P27" i="45"/>
  <c r="K28" i="45"/>
  <c r="P28" i="45"/>
  <c r="K29" i="45"/>
  <c r="P29" i="45"/>
  <c r="K30" i="45"/>
  <c r="P30" i="45"/>
  <c r="K31" i="45"/>
  <c r="P31" i="45"/>
  <c r="K32" i="45"/>
  <c r="P32" i="45"/>
  <c r="K33" i="45"/>
  <c r="P33" i="45"/>
  <c r="K34" i="45"/>
  <c r="P34" i="45"/>
  <c r="G35" i="45"/>
  <c r="H35" i="45"/>
  <c r="I35" i="45"/>
  <c r="J35" i="45"/>
  <c r="L35" i="45"/>
  <c r="K34" i="2"/>
  <c r="M35" i="45"/>
  <c r="L34" i="2" s="1"/>
  <c r="N35" i="45"/>
  <c r="O35" i="45"/>
  <c r="K36" i="45"/>
  <c r="P36" i="45"/>
  <c r="K37" i="45"/>
  <c r="P37" i="45"/>
  <c r="K38" i="45"/>
  <c r="P38" i="45"/>
  <c r="C39" i="45"/>
  <c r="C41" i="45" s="1"/>
  <c r="G39" i="45"/>
  <c r="H39" i="45"/>
  <c r="I39" i="45"/>
  <c r="J39" i="45"/>
  <c r="L39" i="45"/>
  <c r="P39" i="45" s="1"/>
  <c r="M39" i="45"/>
  <c r="P34" i="2" s="1"/>
  <c r="N39" i="45"/>
  <c r="Q34" i="2" s="1"/>
  <c r="O39" i="45"/>
  <c r="D41" i="45"/>
  <c r="T34" i="2" s="1"/>
  <c r="E41" i="45"/>
  <c r="U34" i="2" s="1"/>
  <c r="F41" i="45"/>
  <c r="V34" i="2" s="1"/>
  <c r="J41" i="45"/>
  <c r="C44" i="45"/>
  <c r="E44" i="45" s="1"/>
  <c r="E47" i="45"/>
  <c r="G47" i="45"/>
  <c r="I47" i="45" s="1"/>
  <c r="A63" i="45"/>
  <c r="D63" i="45"/>
  <c r="C35" i="44"/>
  <c r="C7" i="44"/>
  <c r="D35" i="44"/>
  <c r="D7" i="44"/>
  <c r="E35" i="44"/>
  <c r="E7" i="44"/>
  <c r="F35" i="44"/>
  <c r="F7" i="44"/>
  <c r="U14" i="44"/>
  <c r="K15" i="44"/>
  <c r="P15" i="44"/>
  <c r="K16" i="44"/>
  <c r="P16" i="44"/>
  <c r="K17" i="44"/>
  <c r="P17" i="44"/>
  <c r="K18" i="44"/>
  <c r="P18" i="44"/>
  <c r="K19" i="44"/>
  <c r="P19" i="44"/>
  <c r="K20" i="44"/>
  <c r="P20" i="44"/>
  <c r="K21" i="44"/>
  <c r="P21" i="44"/>
  <c r="K22" i="44"/>
  <c r="P22" i="44"/>
  <c r="K23" i="44"/>
  <c r="P23" i="44"/>
  <c r="K24" i="44"/>
  <c r="P24" i="44"/>
  <c r="K25" i="44"/>
  <c r="P25" i="44"/>
  <c r="K26" i="44"/>
  <c r="P26" i="44"/>
  <c r="K27" i="44"/>
  <c r="P27" i="44"/>
  <c r="K28" i="44"/>
  <c r="P28" i="44"/>
  <c r="K29" i="44"/>
  <c r="P29" i="44"/>
  <c r="K30" i="44"/>
  <c r="P30" i="44"/>
  <c r="K31" i="44"/>
  <c r="P31" i="44"/>
  <c r="K32" i="44"/>
  <c r="P32" i="44"/>
  <c r="K33" i="44"/>
  <c r="P33" i="44"/>
  <c r="K34" i="44"/>
  <c r="P34" i="44"/>
  <c r="G35" i="44"/>
  <c r="H35" i="44"/>
  <c r="I35" i="44"/>
  <c r="I41" i="44" s="1"/>
  <c r="J35" i="44"/>
  <c r="L35" i="44"/>
  <c r="K33" i="2"/>
  <c r="M35" i="44"/>
  <c r="L33" i="2"/>
  <c r="N35" i="44"/>
  <c r="O35" i="44"/>
  <c r="K36" i="44"/>
  <c r="P36" i="44"/>
  <c r="K37" i="44"/>
  <c r="P37" i="44"/>
  <c r="K38" i="44"/>
  <c r="P38" i="44"/>
  <c r="C39" i="44"/>
  <c r="C41" i="44" s="1"/>
  <c r="G39" i="44"/>
  <c r="K39" i="44" s="1"/>
  <c r="H39" i="44"/>
  <c r="I39" i="44"/>
  <c r="J39" i="44"/>
  <c r="J41" i="44" s="1"/>
  <c r="L39" i="44"/>
  <c r="O33" i="2" s="1"/>
  <c r="M39" i="44"/>
  <c r="P33" i="2" s="1"/>
  <c r="N39" i="44"/>
  <c r="O39" i="44"/>
  <c r="D41" i="44"/>
  <c r="T33" i="2" s="1"/>
  <c r="E41" i="44"/>
  <c r="U33" i="2" s="1"/>
  <c r="F41" i="44"/>
  <c r="V33" i="2" s="1"/>
  <c r="H41" i="44"/>
  <c r="C44" i="44"/>
  <c r="E44" i="44" s="1"/>
  <c r="E47" i="44"/>
  <c r="G47" i="44"/>
  <c r="I47" i="44"/>
  <c r="C35" i="43"/>
  <c r="C7" i="43" s="1"/>
  <c r="B6" i="43" s="1"/>
  <c r="J32" i="2" s="1"/>
  <c r="D35" i="43"/>
  <c r="D7" i="43" s="1"/>
  <c r="E35" i="43"/>
  <c r="E7" i="43" s="1"/>
  <c r="F35" i="43"/>
  <c r="F7" i="43" s="1"/>
  <c r="U14" i="43"/>
  <c r="K15" i="43"/>
  <c r="P15" i="43"/>
  <c r="K16" i="43"/>
  <c r="P16" i="43"/>
  <c r="K17" i="43"/>
  <c r="P17" i="43"/>
  <c r="K18" i="43"/>
  <c r="P18" i="43"/>
  <c r="K19" i="43"/>
  <c r="P19" i="43"/>
  <c r="K20" i="43"/>
  <c r="P20" i="43"/>
  <c r="K21" i="43"/>
  <c r="P21" i="43"/>
  <c r="K22" i="43"/>
  <c r="P22" i="43"/>
  <c r="K23" i="43"/>
  <c r="P23" i="43"/>
  <c r="K24" i="43"/>
  <c r="P24" i="43"/>
  <c r="K25" i="43"/>
  <c r="P25" i="43"/>
  <c r="K26" i="43"/>
  <c r="P26" i="43"/>
  <c r="K27" i="43"/>
  <c r="P27" i="43"/>
  <c r="K28" i="43"/>
  <c r="P28" i="43"/>
  <c r="K29" i="43"/>
  <c r="P29" i="43"/>
  <c r="K30" i="43"/>
  <c r="P30" i="43"/>
  <c r="K31" i="43"/>
  <c r="P31" i="43"/>
  <c r="K32" i="43"/>
  <c r="P32" i="43"/>
  <c r="K33" i="43"/>
  <c r="P33" i="43"/>
  <c r="K34" i="43"/>
  <c r="P34" i="43"/>
  <c r="G35" i="43"/>
  <c r="G41" i="43" s="1"/>
  <c r="Q41" i="43" s="1"/>
  <c r="H35" i="43"/>
  <c r="I35" i="43"/>
  <c r="J35" i="43"/>
  <c r="L35" i="43"/>
  <c r="K32" i="2" s="1"/>
  <c r="M35" i="43"/>
  <c r="L32" i="2"/>
  <c r="N35" i="43"/>
  <c r="O35" i="43"/>
  <c r="K36" i="43"/>
  <c r="P36" i="43"/>
  <c r="K37" i="43"/>
  <c r="P37" i="43"/>
  <c r="K38" i="43"/>
  <c r="P38" i="43"/>
  <c r="C39" i="43"/>
  <c r="G39" i="43"/>
  <c r="H39" i="43"/>
  <c r="I39" i="43"/>
  <c r="I41" i="43" s="1"/>
  <c r="J39" i="43"/>
  <c r="J41" i="43" s="1"/>
  <c r="L39" i="43"/>
  <c r="O32" i="2" s="1"/>
  <c r="M39" i="43"/>
  <c r="P32" i="2"/>
  <c r="N39" i="43"/>
  <c r="O39" i="43"/>
  <c r="E41" i="43"/>
  <c r="U32" i="2" s="1"/>
  <c r="L41" i="43"/>
  <c r="M41" i="43"/>
  <c r="C44" i="43"/>
  <c r="E44" i="43" s="1"/>
  <c r="E47" i="43"/>
  <c r="G47" i="43"/>
  <c r="I47" i="43" s="1"/>
  <c r="C63" i="43"/>
  <c r="C35" i="42"/>
  <c r="C7" i="42"/>
  <c r="B6" i="42" s="1"/>
  <c r="J31" i="2" s="1"/>
  <c r="D35" i="42"/>
  <c r="D7" i="42"/>
  <c r="E35" i="42"/>
  <c r="E7" i="42" s="1"/>
  <c r="F35" i="42"/>
  <c r="F7" i="42"/>
  <c r="U14" i="42"/>
  <c r="K15" i="42"/>
  <c r="P15" i="42"/>
  <c r="K16" i="42"/>
  <c r="P16" i="42"/>
  <c r="K17" i="42"/>
  <c r="P17" i="42"/>
  <c r="K18" i="42"/>
  <c r="P18" i="42"/>
  <c r="K19" i="42"/>
  <c r="P19" i="42"/>
  <c r="K20" i="42"/>
  <c r="P20" i="42"/>
  <c r="K21" i="42"/>
  <c r="P21" i="42"/>
  <c r="K22" i="42"/>
  <c r="P22" i="42"/>
  <c r="K23" i="42"/>
  <c r="P23" i="42"/>
  <c r="K24" i="42"/>
  <c r="P24" i="42"/>
  <c r="K25" i="42"/>
  <c r="P25" i="42"/>
  <c r="K26" i="42"/>
  <c r="P26" i="42"/>
  <c r="K27" i="42"/>
  <c r="P27" i="42"/>
  <c r="K28" i="42"/>
  <c r="P28" i="42"/>
  <c r="K29" i="42"/>
  <c r="P29" i="42"/>
  <c r="K30" i="42"/>
  <c r="P30" i="42"/>
  <c r="K31" i="42"/>
  <c r="P31" i="42"/>
  <c r="K32" i="42"/>
  <c r="P32" i="42"/>
  <c r="K33" i="42"/>
  <c r="P33" i="42"/>
  <c r="K34" i="42"/>
  <c r="P34" i="42"/>
  <c r="G35" i="42"/>
  <c r="G41" i="42" s="1"/>
  <c r="H35" i="42"/>
  <c r="I35" i="42"/>
  <c r="J35" i="42"/>
  <c r="J41" i="42" s="1"/>
  <c r="L35" i="42"/>
  <c r="K31" i="2" s="1"/>
  <c r="M35" i="42"/>
  <c r="L31" i="2" s="1"/>
  <c r="N35" i="42"/>
  <c r="O35" i="42"/>
  <c r="O41" i="42" s="1"/>
  <c r="K36" i="42"/>
  <c r="P36" i="42"/>
  <c r="K37" i="42"/>
  <c r="P37" i="42"/>
  <c r="K38" i="42"/>
  <c r="P38" i="42"/>
  <c r="C39" i="42"/>
  <c r="C41" i="42" s="1"/>
  <c r="G39" i="42"/>
  <c r="H39" i="42"/>
  <c r="K39" i="42" s="1"/>
  <c r="I39" i="42"/>
  <c r="J39" i="42"/>
  <c r="L39" i="42"/>
  <c r="O31" i="2" s="1"/>
  <c r="M39" i="42"/>
  <c r="P31" i="2"/>
  <c r="N39" i="42"/>
  <c r="O39" i="42"/>
  <c r="D41" i="42"/>
  <c r="T31" i="2" s="1"/>
  <c r="F41" i="42"/>
  <c r="V31" i="2" s="1"/>
  <c r="C44" i="42"/>
  <c r="E44" i="42" s="1"/>
  <c r="E47" i="42"/>
  <c r="G47" i="42"/>
  <c r="I47" i="42" s="1"/>
  <c r="C35" i="41"/>
  <c r="C7" i="41"/>
  <c r="B6" i="41" s="1"/>
  <c r="J71" i="2" s="1"/>
  <c r="D35" i="41"/>
  <c r="D7" i="41" s="1"/>
  <c r="E35" i="41"/>
  <c r="E7" i="41" s="1"/>
  <c r="F35" i="41"/>
  <c r="F7" i="41"/>
  <c r="U14" i="41"/>
  <c r="K15" i="41"/>
  <c r="P15" i="41"/>
  <c r="K16" i="41"/>
  <c r="P16" i="41"/>
  <c r="K17" i="41"/>
  <c r="P17" i="41"/>
  <c r="K18" i="41"/>
  <c r="P18" i="41"/>
  <c r="K19" i="41"/>
  <c r="P19" i="41"/>
  <c r="K20" i="41"/>
  <c r="P20" i="41"/>
  <c r="K21" i="41"/>
  <c r="P21" i="41"/>
  <c r="K22" i="41"/>
  <c r="P22" i="41"/>
  <c r="K23" i="41"/>
  <c r="P23" i="41"/>
  <c r="K24" i="41"/>
  <c r="P24" i="41"/>
  <c r="K25" i="41"/>
  <c r="P25" i="41"/>
  <c r="K26" i="41"/>
  <c r="P26" i="41"/>
  <c r="K27" i="41"/>
  <c r="P27" i="41"/>
  <c r="K28" i="41"/>
  <c r="P28" i="41"/>
  <c r="K29" i="41"/>
  <c r="P29" i="41"/>
  <c r="K30" i="41"/>
  <c r="P30" i="41"/>
  <c r="K31" i="41"/>
  <c r="P31" i="41"/>
  <c r="K32" i="41"/>
  <c r="P32" i="41"/>
  <c r="K33" i="41"/>
  <c r="P33" i="41"/>
  <c r="K34" i="41"/>
  <c r="P34" i="41"/>
  <c r="G35" i="41"/>
  <c r="H35" i="41"/>
  <c r="I35" i="41"/>
  <c r="K35" i="41" s="1"/>
  <c r="J35" i="41"/>
  <c r="J41" i="41"/>
  <c r="L35" i="41"/>
  <c r="K71" i="2" s="1"/>
  <c r="M35" i="41"/>
  <c r="L71" i="2" s="1"/>
  <c r="N35" i="41"/>
  <c r="M71" i="2" s="1"/>
  <c r="O35" i="41"/>
  <c r="O41" i="41"/>
  <c r="K36" i="41"/>
  <c r="P36" i="41"/>
  <c r="K37" i="41"/>
  <c r="P37" i="41"/>
  <c r="K38" i="41"/>
  <c r="P38" i="41"/>
  <c r="C39" i="41"/>
  <c r="G39" i="41"/>
  <c r="G41" i="41" s="1"/>
  <c r="H39" i="41"/>
  <c r="I39" i="41"/>
  <c r="J39" i="41"/>
  <c r="K39" i="41"/>
  <c r="L39" i="41"/>
  <c r="O71" i="2" s="1"/>
  <c r="M39" i="41"/>
  <c r="P71" i="2" s="1"/>
  <c r="N39" i="41"/>
  <c r="O39" i="41"/>
  <c r="C41" i="41"/>
  <c r="S71" i="2" s="1"/>
  <c r="D41" i="41"/>
  <c r="T71" i="2" s="1"/>
  <c r="C44" i="41"/>
  <c r="E44" i="41" s="1"/>
  <c r="E47" i="41"/>
  <c r="G47" i="41"/>
  <c r="I47" i="41" s="1"/>
  <c r="C35" i="40"/>
  <c r="C7" i="40"/>
  <c r="B6" i="40" s="1"/>
  <c r="J30" i="2" s="1"/>
  <c r="D35" i="40"/>
  <c r="D41" i="40" s="1"/>
  <c r="D7" i="40"/>
  <c r="E35" i="40"/>
  <c r="E7" i="40"/>
  <c r="F35" i="40"/>
  <c r="F7" i="40"/>
  <c r="U14" i="40"/>
  <c r="K15" i="40"/>
  <c r="P15" i="40"/>
  <c r="K16" i="40"/>
  <c r="P16" i="40"/>
  <c r="K17" i="40"/>
  <c r="P17" i="40"/>
  <c r="K18" i="40"/>
  <c r="P18" i="40"/>
  <c r="K19" i="40"/>
  <c r="P19" i="40"/>
  <c r="K20" i="40"/>
  <c r="P20" i="40"/>
  <c r="K21" i="40"/>
  <c r="P21" i="40"/>
  <c r="K22" i="40"/>
  <c r="P22" i="40"/>
  <c r="K23" i="40"/>
  <c r="P23" i="40"/>
  <c r="K24" i="40"/>
  <c r="P24" i="40"/>
  <c r="K25" i="40"/>
  <c r="P25" i="40"/>
  <c r="K26" i="40"/>
  <c r="P26" i="40"/>
  <c r="K27" i="40"/>
  <c r="P27" i="40"/>
  <c r="K28" i="40"/>
  <c r="P28" i="40"/>
  <c r="K29" i="40"/>
  <c r="P29" i="40"/>
  <c r="K30" i="40"/>
  <c r="P30" i="40"/>
  <c r="K31" i="40"/>
  <c r="P31" i="40"/>
  <c r="K32" i="40"/>
  <c r="P32" i="40"/>
  <c r="K33" i="40"/>
  <c r="P33" i="40"/>
  <c r="K34" i="40"/>
  <c r="P34" i="40"/>
  <c r="G35" i="40"/>
  <c r="G41" i="40" s="1"/>
  <c r="H35" i="40"/>
  <c r="I35" i="40"/>
  <c r="I41" i="40" s="1"/>
  <c r="J35" i="40"/>
  <c r="J41" i="40"/>
  <c r="L35" i="40"/>
  <c r="K30" i="2"/>
  <c r="M35" i="40"/>
  <c r="L30" i="2"/>
  <c r="N35" i="40"/>
  <c r="M30" i="2"/>
  <c r="O35" i="40"/>
  <c r="K36" i="40"/>
  <c r="P36" i="40"/>
  <c r="K37" i="40"/>
  <c r="P37" i="40"/>
  <c r="K38" i="40"/>
  <c r="P38" i="40"/>
  <c r="C39" i="40"/>
  <c r="G39" i="40"/>
  <c r="H39" i="40"/>
  <c r="K39" i="40" s="1"/>
  <c r="I39" i="40"/>
  <c r="J39" i="40"/>
  <c r="L39" i="40"/>
  <c r="O30" i="2" s="1"/>
  <c r="M39" i="40"/>
  <c r="P30" i="2" s="1"/>
  <c r="N39" i="40"/>
  <c r="O39" i="40"/>
  <c r="O41" i="40" s="1"/>
  <c r="C41" i="40"/>
  <c r="S30" i="2" s="1"/>
  <c r="E41" i="40"/>
  <c r="U30" i="2" s="1"/>
  <c r="M41" i="40"/>
  <c r="C44" i="40"/>
  <c r="E44" i="40"/>
  <c r="E47" i="40"/>
  <c r="G47" i="40"/>
  <c r="I47" i="40" s="1"/>
  <c r="C35" i="39"/>
  <c r="C7" i="39"/>
  <c r="B6" i="39" s="1"/>
  <c r="J29" i="2" s="1"/>
  <c r="D35" i="39"/>
  <c r="D7" i="39"/>
  <c r="E35" i="39"/>
  <c r="E7" i="39"/>
  <c r="F35" i="39"/>
  <c r="F7" i="39"/>
  <c r="U14" i="39"/>
  <c r="K15" i="39"/>
  <c r="P15" i="39"/>
  <c r="K16" i="39"/>
  <c r="P16" i="39"/>
  <c r="K17" i="39"/>
  <c r="P17" i="39"/>
  <c r="K18" i="39"/>
  <c r="P18" i="39"/>
  <c r="K19" i="39"/>
  <c r="P19" i="39"/>
  <c r="K20" i="39"/>
  <c r="P20" i="39"/>
  <c r="K21" i="39"/>
  <c r="P21" i="39"/>
  <c r="K22" i="39"/>
  <c r="P22" i="39"/>
  <c r="K23" i="39"/>
  <c r="P23" i="39"/>
  <c r="K24" i="39"/>
  <c r="P24" i="39"/>
  <c r="K25" i="39"/>
  <c r="P25" i="39"/>
  <c r="K26" i="39"/>
  <c r="P26" i="39"/>
  <c r="K27" i="39"/>
  <c r="P27" i="39"/>
  <c r="K28" i="39"/>
  <c r="P28" i="39"/>
  <c r="K29" i="39"/>
  <c r="P29" i="39"/>
  <c r="K30" i="39"/>
  <c r="P30" i="39"/>
  <c r="K31" i="39"/>
  <c r="P31" i="39"/>
  <c r="K32" i="39"/>
  <c r="P32" i="39"/>
  <c r="K33" i="39"/>
  <c r="P33" i="39"/>
  <c r="K34" i="39"/>
  <c r="P34" i="39"/>
  <c r="G35" i="39"/>
  <c r="K35" i="39" s="1"/>
  <c r="H35" i="39"/>
  <c r="I35" i="39"/>
  <c r="J35" i="39"/>
  <c r="J41" i="39"/>
  <c r="L35" i="39"/>
  <c r="K29" i="2"/>
  <c r="M35" i="39"/>
  <c r="L29" i="2"/>
  <c r="N35" i="39"/>
  <c r="M29" i="2"/>
  <c r="O35" i="39"/>
  <c r="O41" i="39"/>
  <c r="K36" i="39"/>
  <c r="P36" i="39"/>
  <c r="K37" i="39"/>
  <c r="P37" i="39"/>
  <c r="K38" i="39"/>
  <c r="P38" i="39"/>
  <c r="C39" i="39"/>
  <c r="G39" i="39"/>
  <c r="H39" i="39"/>
  <c r="I39" i="39"/>
  <c r="J39" i="39"/>
  <c r="K39" i="39"/>
  <c r="L39" i="39"/>
  <c r="O29" i="2"/>
  <c r="M39" i="39"/>
  <c r="P29" i="2"/>
  <c r="N39" i="39"/>
  <c r="O39" i="39"/>
  <c r="C41" i="39"/>
  <c r="S29" i="2"/>
  <c r="D41" i="39"/>
  <c r="T29" i="2"/>
  <c r="E41" i="39"/>
  <c r="U29" i="2"/>
  <c r="M41" i="39"/>
  <c r="C44" i="39"/>
  <c r="E44" i="39" s="1"/>
  <c r="E47" i="39"/>
  <c r="G47" i="39"/>
  <c r="I47" i="39" s="1"/>
  <c r="B63" i="39"/>
  <c r="C35" i="38"/>
  <c r="C7" i="38"/>
  <c r="B6" i="38" s="1"/>
  <c r="J28" i="2" s="1"/>
  <c r="D35" i="38"/>
  <c r="D7" i="38"/>
  <c r="E35" i="38"/>
  <c r="E7" i="38"/>
  <c r="F35" i="38"/>
  <c r="F7" i="38"/>
  <c r="U14" i="38"/>
  <c r="K15" i="38"/>
  <c r="P15" i="38"/>
  <c r="K16" i="38"/>
  <c r="P16" i="38"/>
  <c r="K17" i="38"/>
  <c r="P17" i="38"/>
  <c r="K18" i="38"/>
  <c r="P18" i="38"/>
  <c r="K19" i="38"/>
  <c r="P19" i="38"/>
  <c r="K20" i="38"/>
  <c r="P20" i="38"/>
  <c r="K21" i="38"/>
  <c r="P21" i="38"/>
  <c r="K22" i="38"/>
  <c r="P22" i="38"/>
  <c r="K23" i="38"/>
  <c r="P23" i="38"/>
  <c r="K24" i="38"/>
  <c r="P24" i="38"/>
  <c r="K25" i="38"/>
  <c r="P25" i="38"/>
  <c r="K26" i="38"/>
  <c r="P26" i="38"/>
  <c r="K27" i="38"/>
  <c r="P27" i="38"/>
  <c r="K28" i="38"/>
  <c r="P28" i="38"/>
  <c r="K29" i="38"/>
  <c r="P29" i="38"/>
  <c r="K30" i="38"/>
  <c r="P30" i="38"/>
  <c r="K31" i="38"/>
  <c r="P31" i="38"/>
  <c r="K32" i="38"/>
  <c r="P32" i="38"/>
  <c r="K33" i="38"/>
  <c r="P33" i="38"/>
  <c r="K34" i="38"/>
  <c r="P34" i="38"/>
  <c r="G35" i="38"/>
  <c r="K35" i="38" s="1"/>
  <c r="H35" i="38"/>
  <c r="I35" i="38"/>
  <c r="J35" i="38"/>
  <c r="J41" i="38"/>
  <c r="L35" i="38"/>
  <c r="K28" i="2"/>
  <c r="M35" i="38"/>
  <c r="L28" i="2"/>
  <c r="N35" i="38"/>
  <c r="M28" i="2"/>
  <c r="O35" i="38"/>
  <c r="O41" i="38"/>
  <c r="K36" i="38"/>
  <c r="P36" i="38"/>
  <c r="K37" i="38"/>
  <c r="P37" i="38"/>
  <c r="K38" i="38"/>
  <c r="P38" i="38"/>
  <c r="C39" i="38"/>
  <c r="G39" i="38"/>
  <c r="H39" i="38"/>
  <c r="I39" i="38"/>
  <c r="J39" i="38"/>
  <c r="K39" i="38"/>
  <c r="L39" i="38"/>
  <c r="O28" i="2"/>
  <c r="M39" i="38"/>
  <c r="P28" i="2"/>
  <c r="N39" i="38"/>
  <c r="O39" i="38"/>
  <c r="C41" i="38"/>
  <c r="S28" i="2"/>
  <c r="D41" i="38"/>
  <c r="T28" i="2"/>
  <c r="E41" i="38"/>
  <c r="U28" i="2"/>
  <c r="M41" i="38"/>
  <c r="C44" i="38"/>
  <c r="E44" i="38" s="1"/>
  <c r="E47" i="38"/>
  <c r="G47" i="38"/>
  <c r="I47" i="38" s="1"/>
  <c r="B54" i="38"/>
  <c r="A63" i="38"/>
  <c r="C35" i="37"/>
  <c r="C7" i="37" s="1"/>
  <c r="B6" i="37" s="1"/>
  <c r="J27" i="2" s="1"/>
  <c r="D35" i="37"/>
  <c r="D7" i="37" s="1"/>
  <c r="E35" i="37"/>
  <c r="E7" i="37" s="1"/>
  <c r="F35" i="37"/>
  <c r="F7" i="37" s="1"/>
  <c r="U14" i="37"/>
  <c r="K15" i="37"/>
  <c r="P15" i="37"/>
  <c r="K16" i="37"/>
  <c r="P16" i="37"/>
  <c r="K17" i="37"/>
  <c r="P17" i="37"/>
  <c r="K18" i="37"/>
  <c r="P18" i="37"/>
  <c r="K19" i="37"/>
  <c r="P19" i="37"/>
  <c r="K20" i="37"/>
  <c r="P20" i="37"/>
  <c r="K21" i="37"/>
  <c r="P21" i="37"/>
  <c r="K22" i="37"/>
  <c r="P22" i="37"/>
  <c r="K23" i="37"/>
  <c r="P23" i="37"/>
  <c r="K24" i="37"/>
  <c r="P24" i="37"/>
  <c r="K25" i="37"/>
  <c r="P25" i="37"/>
  <c r="K26" i="37"/>
  <c r="P26" i="37"/>
  <c r="K27" i="37"/>
  <c r="P27" i="37"/>
  <c r="K28" i="37"/>
  <c r="P28" i="37"/>
  <c r="K29" i="37"/>
  <c r="P29" i="37"/>
  <c r="K30" i="37"/>
  <c r="P30" i="37"/>
  <c r="K31" i="37"/>
  <c r="P31" i="37"/>
  <c r="K32" i="37"/>
  <c r="P32" i="37"/>
  <c r="K33" i="37"/>
  <c r="P33" i="37"/>
  <c r="K34" i="37"/>
  <c r="P34" i="37"/>
  <c r="G35" i="37"/>
  <c r="H35" i="37"/>
  <c r="I35" i="37"/>
  <c r="I41" i="37"/>
  <c r="J35" i="37"/>
  <c r="L35" i="37"/>
  <c r="K27" i="2" s="1"/>
  <c r="M35" i="37"/>
  <c r="N35" i="37"/>
  <c r="M27" i="2" s="1"/>
  <c r="O35" i="37"/>
  <c r="K36" i="37"/>
  <c r="P36" i="37"/>
  <c r="K37" i="37"/>
  <c r="P37" i="37"/>
  <c r="K38" i="37"/>
  <c r="P38" i="37"/>
  <c r="C39" i="37"/>
  <c r="G39" i="37"/>
  <c r="H39" i="37"/>
  <c r="I39" i="37"/>
  <c r="J39" i="37"/>
  <c r="L39" i="37"/>
  <c r="O27" i="2" s="1"/>
  <c r="M39" i="37"/>
  <c r="P27" i="2" s="1"/>
  <c r="N39" i="37"/>
  <c r="O39" i="37"/>
  <c r="D41" i="37"/>
  <c r="T27" i="2" s="1"/>
  <c r="G41" i="37"/>
  <c r="C44" i="37"/>
  <c r="E44" i="37" s="1"/>
  <c r="E47" i="37"/>
  <c r="G47" i="37"/>
  <c r="I47" i="37"/>
  <c r="C35" i="36"/>
  <c r="C7" i="36" s="1"/>
  <c r="D35" i="36"/>
  <c r="D7" i="36" s="1"/>
  <c r="E35" i="36"/>
  <c r="E7" i="36" s="1"/>
  <c r="F35" i="36"/>
  <c r="F7" i="36" s="1"/>
  <c r="U14" i="36"/>
  <c r="K15" i="36"/>
  <c r="P15" i="36"/>
  <c r="K16" i="36"/>
  <c r="P16" i="36"/>
  <c r="K17" i="36"/>
  <c r="P17" i="36"/>
  <c r="K18" i="36"/>
  <c r="P18" i="36"/>
  <c r="K19" i="36"/>
  <c r="P19" i="36"/>
  <c r="K20" i="36"/>
  <c r="P20" i="36"/>
  <c r="K21" i="36"/>
  <c r="P21" i="36"/>
  <c r="K22" i="36"/>
  <c r="P22" i="36"/>
  <c r="K23" i="36"/>
  <c r="P23" i="36"/>
  <c r="K24" i="36"/>
  <c r="P24" i="36"/>
  <c r="K25" i="36"/>
  <c r="P25" i="36"/>
  <c r="K26" i="36"/>
  <c r="P26" i="36"/>
  <c r="K27" i="36"/>
  <c r="P27" i="36"/>
  <c r="K28" i="36"/>
  <c r="P28" i="36"/>
  <c r="K29" i="36"/>
  <c r="P29" i="36"/>
  <c r="K30" i="36"/>
  <c r="P30" i="36"/>
  <c r="K31" i="36"/>
  <c r="P31" i="36"/>
  <c r="K32" i="36"/>
  <c r="P32" i="36"/>
  <c r="K33" i="36"/>
  <c r="P33" i="36"/>
  <c r="K34" i="36"/>
  <c r="P34" i="36"/>
  <c r="G35" i="36"/>
  <c r="H35" i="36"/>
  <c r="I35" i="36"/>
  <c r="J35" i="36"/>
  <c r="L35" i="36"/>
  <c r="K26" i="2" s="1"/>
  <c r="M35" i="36"/>
  <c r="L26" i="2" s="1"/>
  <c r="N35" i="36"/>
  <c r="M26" i="2" s="1"/>
  <c r="O35" i="36"/>
  <c r="K36" i="36"/>
  <c r="P36" i="36"/>
  <c r="K37" i="36"/>
  <c r="P37" i="36"/>
  <c r="K38" i="36"/>
  <c r="P38" i="36"/>
  <c r="C39" i="36"/>
  <c r="C41" i="36" s="1"/>
  <c r="S26" i="2" s="1"/>
  <c r="G39" i="36"/>
  <c r="H39" i="36"/>
  <c r="I39" i="36"/>
  <c r="J39" i="36"/>
  <c r="K39" i="36" s="1"/>
  <c r="L39" i="36"/>
  <c r="O26" i="2"/>
  <c r="M39" i="36"/>
  <c r="P26" i="2" s="1"/>
  <c r="N39" i="36"/>
  <c r="O39" i="36"/>
  <c r="D41" i="36"/>
  <c r="T26" i="2"/>
  <c r="E41" i="36"/>
  <c r="U26" i="2" s="1"/>
  <c r="G41" i="36"/>
  <c r="M41" i="36"/>
  <c r="C44" i="36"/>
  <c r="E44" i="36" s="1"/>
  <c r="E47" i="36"/>
  <c r="G47" i="36"/>
  <c r="I47" i="36" s="1"/>
  <c r="A63" i="36"/>
  <c r="C35" i="35"/>
  <c r="C7" i="35"/>
  <c r="D35" i="35"/>
  <c r="D7" i="35"/>
  <c r="E35" i="35"/>
  <c r="E7" i="35"/>
  <c r="F35" i="35"/>
  <c r="F7" i="35"/>
  <c r="U14" i="35"/>
  <c r="K15" i="35"/>
  <c r="P15" i="35"/>
  <c r="K16" i="35"/>
  <c r="P16" i="35"/>
  <c r="K17" i="35"/>
  <c r="P17" i="35"/>
  <c r="K18" i="35"/>
  <c r="P18" i="35"/>
  <c r="K19" i="35"/>
  <c r="P19" i="35"/>
  <c r="K20" i="35"/>
  <c r="P20" i="35"/>
  <c r="K21" i="35"/>
  <c r="P21" i="35"/>
  <c r="K22" i="35"/>
  <c r="P22" i="35"/>
  <c r="K23" i="35"/>
  <c r="P23" i="35"/>
  <c r="K24" i="35"/>
  <c r="P24" i="35"/>
  <c r="K25" i="35"/>
  <c r="P25" i="35"/>
  <c r="K26" i="35"/>
  <c r="P26" i="35"/>
  <c r="K27" i="35"/>
  <c r="P27" i="35"/>
  <c r="K28" i="35"/>
  <c r="P28" i="35"/>
  <c r="K29" i="35"/>
  <c r="P29" i="35"/>
  <c r="K30" i="35"/>
  <c r="P30" i="35"/>
  <c r="K31" i="35"/>
  <c r="P31" i="35"/>
  <c r="K32" i="35"/>
  <c r="P32" i="35"/>
  <c r="K33" i="35"/>
  <c r="P33" i="35"/>
  <c r="K34" i="35"/>
  <c r="P34" i="35"/>
  <c r="G35" i="35"/>
  <c r="H35" i="35"/>
  <c r="I35" i="35"/>
  <c r="J35" i="35"/>
  <c r="J41" i="35"/>
  <c r="L35" i="35"/>
  <c r="K24" i="2"/>
  <c r="M35" i="35"/>
  <c r="L24" i="2"/>
  <c r="N35" i="35"/>
  <c r="M24" i="2"/>
  <c r="O35" i="35"/>
  <c r="K36" i="35"/>
  <c r="P36" i="35"/>
  <c r="K37" i="35"/>
  <c r="P37" i="35"/>
  <c r="K38" i="35"/>
  <c r="P38" i="35"/>
  <c r="C39" i="35"/>
  <c r="G39" i="35"/>
  <c r="G41" i="35" s="1"/>
  <c r="H39" i="35"/>
  <c r="I39" i="35"/>
  <c r="K39" i="35" s="1"/>
  <c r="J39" i="35"/>
  <c r="L39" i="35"/>
  <c r="O24" i="2"/>
  <c r="M39" i="35"/>
  <c r="P24" i="2"/>
  <c r="N39" i="35"/>
  <c r="O39" i="35"/>
  <c r="O41" i="35" s="1"/>
  <c r="C41" i="35"/>
  <c r="S24" i="2"/>
  <c r="D41" i="35"/>
  <c r="T24" i="2"/>
  <c r="E41" i="35"/>
  <c r="U24" i="2"/>
  <c r="M41" i="35"/>
  <c r="C44" i="35"/>
  <c r="E44" i="35" s="1"/>
  <c r="E47" i="35"/>
  <c r="G47" i="35"/>
  <c r="I47" i="35" s="1"/>
  <c r="A63" i="35"/>
  <c r="C35" i="34"/>
  <c r="C7" i="34"/>
  <c r="D35" i="34"/>
  <c r="D7" i="34"/>
  <c r="E35" i="34"/>
  <c r="E7" i="34"/>
  <c r="F35" i="34"/>
  <c r="F7" i="34"/>
  <c r="U14" i="34"/>
  <c r="K15" i="34"/>
  <c r="P15" i="34"/>
  <c r="K16" i="34"/>
  <c r="P16" i="34"/>
  <c r="K17" i="34"/>
  <c r="P17" i="34"/>
  <c r="K18" i="34"/>
  <c r="P18" i="34"/>
  <c r="K19" i="34"/>
  <c r="P19" i="34"/>
  <c r="K20" i="34"/>
  <c r="P20" i="34"/>
  <c r="K21" i="34"/>
  <c r="P21" i="34"/>
  <c r="K22" i="34"/>
  <c r="P22" i="34"/>
  <c r="K23" i="34"/>
  <c r="P23" i="34"/>
  <c r="K24" i="34"/>
  <c r="P24" i="34"/>
  <c r="K25" i="34"/>
  <c r="P25" i="34"/>
  <c r="K26" i="34"/>
  <c r="P26" i="34"/>
  <c r="K27" i="34"/>
  <c r="P27" i="34"/>
  <c r="K28" i="34"/>
  <c r="P28" i="34"/>
  <c r="K29" i="34"/>
  <c r="P29" i="34"/>
  <c r="K30" i="34"/>
  <c r="P30" i="34"/>
  <c r="K31" i="34"/>
  <c r="P31" i="34"/>
  <c r="K32" i="34"/>
  <c r="P32" i="34"/>
  <c r="K33" i="34"/>
  <c r="P33" i="34"/>
  <c r="K34" i="34"/>
  <c r="P34" i="34"/>
  <c r="G35" i="34"/>
  <c r="G41" i="34" s="1"/>
  <c r="H35" i="34"/>
  <c r="I35" i="34"/>
  <c r="I41" i="34" s="1"/>
  <c r="J35" i="34"/>
  <c r="L35" i="34"/>
  <c r="K23" i="2" s="1"/>
  <c r="M35" i="34"/>
  <c r="L23" i="2" s="1"/>
  <c r="N35" i="34"/>
  <c r="M23" i="2" s="1"/>
  <c r="O35" i="34"/>
  <c r="K36" i="34"/>
  <c r="P36" i="34"/>
  <c r="K37" i="34"/>
  <c r="P37" i="34"/>
  <c r="K38" i="34"/>
  <c r="P38" i="34"/>
  <c r="C39" i="34"/>
  <c r="C41" i="34" s="1"/>
  <c r="S23" i="2" s="1"/>
  <c r="G39" i="34"/>
  <c r="H39" i="34"/>
  <c r="I39" i="34"/>
  <c r="J39" i="34"/>
  <c r="L39" i="34"/>
  <c r="O23" i="2" s="1"/>
  <c r="M39" i="34"/>
  <c r="P23" i="2" s="1"/>
  <c r="N39" i="34"/>
  <c r="O39" i="34"/>
  <c r="D41" i="34"/>
  <c r="T23" i="2" s="1"/>
  <c r="E41" i="34"/>
  <c r="U23" i="2" s="1"/>
  <c r="M41" i="34"/>
  <c r="C44" i="34"/>
  <c r="E44" i="34"/>
  <c r="E47" i="34"/>
  <c r="G47" i="34"/>
  <c r="I47" i="34" s="1"/>
  <c r="A63" i="34"/>
  <c r="C35" i="33"/>
  <c r="C7" i="33" s="1"/>
  <c r="D35" i="33"/>
  <c r="D7" i="33" s="1"/>
  <c r="E35" i="33"/>
  <c r="E7" i="33"/>
  <c r="F35" i="33"/>
  <c r="F7" i="33" s="1"/>
  <c r="U14" i="33"/>
  <c r="K15" i="33"/>
  <c r="P15" i="33"/>
  <c r="K16" i="33"/>
  <c r="P16" i="33"/>
  <c r="K17" i="33"/>
  <c r="P17" i="33"/>
  <c r="K18" i="33"/>
  <c r="P18" i="33"/>
  <c r="K19" i="33"/>
  <c r="P19" i="33"/>
  <c r="K20" i="33"/>
  <c r="P20" i="33"/>
  <c r="K21" i="33"/>
  <c r="P21" i="33"/>
  <c r="K22" i="33"/>
  <c r="P22" i="33"/>
  <c r="K23" i="33"/>
  <c r="P23" i="33"/>
  <c r="K24" i="33"/>
  <c r="P24" i="33"/>
  <c r="K25" i="33"/>
  <c r="P25" i="33"/>
  <c r="K26" i="33"/>
  <c r="P26" i="33"/>
  <c r="K27" i="33"/>
  <c r="P27" i="33"/>
  <c r="K28" i="33"/>
  <c r="P28" i="33"/>
  <c r="K29" i="33"/>
  <c r="P29" i="33"/>
  <c r="K30" i="33"/>
  <c r="P30" i="33"/>
  <c r="K31" i="33"/>
  <c r="P31" i="33"/>
  <c r="K32" i="33"/>
  <c r="P32" i="33"/>
  <c r="K33" i="33"/>
  <c r="P33" i="33"/>
  <c r="K34" i="33"/>
  <c r="P34" i="33"/>
  <c r="G35" i="33"/>
  <c r="H35" i="33"/>
  <c r="I35" i="33"/>
  <c r="J35" i="33"/>
  <c r="J41" i="33" s="1"/>
  <c r="L35" i="33"/>
  <c r="K22" i="2"/>
  <c r="M35" i="33"/>
  <c r="L22" i="2" s="1"/>
  <c r="N35" i="33"/>
  <c r="M22" i="2" s="1"/>
  <c r="O35" i="33"/>
  <c r="K36" i="33"/>
  <c r="P36" i="33"/>
  <c r="K37" i="33"/>
  <c r="P37" i="33"/>
  <c r="K38" i="33"/>
  <c r="P38" i="33"/>
  <c r="C39" i="33"/>
  <c r="G39" i="33"/>
  <c r="H39" i="33"/>
  <c r="I39" i="33"/>
  <c r="K39" i="33" s="1"/>
  <c r="J39" i="33"/>
  <c r="L39" i="33"/>
  <c r="O22" i="2" s="1"/>
  <c r="M39" i="33"/>
  <c r="P22" i="2" s="1"/>
  <c r="N39" i="33"/>
  <c r="O39" i="33"/>
  <c r="C41" i="33"/>
  <c r="S22" i="2" s="1"/>
  <c r="E41" i="33"/>
  <c r="U22" i="2" s="1"/>
  <c r="C44" i="33"/>
  <c r="E44" i="33" s="1"/>
  <c r="E47" i="33"/>
  <c r="G47" i="33"/>
  <c r="I47" i="33" s="1"/>
  <c r="C35" i="32"/>
  <c r="C7" i="32"/>
  <c r="D35" i="32"/>
  <c r="D7" i="32"/>
  <c r="E35" i="32"/>
  <c r="E41" i="32" s="1"/>
  <c r="E7" i="32"/>
  <c r="F35" i="32"/>
  <c r="F7" i="32"/>
  <c r="U14" i="32"/>
  <c r="K15" i="32"/>
  <c r="P15" i="32"/>
  <c r="K16" i="32"/>
  <c r="P16" i="32"/>
  <c r="K17" i="32"/>
  <c r="P17" i="32"/>
  <c r="K18" i="32"/>
  <c r="P18" i="32"/>
  <c r="K19" i="32"/>
  <c r="P19" i="32"/>
  <c r="K20" i="32"/>
  <c r="P20" i="32"/>
  <c r="K21" i="32"/>
  <c r="P21" i="32"/>
  <c r="K22" i="32"/>
  <c r="P22" i="32"/>
  <c r="K23" i="32"/>
  <c r="P23" i="32"/>
  <c r="K24" i="32"/>
  <c r="P24" i="32"/>
  <c r="K25" i="32"/>
  <c r="P25" i="32"/>
  <c r="K26" i="32"/>
  <c r="P26" i="32"/>
  <c r="K27" i="32"/>
  <c r="P27" i="32"/>
  <c r="K28" i="32"/>
  <c r="P28" i="32"/>
  <c r="K29" i="32"/>
  <c r="P29" i="32"/>
  <c r="K30" i="32"/>
  <c r="P30" i="32"/>
  <c r="K31" i="32"/>
  <c r="P31" i="32"/>
  <c r="K32" i="32"/>
  <c r="P32" i="32"/>
  <c r="K33" i="32"/>
  <c r="P33" i="32"/>
  <c r="K34" i="32"/>
  <c r="P34" i="32"/>
  <c r="G35" i="32"/>
  <c r="H35" i="32"/>
  <c r="I35" i="32"/>
  <c r="J35" i="32"/>
  <c r="J41" i="32"/>
  <c r="L35" i="32"/>
  <c r="K25" i="2"/>
  <c r="M35" i="32"/>
  <c r="L25" i="2"/>
  <c r="N35" i="32"/>
  <c r="M25" i="2"/>
  <c r="O35" i="32"/>
  <c r="K36" i="32"/>
  <c r="P36" i="32"/>
  <c r="K37" i="32"/>
  <c r="P37" i="32"/>
  <c r="K38" i="32"/>
  <c r="P38" i="32"/>
  <c r="C39" i="32"/>
  <c r="G39" i="32"/>
  <c r="G41" i="32" s="1"/>
  <c r="H39" i="32"/>
  <c r="I39" i="32"/>
  <c r="K39" i="32" s="1"/>
  <c r="J39" i="32"/>
  <c r="L39" i="32"/>
  <c r="O25" i="2"/>
  <c r="M39" i="32"/>
  <c r="P25" i="2"/>
  <c r="N39" i="32"/>
  <c r="O39" i="32"/>
  <c r="O41" i="32" s="1"/>
  <c r="C41" i="32"/>
  <c r="S25" i="2"/>
  <c r="D41" i="32"/>
  <c r="T25" i="2"/>
  <c r="M41" i="32"/>
  <c r="C44" i="32"/>
  <c r="E44" i="32" s="1"/>
  <c r="E47" i="32"/>
  <c r="G47" i="32"/>
  <c r="I47" i="32" s="1"/>
  <c r="B54" i="32"/>
  <c r="A63" i="32"/>
  <c r="C35" i="31"/>
  <c r="C7" i="31" s="1"/>
  <c r="B6" i="31" s="1"/>
  <c r="J21" i="2" s="1"/>
  <c r="D35" i="31"/>
  <c r="D7" i="31"/>
  <c r="E35" i="31"/>
  <c r="E7" i="31" s="1"/>
  <c r="F35" i="31"/>
  <c r="F7" i="31" s="1"/>
  <c r="U14" i="31"/>
  <c r="K15" i="31"/>
  <c r="P15" i="31"/>
  <c r="K16" i="31"/>
  <c r="P16" i="31"/>
  <c r="K17" i="31"/>
  <c r="P17" i="31"/>
  <c r="K18" i="31"/>
  <c r="P18" i="31"/>
  <c r="K19" i="31"/>
  <c r="P19" i="31"/>
  <c r="K20" i="31"/>
  <c r="P20" i="31"/>
  <c r="K21" i="31"/>
  <c r="P21" i="31"/>
  <c r="K22" i="31"/>
  <c r="P22" i="31"/>
  <c r="K23" i="31"/>
  <c r="P23" i="31"/>
  <c r="K24" i="31"/>
  <c r="P24" i="31"/>
  <c r="K25" i="31"/>
  <c r="P25" i="31"/>
  <c r="K26" i="31"/>
  <c r="P26" i="31"/>
  <c r="K27" i="31"/>
  <c r="P27" i="31"/>
  <c r="K28" i="31"/>
  <c r="P28" i="31"/>
  <c r="K29" i="31"/>
  <c r="P29" i="31"/>
  <c r="K30" i="31"/>
  <c r="P30" i="31"/>
  <c r="K31" i="31"/>
  <c r="P31" i="31"/>
  <c r="K32" i="31"/>
  <c r="P32" i="31"/>
  <c r="K33" i="31"/>
  <c r="P33" i="31"/>
  <c r="K34" i="31"/>
  <c r="P34" i="31"/>
  <c r="G35" i="31"/>
  <c r="H35" i="31"/>
  <c r="I35" i="31"/>
  <c r="J35" i="31"/>
  <c r="J41" i="31"/>
  <c r="L35" i="31"/>
  <c r="K21" i="2" s="1"/>
  <c r="M35" i="31"/>
  <c r="L21" i="2" s="1"/>
  <c r="N35" i="31"/>
  <c r="M21" i="2" s="1"/>
  <c r="O35" i="31"/>
  <c r="K36" i="31"/>
  <c r="P36" i="31"/>
  <c r="K37" i="31"/>
  <c r="P37" i="31"/>
  <c r="K38" i="31"/>
  <c r="P38" i="31"/>
  <c r="C39" i="31"/>
  <c r="G39" i="31"/>
  <c r="H39" i="31"/>
  <c r="I39" i="31"/>
  <c r="I41" i="31" s="1"/>
  <c r="J39" i="31"/>
  <c r="L39" i="31"/>
  <c r="O21" i="2" s="1"/>
  <c r="M39" i="31"/>
  <c r="P21" i="2"/>
  <c r="N39" i="31"/>
  <c r="O39" i="31"/>
  <c r="O41" i="31" s="1"/>
  <c r="D41" i="31"/>
  <c r="T21" i="2" s="1"/>
  <c r="G41" i="31"/>
  <c r="C44" i="31"/>
  <c r="E44" i="31" s="1"/>
  <c r="E47" i="31"/>
  <c r="G47" i="31"/>
  <c r="I47" i="31" s="1"/>
  <c r="C35" i="30"/>
  <c r="C7" i="30" s="1"/>
  <c r="B6" i="30" s="1"/>
  <c r="J20" i="2" s="1"/>
  <c r="D35" i="30"/>
  <c r="D7" i="30" s="1"/>
  <c r="E35" i="30"/>
  <c r="E7" i="30" s="1"/>
  <c r="F35" i="30"/>
  <c r="F7" i="30" s="1"/>
  <c r="U14" i="30"/>
  <c r="K15" i="30"/>
  <c r="P15" i="30"/>
  <c r="K16" i="30"/>
  <c r="P16" i="30"/>
  <c r="K17" i="30"/>
  <c r="P17" i="30"/>
  <c r="K18" i="30"/>
  <c r="P18" i="30"/>
  <c r="K19" i="30"/>
  <c r="P19" i="30"/>
  <c r="K20" i="30"/>
  <c r="P20" i="30"/>
  <c r="K21" i="30"/>
  <c r="P21" i="30"/>
  <c r="K22" i="30"/>
  <c r="P22" i="30"/>
  <c r="K23" i="30"/>
  <c r="P23" i="30"/>
  <c r="K24" i="30"/>
  <c r="P24" i="30"/>
  <c r="K25" i="30"/>
  <c r="P25" i="30"/>
  <c r="K26" i="30"/>
  <c r="P26" i="30"/>
  <c r="K27" i="30"/>
  <c r="P27" i="30"/>
  <c r="K28" i="30"/>
  <c r="P28" i="30"/>
  <c r="K29" i="30"/>
  <c r="P29" i="30"/>
  <c r="K30" i="30"/>
  <c r="P30" i="30"/>
  <c r="K31" i="30"/>
  <c r="P31" i="30"/>
  <c r="K32" i="30"/>
  <c r="P32" i="30"/>
  <c r="K33" i="30"/>
  <c r="P33" i="30"/>
  <c r="K34" i="30"/>
  <c r="P34" i="30"/>
  <c r="G35" i="30"/>
  <c r="H35" i="30"/>
  <c r="I35" i="30"/>
  <c r="J35" i="30"/>
  <c r="L35" i="30"/>
  <c r="K20" i="2" s="1"/>
  <c r="M35" i="30"/>
  <c r="L20" i="2" s="1"/>
  <c r="N35" i="30"/>
  <c r="O35" i="30"/>
  <c r="K36" i="30"/>
  <c r="P36" i="30"/>
  <c r="K37" i="30"/>
  <c r="P37" i="30"/>
  <c r="K38" i="30"/>
  <c r="P38" i="30"/>
  <c r="C39" i="30"/>
  <c r="G39" i="30"/>
  <c r="H39" i="30"/>
  <c r="I39" i="30"/>
  <c r="J39" i="30"/>
  <c r="L39" i="30"/>
  <c r="O20" i="2" s="1"/>
  <c r="M39" i="30"/>
  <c r="P20" i="2" s="1"/>
  <c r="N39" i="30"/>
  <c r="O39" i="30"/>
  <c r="E41" i="30"/>
  <c r="U20" i="2" s="1"/>
  <c r="C44" i="30"/>
  <c r="E44" i="30" s="1"/>
  <c r="E47" i="30"/>
  <c r="G47" i="30"/>
  <c r="I47" i="30"/>
  <c r="C35" i="29"/>
  <c r="C7" i="29"/>
  <c r="B6" i="29" s="1"/>
  <c r="J19" i="2" s="1"/>
  <c r="D35" i="29"/>
  <c r="D7" i="29" s="1"/>
  <c r="E35" i="29"/>
  <c r="E7" i="29" s="1"/>
  <c r="F35" i="29"/>
  <c r="F7" i="29"/>
  <c r="U14" i="29"/>
  <c r="K15" i="29"/>
  <c r="P15" i="29"/>
  <c r="K16" i="29"/>
  <c r="P16" i="29"/>
  <c r="K17" i="29"/>
  <c r="P17" i="29"/>
  <c r="K18" i="29"/>
  <c r="P18" i="29"/>
  <c r="K19" i="29"/>
  <c r="P19" i="29"/>
  <c r="K20" i="29"/>
  <c r="P20" i="29"/>
  <c r="K21" i="29"/>
  <c r="P21" i="29"/>
  <c r="K22" i="29"/>
  <c r="P22" i="29"/>
  <c r="K23" i="29"/>
  <c r="P23" i="29"/>
  <c r="K24" i="29"/>
  <c r="P24" i="29"/>
  <c r="K25" i="29"/>
  <c r="P25" i="29"/>
  <c r="K26" i="29"/>
  <c r="P26" i="29"/>
  <c r="K27" i="29"/>
  <c r="P27" i="29"/>
  <c r="K28" i="29"/>
  <c r="P28" i="29"/>
  <c r="K29" i="29"/>
  <c r="P29" i="29"/>
  <c r="K30" i="29"/>
  <c r="P30" i="29"/>
  <c r="K31" i="29"/>
  <c r="P31" i="29"/>
  <c r="K32" i="29"/>
  <c r="P32" i="29"/>
  <c r="K33" i="29"/>
  <c r="P33" i="29"/>
  <c r="K34" i="29"/>
  <c r="P34" i="29"/>
  <c r="G35" i="29"/>
  <c r="G41" i="29" s="1"/>
  <c r="H35" i="29"/>
  <c r="I35" i="29"/>
  <c r="J35" i="29"/>
  <c r="L35" i="29"/>
  <c r="K19" i="2" s="1"/>
  <c r="M35" i="29"/>
  <c r="L19" i="2"/>
  <c r="N35" i="29"/>
  <c r="O35" i="29"/>
  <c r="O41" i="29" s="1"/>
  <c r="K36" i="29"/>
  <c r="P36" i="29"/>
  <c r="K37" i="29"/>
  <c r="P37" i="29"/>
  <c r="K38" i="29"/>
  <c r="P38" i="29"/>
  <c r="C39" i="29"/>
  <c r="C41" i="29" s="1"/>
  <c r="S19" i="2" s="1"/>
  <c r="G39" i="29"/>
  <c r="H39" i="29"/>
  <c r="I39" i="29"/>
  <c r="J39" i="29"/>
  <c r="L39" i="29"/>
  <c r="O19" i="2" s="1"/>
  <c r="M39" i="29"/>
  <c r="P19" i="2" s="1"/>
  <c r="N39" i="29"/>
  <c r="O39" i="29"/>
  <c r="D41" i="29"/>
  <c r="T19" i="2" s="1"/>
  <c r="F41" i="29"/>
  <c r="V19" i="2" s="1"/>
  <c r="M41" i="29"/>
  <c r="C44" i="29"/>
  <c r="E44" i="29" s="1"/>
  <c r="E47" i="29"/>
  <c r="G47" i="29"/>
  <c r="I47" i="29"/>
  <c r="C35" i="28"/>
  <c r="C7" i="28" s="1"/>
  <c r="D35" i="28"/>
  <c r="E35" i="28"/>
  <c r="E7" i="28"/>
  <c r="F35" i="28"/>
  <c r="F7" i="28" s="1"/>
  <c r="U14" i="28"/>
  <c r="K15" i="28"/>
  <c r="P15" i="28"/>
  <c r="K16" i="28"/>
  <c r="P16" i="28"/>
  <c r="K17" i="28"/>
  <c r="P17" i="28"/>
  <c r="K18" i="28"/>
  <c r="P18" i="28"/>
  <c r="K19" i="28"/>
  <c r="P19" i="28"/>
  <c r="K20" i="28"/>
  <c r="P20" i="28"/>
  <c r="K21" i="28"/>
  <c r="P21" i="28"/>
  <c r="K22" i="28"/>
  <c r="P22" i="28"/>
  <c r="K23" i="28"/>
  <c r="P23" i="28"/>
  <c r="K24" i="28"/>
  <c r="P24" i="28"/>
  <c r="K25" i="28"/>
  <c r="P25" i="28"/>
  <c r="K26" i="28"/>
  <c r="P26" i="28"/>
  <c r="K27" i="28"/>
  <c r="P27" i="28"/>
  <c r="K28" i="28"/>
  <c r="P28" i="28"/>
  <c r="K29" i="28"/>
  <c r="P29" i="28"/>
  <c r="K30" i="28"/>
  <c r="P30" i="28"/>
  <c r="K31" i="28"/>
  <c r="P31" i="28"/>
  <c r="K32" i="28"/>
  <c r="P32" i="28"/>
  <c r="K33" i="28"/>
  <c r="P33" i="28"/>
  <c r="K34" i="28"/>
  <c r="P34" i="28"/>
  <c r="G35" i="28"/>
  <c r="H35" i="28"/>
  <c r="I35" i="28"/>
  <c r="J35" i="28"/>
  <c r="L35" i="28"/>
  <c r="K18" i="2" s="1"/>
  <c r="M35" i="28"/>
  <c r="L18" i="2" s="1"/>
  <c r="N35" i="28"/>
  <c r="M18" i="2" s="1"/>
  <c r="O35" i="28"/>
  <c r="K36" i="28"/>
  <c r="P36" i="28"/>
  <c r="K37" i="28"/>
  <c r="P37" i="28"/>
  <c r="K38" i="28"/>
  <c r="P38" i="28"/>
  <c r="C39" i="28"/>
  <c r="G39" i="28"/>
  <c r="H39" i="28"/>
  <c r="I39" i="28"/>
  <c r="J39" i="28"/>
  <c r="L39" i="28"/>
  <c r="O18" i="2" s="1"/>
  <c r="M39" i="28"/>
  <c r="P18" i="2" s="1"/>
  <c r="N39" i="28"/>
  <c r="O39" i="28"/>
  <c r="O41" i="28" s="1"/>
  <c r="E41" i="28"/>
  <c r="U18" i="2"/>
  <c r="F41" i="28"/>
  <c r="V18" i="2" s="1"/>
  <c r="I41" i="28"/>
  <c r="C44" i="28"/>
  <c r="E44" i="28"/>
  <c r="E47" i="28"/>
  <c r="G47" i="28"/>
  <c r="I47" i="28" s="1"/>
  <c r="C35" i="27"/>
  <c r="C7" i="27" s="1"/>
  <c r="B6" i="27" s="1"/>
  <c r="J17" i="2" s="1"/>
  <c r="D35" i="27"/>
  <c r="D7" i="27"/>
  <c r="E35" i="27"/>
  <c r="E7" i="27" s="1"/>
  <c r="F35" i="27"/>
  <c r="F7" i="27"/>
  <c r="U14" i="27"/>
  <c r="K15" i="27"/>
  <c r="P15" i="27"/>
  <c r="K16" i="27"/>
  <c r="P16" i="27"/>
  <c r="K17" i="27"/>
  <c r="P17" i="27"/>
  <c r="K18" i="27"/>
  <c r="P18" i="27"/>
  <c r="K19" i="27"/>
  <c r="P19" i="27"/>
  <c r="K20" i="27"/>
  <c r="P20" i="27"/>
  <c r="K21" i="27"/>
  <c r="P21" i="27"/>
  <c r="K22" i="27"/>
  <c r="P22" i="27"/>
  <c r="K23" i="27"/>
  <c r="P23" i="27"/>
  <c r="K24" i="27"/>
  <c r="P24" i="27"/>
  <c r="K25" i="27"/>
  <c r="P25" i="27"/>
  <c r="K26" i="27"/>
  <c r="P26" i="27"/>
  <c r="K27" i="27"/>
  <c r="P27" i="27"/>
  <c r="K28" i="27"/>
  <c r="P28" i="27"/>
  <c r="K29" i="27"/>
  <c r="P29" i="27"/>
  <c r="K30" i="27"/>
  <c r="P30" i="27"/>
  <c r="K31" i="27"/>
  <c r="P31" i="27"/>
  <c r="K32" i="27"/>
  <c r="P32" i="27"/>
  <c r="K33" i="27"/>
  <c r="P33" i="27"/>
  <c r="K34" i="27"/>
  <c r="P34" i="27"/>
  <c r="G35" i="27"/>
  <c r="H35" i="27"/>
  <c r="I35" i="27"/>
  <c r="J35" i="27"/>
  <c r="J41" i="27" s="1"/>
  <c r="T41" i="27" s="1"/>
  <c r="L35" i="27"/>
  <c r="K17" i="2" s="1"/>
  <c r="M35" i="27"/>
  <c r="L17" i="2" s="1"/>
  <c r="N35" i="27"/>
  <c r="M17" i="2" s="1"/>
  <c r="O35" i="27"/>
  <c r="P35" i="27"/>
  <c r="K36" i="27"/>
  <c r="P36" i="27"/>
  <c r="K37" i="27"/>
  <c r="P37" i="27"/>
  <c r="K38" i="27"/>
  <c r="P38" i="27"/>
  <c r="C39" i="27"/>
  <c r="G39" i="27"/>
  <c r="G41" i="27" s="1"/>
  <c r="H39" i="27"/>
  <c r="H41" i="27" s="1"/>
  <c r="I39" i="27"/>
  <c r="J39" i="27"/>
  <c r="K39" i="27"/>
  <c r="L39" i="27"/>
  <c r="O17" i="2" s="1"/>
  <c r="M39" i="27"/>
  <c r="P17" i="2" s="1"/>
  <c r="N39" i="27"/>
  <c r="O39" i="27"/>
  <c r="C41" i="27"/>
  <c r="S17" i="2" s="1"/>
  <c r="D41" i="27"/>
  <c r="T17" i="2" s="1"/>
  <c r="E41" i="27"/>
  <c r="C63" i="27" s="1"/>
  <c r="U17" i="2"/>
  <c r="F41" i="27"/>
  <c r="V17" i="2" s="1"/>
  <c r="L41" i="27"/>
  <c r="O41" i="27"/>
  <c r="C44" i="27"/>
  <c r="E44" i="27" s="1"/>
  <c r="E47" i="27"/>
  <c r="G47" i="27"/>
  <c r="I47" i="27" s="1"/>
  <c r="B63" i="27"/>
  <c r="D63" i="27"/>
  <c r="C35" i="26"/>
  <c r="C41" i="26" s="1"/>
  <c r="C7" i="26"/>
  <c r="D35" i="26"/>
  <c r="D7" i="26" s="1"/>
  <c r="E35" i="26"/>
  <c r="E7" i="26"/>
  <c r="F35" i="26"/>
  <c r="F7" i="26" s="1"/>
  <c r="U14" i="26"/>
  <c r="K15" i="26"/>
  <c r="P15" i="26"/>
  <c r="K16" i="26"/>
  <c r="P16" i="26"/>
  <c r="K17" i="26"/>
  <c r="P17" i="26"/>
  <c r="K18" i="26"/>
  <c r="P18" i="26"/>
  <c r="K19" i="26"/>
  <c r="P19" i="26"/>
  <c r="K20" i="26"/>
  <c r="P20" i="26"/>
  <c r="K21" i="26"/>
  <c r="P21" i="26"/>
  <c r="K22" i="26"/>
  <c r="P22" i="26"/>
  <c r="K23" i="26"/>
  <c r="P23" i="26"/>
  <c r="K24" i="26"/>
  <c r="P24" i="26"/>
  <c r="K25" i="26"/>
  <c r="P25" i="26"/>
  <c r="K26" i="26"/>
  <c r="P26" i="26"/>
  <c r="K27" i="26"/>
  <c r="P27" i="26"/>
  <c r="K28" i="26"/>
  <c r="P28" i="26"/>
  <c r="K29" i="26"/>
  <c r="P29" i="26"/>
  <c r="K30" i="26"/>
  <c r="P30" i="26"/>
  <c r="K31" i="26"/>
  <c r="P31" i="26"/>
  <c r="K32" i="26"/>
  <c r="P32" i="26"/>
  <c r="K33" i="26"/>
  <c r="P33" i="26"/>
  <c r="K34" i="26"/>
  <c r="P34" i="26"/>
  <c r="G35" i="26"/>
  <c r="H35" i="26"/>
  <c r="I35" i="26"/>
  <c r="I41" i="26" s="1"/>
  <c r="J35" i="26"/>
  <c r="K35" i="26"/>
  <c r="L35" i="26"/>
  <c r="K16" i="2" s="1"/>
  <c r="M35" i="26"/>
  <c r="L16" i="2" s="1"/>
  <c r="N35" i="26"/>
  <c r="N41" i="26" s="1"/>
  <c r="O35" i="26"/>
  <c r="K36" i="26"/>
  <c r="P36" i="26"/>
  <c r="K37" i="26"/>
  <c r="P37" i="26"/>
  <c r="K38" i="26"/>
  <c r="P38" i="26"/>
  <c r="C39" i="26"/>
  <c r="G39" i="26"/>
  <c r="G41" i="26" s="1"/>
  <c r="Q41" i="26" s="1"/>
  <c r="H39" i="26"/>
  <c r="I39" i="26"/>
  <c r="J39" i="26"/>
  <c r="K39" i="26" s="1"/>
  <c r="L39" i="26"/>
  <c r="O16" i="2" s="1"/>
  <c r="M39" i="26"/>
  <c r="P16" i="2" s="1"/>
  <c r="N39" i="26"/>
  <c r="O39" i="26"/>
  <c r="E41" i="26"/>
  <c r="U16" i="2" s="1"/>
  <c r="H41" i="26"/>
  <c r="L41" i="26"/>
  <c r="C44" i="26"/>
  <c r="E44" i="26" s="1"/>
  <c r="E47" i="26"/>
  <c r="G47" i="26"/>
  <c r="I47" i="26" s="1"/>
  <c r="C35" i="25"/>
  <c r="C7" i="25"/>
  <c r="D35" i="25"/>
  <c r="D7" i="25" s="1"/>
  <c r="E35" i="25"/>
  <c r="E7" i="25" s="1"/>
  <c r="F35" i="25"/>
  <c r="F7" i="25" s="1"/>
  <c r="U14" i="25"/>
  <c r="K15" i="25"/>
  <c r="P15" i="25"/>
  <c r="K16" i="25"/>
  <c r="P16" i="25"/>
  <c r="K17" i="25"/>
  <c r="P17" i="25"/>
  <c r="K18" i="25"/>
  <c r="P18" i="25"/>
  <c r="K19" i="25"/>
  <c r="P19" i="25"/>
  <c r="K20" i="25"/>
  <c r="P20" i="25"/>
  <c r="K21" i="25"/>
  <c r="P21" i="25"/>
  <c r="K22" i="25"/>
  <c r="P22" i="25"/>
  <c r="K23" i="25"/>
  <c r="P23" i="25"/>
  <c r="K24" i="25"/>
  <c r="P24" i="25"/>
  <c r="K25" i="25"/>
  <c r="P25" i="25"/>
  <c r="K26" i="25"/>
  <c r="P26" i="25"/>
  <c r="K27" i="25"/>
  <c r="P27" i="25"/>
  <c r="K28" i="25"/>
  <c r="P28" i="25"/>
  <c r="K29" i="25"/>
  <c r="P29" i="25"/>
  <c r="K30" i="25"/>
  <c r="P30" i="25"/>
  <c r="K31" i="25"/>
  <c r="P31" i="25"/>
  <c r="K32" i="25"/>
  <c r="P32" i="25"/>
  <c r="K33" i="25"/>
  <c r="P33" i="25"/>
  <c r="K34" i="25"/>
  <c r="P34" i="25"/>
  <c r="G35" i="25"/>
  <c r="H35" i="25"/>
  <c r="K35" i="25" s="1"/>
  <c r="I35" i="25"/>
  <c r="J35" i="25"/>
  <c r="L35" i="25"/>
  <c r="L41" i="25" s="1"/>
  <c r="K15" i="2"/>
  <c r="M35" i="25"/>
  <c r="L15" i="2" s="1"/>
  <c r="N35" i="25"/>
  <c r="O35" i="25"/>
  <c r="K36" i="25"/>
  <c r="P36" i="25"/>
  <c r="K37" i="25"/>
  <c r="P37" i="25"/>
  <c r="K38" i="25"/>
  <c r="P38" i="25"/>
  <c r="C39" i="25"/>
  <c r="G39" i="25"/>
  <c r="G41" i="25" s="1"/>
  <c r="H39" i="25"/>
  <c r="K39" i="25" s="1"/>
  <c r="I39" i="25"/>
  <c r="I41" i="25" s="1"/>
  <c r="J39" i="25"/>
  <c r="L39" i="25"/>
  <c r="O15" i="2" s="1"/>
  <c r="M39" i="25"/>
  <c r="M41" i="25" s="1"/>
  <c r="N39" i="25"/>
  <c r="O39" i="25"/>
  <c r="P39" i="25"/>
  <c r="D41" i="25"/>
  <c r="T15" i="2" s="1"/>
  <c r="F41" i="25"/>
  <c r="V15" i="2" s="1"/>
  <c r="J41" i="25"/>
  <c r="N41" i="25"/>
  <c r="C44" i="25"/>
  <c r="E44" i="25" s="1"/>
  <c r="E47" i="25"/>
  <c r="G47" i="25"/>
  <c r="I47" i="25"/>
  <c r="A63" i="25"/>
  <c r="C35" i="24"/>
  <c r="C41" i="24" s="1"/>
  <c r="C7" i="24"/>
  <c r="D35" i="24"/>
  <c r="D7" i="24" s="1"/>
  <c r="E35" i="24"/>
  <c r="E7" i="24"/>
  <c r="F35" i="24"/>
  <c r="F7" i="24" s="1"/>
  <c r="U14" i="24"/>
  <c r="K15" i="24"/>
  <c r="P15" i="24"/>
  <c r="K16" i="24"/>
  <c r="P16" i="24"/>
  <c r="K17" i="24"/>
  <c r="P17" i="24"/>
  <c r="K18" i="24"/>
  <c r="P18" i="24"/>
  <c r="K19" i="24"/>
  <c r="P19" i="24"/>
  <c r="K20" i="24"/>
  <c r="P20" i="24"/>
  <c r="K21" i="24"/>
  <c r="P21" i="24"/>
  <c r="K22" i="24"/>
  <c r="P22" i="24"/>
  <c r="K23" i="24"/>
  <c r="P23" i="24"/>
  <c r="K24" i="24"/>
  <c r="P24" i="24"/>
  <c r="K25" i="24"/>
  <c r="P25" i="24"/>
  <c r="K26" i="24"/>
  <c r="P26" i="24"/>
  <c r="K27" i="24"/>
  <c r="P27" i="24"/>
  <c r="K28" i="24"/>
  <c r="P28" i="24"/>
  <c r="K29" i="24"/>
  <c r="P29" i="24"/>
  <c r="K30" i="24"/>
  <c r="P30" i="24"/>
  <c r="K31" i="24"/>
  <c r="P31" i="24"/>
  <c r="K32" i="24"/>
  <c r="P32" i="24"/>
  <c r="K33" i="24"/>
  <c r="P33" i="24"/>
  <c r="K34" i="24"/>
  <c r="P34" i="24"/>
  <c r="G35" i="24"/>
  <c r="G41" i="24" s="1"/>
  <c r="H35" i="24"/>
  <c r="I35" i="24"/>
  <c r="J35" i="24"/>
  <c r="K35" i="24"/>
  <c r="L35" i="24"/>
  <c r="K14" i="2" s="1"/>
  <c r="N14" i="2" s="1"/>
  <c r="M35" i="24"/>
  <c r="L14" i="2"/>
  <c r="N35" i="24"/>
  <c r="O35" i="24"/>
  <c r="K36" i="24"/>
  <c r="P36" i="24"/>
  <c r="K37" i="24"/>
  <c r="P37" i="24"/>
  <c r="K38" i="24"/>
  <c r="P38" i="24"/>
  <c r="C39" i="24"/>
  <c r="G39" i="24"/>
  <c r="H39" i="24"/>
  <c r="K39" i="24" s="1"/>
  <c r="K41" i="24" s="1"/>
  <c r="I39" i="24"/>
  <c r="J39" i="24"/>
  <c r="L39" i="24"/>
  <c r="P39" i="24" s="1"/>
  <c r="P41" i="24" s="1"/>
  <c r="B57" i="24" s="1"/>
  <c r="B58" i="24" s="1"/>
  <c r="O14" i="2"/>
  <c r="M39" i="24"/>
  <c r="P14" i="2" s="1"/>
  <c r="R14" i="2" s="1"/>
  <c r="N39" i="24"/>
  <c r="Q14" i="2"/>
  <c r="O39" i="24"/>
  <c r="D41" i="24"/>
  <c r="T14" i="2"/>
  <c r="E41" i="24"/>
  <c r="U14" i="2" s="1"/>
  <c r="F41" i="24"/>
  <c r="D63" i="24" s="1"/>
  <c r="V14" i="2"/>
  <c r="J41" i="24"/>
  <c r="M41" i="24"/>
  <c r="N41" i="24"/>
  <c r="C44" i="24"/>
  <c r="E44" i="24" s="1"/>
  <c r="E47" i="24"/>
  <c r="G47" i="24"/>
  <c r="I47" i="24" s="1"/>
  <c r="A63" i="24"/>
  <c r="C63" i="24"/>
  <c r="C35" i="23"/>
  <c r="C7" i="23"/>
  <c r="D35" i="23"/>
  <c r="D7" i="23" s="1"/>
  <c r="E35" i="23"/>
  <c r="E7" i="23"/>
  <c r="F35" i="23"/>
  <c r="F7" i="23"/>
  <c r="U14" i="23"/>
  <c r="K15" i="23"/>
  <c r="P15" i="23"/>
  <c r="K16" i="23"/>
  <c r="P16" i="23"/>
  <c r="K17" i="23"/>
  <c r="P17" i="23"/>
  <c r="K18" i="23"/>
  <c r="P18" i="23"/>
  <c r="K19" i="23"/>
  <c r="P19" i="23"/>
  <c r="K20" i="23"/>
  <c r="P20" i="23"/>
  <c r="K21" i="23"/>
  <c r="P21" i="23"/>
  <c r="K22" i="23"/>
  <c r="P22" i="23"/>
  <c r="K23" i="23"/>
  <c r="P23" i="23"/>
  <c r="K24" i="23"/>
  <c r="P24" i="23"/>
  <c r="K25" i="23"/>
  <c r="P25" i="23"/>
  <c r="K26" i="23"/>
  <c r="P26" i="23"/>
  <c r="K27" i="23"/>
  <c r="P27" i="23"/>
  <c r="K28" i="23"/>
  <c r="P28" i="23"/>
  <c r="K29" i="23"/>
  <c r="P29" i="23"/>
  <c r="K30" i="23"/>
  <c r="P30" i="23"/>
  <c r="K31" i="23"/>
  <c r="P31" i="23"/>
  <c r="K32" i="23"/>
  <c r="P32" i="23"/>
  <c r="K33" i="23"/>
  <c r="P33" i="23"/>
  <c r="K34" i="23"/>
  <c r="P34" i="23"/>
  <c r="G35" i="23"/>
  <c r="H35" i="23"/>
  <c r="I35" i="23"/>
  <c r="J35" i="23"/>
  <c r="J41" i="23"/>
  <c r="L35" i="23"/>
  <c r="K13" i="2"/>
  <c r="M35" i="23"/>
  <c r="L13" i="2"/>
  <c r="N35" i="23"/>
  <c r="M13" i="2"/>
  <c r="O35" i="23"/>
  <c r="O41" i="23"/>
  <c r="K36" i="23"/>
  <c r="P36" i="23"/>
  <c r="K37" i="23"/>
  <c r="P37" i="23"/>
  <c r="K38" i="23"/>
  <c r="P38" i="23"/>
  <c r="C39" i="23"/>
  <c r="G39" i="23"/>
  <c r="H39" i="23"/>
  <c r="I39" i="23"/>
  <c r="J39" i="23"/>
  <c r="K39" i="23"/>
  <c r="L39" i="23"/>
  <c r="O13" i="2"/>
  <c r="M39" i="23"/>
  <c r="P13" i="2"/>
  <c r="N39" i="23"/>
  <c r="O39" i="23"/>
  <c r="C41" i="23"/>
  <c r="S13" i="2"/>
  <c r="D41" i="23"/>
  <c r="T13" i="2"/>
  <c r="E41" i="23"/>
  <c r="U13" i="2"/>
  <c r="M41" i="23"/>
  <c r="C44" i="23"/>
  <c r="E44" i="23" s="1"/>
  <c r="E47" i="23"/>
  <c r="G47" i="23"/>
  <c r="I47" i="23" s="1"/>
  <c r="B54" i="23"/>
  <c r="A63" i="23"/>
  <c r="C35" i="22"/>
  <c r="C7" i="22" s="1"/>
  <c r="B6" i="22" s="1"/>
  <c r="J12" i="2" s="1"/>
  <c r="D35" i="22"/>
  <c r="D7" i="22"/>
  <c r="E35" i="22"/>
  <c r="E7" i="22" s="1"/>
  <c r="F35" i="22"/>
  <c r="F7" i="22"/>
  <c r="U14" i="22"/>
  <c r="K15" i="22"/>
  <c r="P15" i="22"/>
  <c r="K16" i="22"/>
  <c r="P16" i="22"/>
  <c r="K17" i="22"/>
  <c r="P17" i="22"/>
  <c r="K18" i="22"/>
  <c r="P18" i="22"/>
  <c r="K19" i="22"/>
  <c r="P19" i="22"/>
  <c r="K20" i="22"/>
  <c r="P20" i="22"/>
  <c r="K21" i="22"/>
  <c r="P21" i="22"/>
  <c r="K22" i="22"/>
  <c r="P22" i="22"/>
  <c r="K23" i="22"/>
  <c r="P23" i="22"/>
  <c r="K24" i="22"/>
  <c r="P24" i="22"/>
  <c r="K25" i="22"/>
  <c r="P25" i="22"/>
  <c r="K26" i="22"/>
  <c r="P26" i="22"/>
  <c r="K27" i="22"/>
  <c r="P27" i="22"/>
  <c r="K28" i="22"/>
  <c r="P28" i="22"/>
  <c r="K29" i="22"/>
  <c r="P29" i="22"/>
  <c r="K30" i="22"/>
  <c r="P30" i="22"/>
  <c r="K31" i="22"/>
  <c r="P31" i="22"/>
  <c r="K32" i="22"/>
  <c r="P32" i="22"/>
  <c r="K33" i="22"/>
  <c r="P33" i="22"/>
  <c r="K34" i="22"/>
  <c r="P34" i="22"/>
  <c r="G35" i="22"/>
  <c r="H35" i="22"/>
  <c r="I35" i="22"/>
  <c r="I41" i="22"/>
  <c r="J35" i="22"/>
  <c r="J41" i="22" s="1"/>
  <c r="L35" i="22"/>
  <c r="K12" i="2" s="1"/>
  <c r="M35" i="22"/>
  <c r="L12" i="2" s="1"/>
  <c r="N35" i="22"/>
  <c r="O35" i="22"/>
  <c r="K36" i="22"/>
  <c r="P36" i="22"/>
  <c r="K37" i="22"/>
  <c r="P37" i="22"/>
  <c r="K38" i="22"/>
  <c r="P38" i="22"/>
  <c r="C39" i="22"/>
  <c r="G39" i="22"/>
  <c r="H39" i="22"/>
  <c r="I39" i="22"/>
  <c r="J39" i="22"/>
  <c r="L39" i="22"/>
  <c r="O12" i="2" s="1"/>
  <c r="M39" i="22"/>
  <c r="P12" i="2" s="1"/>
  <c r="N39" i="22"/>
  <c r="O39" i="22"/>
  <c r="O41" i="22" s="1"/>
  <c r="C41" i="22"/>
  <c r="S12" i="2" s="1"/>
  <c r="D41" i="22"/>
  <c r="T12" i="2" s="1"/>
  <c r="G41" i="22"/>
  <c r="C44" i="22"/>
  <c r="E44" i="22"/>
  <c r="E47" i="22"/>
  <c r="G47" i="22"/>
  <c r="I47" i="22" s="1"/>
  <c r="C35" i="21"/>
  <c r="C7" i="21" s="1"/>
  <c r="D35" i="21"/>
  <c r="D7" i="21" s="1"/>
  <c r="E35" i="21"/>
  <c r="E7" i="21" s="1"/>
  <c r="F35" i="21"/>
  <c r="F7" i="21" s="1"/>
  <c r="U14" i="21"/>
  <c r="K15" i="21"/>
  <c r="P15" i="21"/>
  <c r="K16" i="21"/>
  <c r="P16" i="21"/>
  <c r="K17" i="21"/>
  <c r="P17" i="21"/>
  <c r="K18" i="21"/>
  <c r="P18" i="21"/>
  <c r="K19" i="21"/>
  <c r="P19" i="21"/>
  <c r="K20" i="21"/>
  <c r="P20" i="21"/>
  <c r="K21" i="21"/>
  <c r="P21" i="21"/>
  <c r="K22" i="21"/>
  <c r="P22" i="21"/>
  <c r="K23" i="21"/>
  <c r="P23" i="21"/>
  <c r="K24" i="21"/>
  <c r="P24" i="21"/>
  <c r="K25" i="21"/>
  <c r="P25" i="21"/>
  <c r="K26" i="21"/>
  <c r="P26" i="21"/>
  <c r="K27" i="21"/>
  <c r="P27" i="21"/>
  <c r="K28" i="21"/>
  <c r="P28" i="21"/>
  <c r="K29" i="21"/>
  <c r="P29" i="21"/>
  <c r="K30" i="21"/>
  <c r="P30" i="21"/>
  <c r="K31" i="21"/>
  <c r="P31" i="21"/>
  <c r="K32" i="21"/>
  <c r="P32" i="21"/>
  <c r="K33" i="21"/>
  <c r="P33" i="21"/>
  <c r="K34" i="21"/>
  <c r="P34" i="21"/>
  <c r="G35" i="21"/>
  <c r="H35" i="21"/>
  <c r="I35" i="21"/>
  <c r="J35" i="21"/>
  <c r="L35" i="21"/>
  <c r="K11" i="2" s="1"/>
  <c r="M35" i="21"/>
  <c r="L11" i="2" s="1"/>
  <c r="N35" i="21"/>
  <c r="O35" i="21"/>
  <c r="K36" i="21"/>
  <c r="P36" i="21"/>
  <c r="K37" i="21"/>
  <c r="P37" i="21"/>
  <c r="K38" i="21"/>
  <c r="P38" i="21"/>
  <c r="C39" i="21"/>
  <c r="C41" i="21" s="1"/>
  <c r="S11" i="2" s="1"/>
  <c r="G39" i="21"/>
  <c r="H39" i="21"/>
  <c r="I39" i="21"/>
  <c r="J39" i="21"/>
  <c r="K39" i="21" s="1"/>
  <c r="L39" i="21"/>
  <c r="O11" i="2" s="1"/>
  <c r="M39" i="21"/>
  <c r="P11" i="2" s="1"/>
  <c r="N39" i="21"/>
  <c r="O39" i="21"/>
  <c r="E41" i="21"/>
  <c r="U11" i="2" s="1"/>
  <c r="C44" i="21"/>
  <c r="E44" i="21" s="1"/>
  <c r="E47" i="21"/>
  <c r="G47" i="21"/>
  <c r="I47" i="21"/>
  <c r="C35" i="20"/>
  <c r="C7" i="20" s="1"/>
  <c r="B6" i="20" s="1"/>
  <c r="J10" i="2" s="1"/>
  <c r="D35" i="20"/>
  <c r="D7" i="20"/>
  <c r="E35" i="20"/>
  <c r="E7" i="20" s="1"/>
  <c r="F35" i="20"/>
  <c r="F7" i="20"/>
  <c r="U14" i="20"/>
  <c r="K15" i="20"/>
  <c r="P15" i="20"/>
  <c r="K16" i="20"/>
  <c r="P16" i="20"/>
  <c r="K17" i="20"/>
  <c r="P17" i="20"/>
  <c r="K18" i="20"/>
  <c r="P18" i="20"/>
  <c r="K19" i="20"/>
  <c r="P19" i="20"/>
  <c r="K20" i="20"/>
  <c r="P20" i="20"/>
  <c r="K21" i="20"/>
  <c r="P21" i="20"/>
  <c r="K22" i="20"/>
  <c r="P22" i="20"/>
  <c r="K23" i="20"/>
  <c r="P23" i="20"/>
  <c r="K24" i="20"/>
  <c r="P24" i="20"/>
  <c r="K25" i="20"/>
  <c r="P25" i="20"/>
  <c r="K26" i="20"/>
  <c r="P26" i="20"/>
  <c r="K27" i="20"/>
  <c r="P27" i="20"/>
  <c r="K28" i="20"/>
  <c r="P28" i="20"/>
  <c r="K29" i="20"/>
  <c r="P29" i="20"/>
  <c r="K30" i="20"/>
  <c r="P30" i="20"/>
  <c r="K31" i="20"/>
  <c r="P31" i="20"/>
  <c r="K32" i="20"/>
  <c r="P32" i="20"/>
  <c r="K33" i="20"/>
  <c r="P33" i="20"/>
  <c r="K34" i="20"/>
  <c r="P34" i="20"/>
  <c r="G35" i="20"/>
  <c r="H35" i="20"/>
  <c r="I35" i="20"/>
  <c r="K35" i="20"/>
  <c r="J35" i="20"/>
  <c r="J41" i="20" s="1"/>
  <c r="L35" i="20"/>
  <c r="K10" i="2" s="1"/>
  <c r="M35" i="20"/>
  <c r="L10" i="2" s="1"/>
  <c r="N35" i="20"/>
  <c r="O35" i="20"/>
  <c r="K36" i="20"/>
  <c r="P36" i="20"/>
  <c r="K37" i="20"/>
  <c r="P37" i="20"/>
  <c r="K38" i="20"/>
  <c r="P38" i="20"/>
  <c r="C39" i="20"/>
  <c r="G39" i="20"/>
  <c r="H39" i="20"/>
  <c r="I39" i="20"/>
  <c r="J39" i="20"/>
  <c r="L39" i="20"/>
  <c r="O10" i="2" s="1"/>
  <c r="M39" i="20"/>
  <c r="P10" i="2" s="1"/>
  <c r="R10" i="2" s="1"/>
  <c r="N39" i="20"/>
  <c r="O39" i="20"/>
  <c r="O41" i="20" s="1"/>
  <c r="C41" i="20"/>
  <c r="S10" i="2" s="1"/>
  <c r="D41" i="20"/>
  <c r="T10" i="2" s="1"/>
  <c r="G41" i="20"/>
  <c r="C44" i="20"/>
  <c r="E44" i="20"/>
  <c r="E47" i="20"/>
  <c r="G47" i="20"/>
  <c r="I47" i="20" s="1"/>
  <c r="B54" i="20"/>
  <c r="A63" i="20"/>
  <c r="C35" i="19"/>
  <c r="C7" i="19" s="1"/>
  <c r="B6" i="19" s="1"/>
  <c r="J9" i="2" s="1"/>
  <c r="D35" i="19"/>
  <c r="D7" i="19"/>
  <c r="E35" i="19"/>
  <c r="E7" i="19"/>
  <c r="F35" i="19"/>
  <c r="F7" i="19"/>
  <c r="U14" i="19"/>
  <c r="K15" i="19"/>
  <c r="P15" i="19"/>
  <c r="K16" i="19"/>
  <c r="P16" i="19"/>
  <c r="K17" i="19"/>
  <c r="P17" i="19"/>
  <c r="K18" i="19"/>
  <c r="P18" i="19"/>
  <c r="K19" i="19"/>
  <c r="P19" i="19"/>
  <c r="K20" i="19"/>
  <c r="P20" i="19"/>
  <c r="K21" i="19"/>
  <c r="P21" i="19"/>
  <c r="K22" i="19"/>
  <c r="P22" i="19"/>
  <c r="K23" i="19"/>
  <c r="P23" i="19"/>
  <c r="K24" i="19"/>
  <c r="P24" i="19"/>
  <c r="K25" i="19"/>
  <c r="P25" i="19"/>
  <c r="K26" i="19"/>
  <c r="P26" i="19"/>
  <c r="K27" i="19"/>
  <c r="P27" i="19"/>
  <c r="K28" i="19"/>
  <c r="P28" i="19"/>
  <c r="K29" i="19"/>
  <c r="P29" i="19"/>
  <c r="K30" i="19"/>
  <c r="P30" i="19"/>
  <c r="K31" i="19"/>
  <c r="P31" i="19"/>
  <c r="K32" i="19"/>
  <c r="P32" i="19"/>
  <c r="K33" i="19"/>
  <c r="P33" i="19"/>
  <c r="K34" i="19"/>
  <c r="P34" i="19"/>
  <c r="G35" i="19"/>
  <c r="G41" i="19" s="1"/>
  <c r="H35" i="19"/>
  <c r="I35" i="19"/>
  <c r="J35" i="19"/>
  <c r="J41" i="19"/>
  <c r="L35" i="19"/>
  <c r="K9" i="2"/>
  <c r="M35" i="19"/>
  <c r="L9" i="2"/>
  <c r="N35" i="19"/>
  <c r="M9" i="2"/>
  <c r="O35" i="19"/>
  <c r="K36" i="19"/>
  <c r="P36" i="19"/>
  <c r="K37" i="19"/>
  <c r="P37" i="19"/>
  <c r="K38" i="19"/>
  <c r="P38" i="19"/>
  <c r="C39" i="19"/>
  <c r="C41" i="19" s="1"/>
  <c r="S9" i="2" s="1"/>
  <c r="G39" i="19"/>
  <c r="H39" i="19"/>
  <c r="I39" i="19"/>
  <c r="J39" i="19"/>
  <c r="L39" i="19"/>
  <c r="O9" i="2"/>
  <c r="M39" i="19"/>
  <c r="P9" i="2"/>
  <c r="N39" i="19"/>
  <c r="O39" i="19"/>
  <c r="O41" i="19" s="1"/>
  <c r="D41" i="19"/>
  <c r="T9" i="2"/>
  <c r="E41" i="19"/>
  <c r="U9" i="2"/>
  <c r="M41" i="19"/>
  <c r="C44" i="19"/>
  <c r="E44" i="19" s="1"/>
  <c r="E47" i="19"/>
  <c r="G47" i="19"/>
  <c r="I47" i="19" s="1"/>
  <c r="A63" i="19"/>
  <c r="A44" i="18"/>
  <c r="C44" i="18"/>
  <c r="C35" i="18"/>
  <c r="C7" i="18"/>
  <c r="B6" i="18" s="1"/>
  <c r="J7" i="2" s="1"/>
  <c r="D35" i="18"/>
  <c r="D7" i="18"/>
  <c r="E35" i="18"/>
  <c r="E7" i="18"/>
  <c r="F35" i="18"/>
  <c r="F7" i="18"/>
  <c r="U14" i="18"/>
  <c r="K15" i="18"/>
  <c r="P15" i="18"/>
  <c r="K16" i="18"/>
  <c r="P16" i="18"/>
  <c r="K17" i="18"/>
  <c r="P17" i="18"/>
  <c r="K18" i="18"/>
  <c r="P18" i="18"/>
  <c r="K19" i="18"/>
  <c r="P19" i="18"/>
  <c r="K20" i="18"/>
  <c r="P20" i="18"/>
  <c r="K21" i="18"/>
  <c r="P21" i="18"/>
  <c r="K22" i="18"/>
  <c r="P22" i="18"/>
  <c r="K23" i="18"/>
  <c r="P23" i="18"/>
  <c r="K24" i="18"/>
  <c r="P24" i="18"/>
  <c r="K25" i="18"/>
  <c r="P25" i="18"/>
  <c r="K26" i="18"/>
  <c r="P26" i="18"/>
  <c r="K27" i="18"/>
  <c r="P27" i="18"/>
  <c r="K28" i="18"/>
  <c r="P28" i="18"/>
  <c r="K29" i="18"/>
  <c r="P29" i="18"/>
  <c r="K30" i="18"/>
  <c r="P30" i="18"/>
  <c r="K31" i="18"/>
  <c r="P31" i="18"/>
  <c r="K32" i="18"/>
  <c r="P32" i="18"/>
  <c r="K33" i="18"/>
  <c r="P33" i="18"/>
  <c r="K34" i="18"/>
  <c r="P34" i="18"/>
  <c r="G35" i="18"/>
  <c r="G41" i="18" s="1"/>
  <c r="H35" i="18"/>
  <c r="I35" i="18"/>
  <c r="J35" i="18"/>
  <c r="K35" i="18"/>
  <c r="L35" i="18"/>
  <c r="K7" i="2"/>
  <c r="M35" i="18"/>
  <c r="L7" i="2"/>
  <c r="N35" i="18"/>
  <c r="O35" i="18"/>
  <c r="O41" i="18" s="1"/>
  <c r="K36" i="18"/>
  <c r="P36" i="18"/>
  <c r="K37" i="18"/>
  <c r="P37" i="18"/>
  <c r="K38" i="18"/>
  <c r="P38" i="18"/>
  <c r="C39" i="18"/>
  <c r="G39" i="18"/>
  <c r="H39" i="18"/>
  <c r="I39" i="18"/>
  <c r="J39" i="18"/>
  <c r="L39" i="18"/>
  <c r="O7" i="2" s="1"/>
  <c r="M39" i="18"/>
  <c r="P7" i="2" s="1"/>
  <c r="N39" i="18"/>
  <c r="Q7" i="2" s="1"/>
  <c r="O39" i="18"/>
  <c r="D41" i="18"/>
  <c r="T7" i="2" s="1"/>
  <c r="E41" i="18"/>
  <c r="U7" i="2" s="1"/>
  <c r="F41" i="18"/>
  <c r="V7" i="2" s="1"/>
  <c r="H41" i="18"/>
  <c r="J41" i="18"/>
  <c r="E47" i="18"/>
  <c r="G47" i="18"/>
  <c r="I47" i="18" s="1"/>
  <c r="A63" i="18"/>
  <c r="A44" i="17"/>
  <c r="C44" i="17" s="1"/>
  <c r="C35" i="17"/>
  <c r="C7" i="17" s="1"/>
  <c r="B6" i="17" s="1"/>
  <c r="J6" i="2" s="1"/>
  <c r="D35" i="17"/>
  <c r="D7" i="17" s="1"/>
  <c r="E35" i="17"/>
  <c r="E7" i="17" s="1"/>
  <c r="F35" i="17"/>
  <c r="F7" i="17"/>
  <c r="U14" i="17"/>
  <c r="K15" i="17"/>
  <c r="P15" i="17"/>
  <c r="K16" i="17"/>
  <c r="P16" i="17"/>
  <c r="K17" i="17"/>
  <c r="P17" i="17"/>
  <c r="K18" i="17"/>
  <c r="P18" i="17"/>
  <c r="K19" i="17"/>
  <c r="P19" i="17"/>
  <c r="K20" i="17"/>
  <c r="P20" i="17"/>
  <c r="K21" i="17"/>
  <c r="P21" i="17"/>
  <c r="K22" i="17"/>
  <c r="P22" i="17"/>
  <c r="K23" i="17"/>
  <c r="P23" i="17"/>
  <c r="K24" i="17"/>
  <c r="P24" i="17"/>
  <c r="K25" i="17"/>
  <c r="P25" i="17"/>
  <c r="K26" i="17"/>
  <c r="P26" i="17"/>
  <c r="K27" i="17"/>
  <c r="P27" i="17"/>
  <c r="K28" i="17"/>
  <c r="P28" i="17"/>
  <c r="K29" i="17"/>
  <c r="P29" i="17"/>
  <c r="K30" i="17"/>
  <c r="P30" i="17"/>
  <c r="K31" i="17"/>
  <c r="P31" i="17"/>
  <c r="K32" i="17"/>
  <c r="P32" i="17"/>
  <c r="K33" i="17"/>
  <c r="P33" i="17"/>
  <c r="K34" i="17"/>
  <c r="P34" i="17"/>
  <c r="G35" i="17"/>
  <c r="H35" i="17"/>
  <c r="I35" i="17"/>
  <c r="I41" i="17" s="1"/>
  <c r="J35" i="17"/>
  <c r="J41" i="17"/>
  <c r="L35" i="17"/>
  <c r="K6" i="2" s="1"/>
  <c r="M35" i="17"/>
  <c r="M41" i="17" s="1"/>
  <c r="N35" i="17"/>
  <c r="M6" i="2" s="1"/>
  <c r="O35" i="17"/>
  <c r="O41" i="17"/>
  <c r="K36" i="17"/>
  <c r="P36" i="17"/>
  <c r="K37" i="17"/>
  <c r="P37" i="17"/>
  <c r="K38" i="17"/>
  <c r="P38" i="17"/>
  <c r="C39" i="17"/>
  <c r="G39" i="17"/>
  <c r="G41" i="17" s="1"/>
  <c r="H39" i="17"/>
  <c r="I39" i="17"/>
  <c r="J39" i="17"/>
  <c r="K39" i="17"/>
  <c r="L39" i="17"/>
  <c r="O6" i="2" s="1"/>
  <c r="M39" i="17"/>
  <c r="P6" i="2" s="1"/>
  <c r="N39" i="17"/>
  <c r="O39" i="17"/>
  <c r="C41" i="17"/>
  <c r="B63" i="17" s="1"/>
  <c r="D41" i="17"/>
  <c r="T6" i="2" s="1"/>
  <c r="E41" i="17"/>
  <c r="U6" i="2"/>
  <c r="E47" i="17"/>
  <c r="G47" i="17"/>
  <c r="I47" i="17" s="1"/>
  <c r="A44" i="16"/>
  <c r="C35" i="16"/>
  <c r="C7" i="16" s="1"/>
  <c r="D35" i="16"/>
  <c r="D7" i="16" s="1"/>
  <c r="E35" i="16"/>
  <c r="E7" i="16" s="1"/>
  <c r="F35" i="16"/>
  <c r="F7" i="16"/>
  <c r="U14" i="16"/>
  <c r="K15" i="16"/>
  <c r="P15" i="16"/>
  <c r="K16" i="16"/>
  <c r="P16" i="16"/>
  <c r="K17" i="16"/>
  <c r="P17" i="16"/>
  <c r="K18" i="16"/>
  <c r="P18" i="16"/>
  <c r="K19" i="16"/>
  <c r="P19" i="16"/>
  <c r="K20" i="16"/>
  <c r="P20" i="16"/>
  <c r="K21" i="16"/>
  <c r="P21" i="16"/>
  <c r="K22" i="16"/>
  <c r="P22" i="16"/>
  <c r="K23" i="16"/>
  <c r="P23" i="16"/>
  <c r="K24" i="16"/>
  <c r="P24" i="16"/>
  <c r="K25" i="16"/>
  <c r="P25" i="16"/>
  <c r="K26" i="16"/>
  <c r="P26" i="16"/>
  <c r="K27" i="16"/>
  <c r="P27" i="16"/>
  <c r="K28" i="16"/>
  <c r="P28" i="16"/>
  <c r="K29" i="16"/>
  <c r="P29" i="16"/>
  <c r="K30" i="16"/>
  <c r="P30" i="16"/>
  <c r="K31" i="16"/>
  <c r="P31" i="16"/>
  <c r="K32" i="16"/>
  <c r="P32" i="16"/>
  <c r="K33" i="16"/>
  <c r="P33" i="16"/>
  <c r="K34" i="16"/>
  <c r="P34" i="16"/>
  <c r="G35" i="16"/>
  <c r="K35" i="16" s="1"/>
  <c r="L35" i="16"/>
  <c r="P35" i="16" s="1"/>
  <c r="K36" i="16"/>
  <c r="P36" i="16"/>
  <c r="K37" i="16"/>
  <c r="P37" i="16"/>
  <c r="K38" i="16"/>
  <c r="P38" i="16"/>
  <c r="C39" i="16"/>
  <c r="G39" i="16"/>
  <c r="K39" i="16" s="1"/>
  <c r="L39" i="16"/>
  <c r="P39" i="16" s="1"/>
  <c r="E41" i="16"/>
  <c r="F41" i="16"/>
  <c r="D63" i="16" s="1"/>
  <c r="C44" i="16"/>
  <c r="E44" i="16" s="1"/>
  <c r="E47" i="16"/>
  <c r="G47" i="16"/>
  <c r="I47" i="16" s="1"/>
  <c r="C63" i="16"/>
  <c r="H81" i="2"/>
  <c r="H82" i="2"/>
  <c r="H84" i="2"/>
  <c r="H85" i="2"/>
  <c r="H86" i="2"/>
  <c r="H87" i="2"/>
  <c r="H88" i="2"/>
  <c r="H46" i="2"/>
  <c r="K120" i="2"/>
  <c r="L15" i="4"/>
  <c r="K142" i="2" s="1"/>
  <c r="L15" i="14"/>
  <c r="K143" i="2" s="1"/>
  <c r="L15" i="15"/>
  <c r="K144" i="2" s="1"/>
  <c r="L15" i="13"/>
  <c r="K145" i="2" s="1"/>
  <c r="P22" i="4"/>
  <c r="P23" i="4"/>
  <c r="K22" i="4"/>
  <c r="H39" i="2"/>
  <c r="H40" i="2"/>
  <c r="H83" i="2"/>
  <c r="H38" i="2"/>
  <c r="H57" i="2"/>
  <c r="H67" i="2"/>
  <c r="J109" i="3"/>
  <c r="J107" i="3"/>
  <c r="J105" i="3"/>
  <c r="J103" i="3"/>
  <c r="J98" i="3"/>
  <c r="J96" i="3"/>
  <c r="J5" i="3"/>
  <c r="J7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G47" i="11"/>
  <c r="I47" i="11" s="1"/>
  <c r="G47" i="12"/>
  <c r="I47" i="12"/>
  <c r="G47" i="10"/>
  <c r="I47" i="10" s="1"/>
  <c r="G47" i="1"/>
  <c r="I47" i="1" s="1"/>
  <c r="G39" i="10"/>
  <c r="G35" i="10"/>
  <c r="L39" i="10"/>
  <c r="O122" i="2" s="1"/>
  <c r="L35" i="10"/>
  <c r="K122" i="2" s="1"/>
  <c r="H39" i="10"/>
  <c r="H41" i="10" s="1"/>
  <c r="H35" i="10"/>
  <c r="M39" i="10"/>
  <c r="P122" i="2" s="1"/>
  <c r="M35" i="10"/>
  <c r="L122" i="2" s="1"/>
  <c r="I35" i="10"/>
  <c r="I41" i="10" s="1"/>
  <c r="I39" i="10"/>
  <c r="N35" i="10"/>
  <c r="N39" i="10"/>
  <c r="J35" i="10"/>
  <c r="J39" i="10"/>
  <c r="O35" i="10"/>
  <c r="O41" i="10" s="1"/>
  <c r="O39" i="10"/>
  <c r="E119" i="2"/>
  <c r="I4" i="3"/>
  <c r="I7" i="3"/>
  <c r="I15" i="3"/>
  <c r="I23" i="3"/>
  <c r="I31" i="3"/>
  <c r="I39" i="3"/>
  <c r="I47" i="3"/>
  <c r="I55" i="3"/>
  <c r="I63" i="3"/>
  <c r="I71" i="3"/>
  <c r="I79" i="3"/>
  <c r="I87" i="3"/>
  <c r="I94" i="3"/>
  <c r="I103" i="3"/>
  <c r="I105" i="3"/>
  <c r="I107" i="3"/>
  <c r="I109" i="3"/>
  <c r="A44" i="11"/>
  <c r="A44" i="12"/>
  <c r="C44" i="12" s="1"/>
  <c r="A44" i="10"/>
  <c r="E107" i="2"/>
  <c r="G39" i="12"/>
  <c r="G35" i="12"/>
  <c r="L39" i="12"/>
  <c r="O100" i="2" s="1"/>
  <c r="L35" i="12"/>
  <c r="K100" i="2" s="1"/>
  <c r="H39" i="12"/>
  <c r="H35" i="12"/>
  <c r="H41" i="12" s="1"/>
  <c r="M39" i="12"/>
  <c r="P100" i="2" s="1"/>
  <c r="M35" i="12"/>
  <c r="L100" i="2" s="1"/>
  <c r="I35" i="12"/>
  <c r="I39" i="12"/>
  <c r="N35" i="12"/>
  <c r="N39" i="12"/>
  <c r="J35" i="12"/>
  <c r="J39" i="12"/>
  <c r="O35" i="12"/>
  <c r="O41" i="12" s="1"/>
  <c r="O39" i="12"/>
  <c r="G39" i="11"/>
  <c r="G35" i="11"/>
  <c r="G41" i="11" s="1"/>
  <c r="L39" i="11"/>
  <c r="O110" i="2" s="1"/>
  <c r="L35" i="11"/>
  <c r="K110" i="2" s="1"/>
  <c r="H39" i="11"/>
  <c r="H35" i="11"/>
  <c r="H41" i="11" s="1"/>
  <c r="R41" i="11" s="1"/>
  <c r="C110" i="2" s="1"/>
  <c r="M39" i="11"/>
  <c r="P110" i="2" s="1"/>
  <c r="M35" i="11"/>
  <c r="L110" i="2" s="1"/>
  <c r="M41" i="11"/>
  <c r="I35" i="11"/>
  <c r="I41" i="11" s="1"/>
  <c r="S41" i="11" s="1"/>
  <c r="I39" i="11"/>
  <c r="N35" i="11"/>
  <c r="N41" i="11" s="1"/>
  <c r="N39" i="11"/>
  <c r="J35" i="11"/>
  <c r="J41" i="11" s="1"/>
  <c r="T41" i="11" s="1"/>
  <c r="J39" i="11"/>
  <c r="O35" i="11"/>
  <c r="O41" i="11" s="1"/>
  <c r="O39" i="11"/>
  <c r="F35" i="11"/>
  <c r="F7" i="11" s="1"/>
  <c r="E35" i="11"/>
  <c r="E7" i="11"/>
  <c r="D35" i="11"/>
  <c r="D7" i="11" s="1"/>
  <c r="C35" i="11"/>
  <c r="C7" i="11"/>
  <c r="F35" i="12"/>
  <c r="F7" i="12" s="1"/>
  <c r="E35" i="12"/>
  <c r="E7" i="12" s="1"/>
  <c r="D35" i="12"/>
  <c r="D7" i="12" s="1"/>
  <c r="C35" i="12"/>
  <c r="C7" i="12"/>
  <c r="F35" i="10"/>
  <c r="F7" i="10" s="1"/>
  <c r="E35" i="10"/>
  <c r="E7" i="10"/>
  <c r="D35" i="10"/>
  <c r="D7" i="10"/>
  <c r="C35" i="10"/>
  <c r="C7" i="10"/>
  <c r="B6" i="10" s="1"/>
  <c r="J122" i="2" s="1"/>
  <c r="F7" i="1"/>
  <c r="E7" i="1"/>
  <c r="P22" i="13"/>
  <c r="K22" i="13"/>
  <c r="P22" i="15"/>
  <c r="K22" i="15"/>
  <c r="P22" i="14"/>
  <c r="P23" i="14"/>
  <c r="K22" i="14"/>
  <c r="C100" i="14"/>
  <c r="S143" i="2" s="1"/>
  <c r="D15" i="13"/>
  <c r="T145" i="2"/>
  <c r="D15" i="15"/>
  <c r="T144" i="2" s="1"/>
  <c r="C100" i="13"/>
  <c r="S145" i="2" s="1"/>
  <c r="C100" i="15"/>
  <c r="S144" i="2" s="1"/>
  <c r="D15" i="4"/>
  <c r="N100" i="13"/>
  <c r="Q145" i="2" s="1"/>
  <c r="O100" i="13"/>
  <c r="M100" i="13"/>
  <c r="P145" i="2" s="1"/>
  <c r="L100" i="13"/>
  <c r="O145" i="2" s="1"/>
  <c r="N100" i="14"/>
  <c r="O100" i="14"/>
  <c r="Q143" i="2" s="1"/>
  <c r="N100" i="15"/>
  <c r="O100" i="15"/>
  <c r="Q144" i="2"/>
  <c r="M100" i="15"/>
  <c r="P144" i="2" s="1"/>
  <c r="L100" i="15"/>
  <c r="O144" i="2" s="1"/>
  <c r="M100" i="14"/>
  <c r="P143" i="2" s="1"/>
  <c r="L100" i="14"/>
  <c r="O143" i="2"/>
  <c r="M145" i="2"/>
  <c r="M15" i="13"/>
  <c r="L145" i="2" s="1"/>
  <c r="M144" i="2"/>
  <c r="M15" i="15"/>
  <c r="L144" i="2" s="1"/>
  <c r="N15" i="14"/>
  <c r="M143" i="2" s="1"/>
  <c r="O15" i="14"/>
  <c r="M15" i="14"/>
  <c r="L143" i="2" s="1"/>
  <c r="C23" i="8"/>
  <c r="C25" i="8" s="1"/>
  <c r="C17" i="8"/>
  <c r="D17" i="8"/>
  <c r="D23" i="8"/>
  <c r="L23" i="8"/>
  <c r="O150" i="2" s="1"/>
  <c r="M23" i="8"/>
  <c r="P150" i="2" s="1"/>
  <c r="N23" i="8"/>
  <c r="O23" i="8"/>
  <c r="Q150" i="2" s="1"/>
  <c r="N17" i="8"/>
  <c r="O17" i="8"/>
  <c r="M150" i="2" s="1"/>
  <c r="L17" i="8"/>
  <c r="K150" i="2" s="1"/>
  <c r="M17" i="8"/>
  <c r="L150" i="2" s="1"/>
  <c r="G23" i="8"/>
  <c r="H23" i="8"/>
  <c r="K23" i="8" s="1"/>
  <c r="I23" i="8"/>
  <c r="J23" i="8"/>
  <c r="E23" i="8"/>
  <c r="E25" i="8" s="1"/>
  <c r="E17" i="8"/>
  <c r="N25" i="8"/>
  <c r="M25" i="8"/>
  <c r="J17" i="8"/>
  <c r="I17" i="8"/>
  <c r="I25" i="8" s="1"/>
  <c r="H17" i="8"/>
  <c r="H25" i="8"/>
  <c r="G17" i="8"/>
  <c r="F17" i="8"/>
  <c r="K5" i="15"/>
  <c r="P5" i="15"/>
  <c r="K6" i="15"/>
  <c r="P6" i="15"/>
  <c r="K7" i="15"/>
  <c r="P7" i="15"/>
  <c r="K8" i="15"/>
  <c r="P8" i="15"/>
  <c r="K9" i="15"/>
  <c r="P9" i="15"/>
  <c r="K10" i="15"/>
  <c r="P10" i="15"/>
  <c r="K11" i="15"/>
  <c r="P11" i="15"/>
  <c r="K12" i="15"/>
  <c r="P12" i="15"/>
  <c r="K13" i="15"/>
  <c r="P13" i="15"/>
  <c r="C15" i="15"/>
  <c r="E15" i="15"/>
  <c r="F15" i="15"/>
  <c r="G15" i="15"/>
  <c r="H15" i="15"/>
  <c r="I15" i="15"/>
  <c r="J15" i="15"/>
  <c r="K15" i="15"/>
  <c r="N15" i="15"/>
  <c r="O15" i="15"/>
  <c r="K16" i="15"/>
  <c r="P16" i="15"/>
  <c r="K17" i="15"/>
  <c r="P17" i="15"/>
  <c r="K18" i="15"/>
  <c r="P18" i="15"/>
  <c r="K19" i="15"/>
  <c r="P19" i="15"/>
  <c r="K20" i="15"/>
  <c r="P20" i="15"/>
  <c r="K21" i="15"/>
  <c r="P21" i="15"/>
  <c r="K23" i="15"/>
  <c r="P23" i="15"/>
  <c r="K24" i="15"/>
  <c r="P24" i="15"/>
  <c r="K25" i="15"/>
  <c r="P25" i="15"/>
  <c r="K26" i="15"/>
  <c r="P26" i="15"/>
  <c r="K27" i="15"/>
  <c r="P27" i="15"/>
  <c r="K28" i="15"/>
  <c r="P28" i="15"/>
  <c r="K29" i="15"/>
  <c r="P29" i="15"/>
  <c r="K30" i="15"/>
  <c r="P30" i="15"/>
  <c r="K31" i="15"/>
  <c r="P31" i="15"/>
  <c r="K32" i="15"/>
  <c r="P32" i="15"/>
  <c r="K33" i="15"/>
  <c r="P33" i="15"/>
  <c r="K34" i="15"/>
  <c r="P34" i="15"/>
  <c r="K35" i="15"/>
  <c r="P35" i="15"/>
  <c r="K36" i="15"/>
  <c r="P36" i="15"/>
  <c r="K37" i="15"/>
  <c r="P37" i="15"/>
  <c r="K38" i="15"/>
  <c r="P38" i="15"/>
  <c r="K39" i="15"/>
  <c r="P39" i="15"/>
  <c r="K40" i="15"/>
  <c r="P40" i="15"/>
  <c r="K41" i="15"/>
  <c r="P41" i="15"/>
  <c r="K42" i="15"/>
  <c r="P42" i="15"/>
  <c r="K43" i="15"/>
  <c r="P43" i="15"/>
  <c r="K44" i="15"/>
  <c r="P44" i="15"/>
  <c r="K45" i="15"/>
  <c r="P45" i="15"/>
  <c r="K46" i="15"/>
  <c r="P46" i="15"/>
  <c r="K47" i="15"/>
  <c r="P47" i="15"/>
  <c r="K48" i="15"/>
  <c r="P48" i="15"/>
  <c r="K49" i="15"/>
  <c r="P49" i="15"/>
  <c r="K50" i="15"/>
  <c r="P50" i="15"/>
  <c r="K51" i="15"/>
  <c r="P51" i="15"/>
  <c r="K52" i="15"/>
  <c r="P52" i="15"/>
  <c r="K53" i="15"/>
  <c r="P53" i="15"/>
  <c r="K54" i="15"/>
  <c r="P54" i="15"/>
  <c r="K55" i="15"/>
  <c r="P55" i="15"/>
  <c r="K56" i="15"/>
  <c r="P56" i="15"/>
  <c r="K57" i="15"/>
  <c r="P57" i="15"/>
  <c r="K58" i="15"/>
  <c r="P58" i="15"/>
  <c r="K59" i="15"/>
  <c r="P59" i="15"/>
  <c r="K60" i="15"/>
  <c r="P60" i="15"/>
  <c r="K61" i="15"/>
  <c r="P61" i="15"/>
  <c r="K62" i="15"/>
  <c r="P62" i="15"/>
  <c r="K63" i="15"/>
  <c r="P63" i="15"/>
  <c r="K64" i="15"/>
  <c r="P64" i="15"/>
  <c r="K65" i="15"/>
  <c r="P65" i="15"/>
  <c r="K66" i="15"/>
  <c r="P66" i="15"/>
  <c r="K67" i="15"/>
  <c r="P67" i="15"/>
  <c r="K68" i="15"/>
  <c r="P68" i="15"/>
  <c r="K69" i="15"/>
  <c r="P69" i="15"/>
  <c r="K70" i="15"/>
  <c r="P70" i="15"/>
  <c r="K71" i="15"/>
  <c r="P71" i="15"/>
  <c r="K72" i="15"/>
  <c r="P72" i="15"/>
  <c r="K73" i="15"/>
  <c r="P73" i="15"/>
  <c r="K74" i="15"/>
  <c r="P74" i="15"/>
  <c r="K75" i="15"/>
  <c r="P75" i="15"/>
  <c r="K76" i="15"/>
  <c r="P76" i="15"/>
  <c r="K77" i="15"/>
  <c r="P77" i="15"/>
  <c r="K78" i="15"/>
  <c r="P78" i="15"/>
  <c r="K79" i="15"/>
  <c r="P79" i="15"/>
  <c r="K80" i="15"/>
  <c r="P80" i="15"/>
  <c r="K81" i="15"/>
  <c r="P81" i="15"/>
  <c r="K82" i="15"/>
  <c r="P82" i="15"/>
  <c r="K83" i="15"/>
  <c r="P83" i="15"/>
  <c r="K84" i="15"/>
  <c r="P84" i="15"/>
  <c r="K85" i="15"/>
  <c r="P85" i="15"/>
  <c r="K86" i="15"/>
  <c r="P86" i="15"/>
  <c r="K87" i="15"/>
  <c r="P87" i="15"/>
  <c r="K88" i="15"/>
  <c r="P88" i="15"/>
  <c r="K89" i="15"/>
  <c r="P89" i="15"/>
  <c r="K90" i="15"/>
  <c r="P90" i="15"/>
  <c r="K91" i="15"/>
  <c r="P91" i="15"/>
  <c r="K92" i="15"/>
  <c r="P92" i="15"/>
  <c r="K93" i="15"/>
  <c r="P93" i="15"/>
  <c r="K94" i="15"/>
  <c r="P94" i="15"/>
  <c r="K95" i="15"/>
  <c r="P95" i="15"/>
  <c r="K96" i="15"/>
  <c r="P96" i="15"/>
  <c r="K97" i="15"/>
  <c r="P97" i="15"/>
  <c r="K98" i="15"/>
  <c r="P98" i="15"/>
  <c r="K99" i="15"/>
  <c r="P99" i="15"/>
  <c r="D100" i="15"/>
  <c r="E100" i="15"/>
  <c r="F100" i="15"/>
  <c r="G100" i="15"/>
  <c r="G102" i="15" s="1"/>
  <c r="H100" i="15"/>
  <c r="I100" i="15"/>
  <c r="J100" i="15"/>
  <c r="K100" i="15"/>
  <c r="K102" i="15" s="1"/>
  <c r="P100" i="15"/>
  <c r="C102" i="15"/>
  <c r="D102" i="15"/>
  <c r="E102" i="15"/>
  <c r="F102" i="15"/>
  <c r="H102" i="15"/>
  <c r="I102" i="15"/>
  <c r="J102" i="15"/>
  <c r="L102" i="15"/>
  <c r="M102" i="15"/>
  <c r="N102" i="15"/>
  <c r="O102" i="15"/>
  <c r="K5" i="14"/>
  <c r="P5" i="14"/>
  <c r="K6" i="14"/>
  <c r="P6" i="14"/>
  <c r="K7" i="14"/>
  <c r="P7" i="14"/>
  <c r="K8" i="14"/>
  <c r="P8" i="14"/>
  <c r="K9" i="14"/>
  <c r="P9" i="14"/>
  <c r="K10" i="14"/>
  <c r="P10" i="14"/>
  <c r="K11" i="14"/>
  <c r="P11" i="14"/>
  <c r="K12" i="14"/>
  <c r="P12" i="14"/>
  <c r="K13" i="14"/>
  <c r="P13" i="14"/>
  <c r="C15" i="14"/>
  <c r="D15" i="14"/>
  <c r="T143" i="2" s="1"/>
  <c r="E15" i="14"/>
  <c r="F15" i="14"/>
  <c r="G15" i="14"/>
  <c r="H15" i="14"/>
  <c r="I15" i="14"/>
  <c r="J15" i="14"/>
  <c r="K15" i="14"/>
  <c r="K16" i="14"/>
  <c r="P16" i="14"/>
  <c r="K17" i="14"/>
  <c r="P17" i="14"/>
  <c r="K18" i="14"/>
  <c r="P18" i="14"/>
  <c r="K19" i="14"/>
  <c r="P19" i="14"/>
  <c r="K20" i="14"/>
  <c r="P20" i="14"/>
  <c r="K21" i="14"/>
  <c r="P21" i="14"/>
  <c r="K23" i="14"/>
  <c r="K24" i="14"/>
  <c r="P24" i="14"/>
  <c r="K25" i="14"/>
  <c r="P25" i="14"/>
  <c r="K26" i="14"/>
  <c r="P26" i="14"/>
  <c r="K27" i="14"/>
  <c r="P27" i="14"/>
  <c r="K28" i="14"/>
  <c r="P28" i="14"/>
  <c r="K29" i="14"/>
  <c r="P29" i="14"/>
  <c r="K30" i="14"/>
  <c r="P30" i="14"/>
  <c r="K31" i="14"/>
  <c r="P31" i="14"/>
  <c r="K32" i="14"/>
  <c r="P32" i="14"/>
  <c r="K33" i="14"/>
  <c r="P33" i="14"/>
  <c r="K34" i="14"/>
  <c r="P34" i="14"/>
  <c r="K35" i="14"/>
  <c r="P35" i="14"/>
  <c r="K36" i="14"/>
  <c r="P36" i="14"/>
  <c r="K37" i="14"/>
  <c r="P37" i="14"/>
  <c r="K38" i="14"/>
  <c r="P38" i="14"/>
  <c r="K39" i="14"/>
  <c r="P39" i="14"/>
  <c r="K40" i="14"/>
  <c r="P40" i="14"/>
  <c r="K41" i="14"/>
  <c r="P41" i="14"/>
  <c r="K42" i="14"/>
  <c r="P42" i="14"/>
  <c r="K43" i="14"/>
  <c r="P43" i="14"/>
  <c r="K44" i="14"/>
  <c r="P44" i="14"/>
  <c r="K45" i="14"/>
  <c r="P45" i="14"/>
  <c r="K46" i="14"/>
  <c r="P46" i="14"/>
  <c r="K47" i="14"/>
  <c r="P47" i="14"/>
  <c r="K48" i="14"/>
  <c r="P48" i="14"/>
  <c r="K49" i="14"/>
  <c r="P49" i="14"/>
  <c r="K50" i="14"/>
  <c r="P50" i="14"/>
  <c r="K51" i="14"/>
  <c r="P51" i="14"/>
  <c r="K52" i="14"/>
  <c r="P52" i="14"/>
  <c r="K53" i="14"/>
  <c r="P53" i="14"/>
  <c r="K54" i="14"/>
  <c r="P54" i="14"/>
  <c r="K55" i="14"/>
  <c r="P55" i="14"/>
  <c r="K56" i="14"/>
  <c r="P56" i="14"/>
  <c r="K57" i="14"/>
  <c r="P57" i="14"/>
  <c r="K58" i="14"/>
  <c r="P58" i="14"/>
  <c r="K59" i="14"/>
  <c r="P59" i="14"/>
  <c r="K60" i="14"/>
  <c r="P60" i="14"/>
  <c r="K61" i="14"/>
  <c r="P61" i="14"/>
  <c r="K62" i="14"/>
  <c r="P62" i="14"/>
  <c r="K63" i="14"/>
  <c r="P63" i="14"/>
  <c r="K64" i="14"/>
  <c r="P64" i="14"/>
  <c r="K65" i="14"/>
  <c r="P65" i="14"/>
  <c r="K66" i="14"/>
  <c r="P66" i="14"/>
  <c r="K67" i="14"/>
  <c r="P67" i="14"/>
  <c r="K68" i="14"/>
  <c r="P68" i="14"/>
  <c r="K69" i="14"/>
  <c r="P69" i="14"/>
  <c r="K70" i="14"/>
  <c r="P70" i="14"/>
  <c r="K71" i="14"/>
  <c r="P71" i="14"/>
  <c r="K72" i="14"/>
  <c r="P72" i="14"/>
  <c r="K73" i="14"/>
  <c r="P73" i="14"/>
  <c r="K74" i="14"/>
  <c r="P74" i="14"/>
  <c r="K75" i="14"/>
  <c r="P75" i="14"/>
  <c r="K76" i="14"/>
  <c r="P76" i="14"/>
  <c r="K77" i="14"/>
  <c r="P77" i="14"/>
  <c r="K78" i="14"/>
  <c r="P78" i="14"/>
  <c r="K79" i="14"/>
  <c r="P79" i="14"/>
  <c r="K80" i="14"/>
  <c r="P80" i="14"/>
  <c r="K81" i="14"/>
  <c r="P81" i="14"/>
  <c r="K82" i="14"/>
  <c r="P82" i="14"/>
  <c r="K83" i="14"/>
  <c r="P83" i="14"/>
  <c r="K84" i="14"/>
  <c r="P84" i="14"/>
  <c r="K85" i="14"/>
  <c r="P85" i="14"/>
  <c r="K86" i="14"/>
  <c r="P86" i="14"/>
  <c r="K87" i="14"/>
  <c r="P87" i="14"/>
  <c r="K88" i="14"/>
  <c r="P88" i="14"/>
  <c r="K89" i="14"/>
  <c r="P89" i="14"/>
  <c r="K90" i="14"/>
  <c r="P90" i="14"/>
  <c r="K91" i="14"/>
  <c r="P91" i="14"/>
  <c r="K92" i="14"/>
  <c r="P92" i="14"/>
  <c r="K93" i="14"/>
  <c r="P93" i="14"/>
  <c r="K94" i="14"/>
  <c r="P94" i="14"/>
  <c r="K95" i="14"/>
  <c r="P95" i="14"/>
  <c r="K96" i="14"/>
  <c r="P96" i="14"/>
  <c r="K97" i="14"/>
  <c r="P97" i="14"/>
  <c r="K98" i="14"/>
  <c r="P98" i="14"/>
  <c r="K99" i="14"/>
  <c r="P99" i="14"/>
  <c r="D100" i="14"/>
  <c r="D102" i="14" s="1"/>
  <c r="E100" i="14"/>
  <c r="F100" i="14"/>
  <c r="G100" i="14"/>
  <c r="H100" i="14"/>
  <c r="H102" i="14" s="1"/>
  <c r="I100" i="14"/>
  <c r="J100" i="14"/>
  <c r="K100" i="14"/>
  <c r="P100" i="14"/>
  <c r="C102" i="14"/>
  <c r="E102" i="14"/>
  <c r="F102" i="14"/>
  <c r="G102" i="14"/>
  <c r="I102" i="14"/>
  <c r="J102" i="14"/>
  <c r="K102" i="14"/>
  <c r="L102" i="14"/>
  <c r="M102" i="14"/>
  <c r="N102" i="14"/>
  <c r="O102" i="14"/>
  <c r="K5" i="13"/>
  <c r="P5" i="13"/>
  <c r="K6" i="13"/>
  <c r="P6" i="13"/>
  <c r="K7" i="13"/>
  <c r="P7" i="13"/>
  <c r="K8" i="13"/>
  <c r="P8" i="13"/>
  <c r="K9" i="13"/>
  <c r="P9" i="13"/>
  <c r="K10" i="13"/>
  <c r="P10" i="13"/>
  <c r="K11" i="13"/>
  <c r="P11" i="13"/>
  <c r="K12" i="13"/>
  <c r="P12" i="13"/>
  <c r="K13" i="13"/>
  <c r="P13" i="13"/>
  <c r="C15" i="13"/>
  <c r="E15" i="13"/>
  <c r="F15" i="13"/>
  <c r="G15" i="13"/>
  <c r="H15" i="13"/>
  <c r="I15" i="13"/>
  <c r="J15" i="13"/>
  <c r="N15" i="13"/>
  <c r="O15" i="13"/>
  <c r="K16" i="13"/>
  <c r="P16" i="13"/>
  <c r="K17" i="13"/>
  <c r="P17" i="13"/>
  <c r="K18" i="13"/>
  <c r="P18" i="13"/>
  <c r="K19" i="13"/>
  <c r="P19" i="13"/>
  <c r="K20" i="13"/>
  <c r="P20" i="13"/>
  <c r="K21" i="13"/>
  <c r="P21" i="13"/>
  <c r="K23" i="13"/>
  <c r="P23" i="13"/>
  <c r="K24" i="13"/>
  <c r="P24" i="13"/>
  <c r="K25" i="13"/>
  <c r="P25" i="13"/>
  <c r="K26" i="13"/>
  <c r="P26" i="13"/>
  <c r="K27" i="13"/>
  <c r="P27" i="13"/>
  <c r="K28" i="13"/>
  <c r="P28" i="13"/>
  <c r="K29" i="13"/>
  <c r="P29" i="13"/>
  <c r="K30" i="13"/>
  <c r="P30" i="13"/>
  <c r="K31" i="13"/>
  <c r="P31" i="13"/>
  <c r="K32" i="13"/>
  <c r="P32" i="13"/>
  <c r="K33" i="13"/>
  <c r="P33" i="13"/>
  <c r="K34" i="13"/>
  <c r="P34" i="13"/>
  <c r="K35" i="13"/>
  <c r="P35" i="13"/>
  <c r="K36" i="13"/>
  <c r="P36" i="13"/>
  <c r="K37" i="13"/>
  <c r="P37" i="13"/>
  <c r="K38" i="13"/>
  <c r="P38" i="13"/>
  <c r="K39" i="13"/>
  <c r="P39" i="13"/>
  <c r="K40" i="13"/>
  <c r="P40" i="13"/>
  <c r="K41" i="13"/>
  <c r="P41" i="13"/>
  <c r="K42" i="13"/>
  <c r="P42" i="13"/>
  <c r="K43" i="13"/>
  <c r="P43" i="13"/>
  <c r="K44" i="13"/>
  <c r="P44" i="13"/>
  <c r="K45" i="13"/>
  <c r="P45" i="13"/>
  <c r="K46" i="13"/>
  <c r="P46" i="13"/>
  <c r="K47" i="13"/>
  <c r="P47" i="13"/>
  <c r="K48" i="13"/>
  <c r="P48" i="13"/>
  <c r="K49" i="13"/>
  <c r="P49" i="13"/>
  <c r="K50" i="13"/>
  <c r="P50" i="13"/>
  <c r="K51" i="13"/>
  <c r="P51" i="13"/>
  <c r="K52" i="13"/>
  <c r="P52" i="13"/>
  <c r="K53" i="13"/>
  <c r="P53" i="13"/>
  <c r="K54" i="13"/>
  <c r="P54" i="13"/>
  <c r="K55" i="13"/>
  <c r="P55" i="13"/>
  <c r="K56" i="13"/>
  <c r="P56" i="13"/>
  <c r="K57" i="13"/>
  <c r="P57" i="13"/>
  <c r="K58" i="13"/>
  <c r="P58" i="13"/>
  <c r="K59" i="13"/>
  <c r="P59" i="13"/>
  <c r="K60" i="13"/>
  <c r="P60" i="13"/>
  <c r="K61" i="13"/>
  <c r="P61" i="13"/>
  <c r="K62" i="13"/>
  <c r="P62" i="13"/>
  <c r="K63" i="13"/>
  <c r="P63" i="13"/>
  <c r="K64" i="13"/>
  <c r="P64" i="13"/>
  <c r="K65" i="13"/>
  <c r="P65" i="13"/>
  <c r="K66" i="13"/>
  <c r="P66" i="13"/>
  <c r="K67" i="13"/>
  <c r="P67" i="13"/>
  <c r="K68" i="13"/>
  <c r="P68" i="13"/>
  <c r="K69" i="13"/>
  <c r="P69" i="13"/>
  <c r="K70" i="13"/>
  <c r="P70" i="13"/>
  <c r="K71" i="13"/>
  <c r="P71" i="13"/>
  <c r="K72" i="13"/>
  <c r="P72" i="13"/>
  <c r="K73" i="13"/>
  <c r="P73" i="13"/>
  <c r="K74" i="13"/>
  <c r="P74" i="13"/>
  <c r="K75" i="13"/>
  <c r="P75" i="13"/>
  <c r="K76" i="13"/>
  <c r="P76" i="13"/>
  <c r="K77" i="13"/>
  <c r="P77" i="13"/>
  <c r="K78" i="13"/>
  <c r="P78" i="13"/>
  <c r="K79" i="13"/>
  <c r="P79" i="13"/>
  <c r="K80" i="13"/>
  <c r="P80" i="13"/>
  <c r="K81" i="13"/>
  <c r="P81" i="13"/>
  <c r="K82" i="13"/>
  <c r="P82" i="13"/>
  <c r="K83" i="13"/>
  <c r="P83" i="13"/>
  <c r="K84" i="13"/>
  <c r="P84" i="13"/>
  <c r="K85" i="13"/>
  <c r="P85" i="13"/>
  <c r="K86" i="13"/>
  <c r="P86" i="13"/>
  <c r="K87" i="13"/>
  <c r="P87" i="13"/>
  <c r="K88" i="13"/>
  <c r="P88" i="13"/>
  <c r="K89" i="13"/>
  <c r="P89" i="13"/>
  <c r="K90" i="13"/>
  <c r="P90" i="13"/>
  <c r="K91" i="13"/>
  <c r="P91" i="13"/>
  <c r="K92" i="13"/>
  <c r="P92" i="13"/>
  <c r="K93" i="13"/>
  <c r="P93" i="13"/>
  <c r="K94" i="13"/>
  <c r="P94" i="13"/>
  <c r="K95" i="13"/>
  <c r="P95" i="13"/>
  <c r="K96" i="13"/>
  <c r="P96" i="13"/>
  <c r="K97" i="13"/>
  <c r="P97" i="13"/>
  <c r="K98" i="13"/>
  <c r="P98" i="13"/>
  <c r="K99" i="13"/>
  <c r="P99" i="13"/>
  <c r="D100" i="13"/>
  <c r="D102" i="13" s="1"/>
  <c r="E100" i="13"/>
  <c r="F100" i="13"/>
  <c r="G100" i="13"/>
  <c r="H100" i="13"/>
  <c r="H102" i="13" s="1"/>
  <c r="I100" i="13"/>
  <c r="J100" i="13"/>
  <c r="J102" i="13" s="1"/>
  <c r="P100" i="13"/>
  <c r="C102" i="13"/>
  <c r="E102" i="13"/>
  <c r="F102" i="13"/>
  <c r="G102" i="13"/>
  <c r="I102" i="13"/>
  <c r="L102" i="13"/>
  <c r="M102" i="13"/>
  <c r="N102" i="13"/>
  <c r="O102" i="13"/>
  <c r="N15" i="4"/>
  <c r="O15" i="4"/>
  <c r="N100" i="4"/>
  <c r="Q142" i="2" s="1"/>
  <c r="O100" i="4"/>
  <c r="D100" i="4"/>
  <c r="E100" i="4"/>
  <c r="F100" i="4"/>
  <c r="G100" i="4"/>
  <c r="H100" i="4"/>
  <c r="I100" i="4"/>
  <c r="J100" i="4"/>
  <c r="K16" i="4"/>
  <c r="K17" i="4"/>
  <c r="K18" i="4"/>
  <c r="K19" i="4"/>
  <c r="K20" i="4"/>
  <c r="K21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L100" i="4"/>
  <c r="M100" i="4"/>
  <c r="P16" i="4"/>
  <c r="P17" i="4"/>
  <c r="P18" i="4"/>
  <c r="P19" i="4"/>
  <c r="P20" i="4"/>
  <c r="P21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C100" i="4"/>
  <c r="S142" i="2" s="1"/>
  <c r="M15" i="4"/>
  <c r="L142" i="2" s="1"/>
  <c r="P5" i="4"/>
  <c r="P6" i="4"/>
  <c r="P7" i="4"/>
  <c r="P8" i="4"/>
  <c r="P9" i="4"/>
  <c r="P10" i="4"/>
  <c r="P11" i="4"/>
  <c r="P12" i="4"/>
  <c r="P13" i="4"/>
  <c r="H15" i="4"/>
  <c r="I15" i="4"/>
  <c r="J15" i="4"/>
  <c r="K5" i="4"/>
  <c r="K6" i="4"/>
  <c r="K7" i="4"/>
  <c r="K8" i="4"/>
  <c r="K9" i="4"/>
  <c r="K10" i="4"/>
  <c r="K11" i="4"/>
  <c r="K12" i="4"/>
  <c r="K13" i="4"/>
  <c r="G15" i="4"/>
  <c r="E15" i="4"/>
  <c r="E102" i="4"/>
  <c r="F15" i="4"/>
  <c r="C15" i="4"/>
  <c r="C102" i="4"/>
  <c r="T142" i="2"/>
  <c r="P142" i="2"/>
  <c r="O142" i="2"/>
  <c r="R107" i="2"/>
  <c r="R4" i="2"/>
  <c r="P108" i="2"/>
  <c r="P12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71" i="2"/>
  <c r="H31" i="2"/>
  <c r="H32" i="2"/>
  <c r="H33" i="2"/>
  <c r="H34" i="2"/>
  <c r="H35" i="2"/>
  <c r="H36" i="2"/>
  <c r="H37" i="2"/>
  <c r="H41" i="2"/>
  <c r="H42" i="2"/>
  <c r="H43" i="2"/>
  <c r="H44" i="2"/>
  <c r="H45" i="2"/>
  <c r="H47" i="2"/>
  <c r="H48" i="2"/>
  <c r="H49" i="2"/>
  <c r="H50" i="2"/>
  <c r="H51" i="2"/>
  <c r="H52" i="2"/>
  <c r="H53" i="2"/>
  <c r="H54" i="2"/>
  <c r="H55" i="2"/>
  <c r="H56" i="2"/>
  <c r="H58" i="2"/>
  <c r="H59" i="2"/>
  <c r="H60" i="2"/>
  <c r="H61" i="2"/>
  <c r="H62" i="2"/>
  <c r="H89" i="2"/>
  <c r="H63" i="2"/>
  <c r="H64" i="2"/>
  <c r="H65" i="2"/>
  <c r="H66" i="2"/>
  <c r="H68" i="2"/>
  <c r="H69" i="2"/>
  <c r="H70" i="2"/>
  <c r="H72" i="2"/>
  <c r="H73" i="2"/>
  <c r="H74" i="2"/>
  <c r="H75" i="2"/>
  <c r="H76" i="2"/>
  <c r="H77" i="2"/>
  <c r="H78" i="2"/>
  <c r="H79" i="2"/>
  <c r="H80" i="2"/>
  <c r="H90" i="2"/>
  <c r="H91" i="2"/>
  <c r="H92" i="2"/>
  <c r="H93" i="2"/>
  <c r="H94" i="2"/>
  <c r="H95" i="2"/>
  <c r="H96" i="2"/>
  <c r="H97" i="2"/>
  <c r="F108" i="2"/>
  <c r="F138" i="2"/>
  <c r="F120" i="2"/>
  <c r="F98" i="2"/>
  <c r="G138" i="2"/>
  <c r="G120" i="2"/>
  <c r="G108" i="2"/>
  <c r="U14" i="12"/>
  <c r="K15" i="12"/>
  <c r="P15" i="12"/>
  <c r="K16" i="12"/>
  <c r="P16" i="12"/>
  <c r="K17" i="12"/>
  <c r="P17" i="12"/>
  <c r="K18" i="12"/>
  <c r="P18" i="12"/>
  <c r="K19" i="12"/>
  <c r="P19" i="12"/>
  <c r="K20" i="12"/>
  <c r="P20" i="12"/>
  <c r="K21" i="12"/>
  <c r="P21" i="12"/>
  <c r="K22" i="12"/>
  <c r="P22" i="12"/>
  <c r="K23" i="12"/>
  <c r="P23" i="12"/>
  <c r="K24" i="12"/>
  <c r="P24" i="12"/>
  <c r="K25" i="12"/>
  <c r="P25" i="12"/>
  <c r="K26" i="12"/>
  <c r="P26" i="12"/>
  <c r="K27" i="12"/>
  <c r="P27" i="12"/>
  <c r="K28" i="12"/>
  <c r="P28" i="12"/>
  <c r="K29" i="12"/>
  <c r="P29" i="12"/>
  <c r="K30" i="12"/>
  <c r="P30" i="12"/>
  <c r="K31" i="12"/>
  <c r="P31" i="12"/>
  <c r="K32" i="12"/>
  <c r="P32" i="12"/>
  <c r="K33" i="12"/>
  <c r="P33" i="12"/>
  <c r="K34" i="12"/>
  <c r="P34" i="12"/>
  <c r="K35" i="12"/>
  <c r="K41" i="12" s="1"/>
  <c r="P35" i="12"/>
  <c r="K36" i="12"/>
  <c r="P36" i="12"/>
  <c r="K37" i="12"/>
  <c r="P37" i="12"/>
  <c r="K38" i="12"/>
  <c r="P38" i="12"/>
  <c r="C39" i="12"/>
  <c r="K39" i="12"/>
  <c r="P39" i="12"/>
  <c r="P41" i="12" s="1"/>
  <c r="B57" i="12" s="1"/>
  <c r="B58" i="12" s="1"/>
  <c r="C41" i="12"/>
  <c r="S100" i="2" s="1"/>
  <c r="D41" i="12"/>
  <c r="T100" i="2" s="1"/>
  <c r="E41" i="12"/>
  <c r="U100" i="2" s="1"/>
  <c r="C63" i="12"/>
  <c r="F41" i="12"/>
  <c r="V100" i="2" s="1"/>
  <c r="E47" i="12"/>
  <c r="A63" i="12"/>
  <c r="B63" i="12"/>
  <c r="U14" i="11"/>
  <c r="K15" i="11"/>
  <c r="P15" i="11"/>
  <c r="K16" i="11"/>
  <c r="P16" i="11"/>
  <c r="K17" i="11"/>
  <c r="P17" i="11"/>
  <c r="K18" i="11"/>
  <c r="P18" i="11"/>
  <c r="K19" i="11"/>
  <c r="P19" i="11"/>
  <c r="K20" i="11"/>
  <c r="P20" i="11"/>
  <c r="K21" i="11"/>
  <c r="P21" i="11"/>
  <c r="K22" i="11"/>
  <c r="P22" i="11"/>
  <c r="K23" i="11"/>
  <c r="P23" i="11"/>
  <c r="K24" i="11"/>
  <c r="P24" i="11"/>
  <c r="K25" i="11"/>
  <c r="P25" i="11"/>
  <c r="K26" i="11"/>
  <c r="P26" i="11"/>
  <c r="K27" i="11"/>
  <c r="P27" i="11"/>
  <c r="K28" i="11"/>
  <c r="P28" i="11"/>
  <c r="K29" i="11"/>
  <c r="P29" i="11"/>
  <c r="K30" i="11"/>
  <c r="P30" i="11"/>
  <c r="K31" i="11"/>
  <c r="P31" i="11"/>
  <c r="K32" i="11"/>
  <c r="P32" i="11"/>
  <c r="K33" i="11"/>
  <c r="P33" i="11"/>
  <c r="K34" i="11"/>
  <c r="P34" i="11"/>
  <c r="K35" i="11"/>
  <c r="K41" i="11" s="1"/>
  <c r="P35" i="11"/>
  <c r="K36" i="11"/>
  <c r="P36" i="11"/>
  <c r="K37" i="11"/>
  <c r="P37" i="11"/>
  <c r="K38" i="11"/>
  <c r="P38" i="11"/>
  <c r="C39" i="11"/>
  <c r="C41" i="11" s="1"/>
  <c r="K39" i="11"/>
  <c r="P39" i="11"/>
  <c r="D41" i="11"/>
  <c r="T110" i="2" s="1"/>
  <c r="E41" i="11"/>
  <c r="U110" i="2" s="1"/>
  <c r="F41" i="11"/>
  <c r="V110" i="2" s="1"/>
  <c r="V120" i="2" s="1"/>
  <c r="C44" i="11"/>
  <c r="E44" i="11" s="1"/>
  <c r="E47" i="11"/>
  <c r="C63" i="11"/>
  <c r="U14" i="10"/>
  <c r="K15" i="10"/>
  <c r="P15" i="10"/>
  <c r="K16" i="10"/>
  <c r="P16" i="10"/>
  <c r="K17" i="10"/>
  <c r="P17" i="10"/>
  <c r="K18" i="10"/>
  <c r="P18" i="10"/>
  <c r="K19" i="10"/>
  <c r="P19" i="10"/>
  <c r="K20" i="10"/>
  <c r="P20" i="10"/>
  <c r="K21" i="10"/>
  <c r="P21" i="10"/>
  <c r="K22" i="10"/>
  <c r="P22" i="10"/>
  <c r="K23" i="10"/>
  <c r="P23" i="10"/>
  <c r="K24" i="10"/>
  <c r="P24" i="10"/>
  <c r="K25" i="10"/>
  <c r="P25" i="10"/>
  <c r="K26" i="10"/>
  <c r="P26" i="10"/>
  <c r="K27" i="10"/>
  <c r="P27" i="10"/>
  <c r="K28" i="10"/>
  <c r="P28" i="10"/>
  <c r="K29" i="10"/>
  <c r="P29" i="10"/>
  <c r="K30" i="10"/>
  <c r="P30" i="10"/>
  <c r="K31" i="10"/>
  <c r="P31" i="10"/>
  <c r="K32" i="10"/>
  <c r="P32" i="10"/>
  <c r="K33" i="10"/>
  <c r="P33" i="10"/>
  <c r="K34" i="10"/>
  <c r="P34" i="10"/>
  <c r="K35" i="10"/>
  <c r="P35" i="10"/>
  <c r="K36" i="10"/>
  <c r="P36" i="10"/>
  <c r="K37" i="10"/>
  <c r="P37" i="10"/>
  <c r="K38" i="10"/>
  <c r="P38" i="10"/>
  <c r="C39" i="10"/>
  <c r="C41" i="10" s="1"/>
  <c r="K39" i="10"/>
  <c r="P39" i="10"/>
  <c r="D41" i="10"/>
  <c r="T122" i="2" s="1"/>
  <c r="E41" i="10"/>
  <c r="U122" i="2" s="1"/>
  <c r="C63" i="10"/>
  <c r="F41" i="10"/>
  <c r="V122" i="2" s="1"/>
  <c r="K41" i="10"/>
  <c r="C44" i="10"/>
  <c r="E44" i="10" s="1"/>
  <c r="E47" i="10"/>
  <c r="A63" i="10"/>
  <c r="K18" i="1"/>
  <c r="K19" i="1"/>
  <c r="K20" i="1"/>
  <c r="K21" i="1"/>
  <c r="K22" i="1"/>
  <c r="K23" i="1"/>
  <c r="K24" i="1"/>
  <c r="E47" i="1"/>
  <c r="D102" i="4"/>
  <c r="F102" i="4"/>
  <c r="G102" i="4"/>
  <c r="H102" i="4"/>
  <c r="I102" i="4"/>
  <c r="J102" i="4"/>
  <c r="L102" i="4"/>
  <c r="M102" i="4"/>
  <c r="N102" i="4"/>
  <c r="O102" i="4"/>
  <c r="K6" i="8"/>
  <c r="P6" i="8"/>
  <c r="K7" i="8"/>
  <c r="P7" i="8"/>
  <c r="K8" i="8"/>
  <c r="P8" i="8"/>
  <c r="K9" i="8"/>
  <c r="P9" i="8"/>
  <c r="K10" i="8"/>
  <c r="P10" i="8"/>
  <c r="K11" i="8"/>
  <c r="P11" i="8"/>
  <c r="K12" i="8"/>
  <c r="P12" i="8"/>
  <c r="K13" i="8"/>
  <c r="P13" i="8"/>
  <c r="K14" i="8"/>
  <c r="P14" i="8"/>
  <c r="K15" i="8"/>
  <c r="P15" i="8"/>
  <c r="K16" i="8"/>
  <c r="P16" i="8"/>
  <c r="K17" i="8"/>
  <c r="P17" i="8"/>
  <c r="K18" i="8"/>
  <c r="P18" i="8"/>
  <c r="K19" i="8"/>
  <c r="P19" i="8"/>
  <c r="K20" i="8"/>
  <c r="P20" i="8"/>
  <c r="K21" i="8"/>
  <c r="P21" i="8"/>
  <c r="K22" i="8"/>
  <c r="P22" i="8"/>
  <c r="K24" i="8"/>
  <c r="P24" i="8"/>
  <c r="F82" i="3"/>
  <c r="F35" i="3"/>
  <c r="F33" i="3"/>
  <c r="F40" i="3"/>
  <c r="F27" i="3"/>
  <c r="E21" i="3"/>
  <c r="F21" i="3" s="1"/>
  <c r="E56" i="3"/>
  <c r="F56" i="3"/>
  <c r="E73" i="3"/>
  <c r="F73" i="3" s="1"/>
  <c r="E68" i="3"/>
  <c r="F68" i="3" s="1"/>
  <c r="E1" i="2"/>
  <c r="U146" i="2"/>
  <c r="V146" i="2"/>
  <c r="B54" i="1"/>
  <c r="U14" i="1"/>
  <c r="K15" i="1"/>
  <c r="P15" i="1"/>
  <c r="K16" i="1"/>
  <c r="P16" i="1"/>
  <c r="K17" i="1"/>
  <c r="P17" i="1"/>
  <c r="P18" i="1"/>
  <c r="P19" i="1"/>
  <c r="P20" i="1"/>
  <c r="P21" i="1"/>
  <c r="P22" i="1"/>
  <c r="P23" i="1"/>
  <c r="P24" i="1"/>
  <c r="K25" i="1"/>
  <c r="P25" i="1"/>
  <c r="K26" i="1"/>
  <c r="P26" i="1"/>
  <c r="K27" i="1"/>
  <c r="P27" i="1"/>
  <c r="K28" i="1"/>
  <c r="P28" i="1"/>
  <c r="K29" i="1"/>
  <c r="P29" i="1"/>
  <c r="K30" i="1"/>
  <c r="P30" i="1"/>
  <c r="K31" i="1"/>
  <c r="P31" i="1"/>
  <c r="K32" i="1"/>
  <c r="P32" i="1"/>
  <c r="K33" i="1"/>
  <c r="P33" i="1"/>
  <c r="K34" i="1"/>
  <c r="P34" i="1"/>
  <c r="K35" i="1"/>
  <c r="P35" i="1"/>
  <c r="K36" i="1"/>
  <c r="P36" i="1"/>
  <c r="K37" i="1"/>
  <c r="P37" i="1"/>
  <c r="K38" i="1"/>
  <c r="P38" i="1"/>
  <c r="K39" i="1"/>
  <c r="P39" i="1"/>
  <c r="K41" i="1"/>
  <c r="C63" i="1"/>
  <c r="D63" i="1"/>
  <c r="H4" i="2"/>
  <c r="H98" i="2" s="1"/>
  <c r="G98" i="2"/>
  <c r="G153" i="2" s="1"/>
  <c r="E44" i="1"/>
  <c r="B54" i="39"/>
  <c r="B54" i="41"/>
  <c r="B54" i="42"/>
  <c r="B54" i="58"/>
  <c r="B54" i="61"/>
  <c r="B54" i="111"/>
  <c r="B54" i="10"/>
  <c r="B54" i="21"/>
  <c r="B54" i="30"/>
  <c r="B54" i="63"/>
  <c r="B54" i="80"/>
  <c r="B54" i="83"/>
  <c r="B54" i="86"/>
  <c r="B54" i="98"/>
  <c r="B54" i="106"/>
  <c r="B54" i="119"/>
  <c r="S31" i="2"/>
  <c r="B63" i="42"/>
  <c r="S36" i="2"/>
  <c r="B63" i="47"/>
  <c r="S37" i="2"/>
  <c r="B63" i="48"/>
  <c r="B54" i="11"/>
  <c r="L41" i="16"/>
  <c r="C63" i="17"/>
  <c r="N41" i="17"/>
  <c r="L41" i="17"/>
  <c r="H41" i="17"/>
  <c r="R41" i="17" s="1"/>
  <c r="C6" i="2" s="1"/>
  <c r="F41" i="17"/>
  <c r="P39" i="17"/>
  <c r="Q6" i="2"/>
  <c r="D63" i="18"/>
  <c r="M41" i="18"/>
  <c r="R41" i="18" s="1"/>
  <c r="C7" i="2" s="1"/>
  <c r="C41" i="18"/>
  <c r="P35" i="18"/>
  <c r="M7" i="2"/>
  <c r="N7" i="2" s="1"/>
  <c r="C63" i="19"/>
  <c r="N41" i="19"/>
  <c r="L41" i="19"/>
  <c r="H41" i="19"/>
  <c r="R41" i="19"/>
  <c r="C9" i="2" s="1"/>
  <c r="F41" i="19"/>
  <c r="P39" i="19"/>
  <c r="Q9" i="2"/>
  <c r="R9" i="2" s="1"/>
  <c r="N41" i="20"/>
  <c r="L41" i="20"/>
  <c r="Q41" i="20" s="1"/>
  <c r="H41" i="20"/>
  <c r="F41" i="20"/>
  <c r="P39" i="20"/>
  <c r="Q10" i="2"/>
  <c r="C63" i="21"/>
  <c r="N41" i="21"/>
  <c r="L41" i="21"/>
  <c r="H41" i="21"/>
  <c r="F41" i="21"/>
  <c r="P39" i="21"/>
  <c r="Q11" i="2"/>
  <c r="N41" i="22"/>
  <c r="L41" i="22"/>
  <c r="Q41" i="22"/>
  <c r="H41" i="22"/>
  <c r="F41" i="22"/>
  <c r="P39" i="22"/>
  <c r="Q12" i="2"/>
  <c r="C63" i="23"/>
  <c r="N41" i="23"/>
  <c r="L41" i="23"/>
  <c r="H41" i="23"/>
  <c r="R41" i="23" s="1"/>
  <c r="C13" i="2" s="1"/>
  <c r="F41" i="23"/>
  <c r="P39" i="23"/>
  <c r="Q13" i="2"/>
  <c r="R13" i="2" s="1"/>
  <c r="P39" i="26"/>
  <c r="Q16" i="2"/>
  <c r="P39" i="27"/>
  <c r="P41" i="27" s="1"/>
  <c r="B57" i="27" s="1"/>
  <c r="B58" i="27" s="1"/>
  <c r="S33" i="2"/>
  <c r="B63" i="44"/>
  <c r="S34" i="2"/>
  <c r="B63" i="45"/>
  <c r="L25" i="8"/>
  <c r="P23" i="8"/>
  <c r="B54" i="24"/>
  <c r="P35" i="24"/>
  <c r="M14" i="2"/>
  <c r="B54" i="25"/>
  <c r="P35" i="25"/>
  <c r="P41" i="25" s="1"/>
  <c r="B57" i="25" s="1"/>
  <c r="B58" i="25" s="1"/>
  <c r="M15" i="2"/>
  <c r="K41" i="47"/>
  <c r="S76" i="2"/>
  <c r="B63" i="87"/>
  <c r="Q17" i="2"/>
  <c r="P39" i="28"/>
  <c r="Q18" i="2"/>
  <c r="R18" i="2" s="1"/>
  <c r="N41" i="29"/>
  <c r="L41" i="29"/>
  <c r="Q41" i="29" s="1"/>
  <c r="H41" i="29"/>
  <c r="R41" i="29" s="1"/>
  <c r="C19" i="2" s="1"/>
  <c r="P39" i="29"/>
  <c r="Q19" i="2"/>
  <c r="C63" i="30"/>
  <c r="N41" i="30"/>
  <c r="L41" i="30"/>
  <c r="H41" i="30"/>
  <c r="F41" i="30"/>
  <c r="P39" i="30"/>
  <c r="Q20" i="2"/>
  <c r="N41" i="31"/>
  <c r="L41" i="31"/>
  <c r="Q41" i="31" s="1"/>
  <c r="H41" i="31"/>
  <c r="F41" i="31"/>
  <c r="P39" i="31"/>
  <c r="Q21" i="2"/>
  <c r="R21" i="2"/>
  <c r="N41" i="32"/>
  <c r="L41" i="32"/>
  <c r="Q41" i="32"/>
  <c r="H41" i="32"/>
  <c r="R41" i="32" s="1"/>
  <c r="C25" i="2" s="1"/>
  <c r="F41" i="32"/>
  <c r="P39" i="32"/>
  <c r="Q25" i="2"/>
  <c r="R25" i="2"/>
  <c r="C63" i="33"/>
  <c r="N41" i="33"/>
  <c r="L41" i="33"/>
  <c r="H41" i="33"/>
  <c r="F41" i="33"/>
  <c r="P39" i="33"/>
  <c r="Q22" i="2"/>
  <c r="C63" i="34"/>
  <c r="L41" i="34"/>
  <c r="H41" i="34"/>
  <c r="R41" i="34" s="1"/>
  <c r="C23" i="2" s="1"/>
  <c r="F41" i="34"/>
  <c r="P39" i="34"/>
  <c r="Q23" i="2"/>
  <c r="R23" i="2" s="1"/>
  <c r="C63" i="35"/>
  <c r="N41" i="35"/>
  <c r="L41" i="35"/>
  <c r="Q41" i="35" s="1"/>
  <c r="B24" i="2" s="1"/>
  <c r="H41" i="35"/>
  <c r="R41" i="35" s="1"/>
  <c r="C24" i="2" s="1"/>
  <c r="F41" i="35"/>
  <c r="P39" i="35"/>
  <c r="Q24" i="2"/>
  <c r="R24" i="2" s="1"/>
  <c r="C63" i="36"/>
  <c r="N41" i="36"/>
  <c r="L41" i="36"/>
  <c r="Q41" i="36" s="1"/>
  <c r="H41" i="36"/>
  <c r="R41" i="36"/>
  <c r="C26" i="2" s="1"/>
  <c r="F41" i="36"/>
  <c r="P39" i="36"/>
  <c r="Q26" i="2"/>
  <c r="R26" i="2" s="1"/>
  <c r="N41" i="37"/>
  <c r="L41" i="37"/>
  <c r="Q41" i="37" s="1"/>
  <c r="H41" i="37"/>
  <c r="F41" i="37"/>
  <c r="P39" i="37"/>
  <c r="Q27" i="2"/>
  <c r="R27" i="2"/>
  <c r="C63" i="38"/>
  <c r="N41" i="38"/>
  <c r="L41" i="38"/>
  <c r="H41" i="38"/>
  <c r="R41" i="38" s="1"/>
  <c r="C28" i="2" s="1"/>
  <c r="F41" i="38"/>
  <c r="P39" i="38"/>
  <c r="Q28" i="2"/>
  <c r="R28" i="2" s="1"/>
  <c r="C63" i="39"/>
  <c r="N41" i="39"/>
  <c r="L41" i="39"/>
  <c r="H41" i="39"/>
  <c r="R41" i="39" s="1"/>
  <c r="C29" i="2" s="1"/>
  <c r="F41" i="39"/>
  <c r="P39" i="39"/>
  <c r="Q29" i="2"/>
  <c r="R29" i="2" s="1"/>
  <c r="C63" i="40"/>
  <c r="N41" i="40"/>
  <c r="L41" i="40"/>
  <c r="Q41" i="40" s="1"/>
  <c r="H41" i="40"/>
  <c r="R41" i="40"/>
  <c r="C30" i="2" s="1"/>
  <c r="F41" i="40"/>
  <c r="P39" i="40"/>
  <c r="Q30" i="2"/>
  <c r="R30" i="2" s="1"/>
  <c r="N41" i="41"/>
  <c r="L41" i="41"/>
  <c r="Q41" i="41" s="1"/>
  <c r="H41" i="41"/>
  <c r="F41" i="41"/>
  <c r="P39" i="41"/>
  <c r="Q71" i="2"/>
  <c r="R71" i="2"/>
  <c r="R35" i="2"/>
  <c r="R37" i="2"/>
  <c r="R38" i="2"/>
  <c r="P39" i="53"/>
  <c r="Q41" i="2"/>
  <c r="R41" i="2"/>
  <c r="P39" i="54"/>
  <c r="Q42" i="2"/>
  <c r="R42" i="2" s="1"/>
  <c r="C63" i="55"/>
  <c r="N41" i="55"/>
  <c r="L41" i="55"/>
  <c r="Q41" i="55" s="1"/>
  <c r="H41" i="55"/>
  <c r="R41" i="55" s="1"/>
  <c r="C43" i="2" s="1"/>
  <c r="P39" i="55"/>
  <c r="Q43" i="2"/>
  <c r="R43" i="2" s="1"/>
  <c r="C63" i="56"/>
  <c r="N41" i="56"/>
  <c r="L41" i="56"/>
  <c r="H41" i="56"/>
  <c r="R41" i="56" s="1"/>
  <c r="C44" i="2" s="1"/>
  <c r="F41" i="56"/>
  <c r="P39" i="56"/>
  <c r="Q44" i="2"/>
  <c r="R44" i="2" s="1"/>
  <c r="C63" i="57"/>
  <c r="N41" i="57"/>
  <c r="L41" i="57"/>
  <c r="H41" i="57"/>
  <c r="R41" i="57"/>
  <c r="C45" i="2" s="1"/>
  <c r="F41" i="57"/>
  <c r="P39" i="57"/>
  <c r="Q45" i="2"/>
  <c r="R45" i="2" s="1"/>
  <c r="C63" i="58"/>
  <c r="N41" i="58"/>
  <c r="L41" i="58"/>
  <c r="Q41" i="58" s="1"/>
  <c r="H41" i="58"/>
  <c r="F41" i="58"/>
  <c r="P39" i="58"/>
  <c r="Q46" i="2"/>
  <c r="R46" i="2"/>
  <c r="C63" i="59"/>
  <c r="N41" i="59"/>
  <c r="L41" i="59"/>
  <c r="H41" i="59"/>
  <c r="R41" i="59" s="1"/>
  <c r="C47" i="2" s="1"/>
  <c r="F41" i="59"/>
  <c r="P39" i="59"/>
  <c r="Q47" i="2"/>
  <c r="R47" i="2" s="1"/>
  <c r="C63" i="60"/>
  <c r="N41" i="60"/>
  <c r="L41" i="60"/>
  <c r="H41" i="60"/>
  <c r="F41" i="60"/>
  <c r="P39" i="60"/>
  <c r="Q48" i="2"/>
  <c r="R48" i="2"/>
  <c r="C63" i="61"/>
  <c r="N41" i="61"/>
  <c r="L41" i="61"/>
  <c r="Q41" i="61"/>
  <c r="H41" i="61"/>
  <c r="F41" i="61"/>
  <c r="P39" i="61"/>
  <c r="Q49" i="2"/>
  <c r="R49" i="2" s="1"/>
  <c r="C63" i="62"/>
  <c r="N41" i="62"/>
  <c r="L41" i="62"/>
  <c r="H41" i="62"/>
  <c r="R41" i="62" s="1"/>
  <c r="C50" i="2"/>
  <c r="F41" i="62"/>
  <c r="P39" i="62"/>
  <c r="Q50" i="2"/>
  <c r="R50" i="2"/>
  <c r="C63" i="63"/>
  <c r="N41" i="63"/>
  <c r="L41" i="63"/>
  <c r="H41" i="63"/>
  <c r="R41" i="63" s="1"/>
  <c r="C51" i="2" s="1"/>
  <c r="F41" i="63"/>
  <c r="P39" i="63"/>
  <c r="Q51" i="2"/>
  <c r="R51" i="2" s="1"/>
  <c r="C63" i="64"/>
  <c r="N41" i="64"/>
  <c r="L41" i="64"/>
  <c r="Q41" i="64" s="1"/>
  <c r="H41" i="64"/>
  <c r="F41" i="64"/>
  <c r="P39" i="64"/>
  <c r="Q52" i="2"/>
  <c r="R52" i="2"/>
  <c r="C63" i="65"/>
  <c r="N41" i="65"/>
  <c r="L41" i="65"/>
  <c r="Q41" i="65"/>
  <c r="H41" i="65"/>
  <c r="R41" i="65"/>
  <c r="C53" i="2" s="1"/>
  <c r="F41" i="65"/>
  <c r="P39" i="65"/>
  <c r="Q53" i="2"/>
  <c r="R53" i="2" s="1"/>
  <c r="C63" i="66"/>
  <c r="N41" i="66"/>
  <c r="L41" i="66"/>
  <c r="H41" i="66"/>
  <c r="R41" i="66" s="1"/>
  <c r="C54" i="2" s="1"/>
  <c r="F41" i="66"/>
  <c r="P39" i="66"/>
  <c r="Q54" i="2"/>
  <c r="R54" i="2" s="1"/>
  <c r="C63" i="67"/>
  <c r="N41" i="67"/>
  <c r="L41" i="67"/>
  <c r="Q41" i="67" s="1"/>
  <c r="H41" i="67"/>
  <c r="R41" i="67" s="1"/>
  <c r="C55" i="2" s="1"/>
  <c r="F41" i="67"/>
  <c r="P39" i="67"/>
  <c r="Q55" i="2"/>
  <c r="R55" i="2" s="1"/>
  <c r="C63" i="68"/>
  <c r="L41" i="68"/>
  <c r="H41" i="68"/>
  <c r="R41" i="68" s="1"/>
  <c r="C56" i="2"/>
  <c r="F41" i="68"/>
  <c r="P39" i="68"/>
  <c r="Q56" i="2"/>
  <c r="R56" i="2"/>
  <c r="C63" i="69"/>
  <c r="N41" i="69"/>
  <c r="L41" i="69"/>
  <c r="H41" i="69"/>
  <c r="R41" i="69"/>
  <c r="C57" i="2" s="1"/>
  <c r="F41" i="69"/>
  <c r="P39" i="69"/>
  <c r="Q57" i="2"/>
  <c r="R57" i="2" s="1"/>
  <c r="C63" i="70"/>
  <c r="N41" i="70"/>
  <c r="L41" i="70"/>
  <c r="Q41" i="70" s="1"/>
  <c r="H41" i="70"/>
  <c r="R41" i="70" s="1"/>
  <c r="C58" i="2" s="1"/>
  <c r="F41" i="70"/>
  <c r="P39" i="70"/>
  <c r="Q58" i="2"/>
  <c r="R58" i="2" s="1"/>
  <c r="C63" i="71"/>
  <c r="N41" i="71"/>
  <c r="L41" i="71"/>
  <c r="H41" i="71"/>
  <c r="R41" i="71" s="1"/>
  <c r="C59" i="2" s="1"/>
  <c r="F41" i="71"/>
  <c r="P39" i="71"/>
  <c r="Q59" i="2"/>
  <c r="R59" i="2" s="1"/>
  <c r="C63" i="72"/>
  <c r="N41" i="72"/>
  <c r="L41" i="72"/>
  <c r="Q41" i="72" s="1"/>
  <c r="H41" i="72"/>
  <c r="R41" i="72" s="1"/>
  <c r="C60" i="2" s="1"/>
  <c r="F41" i="72"/>
  <c r="P39" i="72"/>
  <c r="Q60" i="2"/>
  <c r="R60" i="2"/>
  <c r="C63" i="73"/>
  <c r="N41" i="73"/>
  <c r="L41" i="73"/>
  <c r="H41" i="73"/>
  <c r="R41" i="73"/>
  <c r="C61" i="2" s="1"/>
  <c r="F41" i="73"/>
  <c r="P39" i="73"/>
  <c r="Q61" i="2"/>
  <c r="R61" i="2" s="1"/>
  <c r="C63" i="74"/>
  <c r="N41" i="74"/>
  <c r="L41" i="74"/>
  <c r="H41" i="74"/>
  <c r="R41" i="74" s="1"/>
  <c r="C62" i="2" s="1"/>
  <c r="F41" i="74"/>
  <c r="P39" i="74"/>
  <c r="Q62" i="2"/>
  <c r="R62" i="2" s="1"/>
  <c r="C63" i="75"/>
  <c r="N41" i="75"/>
  <c r="L41" i="75"/>
  <c r="Q41" i="75" s="1"/>
  <c r="H41" i="75"/>
  <c r="R41" i="75" s="1"/>
  <c r="C63" i="2" s="1"/>
  <c r="F41" i="75"/>
  <c r="P39" i="75"/>
  <c r="Q63" i="2"/>
  <c r="R63" i="2" s="1"/>
  <c r="C63" i="76"/>
  <c r="N41" i="76"/>
  <c r="L41" i="76"/>
  <c r="Q41" i="76" s="1"/>
  <c r="B64" i="2"/>
  <c r="H41" i="76"/>
  <c r="R41" i="76" s="1"/>
  <c r="C64" i="2" s="1"/>
  <c r="F41" i="76"/>
  <c r="P39" i="76"/>
  <c r="Q64" i="2"/>
  <c r="R64" i="2" s="1"/>
  <c r="C63" i="77"/>
  <c r="N41" i="77"/>
  <c r="L41" i="77"/>
  <c r="H41" i="77"/>
  <c r="R41" i="77" s="1"/>
  <c r="F41" i="77"/>
  <c r="P39" i="77"/>
  <c r="Q65" i="2"/>
  <c r="R65" i="2" s="1"/>
  <c r="N41" i="78"/>
  <c r="S41" i="78" s="1"/>
  <c r="L41" i="78"/>
  <c r="Q41" i="78" s="1"/>
  <c r="H41" i="78"/>
  <c r="P39" i="78"/>
  <c r="Q66" i="2"/>
  <c r="R66" i="2" s="1"/>
  <c r="C63" i="79"/>
  <c r="N41" i="79"/>
  <c r="L41" i="79"/>
  <c r="H41" i="79"/>
  <c r="R41" i="79" s="1"/>
  <c r="F41" i="79"/>
  <c r="P39" i="79"/>
  <c r="Q67" i="2"/>
  <c r="R67" i="2"/>
  <c r="C63" i="80"/>
  <c r="N41" i="80"/>
  <c r="L41" i="80"/>
  <c r="Q41" i="80"/>
  <c r="H41" i="80"/>
  <c r="R41" i="80" s="1"/>
  <c r="F41" i="80"/>
  <c r="P39" i="80"/>
  <c r="Q68" i="2"/>
  <c r="R68" i="2" s="1"/>
  <c r="N41" i="81"/>
  <c r="S41" i="81"/>
  <c r="L41" i="81"/>
  <c r="H41" i="81"/>
  <c r="R41" i="81" s="1"/>
  <c r="P39" i="81"/>
  <c r="Q69" i="2"/>
  <c r="R69" i="2" s="1"/>
  <c r="N41" i="82"/>
  <c r="L41" i="82"/>
  <c r="Q41" i="82" s="1"/>
  <c r="H41" i="82"/>
  <c r="F41" i="82"/>
  <c r="P39" i="82"/>
  <c r="Q70" i="2"/>
  <c r="R70" i="2"/>
  <c r="C63" i="83"/>
  <c r="N41" i="83"/>
  <c r="L41" i="83"/>
  <c r="Q41" i="83"/>
  <c r="H41" i="83"/>
  <c r="F41" i="83"/>
  <c r="P39" i="83"/>
  <c r="Q72" i="2"/>
  <c r="R72" i="2" s="1"/>
  <c r="C63" i="84"/>
  <c r="N41" i="84"/>
  <c r="L41" i="84"/>
  <c r="Q41" i="84" s="1"/>
  <c r="B73" i="2" s="1"/>
  <c r="H41" i="84"/>
  <c r="F41" i="84"/>
  <c r="P39" i="84"/>
  <c r="Q73" i="2"/>
  <c r="R73" i="2" s="1"/>
  <c r="C63" i="85"/>
  <c r="N41" i="85"/>
  <c r="L41" i="85"/>
  <c r="H41" i="85"/>
  <c r="R41" i="85"/>
  <c r="C74" i="2" s="1"/>
  <c r="F41" i="85"/>
  <c r="P39" i="85"/>
  <c r="Q74" i="2"/>
  <c r="R74" i="2" s="1"/>
  <c r="N41" i="86"/>
  <c r="L41" i="86"/>
  <c r="Q41" i="86" s="1"/>
  <c r="H41" i="86"/>
  <c r="R41" i="86" s="1"/>
  <c r="C75" i="2" s="1"/>
  <c r="F41" i="86"/>
  <c r="P39" i="86"/>
  <c r="Q75" i="2"/>
  <c r="R75" i="2"/>
  <c r="N17" i="2"/>
  <c r="P35" i="42"/>
  <c r="M31" i="2"/>
  <c r="N31" i="2"/>
  <c r="B54" i="43"/>
  <c r="P35" i="43"/>
  <c r="M32" i="2"/>
  <c r="N32" i="2"/>
  <c r="B54" i="44"/>
  <c r="M41" i="44"/>
  <c r="R41" i="44" s="1"/>
  <c r="C33" i="2" s="1"/>
  <c r="P35" i="44"/>
  <c r="M33" i="2"/>
  <c r="N33" i="2" s="1"/>
  <c r="B54" i="45"/>
  <c r="P35" i="45"/>
  <c r="P41" i="45" s="1"/>
  <c r="B57" i="45" s="1"/>
  <c r="B58" i="45" s="1"/>
  <c r="M34" i="2"/>
  <c r="N34" i="2" s="1"/>
  <c r="B54" i="46"/>
  <c r="P35" i="46"/>
  <c r="M35" i="2"/>
  <c r="N35" i="2"/>
  <c r="D63" i="47"/>
  <c r="B54" i="47"/>
  <c r="M41" i="47"/>
  <c r="P35" i="47"/>
  <c r="M36" i="2"/>
  <c r="N36" i="2"/>
  <c r="B54" i="48"/>
  <c r="P35" i="48"/>
  <c r="P41" i="48" s="1"/>
  <c r="B57" i="48" s="1"/>
  <c r="B58" i="48" s="1"/>
  <c r="M37" i="2"/>
  <c r="N37" i="2" s="1"/>
  <c r="B54" i="49"/>
  <c r="M39" i="2"/>
  <c r="N39" i="2" s="1"/>
  <c r="B54" i="50"/>
  <c r="P35" i="50"/>
  <c r="M40" i="2"/>
  <c r="N40" i="2" s="1"/>
  <c r="P35" i="51"/>
  <c r="M83" i="2"/>
  <c r="M38" i="2"/>
  <c r="N38" i="2" s="1"/>
  <c r="P35" i="120"/>
  <c r="P41" i="120" s="1"/>
  <c r="B57" i="120" s="1"/>
  <c r="B58" i="120" s="1"/>
  <c r="M41" i="120"/>
  <c r="R41" i="120"/>
  <c r="C105" i="2" s="1"/>
  <c r="C7" i="120"/>
  <c r="B6" i="120" s="1"/>
  <c r="J105" i="2" s="1"/>
  <c r="C41" i="120"/>
  <c r="S105" i="2" s="1"/>
  <c r="P35" i="121"/>
  <c r="M41" i="121"/>
  <c r="C7" i="121"/>
  <c r="B6" i="121" s="1"/>
  <c r="J106" i="2" s="1"/>
  <c r="C41" i="121"/>
  <c r="S106" i="2" s="1"/>
  <c r="B63" i="121"/>
  <c r="F7" i="122"/>
  <c r="F41" i="122"/>
  <c r="V131" i="2" s="1"/>
  <c r="K35" i="124"/>
  <c r="H41" i="124"/>
  <c r="P35" i="125"/>
  <c r="M41" i="125"/>
  <c r="R41" i="125" s="1"/>
  <c r="C7" i="125"/>
  <c r="C41" i="125"/>
  <c r="S134" i="2" s="1"/>
  <c r="F7" i="126"/>
  <c r="F41" i="126"/>
  <c r="V135" i="2" s="1"/>
  <c r="B54" i="87"/>
  <c r="P35" i="87"/>
  <c r="M76" i="2"/>
  <c r="B54" i="88"/>
  <c r="P35" i="88"/>
  <c r="M77" i="2"/>
  <c r="N77" i="2"/>
  <c r="B54" i="89"/>
  <c r="M78" i="2"/>
  <c r="N78" i="2" s="1"/>
  <c r="B54" i="91"/>
  <c r="P35" i="91"/>
  <c r="M8" i="2"/>
  <c r="N8" i="2" s="1"/>
  <c r="M80" i="2"/>
  <c r="N80" i="2" s="1"/>
  <c r="M81" i="2"/>
  <c r="N81" i="2" s="1"/>
  <c r="B54" i="94"/>
  <c r="P35" i="94"/>
  <c r="M82" i="2"/>
  <c r="N82" i="2" s="1"/>
  <c r="M84" i="2"/>
  <c r="N84" i="2" s="1"/>
  <c r="M85" i="2"/>
  <c r="N85" i="2"/>
  <c r="S41" i="120"/>
  <c r="P39" i="122"/>
  <c r="K39" i="123"/>
  <c r="P39" i="126"/>
  <c r="E44" i="121"/>
  <c r="B54" i="121"/>
  <c r="K35" i="122"/>
  <c r="K41" i="122" s="1"/>
  <c r="H41" i="122"/>
  <c r="P35" i="123"/>
  <c r="M41" i="123"/>
  <c r="C7" i="123"/>
  <c r="C41" i="123"/>
  <c r="S132" i="2" s="1"/>
  <c r="F7" i="124"/>
  <c r="F41" i="124"/>
  <c r="V133" i="2" s="1"/>
  <c r="D63" i="124"/>
  <c r="K35" i="126"/>
  <c r="H41" i="126"/>
  <c r="V5" i="2"/>
  <c r="V4" i="2"/>
  <c r="R77" i="2"/>
  <c r="Q79" i="2"/>
  <c r="R79" i="2" s="1"/>
  <c r="R8" i="2"/>
  <c r="R80" i="2"/>
  <c r="R82" i="2"/>
  <c r="Q84" i="2"/>
  <c r="R85" i="2"/>
  <c r="P39" i="97"/>
  <c r="Q86" i="2"/>
  <c r="R86" i="2"/>
  <c r="P39" i="98"/>
  <c r="Q87" i="2"/>
  <c r="R87" i="2" s="1"/>
  <c r="P39" i="99"/>
  <c r="Q88" i="2"/>
  <c r="R88" i="2" s="1"/>
  <c r="H41" i="100"/>
  <c r="H41" i="101"/>
  <c r="H41" i="102"/>
  <c r="F41" i="102"/>
  <c r="V91" i="2" s="1"/>
  <c r="H41" i="103"/>
  <c r="F41" i="103"/>
  <c r="V92" i="2" s="1"/>
  <c r="H41" i="104"/>
  <c r="F41" i="104"/>
  <c r="V93" i="2"/>
  <c r="D63" i="104"/>
  <c r="H41" i="105"/>
  <c r="R41" i="105" s="1"/>
  <c r="C94" i="2" s="1"/>
  <c r="F41" i="105"/>
  <c r="V94" i="2" s="1"/>
  <c r="F41" i="106"/>
  <c r="V95" i="2" s="1"/>
  <c r="H41" i="107"/>
  <c r="F41" i="107"/>
  <c r="V96" i="2" s="1"/>
  <c r="H41" i="108"/>
  <c r="F41" i="108"/>
  <c r="V123" i="2" s="1"/>
  <c r="H41" i="109"/>
  <c r="F41" i="109"/>
  <c r="V124" i="2" s="1"/>
  <c r="H41" i="110"/>
  <c r="F41" i="110"/>
  <c r="V126" i="2" s="1"/>
  <c r="H41" i="111"/>
  <c r="F41" i="111"/>
  <c r="V127" i="2" s="1"/>
  <c r="D63" i="111"/>
  <c r="H41" i="112"/>
  <c r="F41" i="112"/>
  <c r="V129" i="2" s="1"/>
  <c r="D63" i="112"/>
  <c r="H41" i="113"/>
  <c r="F41" i="113"/>
  <c r="V125" i="2" s="1"/>
  <c r="H41" i="114"/>
  <c r="R41" i="114" s="1"/>
  <c r="C128" i="2" s="1"/>
  <c r="F41" i="114"/>
  <c r="V128" i="2" s="1"/>
  <c r="H41" i="115"/>
  <c r="F41" i="115"/>
  <c r="V130" i="2" s="1"/>
  <c r="H41" i="116"/>
  <c r="F41" i="116"/>
  <c r="V101" i="2" s="1"/>
  <c r="D63" i="116"/>
  <c r="H41" i="117"/>
  <c r="F41" i="117"/>
  <c r="V102" i="2" s="1"/>
  <c r="H41" i="118"/>
  <c r="F41" i="118"/>
  <c r="V103" i="2" s="1"/>
  <c r="H41" i="119"/>
  <c r="R41" i="119" s="1"/>
  <c r="C104" i="2" s="1"/>
  <c r="F41" i="119"/>
  <c r="V104" i="2" s="1"/>
  <c r="K39" i="120"/>
  <c r="K39" i="121"/>
  <c r="M41" i="122"/>
  <c r="H41" i="123"/>
  <c r="R41" i="123" s="1"/>
  <c r="Q41" i="123"/>
  <c r="B132" i="2" s="1"/>
  <c r="P39" i="124"/>
  <c r="B6" i="124"/>
  <c r="J133" i="2" s="1"/>
  <c r="K39" i="125"/>
  <c r="M41" i="126"/>
  <c r="R41" i="126" s="1"/>
  <c r="C135" i="2" s="1"/>
  <c r="T41" i="1"/>
  <c r="R41" i="16"/>
  <c r="C5" i="2" s="1"/>
  <c r="U4" i="2"/>
  <c r="L5" i="2"/>
  <c r="P5" i="2"/>
  <c r="U5" i="2"/>
  <c r="M5" i="2"/>
  <c r="K5" i="2"/>
  <c r="N5" i="2" s="1"/>
  <c r="Q5" i="2"/>
  <c r="O5" i="2"/>
  <c r="V75" i="2"/>
  <c r="D63" i="86"/>
  <c r="V74" i="2"/>
  <c r="D63" i="85"/>
  <c r="V73" i="2"/>
  <c r="D63" i="84"/>
  <c r="V72" i="2"/>
  <c r="D63" i="83"/>
  <c r="V70" i="2"/>
  <c r="D63" i="82"/>
  <c r="V68" i="2"/>
  <c r="D63" i="80"/>
  <c r="V67" i="2"/>
  <c r="D63" i="79"/>
  <c r="V65" i="2"/>
  <c r="D63" i="77"/>
  <c r="V64" i="2"/>
  <c r="D63" i="76"/>
  <c r="V63" i="2"/>
  <c r="D63" i="75"/>
  <c r="V62" i="2"/>
  <c r="D63" i="74"/>
  <c r="V61" i="2"/>
  <c r="D63" i="73"/>
  <c r="V60" i="2"/>
  <c r="D63" i="72"/>
  <c r="B60" i="2"/>
  <c r="V59" i="2"/>
  <c r="D63" i="71"/>
  <c r="V58" i="2"/>
  <c r="D63" i="70"/>
  <c r="V57" i="2"/>
  <c r="D63" i="69"/>
  <c r="V56" i="2"/>
  <c r="D63" i="68"/>
  <c r="V55" i="2"/>
  <c r="D63" i="67"/>
  <c r="V54" i="2"/>
  <c r="D63" i="66"/>
  <c r="V53" i="2"/>
  <c r="D63" i="65"/>
  <c r="B53" i="2"/>
  <c r="V52" i="2"/>
  <c r="D63" i="64"/>
  <c r="V51" i="2"/>
  <c r="D63" i="63"/>
  <c r="V50" i="2"/>
  <c r="D63" i="62"/>
  <c r="V49" i="2"/>
  <c r="D63" i="61"/>
  <c r="B49" i="2"/>
  <c r="V48" i="2"/>
  <c r="D63" i="60"/>
  <c r="V47" i="2"/>
  <c r="D63" i="59"/>
  <c r="V46" i="2"/>
  <c r="D63" i="58"/>
  <c r="V45" i="2"/>
  <c r="D63" i="57"/>
  <c r="V44" i="2"/>
  <c r="D63" i="56"/>
  <c r="V71" i="2"/>
  <c r="D63" i="41"/>
  <c r="V30" i="2"/>
  <c r="D63" i="40"/>
  <c r="V29" i="2"/>
  <c r="D63" i="39"/>
  <c r="V28" i="2"/>
  <c r="D63" i="38"/>
  <c r="V27" i="2"/>
  <c r="D63" i="37"/>
  <c r="B27" i="2"/>
  <c r="V26" i="2"/>
  <c r="D63" i="36"/>
  <c r="V24" i="2"/>
  <c r="D63" i="35"/>
  <c r="V23" i="2"/>
  <c r="D63" i="34"/>
  <c r="V22" i="2"/>
  <c r="D63" i="33"/>
  <c r="V25" i="2"/>
  <c r="D63" i="32"/>
  <c r="B25" i="2"/>
  <c r="V21" i="2"/>
  <c r="D63" i="31"/>
  <c r="V20" i="2"/>
  <c r="D63" i="30"/>
  <c r="V13" i="2"/>
  <c r="D63" i="23"/>
  <c r="V12" i="2"/>
  <c r="D63" i="22"/>
  <c r="V11" i="2"/>
  <c r="D63" i="21"/>
  <c r="V10" i="2"/>
  <c r="D63" i="20"/>
  <c r="V9" i="2"/>
  <c r="D63" i="19"/>
  <c r="S7" i="2"/>
  <c r="B63" i="18"/>
  <c r="B19" i="2"/>
  <c r="V6" i="2"/>
  <c r="D63" i="17"/>
  <c r="A63" i="1"/>
  <c r="T5" i="2"/>
  <c r="T4" i="2"/>
  <c r="P35" i="127"/>
  <c r="H41" i="127"/>
  <c r="F41" i="127"/>
  <c r="D41" i="127"/>
  <c r="I41" i="107"/>
  <c r="N41" i="107"/>
  <c r="L41" i="107"/>
  <c r="D63" i="106"/>
  <c r="H41" i="106"/>
  <c r="R41" i="106"/>
  <c r="C95" i="2"/>
  <c r="M41" i="106"/>
  <c r="E41" i="106"/>
  <c r="P35" i="106"/>
  <c r="K35" i="105"/>
  <c r="K41" i="105" s="1"/>
  <c r="K94" i="2"/>
  <c r="M94" i="2"/>
  <c r="N94" i="2" s="1"/>
  <c r="B6" i="104"/>
  <c r="J93" i="2" s="1"/>
  <c r="B93" i="2"/>
  <c r="K35" i="104"/>
  <c r="K93" i="2"/>
  <c r="M93" i="2"/>
  <c r="U93" i="2"/>
  <c r="B6" i="103"/>
  <c r="J92" i="2" s="1"/>
  <c r="I41" i="103"/>
  <c r="C63" i="103"/>
  <c r="N41" i="103"/>
  <c r="L41" i="103"/>
  <c r="B6" i="102"/>
  <c r="J91" i="2" s="1"/>
  <c r="B63" i="102"/>
  <c r="I41" i="102"/>
  <c r="C63" i="102"/>
  <c r="N41" i="102"/>
  <c r="L41" i="102"/>
  <c r="D63" i="102"/>
  <c r="K90" i="2"/>
  <c r="M90" i="2"/>
  <c r="U90" i="2"/>
  <c r="N89" i="2"/>
  <c r="D63" i="100"/>
  <c r="C63" i="100"/>
  <c r="N41" i="100"/>
  <c r="L41" i="100"/>
  <c r="D63" i="99"/>
  <c r="B63" i="99"/>
  <c r="N41" i="99"/>
  <c r="M41" i="99"/>
  <c r="R41" i="99" s="1"/>
  <c r="C88" i="2" s="1"/>
  <c r="P35" i="99"/>
  <c r="P41" i="99" s="1"/>
  <c r="B57" i="99" s="1"/>
  <c r="B58" i="99" s="1"/>
  <c r="C63" i="98"/>
  <c r="A63" i="98"/>
  <c r="N41" i="98"/>
  <c r="S41" i="98" s="1"/>
  <c r="M41" i="98"/>
  <c r="R41" i="98"/>
  <c r="C87" i="2" s="1"/>
  <c r="P35" i="98"/>
  <c r="P41" i="98" s="1"/>
  <c r="B57" i="98" s="1"/>
  <c r="B58" i="98" s="1"/>
  <c r="N86" i="2"/>
  <c r="C63" i="97"/>
  <c r="M41" i="97"/>
  <c r="P35" i="97"/>
  <c r="P41" i="97"/>
  <c r="B57" i="97"/>
  <c r="B58" i="97" s="1"/>
  <c r="C63" i="96"/>
  <c r="A63" i="96"/>
  <c r="O41" i="95"/>
  <c r="B83" i="2"/>
  <c r="D63" i="51"/>
  <c r="B63" i="51"/>
  <c r="D63" i="94"/>
  <c r="B63" i="94"/>
  <c r="D63" i="93"/>
  <c r="B63" i="93"/>
  <c r="M79" i="2"/>
  <c r="D63" i="90"/>
  <c r="L41" i="90"/>
  <c r="H41" i="90"/>
  <c r="R41" i="90" s="1"/>
  <c r="C79" i="2" s="1"/>
  <c r="A63" i="89"/>
  <c r="A63" i="88"/>
  <c r="T41" i="86"/>
  <c r="K35" i="86"/>
  <c r="K41" i="86"/>
  <c r="A63" i="86"/>
  <c r="P35" i="86"/>
  <c r="P41" i="86" s="1"/>
  <c r="B57" i="86" s="1"/>
  <c r="B58" i="86" s="1"/>
  <c r="N74" i="2"/>
  <c r="K35" i="85"/>
  <c r="K41" i="85" s="1"/>
  <c r="B63" i="85"/>
  <c r="P35" i="85"/>
  <c r="P41" i="85"/>
  <c r="B57" i="85"/>
  <c r="B58" i="85" s="1"/>
  <c r="B63" i="84"/>
  <c r="I41" i="84"/>
  <c r="S41" i="84" s="1"/>
  <c r="P35" i="84"/>
  <c r="P41" i="84" s="1"/>
  <c r="B57" i="84" s="1"/>
  <c r="B58" i="84" s="1"/>
  <c r="B72" i="2"/>
  <c r="K35" i="83"/>
  <c r="P35" i="83"/>
  <c r="P41" i="83"/>
  <c r="B57" i="83"/>
  <c r="B58" i="83" s="1"/>
  <c r="N71" i="2"/>
  <c r="B71" i="2"/>
  <c r="T41" i="41"/>
  <c r="B63" i="41"/>
  <c r="I41" i="41"/>
  <c r="S41" i="41" s="1"/>
  <c r="D71" i="2" s="1"/>
  <c r="P35" i="41"/>
  <c r="P41" i="41" s="1"/>
  <c r="B57" i="41" s="1"/>
  <c r="B58" i="41" s="1"/>
  <c r="K35" i="82"/>
  <c r="K41" i="82" s="1"/>
  <c r="B63" i="82"/>
  <c r="P35" i="82"/>
  <c r="P41" i="82" s="1"/>
  <c r="B57" i="82" s="1"/>
  <c r="B58" i="82" s="1"/>
  <c r="F41" i="81"/>
  <c r="E41" i="81"/>
  <c r="D41" i="81"/>
  <c r="C41" i="81"/>
  <c r="T41" i="80"/>
  <c r="B68" i="2"/>
  <c r="N68" i="2"/>
  <c r="K35" i="80"/>
  <c r="K41" i="80" s="1"/>
  <c r="A63" i="80"/>
  <c r="P35" i="80"/>
  <c r="P41" i="80" s="1"/>
  <c r="B57" i="80" s="1"/>
  <c r="B58" i="80" s="1"/>
  <c r="T41" i="79"/>
  <c r="N67" i="2"/>
  <c r="K35" i="79"/>
  <c r="K41" i="79" s="1"/>
  <c r="B63" i="79"/>
  <c r="P35" i="79"/>
  <c r="P41" i="79" s="1"/>
  <c r="B57" i="79" s="1"/>
  <c r="B58" i="79" s="1"/>
  <c r="F41" i="78"/>
  <c r="E41" i="78"/>
  <c r="D41" i="78"/>
  <c r="C41" i="78"/>
  <c r="T41" i="77"/>
  <c r="N65" i="2"/>
  <c r="K35" i="77"/>
  <c r="K41" i="77"/>
  <c r="B63" i="77"/>
  <c r="P35" i="77"/>
  <c r="P41" i="77" s="1"/>
  <c r="B57" i="77" s="1"/>
  <c r="B58" i="77" s="1"/>
  <c r="T41" i="76"/>
  <c r="B63" i="76"/>
  <c r="I41" i="76"/>
  <c r="S41" i="76" s="1"/>
  <c r="P35" i="76"/>
  <c r="P41" i="76"/>
  <c r="B57" i="76" s="1"/>
  <c r="B58" i="76" s="1"/>
  <c r="T41" i="75"/>
  <c r="B63" i="2"/>
  <c r="N63" i="2"/>
  <c r="K35" i="75"/>
  <c r="K41" i="75" s="1"/>
  <c r="B63" i="75"/>
  <c r="P35" i="75"/>
  <c r="P41" i="75"/>
  <c r="B57" i="75" s="1"/>
  <c r="B58" i="75" s="1"/>
  <c r="T41" i="74"/>
  <c r="I41" i="74"/>
  <c r="S41" i="74"/>
  <c r="P35" i="74"/>
  <c r="P41" i="74" s="1"/>
  <c r="B57" i="74" s="1"/>
  <c r="B58" i="74" s="1"/>
  <c r="T41" i="73"/>
  <c r="N61" i="2"/>
  <c r="K35" i="73"/>
  <c r="K41" i="73" s="1"/>
  <c r="B63" i="73"/>
  <c r="P35" i="73"/>
  <c r="P41" i="73" s="1"/>
  <c r="B57" i="73" s="1"/>
  <c r="B58" i="73" s="1"/>
  <c r="T41" i="72"/>
  <c r="B63" i="72"/>
  <c r="I41" i="72"/>
  <c r="S41" i="72"/>
  <c r="P35" i="72"/>
  <c r="P41" i="72" s="1"/>
  <c r="B57" i="72" s="1"/>
  <c r="B58" i="72" s="1"/>
  <c r="T41" i="71"/>
  <c r="N59" i="2"/>
  <c r="K35" i="71"/>
  <c r="K41" i="71" s="1"/>
  <c r="B63" i="71"/>
  <c r="P35" i="71"/>
  <c r="P41" i="71" s="1"/>
  <c r="B57" i="71" s="1"/>
  <c r="B58" i="71" s="1"/>
  <c r="B58" i="2"/>
  <c r="T41" i="70"/>
  <c r="B63" i="70"/>
  <c r="I41" i="70"/>
  <c r="S41" i="70" s="1"/>
  <c r="P35" i="70"/>
  <c r="P41" i="70" s="1"/>
  <c r="B57" i="70" s="1"/>
  <c r="B58" i="70" s="1"/>
  <c r="T41" i="69"/>
  <c r="N57" i="2"/>
  <c r="K35" i="69"/>
  <c r="K41" i="69" s="1"/>
  <c r="B63" i="69"/>
  <c r="P35" i="69"/>
  <c r="P41" i="69" s="1"/>
  <c r="B57" i="69" s="1"/>
  <c r="B58" i="69" s="1"/>
  <c r="T41" i="68"/>
  <c r="N56" i="2"/>
  <c r="K35" i="68"/>
  <c r="N41" i="68"/>
  <c r="B63" i="68"/>
  <c r="P35" i="68"/>
  <c r="P41" i="68" s="1"/>
  <c r="B57" i="68" s="1"/>
  <c r="B58" i="68" s="1"/>
  <c r="N55" i="2"/>
  <c r="B55" i="2"/>
  <c r="T41" i="67"/>
  <c r="B63" i="67"/>
  <c r="I41" i="67"/>
  <c r="S41" i="67" s="1"/>
  <c r="P35" i="67"/>
  <c r="P41" i="67" s="1"/>
  <c r="B57" i="67" s="1"/>
  <c r="B58" i="67" s="1"/>
  <c r="T41" i="66"/>
  <c r="N54" i="2"/>
  <c r="K35" i="66"/>
  <c r="K41" i="66" s="1"/>
  <c r="B63" i="66"/>
  <c r="P35" i="66"/>
  <c r="P41" i="66" s="1"/>
  <c r="B57" i="66" s="1"/>
  <c r="B58" i="66" s="1"/>
  <c r="N53" i="2"/>
  <c r="T41" i="65"/>
  <c r="B63" i="65"/>
  <c r="I41" i="65"/>
  <c r="S41" i="65" s="1"/>
  <c r="P35" i="65"/>
  <c r="P41" i="65" s="1"/>
  <c r="B57" i="65" s="1"/>
  <c r="B58" i="65" s="1"/>
  <c r="T41" i="64"/>
  <c r="B52" i="2"/>
  <c r="N52" i="2"/>
  <c r="K35" i="64"/>
  <c r="K41" i="64"/>
  <c r="B63" i="64"/>
  <c r="P35" i="64"/>
  <c r="P41" i="64"/>
  <c r="B57" i="64"/>
  <c r="B58" i="64" s="1"/>
  <c r="N51" i="2"/>
  <c r="T41" i="63"/>
  <c r="A63" i="63"/>
  <c r="I41" i="63"/>
  <c r="S41" i="63" s="1"/>
  <c r="D51" i="2" s="1"/>
  <c r="P35" i="63"/>
  <c r="P41" i="63" s="1"/>
  <c r="B57" i="63" s="1"/>
  <c r="B58" i="63" s="1"/>
  <c r="N50" i="2"/>
  <c r="T41" i="62"/>
  <c r="B63" i="62"/>
  <c r="I41" i="62"/>
  <c r="S41" i="62"/>
  <c r="P35" i="62"/>
  <c r="P41" i="62" s="1"/>
  <c r="B57" i="62" s="1"/>
  <c r="B58" i="62" s="1"/>
  <c r="T41" i="61"/>
  <c r="I41" i="61"/>
  <c r="S41" i="61" s="1"/>
  <c r="P35" i="61"/>
  <c r="P41" i="61"/>
  <c r="B57" i="61" s="1"/>
  <c r="B58" i="61" s="1"/>
  <c r="T41" i="60"/>
  <c r="N48" i="2"/>
  <c r="K35" i="60"/>
  <c r="K41" i="60" s="1"/>
  <c r="B63" i="60"/>
  <c r="P35" i="60"/>
  <c r="P41" i="60"/>
  <c r="B57" i="60" s="1"/>
  <c r="B58" i="60" s="1"/>
  <c r="N47" i="2"/>
  <c r="T41" i="59"/>
  <c r="B63" i="59"/>
  <c r="I41" i="59"/>
  <c r="S41" i="59"/>
  <c r="P35" i="59"/>
  <c r="P41" i="59" s="1"/>
  <c r="B57" i="59" s="1"/>
  <c r="B58" i="59" s="1"/>
  <c r="B46" i="2"/>
  <c r="T41" i="58"/>
  <c r="K35" i="58"/>
  <c r="K41" i="58" s="1"/>
  <c r="B63" i="58"/>
  <c r="P35" i="58"/>
  <c r="P41" i="58" s="1"/>
  <c r="B57" i="58" s="1"/>
  <c r="B58" i="58" s="1"/>
  <c r="N45" i="2"/>
  <c r="T41" i="57"/>
  <c r="B63" i="57"/>
  <c r="I41" i="57"/>
  <c r="S41" i="57"/>
  <c r="P35" i="57"/>
  <c r="P41" i="57" s="1"/>
  <c r="B57" i="57" s="1"/>
  <c r="B58" i="57" s="1"/>
  <c r="T41" i="56"/>
  <c r="N44" i="2"/>
  <c r="K35" i="56"/>
  <c r="K41" i="56" s="1"/>
  <c r="B63" i="56"/>
  <c r="P35" i="56"/>
  <c r="P41" i="56" s="1"/>
  <c r="B57" i="56" s="1"/>
  <c r="B58" i="56" s="1"/>
  <c r="B43" i="2"/>
  <c r="T41" i="55"/>
  <c r="B63" i="55"/>
  <c r="I41" i="55"/>
  <c r="S41" i="55" s="1"/>
  <c r="P35" i="55"/>
  <c r="P41" i="55" s="1"/>
  <c r="B57" i="55" s="1"/>
  <c r="B58" i="55" s="1"/>
  <c r="N42" i="2"/>
  <c r="C63" i="54"/>
  <c r="A63" i="54"/>
  <c r="N41" i="54"/>
  <c r="S41" i="54"/>
  <c r="M41" i="54"/>
  <c r="R41" i="54" s="1"/>
  <c r="C42" i="2" s="1"/>
  <c r="P35" i="54"/>
  <c r="P41" i="54" s="1"/>
  <c r="B57" i="54" s="1"/>
  <c r="B58" i="54" s="1"/>
  <c r="N41" i="2"/>
  <c r="C63" i="53"/>
  <c r="A63" i="53"/>
  <c r="M41" i="53"/>
  <c r="R41" i="53"/>
  <c r="C41" i="2" s="1"/>
  <c r="P35" i="53"/>
  <c r="P41" i="53" s="1"/>
  <c r="B57" i="53" s="1"/>
  <c r="B58" i="53" s="1"/>
  <c r="D63" i="50"/>
  <c r="B63" i="50"/>
  <c r="D63" i="49"/>
  <c r="B63" i="49"/>
  <c r="C63" i="52"/>
  <c r="A63" i="52"/>
  <c r="O41" i="52"/>
  <c r="T41" i="52"/>
  <c r="B37" i="2"/>
  <c r="B36" i="2"/>
  <c r="C63" i="47"/>
  <c r="B35" i="2"/>
  <c r="B32" i="2"/>
  <c r="B30" i="2"/>
  <c r="T41" i="40"/>
  <c r="N30" i="2"/>
  <c r="K35" i="40"/>
  <c r="K41" i="40" s="1"/>
  <c r="B63" i="40"/>
  <c r="P35" i="40"/>
  <c r="P41" i="40" s="1"/>
  <c r="B57" i="40" s="1"/>
  <c r="B58" i="40" s="1"/>
  <c r="N29" i="2"/>
  <c r="T41" i="39"/>
  <c r="A63" i="39"/>
  <c r="I41" i="39"/>
  <c r="S41" i="39" s="1"/>
  <c r="P35" i="39"/>
  <c r="P41" i="39"/>
  <c r="B57" i="39" s="1"/>
  <c r="B58" i="39" s="1"/>
  <c r="N28" i="2"/>
  <c r="T41" i="38"/>
  <c r="B63" i="38"/>
  <c r="I41" i="38"/>
  <c r="S41" i="38" s="1"/>
  <c r="D28" i="2" s="1"/>
  <c r="P35" i="38"/>
  <c r="P41" i="38"/>
  <c r="B57" i="38"/>
  <c r="B58" i="38" s="1"/>
  <c r="K35" i="37"/>
  <c r="P35" i="37"/>
  <c r="P41" i="37" s="1"/>
  <c r="B57" i="37" s="1"/>
  <c r="B58" i="37" s="1"/>
  <c r="B26" i="2"/>
  <c r="N26" i="2"/>
  <c r="B63" i="36"/>
  <c r="I41" i="36"/>
  <c r="S41" i="36" s="1"/>
  <c r="P35" i="36"/>
  <c r="P41" i="36"/>
  <c r="B57" i="36" s="1"/>
  <c r="B58" i="36" s="1"/>
  <c r="T41" i="32"/>
  <c r="N25" i="2"/>
  <c r="K35" i="32"/>
  <c r="K41" i="32" s="1"/>
  <c r="B63" i="32"/>
  <c r="P35" i="32"/>
  <c r="P41" i="32" s="1"/>
  <c r="B57" i="32" s="1"/>
  <c r="B58" i="32" s="1"/>
  <c r="T41" i="35"/>
  <c r="N24" i="2"/>
  <c r="K35" i="35"/>
  <c r="K41" i="35"/>
  <c r="B63" i="35"/>
  <c r="P35" i="35"/>
  <c r="P41" i="35" s="1"/>
  <c r="B57" i="35" s="1"/>
  <c r="B58" i="35" s="1"/>
  <c r="N23" i="2"/>
  <c r="K35" i="34"/>
  <c r="N41" i="34"/>
  <c r="S41" i="34"/>
  <c r="B63" i="34"/>
  <c r="P35" i="34"/>
  <c r="P41" i="34" s="1"/>
  <c r="B57" i="34" s="1"/>
  <c r="B58" i="34" s="1"/>
  <c r="N22" i="2"/>
  <c r="K35" i="33"/>
  <c r="K41" i="33" s="1"/>
  <c r="B63" i="33"/>
  <c r="P35" i="33"/>
  <c r="P41" i="33" s="1"/>
  <c r="B57" i="33" s="1"/>
  <c r="B58" i="33" s="1"/>
  <c r="T41" i="31"/>
  <c r="B21" i="2"/>
  <c r="N21" i="2"/>
  <c r="K35" i="31"/>
  <c r="P35" i="31"/>
  <c r="P41" i="31" s="1"/>
  <c r="B57" i="31" s="1"/>
  <c r="B58" i="31" s="1"/>
  <c r="I41" i="30"/>
  <c r="S41" i="30" s="1"/>
  <c r="P35" i="30"/>
  <c r="P41" i="30" s="1"/>
  <c r="B57" i="30" s="1"/>
  <c r="B58" i="30" s="1"/>
  <c r="B63" i="29"/>
  <c r="I41" i="29"/>
  <c r="S41" i="29" s="1"/>
  <c r="P35" i="29"/>
  <c r="P41" i="29" s="1"/>
  <c r="B57" i="29" s="1"/>
  <c r="B58" i="29" s="1"/>
  <c r="N18" i="2"/>
  <c r="C63" i="28"/>
  <c r="N41" i="28"/>
  <c r="S41" i="28" s="1"/>
  <c r="M41" i="28"/>
  <c r="P35" i="28"/>
  <c r="P41" i="28" s="1"/>
  <c r="B57" i="28" s="1"/>
  <c r="B58" i="28" s="1"/>
  <c r="B16" i="2"/>
  <c r="B6" i="26"/>
  <c r="J16" i="2" s="1"/>
  <c r="T41" i="23"/>
  <c r="N13" i="2"/>
  <c r="K35" i="23"/>
  <c r="K41" i="23" s="1"/>
  <c r="B63" i="23"/>
  <c r="P35" i="23"/>
  <c r="P41" i="23" s="1"/>
  <c r="B57" i="23" s="1"/>
  <c r="B58" i="23" s="1"/>
  <c r="B12" i="2"/>
  <c r="T41" i="22"/>
  <c r="K35" i="22"/>
  <c r="B63" i="22"/>
  <c r="P35" i="22"/>
  <c r="P41" i="22" s="1"/>
  <c r="B57" i="22" s="1"/>
  <c r="B58" i="22" s="1"/>
  <c r="I41" i="21"/>
  <c r="S41" i="21" s="1"/>
  <c r="P35" i="21"/>
  <c r="P41" i="21" s="1"/>
  <c r="B57" i="21" s="1"/>
  <c r="B58" i="21" s="1"/>
  <c r="B10" i="2"/>
  <c r="T41" i="20"/>
  <c r="B63" i="20"/>
  <c r="I41" i="20"/>
  <c r="S41" i="20" s="1"/>
  <c r="P35" i="20"/>
  <c r="P41" i="20" s="1"/>
  <c r="B57" i="20" s="1"/>
  <c r="B58" i="20" s="1"/>
  <c r="T41" i="19"/>
  <c r="N9" i="2"/>
  <c r="K35" i="19"/>
  <c r="B63" i="19"/>
  <c r="P35" i="19"/>
  <c r="P41" i="19" s="1"/>
  <c r="B57" i="19" s="1"/>
  <c r="B58" i="19" s="1"/>
  <c r="B8" i="2"/>
  <c r="T41" i="17"/>
  <c r="K35" i="17"/>
  <c r="K41" i="17"/>
  <c r="A63" i="17"/>
  <c r="P35" i="17"/>
  <c r="P41" i="17" s="1"/>
  <c r="B57" i="17" s="1"/>
  <c r="B58" i="17" s="1"/>
  <c r="C41" i="16"/>
  <c r="B63" i="16"/>
  <c r="G41" i="16"/>
  <c r="Q41" i="16" s="1"/>
  <c r="E109" i="3"/>
  <c r="F109" i="3" s="1"/>
  <c r="I85" i="3"/>
  <c r="I81" i="3"/>
  <c r="I77" i="3"/>
  <c r="I73" i="3"/>
  <c r="I69" i="3"/>
  <c r="I65" i="3"/>
  <c r="I61" i="3"/>
  <c r="I57" i="3"/>
  <c r="I53" i="3"/>
  <c r="I49" i="3"/>
  <c r="I45" i="3"/>
  <c r="I41" i="3"/>
  <c r="I37" i="3"/>
  <c r="I33" i="3"/>
  <c r="I29" i="3"/>
  <c r="I25" i="3"/>
  <c r="I21" i="3"/>
  <c r="I17" i="3"/>
  <c r="I13" i="3"/>
  <c r="I9" i="3"/>
  <c r="I92" i="3"/>
  <c r="E88" i="3"/>
  <c r="F88" i="3" s="1"/>
  <c r="E87" i="3"/>
  <c r="F87" i="3" s="1"/>
  <c r="F84" i="3"/>
  <c r="E81" i="3"/>
  <c r="E80" i="3"/>
  <c r="E76" i="3"/>
  <c r="E72" i="3"/>
  <c r="F72" i="3" s="1"/>
  <c r="E71" i="3"/>
  <c r="E70" i="3"/>
  <c r="E62" i="3"/>
  <c r="E57" i="3"/>
  <c r="E53" i="3"/>
  <c r="F53" i="3" s="1"/>
  <c r="E52" i="3"/>
  <c r="F52" i="3" s="1"/>
  <c r="E43" i="3"/>
  <c r="G43" i="3"/>
  <c r="H43" i="3" s="1"/>
  <c r="E38" i="3"/>
  <c r="F38" i="3" s="1"/>
  <c r="E36" i="3"/>
  <c r="F36" i="3"/>
  <c r="E30" i="3"/>
  <c r="F30" i="3" s="1"/>
  <c r="E22" i="3"/>
  <c r="F22" i="3" s="1"/>
  <c r="E20" i="3"/>
  <c r="E19" i="3"/>
  <c r="E18" i="3"/>
  <c r="F18" i="3" s="1"/>
  <c r="E17" i="3"/>
  <c r="G17" i="3" s="1"/>
  <c r="E15" i="3"/>
  <c r="F15" i="3" s="1"/>
  <c r="F12" i="3"/>
  <c r="E8" i="3"/>
  <c r="F8" i="3" s="1"/>
  <c r="E7" i="3"/>
  <c r="F7" i="3"/>
  <c r="F6" i="3"/>
  <c r="F108" i="3"/>
  <c r="G109" i="3"/>
  <c r="H109" i="3" s="1"/>
  <c r="G90" i="3"/>
  <c r="H90" i="3" s="1"/>
  <c r="G68" i="3"/>
  <c r="H68" i="3"/>
  <c r="G26" i="3"/>
  <c r="G46" i="3"/>
  <c r="H46" i="3"/>
  <c r="G34" i="3"/>
  <c r="H34" i="3" s="1"/>
  <c r="G39" i="3"/>
  <c r="G77" i="3"/>
  <c r="I88" i="3"/>
  <c r="I86" i="3"/>
  <c r="J84" i="3"/>
  <c r="I84" i="3"/>
  <c r="J82" i="3"/>
  <c r="I82" i="3"/>
  <c r="I78" i="3"/>
  <c r="J76" i="3"/>
  <c r="I76" i="3"/>
  <c r="J74" i="3"/>
  <c r="I74" i="3"/>
  <c r="I72" i="3"/>
  <c r="I70" i="3"/>
  <c r="J68" i="3"/>
  <c r="I68" i="3"/>
  <c r="J66" i="3"/>
  <c r="I66" i="3"/>
  <c r="I62" i="3"/>
  <c r="J60" i="3"/>
  <c r="I60" i="3"/>
  <c r="J58" i="3"/>
  <c r="I58" i="3"/>
  <c r="I56" i="3"/>
  <c r="I54" i="3"/>
  <c r="J52" i="3"/>
  <c r="I52" i="3"/>
  <c r="J50" i="3"/>
  <c r="I50" i="3"/>
  <c r="I46" i="3"/>
  <c r="J44" i="3"/>
  <c r="I44" i="3"/>
  <c r="J42" i="3"/>
  <c r="I42" i="3"/>
  <c r="I40" i="3"/>
  <c r="I38" i="3"/>
  <c r="J36" i="3"/>
  <c r="I36" i="3"/>
  <c r="J34" i="3"/>
  <c r="I34" i="3"/>
  <c r="I30" i="3"/>
  <c r="J28" i="3"/>
  <c r="I28" i="3"/>
  <c r="J26" i="3"/>
  <c r="I26" i="3"/>
  <c r="I24" i="3"/>
  <c r="I22" i="3"/>
  <c r="J20" i="3"/>
  <c r="I20" i="3"/>
  <c r="J18" i="3"/>
  <c r="I18" i="3"/>
  <c r="I14" i="3"/>
  <c r="J12" i="3"/>
  <c r="I12" i="3"/>
  <c r="J10" i="3"/>
  <c r="I10" i="3"/>
  <c r="I8" i="3"/>
  <c r="J6" i="3"/>
  <c r="I6" i="3"/>
  <c r="E95" i="3"/>
  <c r="G95" i="3" s="1"/>
  <c r="E93" i="3"/>
  <c r="G93" i="3"/>
  <c r="H93" i="3" s="1"/>
  <c r="J101" i="3"/>
  <c r="I101" i="3"/>
  <c r="G108" i="3"/>
  <c r="H108" i="3"/>
  <c r="E91" i="3"/>
  <c r="F91" i="3" s="1"/>
  <c r="G10" i="3"/>
  <c r="H10" i="3" s="1"/>
  <c r="E66" i="3"/>
  <c r="G66" i="3" s="1"/>
  <c r="H66" i="3" s="1"/>
  <c r="E24" i="3"/>
  <c r="G24" i="3" s="1"/>
  <c r="H24" i="3" s="1"/>
  <c r="G22" i="3"/>
  <c r="H22" i="3"/>
  <c r="E49" i="3"/>
  <c r="G49" i="3" s="1"/>
  <c r="H49" i="3" s="1"/>
  <c r="G40" i="3"/>
  <c r="H40" i="3" s="1"/>
  <c r="E51" i="3"/>
  <c r="G51" i="3" s="1"/>
  <c r="H51" i="3" s="1"/>
  <c r="H33" i="3"/>
  <c r="F69" i="3"/>
  <c r="H35" i="3"/>
  <c r="G82" i="3"/>
  <c r="H82" i="3"/>
  <c r="E86" i="3"/>
  <c r="G86" i="3" s="1"/>
  <c r="H86" i="3" s="1"/>
  <c r="J91" i="3"/>
  <c r="J93" i="3"/>
  <c r="J95" i="3"/>
  <c r="G84" i="3"/>
  <c r="H84" i="3" s="1"/>
  <c r="E44" i="17"/>
  <c r="B54" i="17"/>
  <c r="B54" i="16"/>
  <c r="B54" i="19"/>
  <c r="B54" i="22"/>
  <c r="B54" i="26"/>
  <c r="B54" i="27"/>
  <c r="B54" i="28"/>
  <c r="B54" i="31"/>
  <c r="B54" i="33"/>
  <c r="B54" i="35"/>
  <c r="B54" i="37"/>
  <c r="B54" i="40"/>
  <c r="B54" i="52"/>
  <c r="B54" i="53"/>
  <c r="B54" i="55"/>
  <c r="B54" i="57"/>
  <c r="B54" i="60"/>
  <c r="B54" i="64"/>
  <c r="B54" i="66"/>
  <c r="B54" i="68"/>
  <c r="B54" i="70"/>
  <c r="B54" i="72"/>
  <c r="B54" i="74"/>
  <c r="B54" i="76"/>
  <c r="B54" i="78"/>
  <c r="B54" i="81"/>
  <c r="B54" i="84"/>
  <c r="B54" i="92"/>
  <c r="B54" i="96"/>
  <c r="B54" i="97"/>
  <c r="B54" i="100"/>
  <c r="B54" i="101"/>
  <c r="B54" i="127"/>
  <c r="R89" i="2"/>
  <c r="H120" i="2"/>
  <c r="G140" i="2"/>
  <c r="B54" i="112"/>
  <c r="B54" i="113"/>
  <c r="F140" i="2"/>
  <c r="B54" i="118"/>
  <c r="E44" i="12"/>
  <c r="B54" i="12"/>
  <c r="T97" i="2"/>
  <c r="A63" i="127"/>
  <c r="V97" i="2"/>
  <c r="D63" i="127"/>
  <c r="S41" i="107"/>
  <c r="U95" i="2"/>
  <c r="C63" i="106"/>
  <c r="S41" i="103"/>
  <c r="S41" i="102"/>
  <c r="N90" i="2"/>
  <c r="A63" i="81"/>
  <c r="T69" i="2"/>
  <c r="D63" i="81"/>
  <c r="V69" i="2"/>
  <c r="S69" i="2"/>
  <c r="B63" i="81"/>
  <c r="U69" i="2"/>
  <c r="C63" i="81"/>
  <c r="S66" i="2"/>
  <c r="B63" i="78"/>
  <c r="U66" i="2"/>
  <c r="C63" i="78"/>
  <c r="A63" i="78"/>
  <c r="T66" i="2"/>
  <c r="V66" i="2"/>
  <c r="D63" i="78"/>
  <c r="D62" i="2"/>
  <c r="D60" i="2"/>
  <c r="U41" i="72"/>
  <c r="D47" i="2"/>
  <c r="D45" i="2"/>
  <c r="D38" i="2"/>
  <c r="D29" i="2"/>
  <c r="H69" i="3"/>
  <c r="H11" i="3"/>
  <c r="H26" i="3"/>
  <c r="G7" i="3"/>
  <c r="H7" i="3" s="1"/>
  <c r="F9" i="3"/>
  <c r="G87" i="3"/>
  <c r="H87" i="3" s="1"/>
  <c r="G106" i="3"/>
  <c r="H106" i="3"/>
  <c r="G30" i="3"/>
  <c r="H30" i="3" s="1"/>
  <c r="G36" i="3"/>
  <c r="F47" i="3"/>
  <c r="F37" i="3"/>
  <c r="F63" i="3"/>
  <c r="F55" i="3"/>
  <c r="F29" i="3"/>
  <c r="F24" i="3"/>
  <c r="F49" i="3"/>
  <c r="F54" i="3"/>
  <c r="F92" i="3"/>
  <c r="F93" i="3"/>
  <c r="F94" i="3"/>
  <c r="F96" i="3"/>
  <c r="H77" i="3"/>
  <c r="H39" i="3"/>
  <c r="F44" i="72"/>
  <c r="H44" i="72" s="1"/>
  <c r="B55" i="72"/>
  <c r="B56" i="72"/>
  <c r="H36" i="3"/>
  <c r="H17" i="3"/>
  <c r="H95" i="3"/>
  <c r="H14" i="3"/>
  <c r="H54" i="3"/>
  <c r="H37" i="3"/>
  <c r="H47" i="3"/>
  <c r="G13" i="3"/>
  <c r="H13" i="3" s="1"/>
  <c r="F13" i="3"/>
  <c r="F25" i="3"/>
  <c r="G25" i="3"/>
  <c r="H25" i="3" s="1"/>
  <c r="F44" i="3"/>
  <c r="G44" i="3"/>
  <c r="H44" i="3"/>
  <c r="F45" i="3"/>
  <c r="G45" i="3"/>
  <c r="H45" i="3" s="1"/>
  <c r="F60" i="3"/>
  <c r="G60" i="3"/>
  <c r="H60" i="3" s="1"/>
  <c r="G64" i="3"/>
  <c r="H64" i="3" s="1"/>
  <c r="F64" i="3"/>
  <c r="F79" i="3"/>
  <c r="G79" i="3"/>
  <c r="H79" i="3"/>
  <c r="F104" i="3"/>
  <c r="G104" i="3"/>
  <c r="H104" i="3" s="1"/>
  <c r="F105" i="3"/>
  <c r="G105" i="3"/>
  <c r="H105" i="3" s="1"/>
  <c r="G107" i="3"/>
  <c r="H107" i="3"/>
  <c r="F107" i="3"/>
  <c r="F51" i="3"/>
  <c r="G15" i="3"/>
  <c r="H15" i="3" s="1"/>
  <c r="F20" i="3"/>
  <c r="G20" i="3"/>
  <c r="H20" i="3" s="1"/>
  <c r="F57" i="3"/>
  <c r="G57" i="3"/>
  <c r="H57" i="3" s="1"/>
  <c r="F62" i="3"/>
  <c r="G62" i="3"/>
  <c r="H62" i="3" s="1"/>
  <c r="G70" i="3"/>
  <c r="H70" i="3"/>
  <c r="F70" i="3"/>
  <c r="F76" i="3"/>
  <c r="G76" i="3"/>
  <c r="H76" i="3"/>
  <c r="F80" i="3"/>
  <c r="G80" i="3"/>
  <c r="H80" i="3" s="1"/>
  <c r="F103" i="3"/>
  <c r="G103" i="3"/>
  <c r="H103" i="3" s="1"/>
  <c r="I102" i="3"/>
  <c r="J102" i="3"/>
  <c r="J106" i="3"/>
  <c r="I106" i="3"/>
  <c r="G19" i="3"/>
  <c r="H19" i="3"/>
  <c r="F19" i="3"/>
  <c r="F71" i="3"/>
  <c r="G71" i="3"/>
  <c r="H71" i="3"/>
  <c r="F81" i="3"/>
  <c r="G81" i="3"/>
  <c r="H81" i="3" s="1"/>
  <c r="J90" i="3"/>
  <c r="I90" i="3"/>
  <c r="G91" i="3"/>
  <c r="H91" i="3" s="1"/>
  <c r="F95" i="3"/>
  <c r="F14" i="3"/>
  <c r="G4" i="3"/>
  <c r="H4" i="3"/>
  <c r="F86" i="3"/>
  <c r="G52" i="3"/>
  <c r="H52" i="3" s="1"/>
  <c r="G16" i="3"/>
  <c r="H16" i="3" s="1"/>
  <c r="F43" i="3"/>
  <c r="G72" i="3"/>
  <c r="H72" i="3" s="1"/>
  <c r="G8" i="3"/>
  <c r="H8" i="3"/>
  <c r="F61" i="3"/>
  <c r="F11" i="3"/>
  <c r="G18" i="3"/>
  <c r="H18" i="3"/>
  <c r="G42" i="3"/>
  <c r="H42" i="3" s="1"/>
  <c r="G88" i="3"/>
  <c r="H88" i="3"/>
  <c r="G98" i="3"/>
  <c r="H98" i="3" s="1"/>
  <c r="I16" i="3"/>
  <c r="I32" i="3"/>
  <c r="I48" i="3"/>
  <c r="I64" i="3"/>
  <c r="I80" i="3"/>
  <c r="G21" i="3"/>
  <c r="H21" i="3" s="1"/>
  <c r="G56" i="3"/>
  <c r="H56" i="3" s="1"/>
  <c r="G73" i="3"/>
  <c r="H73" i="3" s="1"/>
  <c r="J104" i="3"/>
  <c r="N79" i="2"/>
  <c r="E44" i="109"/>
  <c r="B54" i="109"/>
  <c r="E44" i="114"/>
  <c r="B54" i="114"/>
  <c r="E44" i="105"/>
  <c r="B54" i="105"/>
  <c r="B54" i="95"/>
  <c r="E44" i="95"/>
  <c r="E44" i="116"/>
  <c r="B54" i="116"/>
  <c r="E44" i="18"/>
  <c r="B54" i="18"/>
  <c r="E44" i="93"/>
  <c r="B54" i="93"/>
  <c r="E44" i="123"/>
  <c r="B54" i="123"/>
  <c r="B54" i="124"/>
  <c r="E44" i="124"/>
  <c r="E44" i="126"/>
  <c r="B54" i="126"/>
  <c r="E44" i="107"/>
  <c r="B54" i="107"/>
  <c r="B54" i="128"/>
  <c r="E44" i="128"/>
  <c r="E44" i="99"/>
  <c r="B54" i="99"/>
  <c r="B54" i="122"/>
  <c r="E44" i="122"/>
  <c r="E44" i="125"/>
  <c r="B54" i="125"/>
  <c r="E44" i="120"/>
  <c r="B54" i="120"/>
  <c r="E44" i="103"/>
  <c r="B54" i="103"/>
  <c r="H108" i="2"/>
  <c r="H153" i="2" s="1"/>
  <c r="B54" i="34"/>
  <c r="H138" i="2"/>
  <c r="U41" i="76"/>
  <c r="F44" i="76" s="1"/>
  <c r="H44" i="76" s="1"/>
  <c r="A63" i="76"/>
  <c r="B6" i="76"/>
  <c r="J64" i="2" s="1"/>
  <c r="H140" i="2" l="1"/>
  <c r="D50" i="2"/>
  <c r="B6" i="16"/>
  <c r="S14" i="2"/>
  <c r="B63" i="24"/>
  <c r="S41" i="26"/>
  <c r="F66" i="3"/>
  <c r="F17" i="3"/>
  <c r="G38" i="3"/>
  <c r="H38" i="3" s="1"/>
  <c r="D49" i="2"/>
  <c r="D64" i="2"/>
  <c r="E64" i="2" s="1"/>
  <c r="I64" i="2" s="1"/>
  <c r="S16" i="2"/>
  <c r="B63" i="26"/>
  <c r="G53" i="3"/>
  <c r="H53" i="3" s="1"/>
  <c r="S122" i="2"/>
  <c r="B63" i="10"/>
  <c r="R41" i="122"/>
  <c r="C131" i="2" s="1"/>
  <c r="E60" i="2"/>
  <c r="I60" i="2" s="1"/>
  <c r="F153" i="2"/>
  <c r="P15" i="13"/>
  <c r="P102" i="13" s="1"/>
  <c r="P15" i="14"/>
  <c r="P102" i="14" s="1"/>
  <c r="O25" i="8"/>
  <c r="P25" i="8" s="1"/>
  <c r="B6" i="12"/>
  <c r="J100" i="2" s="1"/>
  <c r="M41" i="12"/>
  <c r="N145" i="2"/>
  <c r="D41" i="16"/>
  <c r="A63" i="16" s="1"/>
  <c r="K39" i="18"/>
  <c r="K41" i="18" s="1"/>
  <c r="T41" i="18"/>
  <c r="I41" i="18"/>
  <c r="M10" i="2"/>
  <c r="N10" i="2" s="1"/>
  <c r="M12" i="2"/>
  <c r="N12" i="2" s="1"/>
  <c r="I41" i="23"/>
  <c r="L41" i="24"/>
  <c r="O41" i="24"/>
  <c r="I41" i="24"/>
  <c r="S41" i="24" s="1"/>
  <c r="E41" i="25"/>
  <c r="Q15" i="2"/>
  <c r="C41" i="25"/>
  <c r="I41" i="27"/>
  <c r="B6" i="56"/>
  <c r="J44" i="2" s="1"/>
  <c r="K41" i="61"/>
  <c r="R5" i="2"/>
  <c r="D63" i="108"/>
  <c r="D63" i="122"/>
  <c r="B63" i="120"/>
  <c r="P41" i="1"/>
  <c r="B57" i="1" s="1"/>
  <c r="B58" i="1" s="1"/>
  <c r="D63" i="10"/>
  <c r="P41" i="10"/>
  <c r="B57" i="10" s="1"/>
  <c r="B58" i="10" s="1"/>
  <c r="A63" i="11"/>
  <c r="D63" i="11"/>
  <c r="P41" i="11"/>
  <c r="B57" i="11" s="1"/>
  <c r="B58" i="11" s="1"/>
  <c r="P15" i="4"/>
  <c r="P102" i="4" s="1"/>
  <c r="P100" i="4"/>
  <c r="K15" i="13"/>
  <c r="J25" i="8"/>
  <c r="G25" i="8"/>
  <c r="R144" i="2"/>
  <c r="T146" i="2"/>
  <c r="R6" i="2"/>
  <c r="L6" i="2"/>
  <c r="N6" i="2" s="1"/>
  <c r="K39" i="19"/>
  <c r="K41" i="19" s="1"/>
  <c r="M41" i="20"/>
  <c r="K39" i="20"/>
  <c r="O41" i="21"/>
  <c r="K35" i="21"/>
  <c r="M41" i="22"/>
  <c r="K39" i="22"/>
  <c r="K41" i="22" s="1"/>
  <c r="T41" i="24"/>
  <c r="P15" i="2"/>
  <c r="S41" i="25"/>
  <c r="N15" i="2"/>
  <c r="O41" i="26"/>
  <c r="J41" i="28"/>
  <c r="T41" i="28" s="1"/>
  <c r="D18" i="2" s="1"/>
  <c r="D7" i="28"/>
  <c r="D41" i="28"/>
  <c r="S41" i="31"/>
  <c r="D21" i="2" s="1"/>
  <c r="R41" i="20"/>
  <c r="C10" i="2" s="1"/>
  <c r="L146" i="2"/>
  <c r="M142" i="2"/>
  <c r="M146" i="2" s="1"/>
  <c r="K100" i="13"/>
  <c r="P15" i="15"/>
  <c r="P102" i="15" s="1"/>
  <c r="M122" i="2"/>
  <c r="Q41" i="17"/>
  <c r="B6" i="2" s="1"/>
  <c r="E6" i="2" s="1"/>
  <c r="I6" i="2" s="1"/>
  <c r="S41" i="17"/>
  <c r="D6" i="2" s="1"/>
  <c r="Q41" i="19"/>
  <c r="B9" i="2" s="1"/>
  <c r="K41" i="20"/>
  <c r="J41" i="21"/>
  <c r="T41" i="21" s="1"/>
  <c r="D11" i="2" s="1"/>
  <c r="R12" i="2"/>
  <c r="S41" i="22"/>
  <c r="D12" i="2" s="1"/>
  <c r="G41" i="23"/>
  <c r="Q41" i="23" s="1"/>
  <c r="B13" i="2" s="1"/>
  <c r="B6" i="23"/>
  <c r="J13" i="2" s="1"/>
  <c r="Q41" i="24"/>
  <c r="B14" i="2" s="1"/>
  <c r="B6" i="24"/>
  <c r="J14" i="2" s="1"/>
  <c r="B6" i="25"/>
  <c r="J15" i="2" s="1"/>
  <c r="Q41" i="27"/>
  <c r="B17" i="2" s="1"/>
  <c r="J41" i="29"/>
  <c r="T41" i="29" s="1"/>
  <c r="D19" i="2" s="1"/>
  <c r="E19" i="2" s="1"/>
  <c r="I19" i="2" s="1"/>
  <c r="D63" i="119"/>
  <c r="D63" i="115"/>
  <c r="B63" i="123"/>
  <c r="R41" i="22"/>
  <c r="K15" i="4"/>
  <c r="K102" i="4" s="1"/>
  <c r="F23" i="8"/>
  <c r="D25" i="8"/>
  <c r="T150" i="2" s="1"/>
  <c r="B6" i="11"/>
  <c r="J110" i="2" s="1"/>
  <c r="J41" i="12"/>
  <c r="T41" i="12" s="1"/>
  <c r="I41" i="12"/>
  <c r="R41" i="12"/>
  <c r="C100" i="2" s="1"/>
  <c r="G41" i="12"/>
  <c r="J41" i="10"/>
  <c r="T41" i="10" s="1"/>
  <c r="G41" i="10"/>
  <c r="P41" i="16"/>
  <c r="B57" i="16" s="1"/>
  <c r="B58" i="16" s="1"/>
  <c r="S6" i="2"/>
  <c r="N41" i="18"/>
  <c r="R11" i="2"/>
  <c r="R15" i="2"/>
  <c r="Q41" i="25"/>
  <c r="B15" i="2" s="1"/>
  <c r="O41" i="25"/>
  <c r="S42" i="2"/>
  <c r="B63" i="54"/>
  <c r="B6" i="67"/>
  <c r="J55" i="2" s="1"/>
  <c r="I41" i="32"/>
  <c r="S41" i="32" s="1"/>
  <c r="R22" i="2"/>
  <c r="I41" i="35"/>
  <c r="K41" i="38"/>
  <c r="K41" i="39"/>
  <c r="K41" i="41"/>
  <c r="O41" i="43"/>
  <c r="O41" i="44"/>
  <c r="T41" i="44" s="1"/>
  <c r="N41" i="46"/>
  <c r="N41" i="50"/>
  <c r="K35" i="52"/>
  <c r="B63" i="53"/>
  <c r="K41" i="57"/>
  <c r="K41" i="62"/>
  <c r="K41" i="63"/>
  <c r="K35" i="65"/>
  <c r="K41" i="65" s="1"/>
  <c r="T55" i="2"/>
  <c r="L58" i="2"/>
  <c r="N58" i="2" s="1"/>
  <c r="I41" i="75"/>
  <c r="M19" i="2"/>
  <c r="N19" i="2" s="1"/>
  <c r="C41" i="30"/>
  <c r="S20" i="2" s="1"/>
  <c r="M41" i="31"/>
  <c r="R41" i="31" s="1"/>
  <c r="C21" i="2" s="1"/>
  <c r="C41" i="31"/>
  <c r="K39" i="31"/>
  <c r="K41" i="31" s="1"/>
  <c r="I41" i="33"/>
  <c r="S41" i="33" s="1"/>
  <c r="K35" i="36"/>
  <c r="E41" i="37"/>
  <c r="M41" i="37"/>
  <c r="R41" i="37" s="1"/>
  <c r="C27" i="2" s="1"/>
  <c r="T41" i="42"/>
  <c r="Q32" i="2"/>
  <c r="R32" i="2" s="1"/>
  <c r="N41" i="43"/>
  <c r="K35" i="43"/>
  <c r="C63" i="44"/>
  <c r="Q33" i="2"/>
  <c r="R33" i="2" s="1"/>
  <c r="C63" i="45"/>
  <c r="O34" i="2"/>
  <c r="R34" i="2" s="1"/>
  <c r="K39" i="45"/>
  <c r="I41" i="45"/>
  <c r="E41" i="46"/>
  <c r="H41" i="49"/>
  <c r="P39" i="49"/>
  <c r="K39" i="50"/>
  <c r="I41" i="50"/>
  <c r="M41" i="51"/>
  <c r="Q83" i="2"/>
  <c r="R83" i="2" s="1"/>
  <c r="B6" i="53"/>
  <c r="J41" i="2" s="1"/>
  <c r="B54" i="54"/>
  <c r="G41" i="56"/>
  <c r="Q41" i="56" s="1"/>
  <c r="B44" i="2" s="1"/>
  <c r="A63" i="58"/>
  <c r="M41" i="58"/>
  <c r="R41" i="58" s="1"/>
  <c r="C46" i="2" s="1"/>
  <c r="M41" i="60"/>
  <c r="R41" i="60" s="1"/>
  <c r="C48" i="2" s="1"/>
  <c r="D41" i="60"/>
  <c r="G41" i="60"/>
  <c r="Q41" i="60" s="1"/>
  <c r="B48" i="2" s="1"/>
  <c r="B6" i="60"/>
  <c r="J48" i="2" s="1"/>
  <c r="C41" i="61"/>
  <c r="M41" i="61"/>
  <c r="R41" i="61" s="1"/>
  <c r="M49" i="2"/>
  <c r="N49" i="2" s="1"/>
  <c r="I41" i="69"/>
  <c r="K41" i="70"/>
  <c r="G41" i="71"/>
  <c r="Q41" i="71" s="1"/>
  <c r="B59" i="2" s="1"/>
  <c r="M60" i="2"/>
  <c r="N60" i="2" s="1"/>
  <c r="G41" i="73"/>
  <c r="Q41" i="73" s="1"/>
  <c r="B61" i="2" s="1"/>
  <c r="B6" i="73"/>
  <c r="J61" i="2" s="1"/>
  <c r="C41" i="74"/>
  <c r="M62" i="2"/>
  <c r="N62" i="2" s="1"/>
  <c r="B54" i="75"/>
  <c r="B6" i="95"/>
  <c r="J84" i="2" s="1"/>
  <c r="M41" i="27"/>
  <c r="R41" i="27" s="1"/>
  <c r="C17" i="2" s="1"/>
  <c r="K39" i="28"/>
  <c r="H41" i="28"/>
  <c r="R41" i="28" s="1"/>
  <c r="C18" i="2" s="1"/>
  <c r="K39" i="29"/>
  <c r="O41" i="30"/>
  <c r="K35" i="30"/>
  <c r="B6" i="32"/>
  <c r="J25" i="2" s="1"/>
  <c r="O41" i="33"/>
  <c r="T41" i="33" s="1"/>
  <c r="B6" i="34"/>
  <c r="J23" i="2" s="1"/>
  <c r="B6" i="35"/>
  <c r="J24" i="2" s="1"/>
  <c r="K39" i="37"/>
  <c r="K41" i="37" s="1"/>
  <c r="A63" i="41"/>
  <c r="I41" i="42"/>
  <c r="K35" i="44"/>
  <c r="K41" i="44" s="1"/>
  <c r="G41" i="44"/>
  <c r="B6" i="44"/>
  <c r="J33" i="2" s="1"/>
  <c r="M41" i="45"/>
  <c r="N41" i="45"/>
  <c r="K35" i="45"/>
  <c r="B6" i="45"/>
  <c r="J34" i="2" s="1"/>
  <c r="P39" i="46"/>
  <c r="P41" i="46" s="1"/>
  <c r="B57" i="46" s="1"/>
  <c r="B58" i="46" s="1"/>
  <c r="K39" i="46"/>
  <c r="K41" i="46" s="1"/>
  <c r="O41" i="47"/>
  <c r="T41" i="47" s="1"/>
  <c r="S41" i="48"/>
  <c r="D37" i="2" s="1"/>
  <c r="C63" i="49"/>
  <c r="K35" i="50"/>
  <c r="B6" i="50"/>
  <c r="J40" i="2" s="1"/>
  <c r="K39" i="51"/>
  <c r="K41" i="51" s="1"/>
  <c r="O41" i="53"/>
  <c r="T41" i="53" s="1"/>
  <c r="T41" i="54"/>
  <c r="D42" i="2" s="1"/>
  <c r="M43" i="2"/>
  <c r="N43" i="2" s="1"/>
  <c r="A63" i="56"/>
  <c r="K35" i="59"/>
  <c r="K41" i="59" s="1"/>
  <c r="B6" i="59"/>
  <c r="J47" i="2" s="1"/>
  <c r="I41" i="64"/>
  <c r="B6" i="65"/>
  <c r="J53" i="2" s="1"/>
  <c r="K35" i="67"/>
  <c r="K41" i="67" s="1"/>
  <c r="I41" i="68"/>
  <c r="S41" i="68" s="1"/>
  <c r="D56" i="2" s="1"/>
  <c r="B6" i="72"/>
  <c r="J60" i="2" s="1"/>
  <c r="A63" i="73"/>
  <c r="B6" i="74"/>
  <c r="J62" i="2" s="1"/>
  <c r="B6" i="93"/>
  <c r="J81" i="2" s="1"/>
  <c r="K35" i="27"/>
  <c r="K41" i="27" s="1"/>
  <c r="K35" i="28"/>
  <c r="K41" i="28" s="1"/>
  <c r="R19" i="2"/>
  <c r="K35" i="29"/>
  <c r="K41" i="29" s="1"/>
  <c r="K39" i="30"/>
  <c r="J41" i="30"/>
  <c r="T41" i="30" s="1"/>
  <c r="D20" i="2" s="1"/>
  <c r="M41" i="33"/>
  <c r="R41" i="33" s="1"/>
  <c r="C22" i="2" s="1"/>
  <c r="G41" i="33"/>
  <c r="Q41" i="33" s="1"/>
  <c r="O41" i="34"/>
  <c r="O41" i="36"/>
  <c r="J41" i="36"/>
  <c r="B6" i="36"/>
  <c r="J26" i="2" s="1"/>
  <c r="C41" i="37"/>
  <c r="O41" i="37"/>
  <c r="J41" i="37"/>
  <c r="M41" i="41"/>
  <c r="R41" i="41" s="1"/>
  <c r="L41" i="42"/>
  <c r="Q41" i="42" s="1"/>
  <c r="B31" i="2" s="1"/>
  <c r="Q31" i="2"/>
  <c r="R31" i="2" s="1"/>
  <c r="K35" i="42"/>
  <c r="K41" i="42" s="1"/>
  <c r="P39" i="43"/>
  <c r="P41" i="43" s="1"/>
  <c r="B57" i="43" s="1"/>
  <c r="B58" i="43" s="1"/>
  <c r="K39" i="43"/>
  <c r="L41" i="45"/>
  <c r="O41" i="45"/>
  <c r="T41" i="45" s="1"/>
  <c r="G41" i="45"/>
  <c r="O41" i="46"/>
  <c r="T41" i="46" s="1"/>
  <c r="Q36" i="2"/>
  <c r="R36" i="2" s="1"/>
  <c r="M41" i="49"/>
  <c r="Q39" i="2"/>
  <c r="T41" i="50"/>
  <c r="H41" i="51"/>
  <c r="R41" i="51" s="1"/>
  <c r="C83" i="2" s="1"/>
  <c r="K39" i="52"/>
  <c r="S41" i="53"/>
  <c r="D41" i="2" s="1"/>
  <c r="K39" i="54"/>
  <c r="K41" i="54" s="1"/>
  <c r="K39" i="55"/>
  <c r="K41" i="55" s="1"/>
  <c r="I41" i="56"/>
  <c r="A63" i="57"/>
  <c r="M46" i="2"/>
  <c r="N46" i="2" s="1"/>
  <c r="I41" i="60"/>
  <c r="M41" i="64"/>
  <c r="R41" i="64" s="1"/>
  <c r="C52" i="2" s="1"/>
  <c r="G41" i="66"/>
  <c r="Q41" i="66" s="1"/>
  <c r="B54" i="2" s="1"/>
  <c r="I41" i="66"/>
  <c r="K39" i="68"/>
  <c r="K41" i="68" s="1"/>
  <c r="B6" i="68"/>
  <c r="J56" i="2" s="1"/>
  <c r="G41" i="69"/>
  <c r="Q41" i="69" s="1"/>
  <c r="B57" i="2" s="1"/>
  <c r="B6" i="69"/>
  <c r="J57" i="2" s="1"/>
  <c r="I41" i="71"/>
  <c r="K35" i="72"/>
  <c r="K41" i="72" s="1"/>
  <c r="I41" i="73"/>
  <c r="D41" i="74"/>
  <c r="G41" i="74"/>
  <c r="Q41" i="74" s="1"/>
  <c r="K35" i="74"/>
  <c r="K41" i="74" s="1"/>
  <c r="S75" i="2"/>
  <c r="B63" i="86"/>
  <c r="G41" i="79"/>
  <c r="Q41" i="79" s="1"/>
  <c r="B67" i="2" s="1"/>
  <c r="B6" i="79"/>
  <c r="J67" i="2" s="1"/>
  <c r="M41" i="82"/>
  <c r="R41" i="82" s="1"/>
  <c r="C70" i="2" s="1"/>
  <c r="B6" i="82"/>
  <c r="J70" i="2" s="1"/>
  <c r="M73" i="2"/>
  <c r="N73" i="2" s="1"/>
  <c r="J41" i="84"/>
  <c r="T41" i="84" s="1"/>
  <c r="D73" i="2" s="1"/>
  <c r="M75" i="2"/>
  <c r="N75" i="2" s="1"/>
  <c r="S41" i="88"/>
  <c r="N41" i="88"/>
  <c r="G41" i="90"/>
  <c r="Q41" i="90" s="1"/>
  <c r="B79" i="2" s="1"/>
  <c r="N41" i="94"/>
  <c r="S41" i="94" s="1"/>
  <c r="I41" i="95"/>
  <c r="L41" i="97"/>
  <c r="O41" i="98"/>
  <c r="T41" i="98" s="1"/>
  <c r="D87" i="2" s="1"/>
  <c r="K35" i="99"/>
  <c r="B6" i="99"/>
  <c r="J88" i="2" s="1"/>
  <c r="I41" i="100"/>
  <c r="S41" i="100" s="1"/>
  <c r="P35" i="100"/>
  <c r="J41" i="100"/>
  <c r="T41" i="100" s="1"/>
  <c r="P39" i="102"/>
  <c r="P39" i="103"/>
  <c r="P39" i="104"/>
  <c r="I41" i="104"/>
  <c r="B63" i="106"/>
  <c r="E7" i="107"/>
  <c r="E41" i="107"/>
  <c r="S124" i="2"/>
  <c r="B63" i="109"/>
  <c r="S102" i="2"/>
  <c r="B63" i="117"/>
  <c r="T41" i="118"/>
  <c r="B54" i="110"/>
  <c r="E44" i="110"/>
  <c r="E44" i="115"/>
  <c r="B54" i="115"/>
  <c r="S41" i="124"/>
  <c r="M97" i="2"/>
  <c r="N41" i="127"/>
  <c r="B6" i="75"/>
  <c r="J63" i="2" s="1"/>
  <c r="M64" i="2"/>
  <c r="N64" i="2" s="1"/>
  <c r="K35" i="76"/>
  <c r="G41" i="77"/>
  <c r="Q41" i="77" s="1"/>
  <c r="B65" i="2" s="1"/>
  <c r="B6" i="77"/>
  <c r="J65" i="2" s="1"/>
  <c r="M41" i="78"/>
  <c r="R41" i="78" s="1"/>
  <c r="C66" i="2" s="1"/>
  <c r="J41" i="78"/>
  <c r="T41" i="78" s="1"/>
  <c r="D66" i="2" s="1"/>
  <c r="M66" i="2"/>
  <c r="N66" i="2" s="1"/>
  <c r="O41" i="81"/>
  <c r="T41" i="81" s="1"/>
  <c r="D69" i="2" s="1"/>
  <c r="A63" i="82"/>
  <c r="K39" i="84"/>
  <c r="O41" i="85"/>
  <c r="T41" i="85" s="1"/>
  <c r="I41" i="87"/>
  <c r="M41" i="89"/>
  <c r="R41" i="89" s="1"/>
  <c r="C78" i="2" s="1"/>
  <c r="P39" i="89"/>
  <c r="S41" i="90"/>
  <c r="J41" i="90"/>
  <c r="E41" i="91"/>
  <c r="P39" i="92"/>
  <c r="P39" i="93"/>
  <c r="M41" i="93"/>
  <c r="K35" i="94"/>
  <c r="D63" i="95"/>
  <c r="L41" i="95"/>
  <c r="O41" i="96"/>
  <c r="T41" i="96" s="1"/>
  <c r="D7" i="100"/>
  <c r="B6" i="100" s="1"/>
  <c r="J89" i="2" s="1"/>
  <c r="Q90" i="2"/>
  <c r="K39" i="101"/>
  <c r="K35" i="101"/>
  <c r="A63" i="102"/>
  <c r="K39" i="102"/>
  <c r="P35" i="102"/>
  <c r="P41" i="102" s="1"/>
  <c r="B57" i="102" s="1"/>
  <c r="B58" i="102" s="1"/>
  <c r="K39" i="103"/>
  <c r="P35" i="103"/>
  <c r="P41" i="103" s="1"/>
  <c r="B57" i="103" s="1"/>
  <c r="B58" i="103" s="1"/>
  <c r="P35" i="107"/>
  <c r="K96" i="2"/>
  <c r="N96" i="2" s="1"/>
  <c r="T41" i="109"/>
  <c r="G41" i="109"/>
  <c r="O41" i="114"/>
  <c r="O41" i="119"/>
  <c r="T41" i="119" s="1"/>
  <c r="C63" i="120"/>
  <c r="K134" i="2"/>
  <c r="L41" i="125"/>
  <c r="D7" i="125"/>
  <c r="B6" i="125" s="1"/>
  <c r="J134" i="2" s="1"/>
  <c r="D41" i="125"/>
  <c r="T134" i="2" s="1"/>
  <c r="C7" i="126"/>
  <c r="B6" i="126" s="1"/>
  <c r="J135" i="2" s="1"/>
  <c r="C41" i="126"/>
  <c r="A63" i="77"/>
  <c r="I41" i="79"/>
  <c r="B63" i="80"/>
  <c r="M69" i="2"/>
  <c r="N69" i="2" s="1"/>
  <c r="J41" i="82"/>
  <c r="T41" i="82" s="1"/>
  <c r="K39" i="83"/>
  <c r="K41" i="83" s="1"/>
  <c r="I41" i="85"/>
  <c r="L41" i="87"/>
  <c r="V77" i="2"/>
  <c r="P39" i="88"/>
  <c r="P41" i="88" s="1"/>
  <c r="B57" i="88" s="1"/>
  <c r="B58" i="88" s="1"/>
  <c r="L41" i="89"/>
  <c r="O41" i="91"/>
  <c r="T41" i="91" s="1"/>
  <c r="I41" i="91"/>
  <c r="L41" i="92"/>
  <c r="Q41" i="92" s="1"/>
  <c r="B80" i="2" s="1"/>
  <c r="I41" i="92"/>
  <c r="O41" i="93"/>
  <c r="P39" i="94"/>
  <c r="P41" i="94" s="1"/>
  <c r="B57" i="94" s="1"/>
  <c r="B58" i="94" s="1"/>
  <c r="R41" i="95"/>
  <c r="C84" i="2" s="1"/>
  <c r="D41" i="95"/>
  <c r="G41" i="95"/>
  <c r="Q41" i="95" s="1"/>
  <c r="B84" i="2" s="1"/>
  <c r="P39" i="96"/>
  <c r="P35" i="96"/>
  <c r="P41" i="96" s="1"/>
  <c r="B57" i="96" s="1"/>
  <c r="B58" i="96" s="1"/>
  <c r="I41" i="97"/>
  <c r="S41" i="97" s="1"/>
  <c r="O41" i="102"/>
  <c r="O41" i="103"/>
  <c r="M95" i="2"/>
  <c r="N41" i="106"/>
  <c r="J41" i="110"/>
  <c r="M130" i="2"/>
  <c r="P35" i="115"/>
  <c r="S41" i="116"/>
  <c r="K39" i="117"/>
  <c r="K39" i="118"/>
  <c r="J41" i="16"/>
  <c r="B6" i="1"/>
  <c r="C7" i="127"/>
  <c r="B6" i="127" s="1"/>
  <c r="J97" i="2" s="1"/>
  <c r="C41" i="127"/>
  <c r="K39" i="76"/>
  <c r="I41" i="77"/>
  <c r="K39" i="78"/>
  <c r="K35" i="78"/>
  <c r="I41" i="80"/>
  <c r="K41" i="81"/>
  <c r="G41" i="81"/>
  <c r="Q41" i="81" s="1"/>
  <c r="B69" i="2" s="1"/>
  <c r="L70" i="2"/>
  <c r="N70" i="2" s="1"/>
  <c r="O41" i="88"/>
  <c r="L41" i="88"/>
  <c r="Q78" i="2"/>
  <c r="R78" i="2" s="1"/>
  <c r="N41" i="89"/>
  <c r="P39" i="91"/>
  <c r="P41" i="91" s="1"/>
  <c r="B57" i="91" s="1"/>
  <c r="B58" i="91" s="1"/>
  <c r="P35" i="92"/>
  <c r="P41" i="92" s="1"/>
  <c r="B57" i="92" s="1"/>
  <c r="B58" i="92" s="1"/>
  <c r="M41" i="92"/>
  <c r="I41" i="93"/>
  <c r="S41" i="93" s="1"/>
  <c r="T81" i="2"/>
  <c r="Q81" i="2"/>
  <c r="R81" i="2" s="1"/>
  <c r="O41" i="94"/>
  <c r="L41" i="94"/>
  <c r="P84" i="2"/>
  <c r="R84" i="2" s="1"/>
  <c r="N41" i="95"/>
  <c r="J41" i="95"/>
  <c r="T41" i="95" s="1"/>
  <c r="D63" i="96"/>
  <c r="M41" i="96"/>
  <c r="R41" i="96" s="1"/>
  <c r="C85" i="2" s="1"/>
  <c r="K39" i="96"/>
  <c r="K39" i="99"/>
  <c r="G41" i="100"/>
  <c r="Q41" i="100" s="1"/>
  <c r="B89" i="2" s="1"/>
  <c r="C41" i="101"/>
  <c r="J41" i="101"/>
  <c r="Q93" i="2"/>
  <c r="R93" i="2" s="1"/>
  <c r="K39" i="104"/>
  <c r="K41" i="104" s="1"/>
  <c r="C41" i="104"/>
  <c r="J41" i="105"/>
  <c r="T41" i="105" s="1"/>
  <c r="L41" i="105"/>
  <c r="Q41" i="105" s="1"/>
  <c r="B94" i="2" s="1"/>
  <c r="I41" i="111"/>
  <c r="S41" i="111" s="1"/>
  <c r="K41" i="113"/>
  <c r="G41" i="115"/>
  <c r="E41" i="126"/>
  <c r="K135" i="2"/>
  <c r="P35" i="126"/>
  <c r="P41" i="126" s="1"/>
  <c r="B57" i="126" s="1"/>
  <c r="B58" i="126" s="1"/>
  <c r="L4" i="2"/>
  <c r="N4" i="2" s="1"/>
  <c r="M41" i="1"/>
  <c r="R41" i="1" s="1"/>
  <c r="C4" i="2" s="1"/>
  <c r="E41" i="127"/>
  <c r="E7" i="127"/>
  <c r="O111" i="2"/>
  <c r="O120" i="2" s="1"/>
  <c r="L41" i="128"/>
  <c r="T41" i="128"/>
  <c r="D111" i="2" s="1"/>
  <c r="K39" i="106"/>
  <c r="Q96" i="2"/>
  <c r="J41" i="107"/>
  <c r="J41" i="108"/>
  <c r="P39" i="110"/>
  <c r="K35" i="111"/>
  <c r="O41" i="112"/>
  <c r="K35" i="112"/>
  <c r="K41" i="112" s="1"/>
  <c r="O41" i="113"/>
  <c r="Q128" i="2"/>
  <c r="K39" i="116"/>
  <c r="I41" i="118"/>
  <c r="Q104" i="2"/>
  <c r="O41" i="122"/>
  <c r="T41" i="122" s="1"/>
  <c r="I41" i="123"/>
  <c r="Q133" i="2"/>
  <c r="G41" i="125"/>
  <c r="Q41" i="125" s="1"/>
  <c r="B134" i="2" s="1"/>
  <c r="S41" i="126"/>
  <c r="J41" i="126"/>
  <c r="T41" i="126" s="1"/>
  <c r="I41" i="127"/>
  <c r="S41" i="127" s="1"/>
  <c r="O41" i="128"/>
  <c r="M111" i="2"/>
  <c r="E58" i="3"/>
  <c r="E78" i="3"/>
  <c r="E85" i="3"/>
  <c r="K39" i="107"/>
  <c r="K39" i="109"/>
  <c r="K35" i="110"/>
  <c r="O41" i="111"/>
  <c r="S41" i="112"/>
  <c r="C41" i="112"/>
  <c r="S41" i="113"/>
  <c r="J41" i="113"/>
  <c r="T41" i="113" s="1"/>
  <c r="I41" i="114"/>
  <c r="N130" i="2"/>
  <c r="O41" i="116"/>
  <c r="K35" i="116"/>
  <c r="I41" i="117"/>
  <c r="A63" i="118"/>
  <c r="I41" i="119"/>
  <c r="H41" i="121"/>
  <c r="R41" i="121" s="1"/>
  <c r="C106" i="2" s="1"/>
  <c r="C41" i="122"/>
  <c r="K39" i="124"/>
  <c r="K41" i="124" s="1"/>
  <c r="O41" i="125"/>
  <c r="M134" i="2"/>
  <c r="M135" i="2"/>
  <c r="G41" i="1"/>
  <c r="Q41" i="1" s="1"/>
  <c r="I41" i="1"/>
  <c r="S41" i="1" s="1"/>
  <c r="D4" i="2" s="1"/>
  <c r="O41" i="16"/>
  <c r="N41" i="16"/>
  <c r="E41" i="3"/>
  <c r="E48" i="3"/>
  <c r="E83" i="3"/>
  <c r="O41" i="106"/>
  <c r="J41" i="106"/>
  <c r="T41" i="106" s="1"/>
  <c r="K39" i="108"/>
  <c r="K35" i="108"/>
  <c r="O41" i="110"/>
  <c r="C41" i="111"/>
  <c r="P39" i="112"/>
  <c r="P39" i="113"/>
  <c r="J41" i="116"/>
  <c r="B54" i="117"/>
  <c r="M41" i="117"/>
  <c r="R41" i="117" s="1"/>
  <c r="C102" i="2" s="1"/>
  <c r="P35" i="117"/>
  <c r="M41" i="118"/>
  <c r="R41" i="118" s="1"/>
  <c r="C103" i="2" s="1"/>
  <c r="B6" i="118"/>
  <c r="J103" i="2" s="1"/>
  <c r="O41" i="120"/>
  <c r="M41" i="124"/>
  <c r="R41" i="124" s="1"/>
  <c r="C133" i="2" s="1"/>
  <c r="O41" i="124"/>
  <c r="A63" i="126"/>
  <c r="J41" i="127"/>
  <c r="T41" i="127" s="1"/>
  <c r="O41" i="127"/>
  <c r="K35" i="127"/>
  <c r="K41" i="127" s="1"/>
  <c r="R41" i="128"/>
  <c r="C111" i="2" s="1"/>
  <c r="C120" i="2" s="1"/>
  <c r="E101" i="3"/>
  <c r="E23" i="3"/>
  <c r="E28" i="3"/>
  <c r="E50" i="3"/>
  <c r="E74" i="3"/>
  <c r="E75" i="3"/>
  <c r="E99" i="3"/>
  <c r="U41" i="65"/>
  <c r="D53" i="2"/>
  <c r="E53" i="2" s="1"/>
  <c r="I53" i="2" s="1"/>
  <c r="U41" i="67"/>
  <c r="D55" i="2"/>
  <c r="E55" i="2" s="1"/>
  <c r="I55" i="2" s="1"/>
  <c r="C132" i="2"/>
  <c r="U41" i="78"/>
  <c r="B66" i="2"/>
  <c r="E66" i="2" s="1"/>
  <c r="I66" i="2" s="1"/>
  <c r="U41" i="20"/>
  <c r="D10" i="2"/>
  <c r="E10" i="2" s="1"/>
  <c r="I10" i="2" s="1"/>
  <c r="B70" i="2"/>
  <c r="C69" i="2"/>
  <c r="U41" i="81"/>
  <c r="C68" i="2"/>
  <c r="B55" i="76"/>
  <c r="B56" i="76" s="1"/>
  <c r="C134" i="2"/>
  <c r="C67" i="2"/>
  <c r="C65" i="2"/>
  <c r="U41" i="55"/>
  <c r="D43" i="2"/>
  <c r="E43" i="2" s="1"/>
  <c r="I43" i="2" s="1"/>
  <c r="D58" i="2"/>
  <c r="E58" i="2" s="1"/>
  <c r="I58" i="2" s="1"/>
  <c r="U41" i="70"/>
  <c r="B75" i="2"/>
  <c r="F25" i="8"/>
  <c r="S150" i="2"/>
  <c r="P146" i="2"/>
  <c r="R143" i="2"/>
  <c r="N143" i="2"/>
  <c r="K41" i="25"/>
  <c r="K41" i="26"/>
  <c r="R20" i="2"/>
  <c r="U41" i="31"/>
  <c r="D63" i="107"/>
  <c r="D63" i="105"/>
  <c r="D63" i="103"/>
  <c r="S110" i="2"/>
  <c r="B63" i="11"/>
  <c r="N150" i="2"/>
  <c r="N142" i="2"/>
  <c r="K146" i="2"/>
  <c r="B6" i="21"/>
  <c r="J11" i="2" s="1"/>
  <c r="R16" i="2"/>
  <c r="R17" i="2"/>
  <c r="B6" i="28"/>
  <c r="J18" i="2" s="1"/>
  <c r="B6" i="33"/>
  <c r="J22" i="2" s="1"/>
  <c r="D63" i="118"/>
  <c r="D63" i="114"/>
  <c r="D63" i="110"/>
  <c r="B63" i="125"/>
  <c r="Q146" i="2"/>
  <c r="R142" i="2"/>
  <c r="R150" i="2"/>
  <c r="R145" i="2"/>
  <c r="O146" i="2"/>
  <c r="S146" i="2"/>
  <c r="K41" i="16"/>
  <c r="R7" i="2"/>
  <c r="S41" i="23"/>
  <c r="B63" i="25"/>
  <c r="S15" i="2"/>
  <c r="K41" i="30"/>
  <c r="D63" i="117"/>
  <c r="D63" i="113"/>
  <c r="D63" i="109"/>
  <c r="D63" i="126"/>
  <c r="K102" i="13"/>
  <c r="K25" i="8"/>
  <c r="N144" i="2"/>
  <c r="K41" i="21"/>
  <c r="T41" i="25"/>
  <c r="D15" i="2" s="1"/>
  <c r="C63" i="32"/>
  <c r="U25" i="2"/>
  <c r="M110" i="2"/>
  <c r="N110" i="2" s="1"/>
  <c r="L41" i="11"/>
  <c r="Q41" i="11" s="1"/>
  <c r="Q100" i="2"/>
  <c r="Q122" i="2"/>
  <c r="Q41" i="34"/>
  <c r="S41" i="35"/>
  <c r="S41" i="37"/>
  <c r="B6" i="61"/>
  <c r="J49" i="2" s="1"/>
  <c r="P41" i="78"/>
  <c r="B57" i="78" s="1"/>
  <c r="B58" i="78" s="1"/>
  <c r="P41" i="81"/>
  <c r="B57" i="81" s="1"/>
  <c r="B58" i="81" s="1"/>
  <c r="D110" i="2"/>
  <c r="M100" i="2"/>
  <c r="R100" i="2"/>
  <c r="C63" i="18"/>
  <c r="P39" i="18"/>
  <c r="P41" i="18" s="1"/>
  <c r="B57" i="18" s="1"/>
  <c r="B58" i="18" s="1"/>
  <c r="I41" i="19"/>
  <c r="S41" i="19" s="1"/>
  <c r="M41" i="21"/>
  <c r="R41" i="21" s="1"/>
  <c r="C11" i="2" s="1"/>
  <c r="M11" i="2"/>
  <c r="A63" i="22"/>
  <c r="H41" i="24"/>
  <c r="R41" i="24" s="1"/>
  <c r="H41" i="25"/>
  <c r="R41" i="25" s="1"/>
  <c r="M41" i="26"/>
  <c r="R41" i="26" s="1"/>
  <c r="M16" i="2"/>
  <c r="N16" i="2" s="1"/>
  <c r="N41" i="27"/>
  <c r="S41" i="27" s="1"/>
  <c r="D63" i="29"/>
  <c r="M41" i="30"/>
  <c r="R41" i="30" s="1"/>
  <c r="C20" i="2" s="1"/>
  <c r="M20" i="2"/>
  <c r="N20" i="2" s="1"/>
  <c r="A63" i="31"/>
  <c r="D41" i="33"/>
  <c r="K41" i="36"/>
  <c r="T41" i="43"/>
  <c r="K41" i="43"/>
  <c r="S41" i="50"/>
  <c r="D40" i="2" s="1"/>
  <c r="B6" i="55"/>
  <c r="J43" i="2" s="1"/>
  <c r="S41" i="58"/>
  <c r="S41" i="69"/>
  <c r="K41" i="76"/>
  <c r="S41" i="83"/>
  <c r="D63" i="12"/>
  <c r="M41" i="10"/>
  <c r="R41" i="10" s="1"/>
  <c r="C122" i="2" s="1"/>
  <c r="L41" i="10"/>
  <c r="Q41" i="10" s="1"/>
  <c r="E41" i="20"/>
  <c r="G41" i="21"/>
  <c r="Q41" i="21" s="1"/>
  <c r="D41" i="21"/>
  <c r="E41" i="22"/>
  <c r="D63" i="25"/>
  <c r="F41" i="26"/>
  <c r="D41" i="26"/>
  <c r="A63" i="27"/>
  <c r="D63" i="28"/>
  <c r="L41" i="28"/>
  <c r="G41" i="28"/>
  <c r="C41" i="28"/>
  <c r="A63" i="29"/>
  <c r="E41" i="29"/>
  <c r="G41" i="30"/>
  <c r="Q41" i="30" s="1"/>
  <c r="D41" i="30"/>
  <c r="E41" i="31"/>
  <c r="K39" i="34"/>
  <c r="K41" i="34" s="1"/>
  <c r="S41" i="40"/>
  <c r="S41" i="43"/>
  <c r="D32" i="2" s="1"/>
  <c r="K41" i="45"/>
  <c r="S41" i="46"/>
  <c r="S41" i="49"/>
  <c r="D39" i="2" s="1"/>
  <c r="K41" i="50"/>
  <c r="B6" i="52"/>
  <c r="J38" i="2" s="1"/>
  <c r="B6" i="58"/>
  <c r="J46" i="2" s="1"/>
  <c r="S41" i="64"/>
  <c r="Q41" i="68"/>
  <c r="S41" i="79"/>
  <c r="D67" i="2" s="1"/>
  <c r="K41" i="84"/>
  <c r="S41" i="85"/>
  <c r="D74" i="2" s="1"/>
  <c r="Q110" i="2"/>
  <c r="R110" i="2" s="1"/>
  <c r="N41" i="12"/>
  <c r="S41" i="12" s="1"/>
  <c r="D100" i="2" s="1"/>
  <c r="L41" i="12"/>
  <c r="Q41" i="12" s="1"/>
  <c r="N41" i="10"/>
  <c r="S41" i="10" s="1"/>
  <c r="D122" i="2" s="1"/>
  <c r="N122" i="2"/>
  <c r="L41" i="18"/>
  <c r="Q41" i="18" s="1"/>
  <c r="B63" i="21"/>
  <c r="C63" i="26"/>
  <c r="J41" i="26"/>
  <c r="T41" i="26" s="1"/>
  <c r="D16" i="2" s="1"/>
  <c r="P35" i="26"/>
  <c r="P41" i="26" s="1"/>
  <c r="B57" i="26" s="1"/>
  <c r="B58" i="26" s="1"/>
  <c r="B54" i="29"/>
  <c r="B63" i="30"/>
  <c r="J41" i="34"/>
  <c r="T41" i="34" s="1"/>
  <c r="D23" i="2" s="1"/>
  <c r="A63" i="40"/>
  <c r="T30" i="2"/>
  <c r="S41" i="56"/>
  <c r="S41" i="60"/>
  <c r="S41" i="66"/>
  <c r="S41" i="71"/>
  <c r="S41" i="73"/>
  <c r="S41" i="75"/>
  <c r="S41" i="77"/>
  <c r="D65" i="2" s="1"/>
  <c r="K41" i="78"/>
  <c r="S41" i="80"/>
  <c r="D68" i="2" s="1"/>
  <c r="A63" i="37"/>
  <c r="L27" i="2"/>
  <c r="N27" i="2" s="1"/>
  <c r="G41" i="39"/>
  <c r="Q41" i="39" s="1"/>
  <c r="B54" i="51"/>
  <c r="I41" i="51"/>
  <c r="S41" i="51" s="1"/>
  <c r="P39" i="51"/>
  <c r="P41" i="51" s="1"/>
  <c r="B57" i="51" s="1"/>
  <c r="B58" i="51" s="1"/>
  <c r="K83" i="2"/>
  <c r="T43" i="2"/>
  <c r="G41" i="63"/>
  <c r="Q41" i="63" s="1"/>
  <c r="D7" i="80"/>
  <c r="B6" i="80" s="1"/>
  <c r="J68" i="2" s="1"/>
  <c r="S72" i="2"/>
  <c r="B63" i="83"/>
  <c r="Q76" i="2"/>
  <c r="N41" i="87"/>
  <c r="K35" i="87"/>
  <c r="K41" i="87" s="1"/>
  <c r="H41" i="87"/>
  <c r="J41" i="88"/>
  <c r="T41" i="88" s="1"/>
  <c r="D77" i="2" s="1"/>
  <c r="P35" i="89"/>
  <c r="P41" i="89" s="1"/>
  <c r="B57" i="89" s="1"/>
  <c r="B58" i="89" s="1"/>
  <c r="O41" i="89"/>
  <c r="E7" i="89"/>
  <c r="E41" i="89"/>
  <c r="D7" i="91"/>
  <c r="D41" i="91"/>
  <c r="H41" i="92"/>
  <c r="R41" i="92" s="1"/>
  <c r="K35" i="92"/>
  <c r="K41" i="92" s="1"/>
  <c r="P35" i="93"/>
  <c r="P41" i="93" s="1"/>
  <c r="B57" i="93" s="1"/>
  <c r="B58" i="93" s="1"/>
  <c r="E7" i="93"/>
  <c r="E41" i="93"/>
  <c r="S84" i="2"/>
  <c r="B63" i="95"/>
  <c r="P35" i="95"/>
  <c r="P41" i="95" s="1"/>
  <c r="B57" i="95" s="1"/>
  <c r="B58" i="95" s="1"/>
  <c r="D7" i="106"/>
  <c r="B6" i="106" s="1"/>
  <c r="J95" i="2" s="1"/>
  <c r="D41" i="106"/>
  <c r="T125" i="2"/>
  <c r="A63" i="113"/>
  <c r="L125" i="2"/>
  <c r="P35" i="113"/>
  <c r="P41" i="113" s="1"/>
  <c r="B57" i="113" s="1"/>
  <c r="B58" i="113" s="1"/>
  <c r="M41" i="113"/>
  <c r="R41" i="113" s="1"/>
  <c r="C125" i="2" s="1"/>
  <c r="C7" i="115"/>
  <c r="B6" i="115" s="1"/>
  <c r="J130" i="2" s="1"/>
  <c r="C41" i="115"/>
  <c r="M103" i="2"/>
  <c r="N41" i="118"/>
  <c r="P35" i="118"/>
  <c r="A63" i="42"/>
  <c r="P39" i="42"/>
  <c r="P41" i="42" s="1"/>
  <c r="B57" i="42" s="1"/>
  <c r="B58" i="42" s="1"/>
  <c r="H41" i="43"/>
  <c r="R41" i="43" s="1"/>
  <c r="D63" i="44"/>
  <c r="P39" i="44"/>
  <c r="P41" i="44" s="1"/>
  <c r="B57" i="44" s="1"/>
  <c r="B58" i="44" s="1"/>
  <c r="H41" i="45"/>
  <c r="R41" i="45" s="1"/>
  <c r="H41" i="46"/>
  <c r="R41" i="46" s="1"/>
  <c r="A63" i="47"/>
  <c r="P39" i="47"/>
  <c r="P41" i="47" s="1"/>
  <c r="B57" i="47" s="1"/>
  <c r="B58" i="47" s="1"/>
  <c r="H41" i="48"/>
  <c r="R41" i="48" s="1"/>
  <c r="L41" i="49"/>
  <c r="Q41" i="49" s="1"/>
  <c r="O39" i="2"/>
  <c r="L41" i="50"/>
  <c r="Q41" i="50" s="1"/>
  <c r="Q40" i="2"/>
  <c r="L41" i="52"/>
  <c r="Q41" i="52" s="1"/>
  <c r="C41" i="52"/>
  <c r="P35" i="52"/>
  <c r="L41" i="53"/>
  <c r="Q41" i="53" s="1"/>
  <c r="O41" i="83"/>
  <c r="E7" i="86"/>
  <c r="E41" i="86"/>
  <c r="V76" i="2"/>
  <c r="D63" i="87"/>
  <c r="Q41" i="87"/>
  <c r="E7" i="87"/>
  <c r="E41" i="87"/>
  <c r="K35" i="88"/>
  <c r="K35" i="89"/>
  <c r="J41" i="89"/>
  <c r="T41" i="89" s="1"/>
  <c r="K39" i="90"/>
  <c r="S41" i="91"/>
  <c r="D8" i="2" s="1"/>
  <c r="F7" i="91"/>
  <c r="F41" i="91"/>
  <c r="C7" i="91"/>
  <c r="B6" i="91" s="1"/>
  <c r="J8" i="2" s="1"/>
  <c r="C41" i="91"/>
  <c r="R41" i="93"/>
  <c r="C81" i="2" s="1"/>
  <c r="J41" i="93"/>
  <c r="T41" i="93" s="1"/>
  <c r="D81" i="2" s="1"/>
  <c r="E41" i="95"/>
  <c r="F7" i="97"/>
  <c r="F41" i="97"/>
  <c r="F7" i="101"/>
  <c r="F41" i="101"/>
  <c r="E7" i="111"/>
  <c r="E41" i="111"/>
  <c r="M128" i="2"/>
  <c r="N41" i="114"/>
  <c r="P35" i="114"/>
  <c r="B54" i="36"/>
  <c r="G41" i="38"/>
  <c r="Q41" i="38" s="1"/>
  <c r="E41" i="41"/>
  <c r="N41" i="42"/>
  <c r="S41" i="42" s="1"/>
  <c r="D31" i="2" s="1"/>
  <c r="H41" i="42"/>
  <c r="E41" i="42"/>
  <c r="C41" i="43"/>
  <c r="N41" i="44"/>
  <c r="S41" i="44" s="1"/>
  <c r="D33" i="2" s="1"/>
  <c r="C41" i="46"/>
  <c r="H41" i="47"/>
  <c r="R41" i="47" s="1"/>
  <c r="P35" i="49"/>
  <c r="P41" i="49" s="1"/>
  <c r="B57" i="49" s="1"/>
  <c r="B58" i="49" s="1"/>
  <c r="K35" i="49"/>
  <c r="K41" i="49" s="1"/>
  <c r="C63" i="51"/>
  <c r="P39" i="52"/>
  <c r="K35" i="53"/>
  <c r="K41" i="53" s="1"/>
  <c r="G41" i="57"/>
  <c r="Q41" i="57" s="1"/>
  <c r="G41" i="62"/>
  <c r="Q41" i="62" s="1"/>
  <c r="A63" i="68"/>
  <c r="E41" i="82"/>
  <c r="S41" i="82"/>
  <c r="D70" i="2" s="1"/>
  <c r="M72" i="2"/>
  <c r="N72" i="2" s="1"/>
  <c r="M41" i="84"/>
  <c r="R41" i="84" s="1"/>
  <c r="G41" i="85"/>
  <c r="Q41" i="85" s="1"/>
  <c r="S41" i="86"/>
  <c r="D75" i="2" s="1"/>
  <c r="T76" i="2"/>
  <c r="A63" i="87"/>
  <c r="T41" i="87"/>
  <c r="P39" i="90"/>
  <c r="O41" i="90"/>
  <c r="T41" i="90" s="1"/>
  <c r="C7" i="90"/>
  <c r="B6" i="90" s="1"/>
  <c r="J79" i="2" s="1"/>
  <c r="C41" i="90"/>
  <c r="H41" i="91"/>
  <c r="R41" i="91" s="1"/>
  <c r="K35" i="91"/>
  <c r="K41" i="91" s="1"/>
  <c r="D7" i="92"/>
  <c r="D41" i="92"/>
  <c r="G41" i="94"/>
  <c r="Q41" i="94" s="1"/>
  <c r="K39" i="94"/>
  <c r="K41" i="94" s="1"/>
  <c r="E7" i="94"/>
  <c r="E41" i="94"/>
  <c r="S86" i="2"/>
  <c r="B63" i="97"/>
  <c r="S90" i="2"/>
  <c r="B63" i="101"/>
  <c r="L41" i="101"/>
  <c r="Q41" i="101" s="1"/>
  <c r="P35" i="101"/>
  <c r="O123" i="2"/>
  <c r="P39" i="108"/>
  <c r="L41" i="108"/>
  <c r="P124" i="2"/>
  <c r="P39" i="109"/>
  <c r="P41" i="109" s="1"/>
  <c r="B57" i="109" s="1"/>
  <c r="B58" i="109" s="1"/>
  <c r="M41" i="109"/>
  <c r="R41" i="109" s="1"/>
  <c r="C124" i="2" s="1"/>
  <c r="S127" i="2"/>
  <c r="B63" i="111"/>
  <c r="D63" i="42"/>
  <c r="M41" i="42"/>
  <c r="F41" i="43"/>
  <c r="D41" i="43"/>
  <c r="A63" i="44"/>
  <c r="L41" i="44"/>
  <c r="Q41" i="44" s="1"/>
  <c r="F41" i="46"/>
  <c r="D41" i="46"/>
  <c r="N41" i="47"/>
  <c r="S41" i="47" s="1"/>
  <c r="D36" i="2" s="1"/>
  <c r="A63" i="49"/>
  <c r="A63" i="50"/>
  <c r="P39" i="50"/>
  <c r="P41" i="50" s="1"/>
  <c r="B57" i="50" s="1"/>
  <c r="B58" i="50" s="1"/>
  <c r="L41" i="54"/>
  <c r="G41" i="54"/>
  <c r="G41" i="59"/>
  <c r="Q41" i="59" s="1"/>
  <c r="M41" i="83"/>
  <c r="R41" i="83" s="1"/>
  <c r="D41" i="83"/>
  <c r="J41" i="83"/>
  <c r="T41" i="83" s="1"/>
  <c r="B54" i="85"/>
  <c r="D7" i="85"/>
  <c r="B6" i="85" s="1"/>
  <c r="J74" i="2" s="1"/>
  <c r="D41" i="85"/>
  <c r="O76" i="2"/>
  <c r="R76" i="2" s="1"/>
  <c r="P39" i="87"/>
  <c r="P41" i="87" s="1"/>
  <c r="B57" i="87" s="1"/>
  <c r="B58" i="87" s="1"/>
  <c r="L76" i="2"/>
  <c r="N76" i="2" s="1"/>
  <c r="M41" i="87"/>
  <c r="S41" i="87"/>
  <c r="D76" i="2" s="1"/>
  <c r="B63" i="88"/>
  <c r="G41" i="88"/>
  <c r="Q41" i="88" s="1"/>
  <c r="K39" i="88"/>
  <c r="E7" i="88"/>
  <c r="E41" i="88"/>
  <c r="S41" i="89"/>
  <c r="D78" i="2" s="1"/>
  <c r="G41" i="89"/>
  <c r="Q41" i="89" s="1"/>
  <c r="K39" i="89"/>
  <c r="A63" i="90"/>
  <c r="K35" i="90"/>
  <c r="K41" i="90" s="1"/>
  <c r="S41" i="92"/>
  <c r="D80" i="2" s="1"/>
  <c r="F7" i="92"/>
  <c r="F41" i="92"/>
  <c r="C7" i="92"/>
  <c r="B6" i="92" s="1"/>
  <c r="J80" i="2" s="1"/>
  <c r="C41" i="92"/>
  <c r="G41" i="93"/>
  <c r="Q41" i="93" s="1"/>
  <c r="K39" i="93"/>
  <c r="K41" i="93" s="1"/>
  <c r="J41" i="94"/>
  <c r="T41" i="94" s="1"/>
  <c r="K35" i="95"/>
  <c r="K41" i="95" s="1"/>
  <c r="K41" i="96"/>
  <c r="K88" i="2"/>
  <c r="N88" i="2" s="1"/>
  <c r="L41" i="99"/>
  <c r="S89" i="2"/>
  <c r="B63" i="100"/>
  <c r="P96" i="2"/>
  <c r="R96" i="2" s="1"/>
  <c r="P39" i="107"/>
  <c r="P41" i="107" s="1"/>
  <c r="B57" i="107" s="1"/>
  <c r="B58" i="107" s="1"/>
  <c r="M41" i="107"/>
  <c r="R41" i="107" s="1"/>
  <c r="C96" i="2" s="1"/>
  <c r="P35" i="90"/>
  <c r="P41" i="90" s="1"/>
  <c r="B57" i="90" s="1"/>
  <c r="B58" i="90" s="1"/>
  <c r="G41" i="96"/>
  <c r="Q41" i="96" s="1"/>
  <c r="K39" i="97"/>
  <c r="J41" i="97"/>
  <c r="T41" i="97" s="1"/>
  <c r="D86" i="2" s="1"/>
  <c r="H41" i="97"/>
  <c r="R41" i="97" s="1"/>
  <c r="C86" i="2" s="1"/>
  <c r="K35" i="97"/>
  <c r="T41" i="101"/>
  <c r="T41" i="102"/>
  <c r="D91" i="2" s="1"/>
  <c r="K35" i="102"/>
  <c r="K41" i="102" s="1"/>
  <c r="T41" i="103"/>
  <c r="D92" i="2" s="1"/>
  <c r="K35" i="103"/>
  <c r="K41" i="103" s="1"/>
  <c r="Q94" i="2"/>
  <c r="R94" i="2" s="1"/>
  <c r="P39" i="105"/>
  <c r="P41" i="105" s="1"/>
  <c r="B57" i="105" s="1"/>
  <c r="B58" i="105" s="1"/>
  <c r="N95" i="2"/>
  <c r="S41" i="106"/>
  <c r="D95" i="2" s="1"/>
  <c r="S96" i="2"/>
  <c r="B63" i="107"/>
  <c r="S123" i="2"/>
  <c r="B63" i="108"/>
  <c r="D7" i="108"/>
  <c r="D41" i="108"/>
  <c r="B6" i="109"/>
  <c r="J124" i="2" s="1"/>
  <c r="T126" i="2"/>
  <c r="A63" i="110"/>
  <c r="K39" i="110"/>
  <c r="K41" i="110" s="1"/>
  <c r="L126" i="2"/>
  <c r="P35" i="110"/>
  <c r="P41" i="110" s="1"/>
  <c r="B57" i="110" s="1"/>
  <c r="B58" i="110" s="1"/>
  <c r="M41" i="110"/>
  <c r="R41" i="110" s="1"/>
  <c r="C126" i="2" s="1"/>
  <c r="B6" i="110"/>
  <c r="J126" i="2" s="1"/>
  <c r="J41" i="111"/>
  <c r="T41" i="111" s="1"/>
  <c r="D127" i="2" s="1"/>
  <c r="S129" i="2"/>
  <c r="B63" i="112"/>
  <c r="E7" i="112"/>
  <c r="E41" i="112"/>
  <c r="S41" i="114"/>
  <c r="K35" i="123"/>
  <c r="K41" i="123" s="1"/>
  <c r="J41" i="123"/>
  <c r="T41" i="123" s="1"/>
  <c r="K39" i="126"/>
  <c r="K41" i="126" s="1"/>
  <c r="G41" i="126"/>
  <c r="Q41" i="97"/>
  <c r="D7" i="97"/>
  <c r="D41" i="97"/>
  <c r="K87" i="2"/>
  <c r="N87" i="2" s="1"/>
  <c r="L41" i="98"/>
  <c r="K35" i="98"/>
  <c r="K41" i="98" s="1"/>
  <c r="B6" i="98"/>
  <c r="J87" i="2" s="1"/>
  <c r="T41" i="99"/>
  <c r="I41" i="99"/>
  <c r="S41" i="99" s="1"/>
  <c r="K35" i="100"/>
  <c r="K41" i="100" s="1"/>
  <c r="D90" i="2"/>
  <c r="D7" i="101"/>
  <c r="D41" i="101"/>
  <c r="M91" i="2"/>
  <c r="M92" i="2"/>
  <c r="J41" i="104"/>
  <c r="T41" i="104" s="1"/>
  <c r="N41" i="105"/>
  <c r="S41" i="105" s="1"/>
  <c r="C7" i="105"/>
  <c r="B6" i="105" s="1"/>
  <c r="J94" i="2" s="1"/>
  <c r="C41" i="105"/>
  <c r="O95" i="2"/>
  <c r="P39" i="106"/>
  <c r="P41" i="106" s="1"/>
  <c r="B57" i="106" s="1"/>
  <c r="B58" i="106" s="1"/>
  <c r="L41" i="106"/>
  <c r="Q41" i="106" s="1"/>
  <c r="K35" i="107"/>
  <c r="K41" i="107" s="1"/>
  <c r="S41" i="108"/>
  <c r="T41" i="108"/>
  <c r="B6" i="108"/>
  <c r="J123" i="2" s="1"/>
  <c r="I41" i="109"/>
  <c r="T127" i="2"/>
  <c r="A63" i="111"/>
  <c r="K39" i="111"/>
  <c r="K41" i="111" s="1"/>
  <c r="L127" i="2"/>
  <c r="P35" i="111"/>
  <c r="P41" i="111" s="1"/>
  <c r="B57" i="111" s="1"/>
  <c r="B58" i="111" s="1"/>
  <c r="M41" i="111"/>
  <c r="R41" i="111" s="1"/>
  <c r="C127" i="2" s="1"/>
  <c r="B6" i="111"/>
  <c r="J127" i="2" s="1"/>
  <c r="J41" i="112"/>
  <c r="T41" i="112" s="1"/>
  <c r="D129" i="2" s="1"/>
  <c r="D125" i="2"/>
  <c r="S125" i="2"/>
  <c r="B63" i="113"/>
  <c r="E7" i="113"/>
  <c r="E41" i="113"/>
  <c r="K128" i="2"/>
  <c r="N128" i="2" s="1"/>
  <c r="L41" i="114"/>
  <c r="M104" i="2"/>
  <c r="N41" i="119"/>
  <c r="P35" i="119"/>
  <c r="T41" i="121"/>
  <c r="I41" i="96"/>
  <c r="S41" i="96" s="1"/>
  <c r="B6" i="97"/>
  <c r="J86" i="2" s="1"/>
  <c r="P39" i="100"/>
  <c r="P41" i="100" s="1"/>
  <c r="B57" i="100" s="1"/>
  <c r="B58" i="100" s="1"/>
  <c r="M41" i="100"/>
  <c r="R41" i="100" s="1"/>
  <c r="P90" i="2"/>
  <c r="P39" i="101"/>
  <c r="M41" i="101"/>
  <c r="R41" i="101" s="1"/>
  <c r="C90" i="2" s="1"/>
  <c r="B6" i="101"/>
  <c r="J90" i="2" s="1"/>
  <c r="E44" i="102"/>
  <c r="B54" i="102"/>
  <c r="L91" i="2"/>
  <c r="M41" i="102"/>
  <c r="R41" i="102" s="1"/>
  <c r="C91" i="2" s="1"/>
  <c r="L92" i="2"/>
  <c r="M41" i="103"/>
  <c r="R41" i="103" s="1"/>
  <c r="C92" i="2" s="1"/>
  <c r="L93" i="2"/>
  <c r="N93" i="2" s="1"/>
  <c r="P35" i="104"/>
  <c r="P41" i="104" s="1"/>
  <c r="B57" i="104" s="1"/>
  <c r="B58" i="104" s="1"/>
  <c r="M41" i="104"/>
  <c r="R41" i="104" s="1"/>
  <c r="T94" i="2"/>
  <c r="A63" i="105"/>
  <c r="E7" i="105"/>
  <c r="E41" i="105"/>
  <c r="K35" i="106"/>
  <c r="K41" i="106" s="1"/>
  <c r="T41" i="107"/>
  <c r="D96" i="2" s="1"/>
  <c r="D7" i="107"/>
  <c r="B6" i="107" s="1"/>
  <c r="J96" i="2" s="1"/>
  <c r="D41" i="107"/>
  <c r="Q41" i="108"/>
  <c r="K41" i="109"/>
  <c r="S126" i="2"/>
  <c r="B63" i="110"/>
  <c r="E7" i="110"/>
  <c r="E41" i="110"/>
  <c r="T129" i="2"/>
  <c r="A63" i="112"/>
  <c r="L129" i="2"/>
  <c r="P35" i="112"/>
  <c r="P41" i="112" s="1"/>
  <c r="B57" i="112" s="1"/>
  <c r="B58" i="112" s="1"/>
  <c r="M41" i="112"/>
  <c r="R41" i="112" s="1"/>
  <c r="C129" i="2" s="1"/>
  <c r="U128" i="2"/>
  <c r="C63" i="114"/>
  <c r="T41" i="114"/>
  <c r="K35" i="114"/>
  <c r="K41" i="114" s="1"/>
  <c r="G41" i="114"/>
  <c r="Q41" i="114" s="1"/>
  <c r="D131" i="2"/>
  <c r="S131" i="2"/>
  <c r="B63" i="122"/>
  <c r="T41" i="125"/>
  <c r="D135" i="2"/>
  <c r="T89" i="2"/>
  <c r="K91" i="2"/>
  <c r="N91" i="2" s="1"/>
  <c r="K92" i="2"/>
  <c r="N92" i="2" s="1"/>
  <c r="B54" i="104"/>
  <c r="N41" i="104"/>
  <c r="S41" i="104" s="1"/>
  <c r="D93" i="2" s="1"/>
  <c r="Q95" i="2"/>
  <c r="M41" i="108"/>
  <c r="R41" i="108" s="1"/>
  <c r="C123" i="2" s="1"/>
  <c r="E41" i="108"/>
  <c r="Q123" i="2"/>
  <c r="P35" i="108"/>
  <c r="P41" i="108" s="1"/>
  <c r="B57" i="108" s="1"/>
  <c r="B58" i="108" s="1"/>
  <c r="M123" i="2"/>
  <c r="C63" i="109"/>
  <c r="R124" i="2"/>
  <c r="N41" i="109"/>
  <c r="L41" i="109"/>
  <c r="Q41" i="109" s="1"/>
  <c r="P39" i="114"/>
  <c r="T101" i="2"/>
  <c r="T108" i="2" s="1"/>
  <c r="A63" i="116"/>
  <c r="L101" i="2"/>
  <c r="L108" i="2" s="1"/>
  <c r="P35" i="116"/>
  <c r="P41" i="116" s="1"/>
  <c r="B57" i="116" s="1"/>
  <c r="B58" i="116" s="1"/>
  <c r="M41" i="116"/>
  <c r="R41" i="116" s="1"/>
  <c r="C101" i="2" s="1"/>
  <c r="B6" i="116"/>
  <c r="J101" i="2" s="1"/>
  <c r="K102" i="2"/>
  <c r="L41" i="117"/>
  <c r="S41" i="118"/>
  <c r="D103" i="2" s="1"/>
  <c r="S41" i="119"/>
  <c r="V106" i="2"/>
  <c r="V108" i="2" s="1"/>
  <c r="D63" i="121"/>
  <c r="I41" i="121"/>
  <c r="S41" i="121" s="1"/>
  <c r="D106" i="2" s="1"/>
  <c r="K35" i="121"/>
  <c r="K41" i="121" s="1"/>
  <c r="D7" i="122"/>
  <c r="B6" i="122" s="1"/>
  <c r="J131" i="2" s="1"/>
  <c r="D41" i="122"/>
  <c r="M132" i="2"/>
  <c r="N41" i="123"/>
  <c r="S41" i="123" s="1"/>
  <c r="D132" i="2" s="1"/>
  <c r="E132" i="2" s="1"/>
  <c r="I132" i="2" s="1"/>
  <c r="D7" i="123"/>
  <c r="B6" i="123" s="1"/>
  <c r="J132" i="2" s="1"/>
  <c r="D41" i="123"/>
  <c r="T133" i="2"/>
  <c r="A63" i="124"/>
  <c r="I41" i="125"/>
  <c r="K35" i="125"/>
  <c r="K41" i="125" s="1"/>
  <c r="C41" i="1"/>
  <c r="K97" i="2"/>
  <c r="N97" i="2" s="1"/>
  <c r="L41" i="127"/>
  <c r="K39" i="128"/>
  <c r="E7" i="128"/>
  <c r="E41" i="128"/>
  <c r="G41" i="107"/>
  <c r="Q41" i="107" s="1"/>
  <c r="N124" i="2"/>
  <c r="L41" i="110"/>
  <c r="Q41" i="110" s="1"/>
  <c r="L41" i="111"/>
  <c r="Q41" i="111" s="1"/>
  <c r="L41" i="112"/>
  <c r="Q41" i="112" s="1"/>
  <c r="L41" i="113"/>
  <c r="Q41" i="113" s="1"/>
  <c r="I41" i="115"/>
  <c r="K39" i="115"/>
  <c r="K41" i="115" s="1"/>
  <c r="U102" i="2"/>
  <c r="C63" i="117"/>
  <c r="T41" i="117"/>
  <c r="K35" i="117"/>
  <c r="K41" i="117" s="1"/>
  <c r="G41" i="117"/>
  <c r="Q41" i="117" s="1"/>
  <c r="K103" i="2"/>
  <c r="N103" i="2" s="1"/>
  <c r="L41" i="118"/>
  <c r="K104" i="2"/>
  <c r="N104" i="2" s="1"/>
  <c r="L41" i="119"/>
  <c r="G41" i="120"/>
  <c r="Q41" i="120" s="1"/>
  <c r="K35" i="120"/>
  <c r="K41" i="120" s="1"/>
  <c r="Q132" i="2"/>
  <c r="P39" i="123"/>
  <c r="P41" i="123" s="1"/>
  <c r="B57" i="123" s="1"/>
  <c r="B58" i="123" s="1"/>
  <c r="F7" i="123"/>
  <c r="F41" i="123"/>
  <c r="S133" i="2"/>
  <c r="B63" i="124"/>
  <c r="J41" i="124"/>
  <c r="T41" i="124" s="1"/>
  <c r="D133" i="2" s="1"/>
  <c r="U134" i="2"/>
  <c r="C63" i="125"/>
  <c r="U97" i="2"/>
  <c r="C63" i="127"/>
  <c r="S111" i="2"/>
  <c r="B63" i="128"/>
  <c r="G41" i="98"/>
  <c r="Q41" i="98" s="1"/>
  <c r="G41" i="99"/>
  <c r="Q41" i="99" s="1"/>
  <c r="G41" i="102"/>
  <c r="Q41" i="102" s="1"/>
  <c r="Q91" i="2"/>
  <c r="R91" i="2" s="1"/>
  <c r="G41" i="103"/>
  <c r="Q41" i="103" s="1"/>
  <c r="Q92" i="2"/>
  <c r="R92" i="2" s="1"/>
  <c r="Q126" i="2"/>
  <c r="R126" i="2" s="1"/>
  <c r="M126" i="2"/>
  <c r="N126" i="2" s="1"/>
  <c r="Q127" i="2"/>
  <c r="R127" i="2" s="1"/>
  <c r="M127" i="2"/>
  <c r="N127" i="2"/>
  <c r="Q129" i="2"/>
  <c r="R129" i="2" s="1"/>
  <c r="M129" i="2"/>
  <c r="N129" i="2" s="1"/>
  <c r="Q125" i="2"/>
  <c r="R125" i="2" s="1"/>
  <c r="M125" i="2"/>
  <c r="A63" i="114"/>
  <c r="R128" i="2"/>
  <c r="P130" i="2"/>
  <c r="R130" i="2" s="1"/>
  <c r="P39" i="115"/>
  <c r="P41" i="115" s="1"/>
  <c r="B57" i="115" s="1"/>
  <c r="B58" i="115" s="1"/>
  <c r="M41" i="115"/>
  <c r="R41" i="115" s="1"/>
  <c r="C130" i="2" s="1"/>
  <c r="S101" i="2"/>
  <c r="S108" i="2" s="1"/>
  <c r="B63" i="116"/>
  <c r="E7" i="116"/>
  <c r="E41" i="116"/>
  <c r="M102" i="2"/>
  <c r="N41" i="117"/>
  <c r="S41" i="117" s="1"/>
  <c r="U103" i="2"/>
  <c r="C63" i="118"/>
  <c r="K35" i="118"/>
  <c r="K41" i="118" s="1"/>
  <c r="G41" i="118"/>
  <c r="U104" i="2"/>
  <c r="C63" i="119"/>
  <c r="K35" i="119"/>
  <c r="K41" i="119" s="1"/>
  <c r="G41" i="119"/>
  <c r="T41" i="120"/>
  <c r="D105" i="2" s="1"/>
  <c r="O106" i="2"/>
  <c r="P39" i="121"/>
  <c r="P41" i="121" s="1"/>
  <c r="B57" i="121" s="1"/>
  <c r="B58" i="121" s="1"/>
  <c r="G41" i="121"/>
  <c r="Q41" i="121" s="1"/>
  <c r="E7" i="121"/>
  <c r="E41" i="121"/>
  <c r="L41" i="122"/>
  <c r="Q41" i="122" s="1"/>
  <c r="Q41" i="124"/>
  <c r="O134" i="2"/>
  <c r="P39" i="125"/>
  <c r="P41" i="125" s="1"/>
  <c r="B57" i="125" s="1"/>
  <c r="B58" i="125" s="1"/>
  <c r="S41" i="16"/>
  <c r="G41" i="127"/>
  <c r="Q41" i="127" s="1"/>
  <c r="P97" i="2"/>
  <c r="R97" i="2" s="1"/>
  <c r="P39" i="127"/>
  <c r="P41" i="127" s="1"/>
  <c r="B57" i="127" s="1"/>
  <c r="B58" i="127" s="1"/>
  <c r="M41" i="127"/>
  <c r="R41" i="127" s="1"/>
  <c r="C97" i="2" s="1"/>
  <c r="D63" i="128"/>
  <c r="P35" i="128"/>
  <c r="K35" i="128"/>
  <c r="K41" i="128" s="1"/>
  <c r="C63" i="115"/>
  <c r="N41" i="115"/>
  <c r="L41" i="115"/>
  <c r="Q41" i="115" s="1"/>
  <c r="P39" i="117"/>
  <c r="P41" i="117" s="1"/>
  <c r="B57" i="117" s="1"/>
  <c r="B58" i="117" s="1"/>
  <c r="P39" i="118"/>
  <c r="P39" i="119"/>
  <c r="A63" i="125"/>
  <c r="N41" i="125"/>
  <c r="L41" i="126"/>
  <c r="Q111" i="2"/>
  <c r="Q120" i="2" s="1"/>
  <c r="L41" i="116"/>
  <c r="Q41" i="116" s="1"/>
  <c r="Q106" i="2"/>
  <c r="M106" i="2"/>
  <c r="N106" i="2" s="1"/>
  <c r="Q131" i="2"/>
  <c r="R131" i="2" s="1"/>
  <c r="M131" i="2"/>
  <c r="N131" i="2" s="1"/>
  <c r="R132" i="2"/>
  <c r="N132" i="2"/>
  <c r="R133" i="2"/>
  <c r="M133" i="2"/>
  <c r="N133" i="2" s="1"/>
  <c r="Q134" i="2"/>
  <c r="D41" i="128"/>
  <c r="Q101" i="2"/>
  <c r="R101" i="2" s="1"/>
  <c r="M101" i="2"/>
  <c r="N101" i="2" s="1"/>
  <c r="A63" i="117"/>
  <c r="R102" i="2"/>
  <c r="B63" i="118"/>
  <c r="R103" i="2"/>
  <c r="B63" i="119"/>
  <c r="R104" i="2"/>
  <c r="Q105" i="2"/>
  <c r="R105" i="2" s="1"/>
  <c r="M105" i="2"/>
  <c r="N105" i="2" s="1"/>
  <c r="C63" i="122"/>
  <c r="P35" i="122"/>
  <c r="P41" i="122" s="1"/>
  <c r="B57" i="122" s="1"/>
  <c r="B58" i="122" s="1"/>
  <c r="P35" i="124"/>
  <c r="P41" i="124" s="1"/>
  <c r="B57" i="124" s="1"/>
  <c r="B58" i="124" s="1"/>
  <c r="Q135" i="2"/>
  <c r="R135" i="2" s="1"/>
  <c r="G41" i="128"/>
  <c r="Q41" i="128" s="1"/>
  <c r="P39" i="128"/>
  <c r="R111" i="2"/>
  <c r="R120" i="2" s="1"/>
  <c r="E65" i="3"/>
  <c r="E102" i="3"/>
  <c r="E5" i="3"/>
  <c r="E59" i="3"/>
  <c r="E67" i="3"/>
  <c r="I108" i="3"/>
  <c r="I111" i="3" s="1"/>
  <c r="J108" i="3"/>
  <c r="E31" i="3"/>
  <c r="E32" i="3"/>
  <c r="B62" i="2" l="1"/>
  <c r="E62" i="2" s="1"/>
  <c r="I62" i="2" s="1"/>
  <c r="U41" i="74"/>
  <c r="C71" i="2"/>
  <c r="E71" i="2" s="1"/>
  <c r="I71" i="2" s="1"/>
  <c r="U41" i="41"/>
  <c r="Q41" i="119"/>
  <c r="Q41" i="118"/>
  <c r="D102" i="2"/>
  <c r="D88" i="2"/>
  <c r="Q41" i="54"/>
  <c r="F50" i="3"/>
  <c r="G50" i="3"/>
  <c r="H50" i="3" s="1"/>
  <c r="F41" i="3"/>
  <c r="G41" i="3"/>
  <c r="H41" i="3" s="1"/>
  <c r="B4" i="2"/>
  <c r="E4" i="2" s="1"/>
  <c r="I4" i="2" s="1"/>
  <c r="U41" i="1"/>
  <c r="G58" i="3"/>
  <c r="H58" i="3" s="1"/>
  <c r="F58" i="3"/>
  <c r="U135" i="2"/>
  <c r="C63" i="126"/>
  <c r="T41" i="110"/>
  <c r="D126" i="2" s="1"/>
  <c r="K41" i="101"/>
  <c r="S41" i="95"/>
  <c r="T41" i="37"/>
  <c r="T41" i="36"/>
  <c r="D22" i="2"/>
  <c r="D25" i="2"/>
  <c r="E25" i="2" s="1"/>
  <c r="I25" i="2" s="1"/>
  <c r="U41" i="32"/>
  <c r="U15" i="2"/>
  <c r="C63" i="25"/>
  <c r="U41" i="17"/>
  <c r="U41" i="29"/>
  <c r="G99" i="3"/>
  <c r="H99" i="3" s="1"/>
  <c r="F99" i="3"/>
  <c r="G28" i="3"/>
  <c r="H28" i="3" s="1"/>
  <c r="F28" i="3"/>
  <c r="T41" i="116"/>
  <c r="D101" i="2" s="1"/>
  <c r="M120" i="2"/>
  <c r="N111" i="2"/>
  <c r="N120" i="2" s="1"/>
  <c r="J4" i="2"/>
  <c r="J5" i="2"/>
  <c r="S135" i="2"/>
  <c r="B63" i="126"/>
  <c r="K41" i="99"/>
  <c r="S62" i="2"/>
  <c r="B63" i="74"/>
  <c r="C49" i="2"/>
  <c r="E49" i="2" s="1"/>
  <c r="I49" i="2" s="1"/>
  <c r="U41" i="61"/>
  <c r="T48" i="2"/>
  <c r="A63" i="60"/>
  <c r="R41" i="49"/>
  <c r="C39" i="2" s="1"/>
  <c r="C12" i="2"/>
  <c r="E12" i="2" s="1"/>
  <c r="I12" i="2" s="1"/>
  <c r="U41" i="22"/>
  <c r="T18" i="2"/>
  <c r="A63" i="28"/>
  <c r="D14" i="2"/>
  <c r="R134" i="2"/>
  <c r="D104" i="2"/>
  <c r="D85" i="2"/>
  <c r="D82" i="2"/>
  <c r="D35" i="2"/>
  <c r="D120" i="2"/>
  <c r="G75" i="3"/>
  <c r="H75" i="3" s="1"/>
  <c r="F75" i="3"/>
  <c r="G23" i="3"/>
  <c r="H23" i="3" s="1"/>
  <c r="F23" i="3"/>
  <c r="K41" i="108"/>
  <c r="G83" i="3"/>
  <c r="H83" i="3" s="1"/>
  <c r="F83" i="3"/>
  <c r="K41" i="116"/>
  <c r="G85" i="3"/>
  <c r="H85" i="3" s="1"/>
  <c r="F85" i="3"/>
  <c r="B63" i="104"/>
  <c r="S93" i="2"/>
  <c r="T41" i="16"/>
  <c r="D5" i="2" s="1"/>
  <c r="E5" i="2" s="1"/>
  <c r="A63" i="95"/>
  <c r="T84" i="2"/>
  <c r="N134" i="2"/>
  <c r="U96" i="2"/>
  <c r="C63" i="107"/>
  <c r="T62" i="2"/>
  <c r="A63" i="74"/>
  <c r="S27" i="2"/>
  <c r="B63" i="37"/>
  <c r="S49" i="2"/>
  <c r="B63" i="61"/>
  <c r="U35" i="2"/>
  <c r="C63" i="46"/>
  <c r="U27" i="2"/>
  <c r="C63" i="37"/>
  <c r="S21" i="2"/>
  <c r="B63" i="31"/>
  <c r="K41" i="52"/>
  <c r="C108" i="2"/>
  <c r="E69" i="2"/>
  <c r="I69" i="2" s="1"/>
  <c r="G74" i="3"/>
  <c r="H74" i="3" s="1"/>
  <c r="F74" i="3"/>
  <c r="G101" i="3"/>
  <c r="H101" i="3" s="1"/>
  <c r="F101" i="3"/>
  <c r="F48" i="3"/>
  <c r="G48" i="3"/>
  <c r="H48" i="3" s="1"/>
  <c r="F78" i="3"/>
  <c r="G78" i="3"/>
  <c r="H78" i="3" s="1"/>
  <c r="D97" i="2"/>
  <c r="N135" i="2"/>
  <c r="B63" i="127"/>
  <c r="S97" i="2"/>
  <c r="U8" i="2"/>
  <c r="C63" i="91"/>
  <c r="D89" i="2"/>
  <c r="Q41" i="45"/>
  <c r="B34" i="2" s="1"/>
  <c r="U41" i="33"/>
  <c r="B22" i="2"/>
  <c r="E22" i="2" s="1"/>
  <c r="I22" i="2" s="1"/>
  <c r="S41" i="45"/>
  <c r="D34" i="2" s="1"/>
  <c r="E21" i="2"/>
  <c r="I21" i="2" s="1"/>
  <c r="S41" i="18"/>
  <c r="D7" i="2" s="1"/>
  <c r="C138" i="2"/>
  <c r="B127" i="2"/>
  <c r="E127" i="2" s="1"/>
  <c r="I127" i="2" s="1"/>
  <c r="U41" i="111"/>
  <c r="C73" i="2"/>
  <c r="E73" i="2" s="1"/>
  <c r="I73" i="2" s="1"/>
  <c r="U41" i="84"/>
  <c r="C93" i="2"/>
  <c r="E93" i="2" s="1"/>
  <c r="I93" i="2" s="1"/>
  <c r="U41" i="104"/>
  <c r="U41" i="83"/>
  <c r="C72" i="2"/>
  <c r="D79" i="2"/>
  <c r="U41" i="90"/>
  <c r="B100" i="2"/>
  <c r="U41" i="12"/>
  <c r="B125" i="2"/>
  <c r="E125" i="2" s="1"/>
  <c r="I125" i="2" s="1"/>
  <c r="U41" i="113"/>
  <c r="B126" i="2"/>
  <c r="E126" i="2" s="1"/>
  <c r="I126" i="2" s="1"/>
  <c r="U41" i="110"/>
  <c r="B95" i="2"/>
  <c r="E95" i="2" s="1"/>
  <c r="I95" i="2" s="1"/>
  <c r="U41" i="106"/>
  <c r="B38" i="2"/>
  <c r="E38" i="2" s="1"/>
  <c r="I38" i="2" s="1"/>
  <c r="U41" i="52"/>
  <c r="U41" i="49"/>
  <c r="B39" i="2"/>
  <c r="E39" i="2" s="1"/>
  <c r="I39" i="2" s="1"/>
  <c r="U41" i="18"/>
  <c r="B7" i="2"/>
  <c r="D108" i="2"/>
  <c r="C16" i="2"/>
  <c r="E16" i="2" s="1"/>
  <c r="I16" i="2" s="1"/>
  <c r="U41" i="26"/>
  <c r="B110" i="2"/>
  <c r="U41" i="11"/>
  <c r="B124" i="2"/>
  <c r="B101" i="2"/>
  <c r="E101" i="2" s="1"/>
  <c r="I101" i="2" s="1"/>
  <c r="U41" i="116"/>
  <c r="B130" i="2"/>
  <c r="B129" i="2"/>
  <c r="E129" i="2" s="1"/>
  <c r="I129" i="2" s="1"/>
  <c r="U41" i="112"/>
  <c r="U41" i="105"/>
  <c r="D94" i="2"/>
  <c r="E94" i="2" s="1"/>
  <c r="I94" i="2" s="1"/>
  <c r="B33" i="2"/>
  <c r="E33" i="2" s="1"/>
  <c r="I33" i="2" s="1"/>
  <c r="U41" i="44"/>
  <c r="B41" i="2"/>
  <c r="E41" i="2" s="1"/>
  <c r="I41" i="2" s="1"/>
  <c r="U41" i="53"/>
  <c r="B122" i="2"/>
  <c r="U41" i="10"/>
  <c r="B111" i="2"/>
  <c r="E111" i="2" s="1"/>
  <c r="I111" i="2" s="1"/>
  <c r="U41" i="128"/>
  <c r="T111" i="2"/>
  <c r="T120" i="2" s="1"/>
  <c r="A63" i="128"/>
  <c r="G32" i="3"/>
  <c r="H32" i="3" s="1"/>
  <c r="F32" i="3"/>
  <c r="G67" i="3"/>
  <c r="H67" i="3" s="1"/>
  <c r="F67" i="3"/>
  <c r="F65" i="3"/>
  <c r="G65" i="3"/>
  <c r="H65" i="3" s="1"/>
  <c r="B106" i="2"/>
  <c r="E106" i="2" s="1"/>
  <c r="I106" i="2" s="1"/>
  <c r="U41" i="121"/>
  <c r="B88" i="2"/>
  <c r="E88" i="2" s="1"/>
  <c r="I88" i="2" s="1"/>
  <c r="U41" i="99"/>
  <c r="B105" i="2"/>
  <c r="E105" i="2" s="1"/>
  <c r="I105" i="2" s="1"/>
  <c r="U41" i="120"/>
  <c r="S41" i="115"/>
  <c r="D130" i="2" s="1"/>
  <c r="T132" i="2"/>
  <c r="A63" i="123"/>
  <c r="T131" i="2"/>
  <c r="A63" i="122"/>
  <c r="B123" i="2"/>
  <c r="U41" i="108"/>
  <c r="D123" i="2"/>
  <c r="R95" i="2"/>
  <c r="Q41" i="126"/>
  <c r="D128" i="2"/>
  <c r="T123" i="2"/>
  <c r="A63" i="108"/>
  <c r="K41" i="97"/>
  <c r="B85" i="2"/>
  <c r="E85" i="2" s="1"/>
  <c r="I85" i="2" s="1"/>
  <c r="U41" i="96"/>
  <c r="V80" i="2"/>
  <c r="D63" i="92"/>
  <c r="U77" i="2"/>
  <c r="C63" i="88"/>
  <c r="B47" i="2"/>
  <c r="E47" i="2" s="1"/>
  <c r="I47" i="2" s="1"/>
  <c r="U41" i="59"/>
  <c r="V35" i="2"/>
  <c r="D63" i="46"/>
  <c r="V32" i="2"/>
  <c r="D63" i="43"/>
  <c r="R123" i="2"/>
  <c r="O138" i="2"/>
  <c r="T80" i="2"/>
  <c r="A63" i="92"/>
  <c r="S79" i="2"/>
  <c r="B63" i="90"/>
  <c r="B74" i="2"/>
  <c r="E74" i="2" s="1"/>
  <c r="I74" i="2" s="1"/>
  <c r="U41" i="85"/>
  <c r="U70" i="2"/>
  <c r="C63" i="82"/>
  <c r="B63" i="43"/>
  <c r="S32" i="2"/>
  <c r="U71" i="2"/>
  <c r="C63" i="41"/>
  <c r="U84" i="2"/>
  <c r="C63" i="95"/>
  <c r="K41" i="88"/>
  <c r="S38" i="2"/>
  <c r="B63" i="52"/>
  <c r="R39" i="2"/>
  <c r="O98" i="2"/>
  <c r="P41" i="118"/>
  <c r="B57" i="118" s="1"/>
  <c r="B58" i="118" s="1"/>
  <c r="S130" i="2"/>
  <c r="S138" i="2" s="1"/>
  <c r="B63" i="115"/>
  <c r="L138" i="2"/>
  <c r="N125" i="2"/>
  <c r="U81" i="2"/>
  <c r="C63" i="93"/>
  <c r="U78" i="2"/>
  <c r="C63" i="89"/>
  <c r="U41" i="63"/>
  <c r="B51" i="2"/>
  <c r="E51" i="2" s="1"/>
  <c r="I51" i="2" s="1"/>
  <c r="D83" i="2"/>
  <c r="E83" i="2" s="1"/>
  <c r="I83" i="2" s="1"/>
  <c r="U41" i="51"/>
  <c r="U41" i="75"/>
  <c r="D63" i="2"/>
  <c r="E63" i="2" s="1"/>
  <c r="I63" i="2" s="1"/>
  <c r="D48" i="2"/>
  <c r="E48" i="2" s="1"/>
  <c r="I48" i="2" s="1"/>
  <c r="U41" i="60"/>
  <c r="U41" i="68"/>
  <c r="B56" i="2"/>
  <c r="E56" i="2" s="1"/>
  <c r="I56" i="2" s="1"/>
  <c r="T20" i="2"/>
  <c r="A63" i="30"/>
  <c r="B63" i="28"/>
  <c r="S18" i="2"/>
  <c r="U12" i="2"/>
  <c r="C63" i="22"/>
  <c r="D57" i="2"/>
  <c r="E57" i="2" s="1"/>
  <c r="I57" i="2" s="1"/>
  <c r="U41" i="69"/>
  <c r="M98" i="2"/>
  <c r="N11" i="2"/>
  <c r="B23" i="2"/>
  <c r="E23" i="2" s="1"/>
  <c r="I23" i="2" s="1"/>
  <c r="U41" i="34"/>
  <c r="F44" i="31"/>
  <c r="H44" i="31" s="1"/>
  <c r="B55" i="31"/>
  <c r="B56" i="31" s="1"/>
  <c r="E75" i="2"/>
  <c r="I75" i="2" s="1"/>
  <c r="U41" i="79"/>
  <c r="F44" i="20"/>
  <c r="H44" i="20" s="1"/>
  <c r="B55" i="20"/>
  <c r="B56" i="20" s="1"/>
  <c r="B131" i="2"/>
  <c r="E131" i="2" s="1"/>
  <c r="I131" i="2" s="1"/>
  <c r="U41" i="122"/>
  <c r="B104" i="2"/>
  <c r="E104" i="2" s="1"/>
  <c r="I104" i="2" s="1"/>
  <c r="U41" i="119"/>
  <c r="B103" i="2"/>
  <c r="E103" i="2" s="1"/>
  <c r="I103" i="2" s="1"/>
  <c r="U41" i="118"/>
  <c r="B92" i="2"/>
  <c r="E92" i="2" s="1"/>
  <c r="I92" i="2" s="1"/>
  <c r="U41" i="103"/>
  <c r="B87" i="2"/>
  <c r="E87" i="2" s="1"/>
  <c r="I87" i="2" s="1"/>
  <c r="U41" i="98"/>
  <c r="B102" i="2"/>
  <c r="E102" i="2" s="1"/>
  <c r="I102" i="2" s="1"/>
  <c r="U41" i="117"/>
  <c r="B96" i="2"/>
  <c r="E96" i="2" s="1"/>
  <c r="I96" i="2" s="1"/>
  <c r="U41" i="107"/>
  <c r="S41" i="125"/>
  <c r="U123" i="2"/>
  <c r="C63" i="108"/>
  <c r="T96" i="2"/>
  <c r="A63" i="107"/>
  <c r="C63" i="105"/>
  <c r="U94" i="2"/>
  <c r="R90" i="2"/>
  <c r="P98" i="2"/>
  <c r="P41" i="119"/>
  <c r="B57" i="119" s="1"/>
  <c r="B58" i="119" s="1"/>
  <c r="S41" i="109"/>
  <c r="D124" i="2" s="1"/>
  <c r="S94" i="2"/>
  <c r="B63" i="105"/>
  <c r="T86" i="2"/>
  <c r="A63" i="97"/>
  <c r="U129" i="2"/>
  <c r="C63" i="112"/>
  <c r="U41" i="93"/>
  <c r="B81" i="2"/>
  <c r="E81" i="2" s="1"/>
  <c r="I81" i="2" s="1"/>
  <c r="B42" i="2"/>
  <c r="E42" i="2" s="1"/>
  <c r="I42" i="2" s="1"/>
  <c r="U41" i="54"/>
  <c r="P138" i="2"/>
  <c r="P41" i="101"/>
  <c r="B57" i="101" s="1"/>
  <c r="B58" i="101" s="1"/>
  <c r="C36" i="2"/>
  <c r="E36" i="2" s="1"/>
  <c r="I36" i="2" s="1"/>
  <c r="U41" i="47"/>
  <c r="U31" i="2"/>
  <c r="C63" i="42"/>
  <c r="U41" i="38"/>
  <c r="B28" i="2"/>
  <c r="E28" i="2" s="1"/>
  <c r="I28" i="2" s="1"/>
  <c r="V86" i="2"/>
  <c r="D63" i="97"/>
  <c r="V8" i="2"/>
  <c r="D63" i="91"/>
  <c r="U76" i="2"/>
  <c r="C63" i="87"/>
  <c r="C35" i="2"/>
  <c r="E35" i="2" s="1"/>
  <c r="I35" i="2" s="1"/>
  <c r="U41" i="46"/>
  <c r="C32" i="2"/>
  <c r="E32" i="2" s="1"/>
  <c r="I32" i="2" s="1"/>
  <c r="U41" i="43"/>
  <c r="T95" i="2"/>
  <c r="A63" i="106"/>
  <c r="C80" i="2"/>
  <c r="E80" i="2" s="1"/>
  <c r="I80" i="2" s="1"/>
  <c r="U41" i="92"/>
  <c r="R41" i="87"/>
  <c r="C76" i="2" s="1"/>
  <c r="D61" i="2"/>
  <c r="E61" i="2" s="1"/>
  <c r="I61" i="2" s="1"/>
  <c r="U41" i="73"/>
  <c r="U41" i="56"/>
  <c r="D44" i="2"/>
  <c r="E44" i="2" s="1"/>
  <c r="I44" i="2" s="1"/>
  <c r="U41" i="64"/>
  <c r="D52" i="2"/>
  <c r="E52" i="2" s="1"/>
  <c r="I52" i="2" s="1"/>
  <c r="D30" i="2"/>
  <c r="E30" i="2" s="1"/>
  <c r="I30" i="2" s="1"/>
  <c r="U41" i="40"/>
  <c r="U41" i="30"/>
  <c r="B20" i="2"/>
  <c r="E20" i="2" s="1"/>
  <c r="I20" i="2" s="1"/>
  <c r="Q41" i="28"/>
  <c r="T16" i="2"/>
  <c r="A63" i="26"/>
  <c r="T11" i="2"/>
  <c r="A63" i="21"/>
  <c r="U41" i="58"/>
  <c r="D46" i="2"/>
  <c r="E46" i="2" s="1"/>
  <c r="I46" i="2" s="1"/>
  <c r="A63" i="33"/>
  <c r="T22" i="2"/>
  <c r="C15" i="2"/>
  <c r="E15" i="2" s="1"/>
  <c r="I15" i="2" s="1"/>
  <c r="U41" i="25"/>
  <c r="Q138" i="2"/>
  <c r="R122" i="2"/>
  <c r="R138" i="2" s="1"/>
  <c r="U41" i="23"/>
  <c r="D13" i="2"/>
  <c r="E13" i="2" s="1"/>
  <c r="I13" i="2" s="1"/>
  <c r="E67" i="2"/>
  <c r="I67" i="2" s="1"/>
  <c r="U41" i="80"/>
  <c r="E70" i="2"/>
  <c r="I70" i="2" s="1"/>
  <c r="E79" i="2"/>
  <c r="I79" i="2" s="1"/>
  <c r="B55" i="65"/>
  <c r="B56" i="65" s="1"/>
  <c r="F44" i="65"/>
  <c r="H44" i="65" s="1"/>
  <c r="F59" i="3"/>
  <c r="G59" i="3"/>
  <c r="H59" i="3" s="1"/>
  <c r="P41" i="128"/>
  <c r="B57" i="128" s="1"/>
  <c r="B58" i="128" s="1"/>
  <c r="U106" i="2"/>
  <c r="C63" i="121"/>
  <c r="U111" i="2"/>
  <c r="U120" i="2" s="1"/>
  <c r="C63" i="128"/>
  <c r="N102" i="2"/>
  <c r="M138" i="2"/>
  <c r="N123" i="2"/>
  <c r="N138" i="2" s="1"/>
  <c r="U126" i="2"/>
  <c r="C63" i="110"/>
  <c r="C89" i="2"/>
  <c r="E89" i="2" s="1"/>
  <c r="I89" i="2" s="1"/>
  <c r="U41" i="100"/>
  <c r="S80" i="2"/>
  <c r="B63" i="92"/>
  <c r="U41" i="89"/>
  <c r="B78" i="2"/>
  <c r="E78" i="2" s="1"/>
  <c r="I78" i="2" s="1"/>
  <c r="A63" i="85"/>
  <c r="T74" i="2"/>
  <c r="T72" i="2"/>
  <c r="A63" i="83"/>
  <c r="U41" i="101"/>
  <c r="B90" i="2"/>
  <c r="E90" i="2" s="1"/>
  <c r="I90" i="2" s="1"/>
  <c r="U41" i="94"/>
  <c r="B82" i="2"/>
  <c r="E82" i="2" s="1"/>
  <c r="I82" i="2" s="1"/>
  <c r="U41" i="62"/>
  <c r="B50" i="2"/>
  <c r="E50" i="2" s="1"/>
  <c r="I50" i="2" s="1"/>
  <c r="B63" i="46"/>
  <c r="S35" i="2"/>
  <c r="R41" i="42"/>
  <c r="U127" i="2"/>
  <c r="C63" i="111"/>
  <c r="U75" i="2"/>
  <c r="C63" i="86"/>
  <c r="R40" i="2"/>
  <c r="Q98" i="2"/>
  <c r="C37" i="2"/>
  <c r="E37" i="2" s="1"/>
  <c r="I37" i="2" s="1"/>
  <c r="U41" i="48"/>
  <c r="C34" i="2"/>
  <c r="E34" i="2" s="1"/>
  <c r="I34" i="2" s="1"/>
  <c r="U41" i="45"/>
  <c r="T8" i="2"/>
  <c r="A63" i="91"/>
  <c r="N83" i="2"/>
  <c r="K98" i="2"/>
  <c r="U41" i="39"/>
  <c r="B29" i="2"/>
  <c r="E29" i="2" s="1"/>
  <c r="I29" i="2" s="1"/>
  <c r="D59" i="2"/>
  <c r="E59" i="2" s="1"/>
  <c r="I59" i="2" s="1"/>
  <c r="U41" i="71"/>
  <c r="U19" i="2"/>
  <c r="C63" i="29"/>
  <c r="D63" i="26"/>
  <c r="V16" i="2"/>
  <c r="B11" i="2"/>
  <c r="E11" i="2" s="1"/>
  <c r="I11" i="2" s="1"/>
  <c r="U41" i="21"/>
  <c r="D72" i="2"/>
  <c r="D17" i="2"/>
  <c r="E17" i="2" s="1"/>
  <c r="I17" i="2" s="1"/>
  <c r="U41" i="27"/>
  <c r="C14" i="2"/>
  <c r="E14" i="2" s="1"/>
  <c r="I14" i="2" s="1"/>
  <c r="U41" i="24"/>
  <c r="D9" i="2"/>
  <c r="E9" i="2" s="1"/>
  <c r="I9" i="2" s="1"/>
  <c r="U41" i="19"/>
  <c r="M108" i="2"/>
  <c r="N100" i="2"/>
  <c r="N108" i="2" s="1"/>
  <c r="U41" i="37"/>
  <c r="D27" i="2"/>
  <c r="E27" i="2" s="1"/>
  <c r="I27" i="2" s="1"/>
  <c r="Q108" i="2"/>
  <c r="K138" i="2"/>
  <c r="R98" i="2"/>
  <c r="R146" i="2"/>
  <c r="S120" i="2"/>
  <c r="L98" i="2"/>
  <c r="B55" i="55"/>
  <c r="B56" i="55" s="1"/>
  <c r="F44" i="55"/>
  <c r="H44" i="55" s="1"/>
  <c r="U41" i="77"/>
  <c r="E68" i="2"/>
  <c r="I68" i="2" s="1"/>
  <c r="U41" i="82"/>
  <c r="U41" i="123"/>
  <c r="U41" i="16"/>
  <c r="F31" i="3"/>
  <c r="G31" i="3"/>
  <c r="H31" i="3" s="1"/>
  <c r="G5" i="3"/>
  <c r="H5" i="3" s="1"/>
  <c r="F5" i="3"/>
  <c r="G102" i="3"/>
  <c r="H102" i="3" s="1"/>
  <c r="F102" i="3"/>
  <c r="B97" i="2"/>
  <c r="E97" i="2" s="1"/>
  <c r="I97" i="2" s="1"/>
  <c r="U41" i="127"/>
  <c r="B133" i="2"/>
  <c r="E133" i="2" s="1"/>
  <c r="I133" i="2" s="1"/>
  <c r="U41" i="124"/>
  <c r="R106" i="2"/>
  <c r="R108" i="2" s="1"/>
  <c r="O108" i="2"/>
  <c r="U101" i="2"/>
  <c r="U108" i="2" s="1"/>
  <c r="C63" i="116"/>
  <c r="B91" i="2"/>
  <c r="E91" i="2" s="1"/>
  <c r="I91" i="2" s="1"/>
  <c r="U41" i="102"/>
  <c r="V132" i="2"/>
  <c r="V138" i="2" s="1"/>
  <c r="D63" i="123"/>
  <c r="B63" i="1"/>
  <c r="S5" i="2"/>
  <c r="S4" i="2"/>
  <c r="B128" i="2"/>
  <c r="E128" i="2" s="1"/>
  <c r="I128" i="2" s="1"/>
  <c r="U41" i="114"/>
  <c r="U125" i="2"/>
  <c r="C63" i="113"/>
  <c r="T90" i="2"/>
  <c r="A63" i="101"/>
  <c r="B86" i="2"/>
  <c r="E86" i="2" s="1"/>
  <c r="I86" i="2" s="1"/>
  <c r="U41" i="97"/>
  <c r="U41" i="88"/>
  <c r="B77" i="2"/>
  <c r="E77" i="2" s="1"/>
  <c r="I77" i="2" s="1"/>
  <c r="A63" i="46"/>
  <c r="T35" i="2"/>
  <c r="T32" i="2"/>
  <c r="A63" i="43"/>
  <c r="C63" i="94"/>
  <c r="U82" i="2"/>
  <c r="C8" i="2"/>
  <c r="U41" i="91"/>
  <c r="B45" i="2"/>
  <c r="E45" i="2" s="1"/>
  <c r="I45" i="2" s="1"/>
  <c r="U41" i="57"/>
  <c r="P41" i="114"/>
  <c r="B57" i="114" s="1"/>
  <c r="B58" i="114" s="1"/>
  <c r="V90" i="2"/>
  <c r="D63" i="101"/>
  <c r="B63" i="91"/>
  <c r="S8" i="2"/>
  <c r="K41" i="89"/>
  <c r="B76" i="2"/>
  <c r="E76" i="2" s="1"/>
  <c r="I76" i="2" s="1"/>
  <c r="U41" i="87"/>
  <c r="P41" i="52"/>
  <c r="B57" i="52" s="1"/>
  <c r="B58" i="52" s="1"/>
  <c r="B40" i="2"/>
  <c r="E40" i="2" s="1"/>
  <c r="I40" i="2" s="1"/>
  <c r="U41" i="50"/>
  <c r="D54" i="2"/>
  <c r="E54" i="2" s="1"/>
  <c r="I54" i="2" s="1"/>
  <c r="U41" i="66"/>
  <c r="U21" i="2"/>
  <c r="C63" i="31"/>
  <c r="U10" i="2"/>
  <c r="C63" i="20"/>
  <c r="U41" i="35"/>
  <c r="D24" i="2"/>
  <c r="E24" i="2" s="1"/>
  <c r="I24" i="2" s="1"/>
  <c r="K108" i="2"/>
  <c r="N146" i="2"/>
  <c r="U41" i="86"/>
  <c r="F44" i="70"/>
  <c r="H44" i="70" s="1"/>
  <c r="B55" i="70"/>
  <c r="B56" i="70" s="1"/>
  <c r="E65" i="2"/>
  <c r="I65" i="2" s="1"/>
  <c r="B55" i="81"/>
  <c r="B56" i="81" s="1"/>
  <c r="F44" i="81"/>
  <c r="H44" i="81" s="1"/>
  <c r="F44" i="78"/>
  <c r="H44" i="78" s="1"/>
  <c r="B55" i="78"/>
  <c r="B56" i="78" s="1"/>
  <c r="B55" i="67"/>
  <c r="B56" i="67" s="1"/>
  <c r="F44" i="67"/>
  <c r="H44" i="67" s="1"/>
  <c r="F44" i="61" l="1"/>
  <c r="H44" i="61" s="1"/>
  <c r="B55" i="61"/>
  <c r="B56" i="61" s="1"/>
  <c r="B55" i="29"/>
  <c r="B56" i="29" s="1"/>
  <c r="F44" i="29"/>
  <c r="H44" i="29" s="1"/>
  <c r="U41" i="36"/>
  <c r="D26" i="2"/>
  <c r="E26" i="2" s="1"/>
  <c r="I26" i="2" s="1"/>
  <c r="F44" i="41"/>
  <c r="H44" i="41" s="1"/>
  <c r="B55" i="41"/>
  <c r="B56" i="41" s="1"/>
  <c r="F44" i="17"/>
  <c r="H44" i="17" s="1"/>
  <c r="B55" i="17"/>
  <c r="B56" i="17" s="1"/>
  <c r="F44" i="32"/>
  <c r="H44" i="32" s="1"/>
  <c r="B55" i="32"/>
  <c r="B56" i="32" s="1"/>
  <c r="B55" i="1"/>
  <c r="B56" i="1" s="1"/>
  <c r="F44" i="1"/>
  <c r="H44" i="1" s="1"/>
  <c r="U41" i="95"/>
  <c r="D84" i="2"/>
  <c r="E84" i="2" s="1"/>
  <c r="I84" i="2" s="1"/>
  <c r="F44" i="74"/>
  <c r="H44" i="74" s="1"/>
  <c r="B55" i="74"/>
  <c r="B56" i="74" s="1"/>
  <c r="U98" i="2"/>
  <c r="S98" i="2"/>
  <c r="S153" i="2" s="1"/>
  <c r="T138" i="2"/>
  <c r="B55" i="33"/>
  <c r="B56" i="33" s="1"/>
  <c r="F44" i="33"/>
  <c r="H44" i="33" s="1"/>
  <c r="F44" i="22"/>
  <c r="H44" i="22" s="1"/>
  <c r="B55" i="22"/>
  <c r="B56" i="22" s="1"/>
  <c r="B55" i="35"/>
  <c r="B56" i="35" s="1"/>
  <c r="F44" i="35"/>
  <c r="H44" i="35" s="1"/>
  <c r="B55" i="66"/>
  <c r="B56" i="66" s="1"/>
  <c r="F44" i="66"/>
  <c r="H44" i="66" s="1"/>
  <c r="E8" i="2"/>
  <c r="I8" i="2" s="1"/>
  <c r="B55" i="88"/>
  <c r="B56" i="88" s="1"/>
  <c r="F44" i="88"/>
  <c r="H44" i="88" s="1"/>
  <c r="F44" i="124"/>
  <c r="H44" i="124" s="1"/>
  <c r="B55" i="124"/>
  <c r="B56" i="124" s="1"/>
  <c r="B55" i="123"/>
  <c r="B56" i="123" s="1"/>
  <c r="F44" i="123"/>
  <c r="H44" i="123" s="1"/>
  <c r="F44" i="19"/>
  <c r="H44" i="19" s="1"/>
  <c r="B55" i="19"/>
  <c r="B56" i="19" s="1"/>
  <c r="B55" i="27"/>
  <c r="B56" i="27" s="1"/>
  <c r="F44" i="27"/>
  <c r="H44" i="27" s="1"/>
  <c r="F44" i="39"/>
  <c r="H44" i="39" s="1"/>
  <c r="B55" i="39"/>
  <c r="B56" i="39" s="1"/>
  <c r="T98" i="2"/>
  <c r="F44" i="100"/>
  <c r="H44" i="100" s="1"/>
  <c r="B55" i="100"/>
  <c r="B56" i="100" s="1"/>
  <c r="I5" i="2"/>
  <c r="Q153" i="2"/>
  <c r="Q140" i="2"/>
  <c r="F44" i="73"/>
  <c r="H44" i="73" s="1"/>
  <c r="B55" i="73"/>
  <c r="B56" i="73" s="1"/>
  <c r="P153" i="2"/>
  <c r="P140" i="2"/>
  <c r="F44" i="93"/>
  <c r="H44" i="93" s="1"/>
  <c r="B55" i="93"/>
  <c r="B56" i="93" s="1"/>
  <c r="U138" i="2"/>
  <c r="F44" i="117"/>
  <c r="H44" i="117" s="1"/>
  <c r="B55" i="117"/>
  <c r="B56" i="117" s="1"/>
  <c r="F44" i="103"/>
  <c r="H44" i="103" s="1"/>
  <c r="B55" i="103"/>
  <c r="B56" i="103" s="1"/>
  <c r="B55" i="119"/>
  <c r="B56" i="119" s="1"/>
  <c r="F44" i="119"/>
  <c r="H44" i="119" s="1"/>
  <c r="B55" i="79"/>
  <c r="B56" i="79" s="1"/>
  <c r="F44" i="79"/>
  <c r="H44" i="79" s="1"/>
  <c r="F44" i="34"/>
  <c r="H44" i="34" s="1"/>
  <c r="B55" i="34"/>
  <c r="B56" i="34" s="1"/>
  <c r="F44" i="69"/>
  <c r="H44" i="69" s="1"/>
  <c r="B55" i="69"/>
  <c r="B56" i="69" s="1"/>
  <c r="L153" i="2"/>
  <c r="L140" i="2"/>
  <c r="B55" i="108"/>
  <c r="B56" i="108" s="1"/>
  <c r="F44" i="108"/>
  <c r="H44" i="108" s="1"/>
  <c r="B55" i="10"/>
  <c r="B56" i="10" s="1"/>
  <c r="F44" i="10"/>
  <c r="H44" i="10" s="1"/>
  <c r="F44" i="44"/>
  <c r="H44" i="44" s="1"/>
  <c r="B55" i="44"/>
  <c r="B56" i="44" s="1"/>
  <c r="F44" i="112"/>
  <c r="H44" i="112" s="1"/>
  <c r="B55" i="112"/>
  <c r="B56" i="112" s="1"/>
  <c r="B55" i="116"/>
  <c r="B56" i="116" s="1"/>
  <c r="F44" i="116"/>
  <c r="H44" i="116" s="1"/>
  <c r="F44" i="11"/>
  <c r="H44" i="11" s="1"/>
  <c r="B55" i="11"/>
  <c r="B56" i="11" s="1"/>
  <c r="B55" i="49"/>
  <c r="B56" i="49" s="1"/>
  <c r="F44" i="49"/>
  <c r="H44" i="49" s="1"/>
  <c r="F44" i="106"/>
  <c r="H44" i="106" s="1"/>
  <c r="B55" i="106"/>
  <c r="B56" i="106" s="1"/>
  <c r="F44" i="113"/>
  <c r="H44" i="113" s="1"/>
  <c r="B55" i="113"/>
  <c r="B56" i="113" s="1"/>
  <c r="F44" i="90"/>
  <c r="H44" i="90" s="1"/>
  <c r="B55" i="90"/>
  <c r="B56" i="90" s="1"/>
  <c r="F44" i="104"/>
  <c r="H44" i="104" s="1"/>
  <c r="B55" i="104"/>
  <c r="B56" i="104" s="1"/>
  <c r="F44" i="87"/>
  <c r="H44" i="87" s="1"/>
  <c r="B55" i="87"/>
  <c r="B56" i="87" s="1"/>
  <c r="B55" i="97"/>
  <c r="B56" i="97" s="1"/>
  <c r="F44" i="97"/>
  <c r="H44" i="97" s="1"/>
  <c r="F44" i="82"/>
  <c r="H44" i="82" s="1"/>
  <c r="B55" i="82"/>
  <c r="B56" i="82" s="1"/>
  <c r="F44" i="37"/>
  <c r="H44" i="37" s="1"/>
  <c r="B55" i="37"/>
  <c r="B56" i="37" s="1"/>
  <c r="B55" i="71"/>
  <c r="B56" i="71" s="1"/>
  <c r="F44" i="71"/>
  <c r="H44" i="71" s="1"/>
  <c r="F44" i="45"/>
  <c r="H44" i="45" s="1"/>
  <c r="B55" i="45"/>
  <c r="B56" i="45" s="1"/>
  <c r="AD10" i="2"/>
  <c r="AE10" i="2" s="1"/>
  <c r="F44" i="94"/>
  <c r="H44" i="94" s="1"/>
  <c r="B55" i="94"/>
  <c r="B56" i="94" s="1"/>
  <c r="B55" i="89"/>
  <c r="B56" i="89" s="1"/>
  <c r="F44" i="89"/>
  <c r="H44" i="89" s="1"/>
  <c r="M140" i="2"/>
  <c r="M153" i="2"/>
  <c r="B55" i="25"/>
  <c r="B56" i="25" s="1"/>
  <c r="F44" i="25"/>
  <c r="H44" i="25" s="1"/>
  <c r="F44" i="30"/>
  <c r="H44" i="30" s="1"/>
  <c r="B55" i="30"/>
  <c r="B56" i="30" s="1"/>
  <c r="F44" i="64"/>
  <c r="H44" i="64" s="1"/>
  <c r="B55" i="64"/>
  <c r="B56" i="64" s="1"/>
  <c r="B55" i="46"/>
  <c r="B56" i="46" s="1"/>
  <c r="F44" i="46"/>
  <c r="H44" i="46" s="1"/>
  <c r="F44" i="47"/>
  <c r="H44" i="47" s="1"/>
  <c r="B55" i="47"/>
  <c r="B56" i="47" s="1"/>
  <c r="F44" i="54"/>
  <c r="H44" i="54" s="1"/>
  <c r="B55" i="54"/>
  <c r="B56" i="54" s="1"/>
  <c r="D134" i="2"/>
  <c r="E134" i="2" s="1"/>
  <c r="I134" i="2" s="1"/>
  <c r="U41" i="125"/>
  <c r="F44" i="68"/>
  <c r="H44" i="68" s="1"/>
  <c r="B55" i="68"/>
  <c r="B56" i="68" s="1"/>
  <c r="B55" i="85"/>
  <c r="B56" i="85" s="1"/>
  <c r="F44" i="85"/>
  <c r="H44" i="85" s="1"/>
  <c r="B55" i="59"/>
  <c r="B56" i="59" s="1"/>
  <c r="F44" i="59"/>
  <c r="H44" i="59" s="1"/>
  <c r="B135" i="2"/>
  <c r="E135" i="2" s="1"/>
  <c r="I135" i="2" s="1"/>
  <c r="U41" i="126"/>
  <c r="E123" i="2"/>
  <c r="I123" i="2" s="1"/>
  <c r="B55" i="99"/>
  <c r="B56" i="99" s="1"/>
  <c r="F44" i="99"/>
  <c r="H44" i="99" s="1"/>
  <c r="D98" i="2"/>
  <c r="B138" i="2"/>
  <c r="E122" i="2"/>
  <c r="E110" i="2"/>
  <c r="B120" i="2"/>
  <c r="E7" i="2"/>
  <c r="I7" i="2" s="1"/>
  <c r="F44" i="52"/>
  <c r="H44" i="52" s="1"/>
  <c r="B55" i="52"/>
  <c r="B56" i="52" s="1"/>
  <c r="B55" i="111"/>
  <c r="B56" i="111" s="1"/>
  <c r="F44" i="111"/>
  <c r="H44" i="111" s="1"/>
  <c r="B55" i="57"/>
  <c r="B56" i="57" s="1"/>
  <c r="F44" i="57"/>
  <c r="H44" i="57" s="1"/>
  <c r="B55" i="50"/>
  <c r="B56" i="50" s="1"/>
  <c r="F44" i="50"/>
  <c r="H44" i="50" s="1"/>
  <c r="B55" i="102"/>
  <c r="B56" i="102" s="1"/>
  <c r="F44" i="102"/>
  <c r="H44" i="102" s="1"/>
  <c r="B55" i="127"/>
  <c r="B56" i="127" s="1"/>
  <c r="F44" i="127"/>
  <c r="H44" i="127" s="1"/>
  <c r="K153" i="2"/>
  <c r="K140" i="2"/>
  <c r="K148" i="2" s="1"/>
  <c r="B55" i="24"/>
  <c r="B56" i="24" s="1"/>
  <c r="F44" i="24"/>
  <c r="H44" i="24" s="1"/>
  <c r="B55" i="80"/>
  <c r="B56" i="80" s="1"/>
  <c r="F44" i="80"/>
  <c r="H44" i="80" s="1"/>
  <c r="F44" i="23"/>
  <c r="H44" i="23" s="1"/>
  <c r="B55" i="23"/>
  <c r="B56" i="23" s="1"/>
  <c r="B55" i="58"/>
  <c r="B56" i="58" s="1"/>
  <c r="F44" i="58"/>
  <c r="H44" i="58" s="1"/>
  <c r="F44" i="40"/>
  <c r="H44" i="40" s="1"/>
  <c r="B55" i="40"/>
  <c r="B56" i="40" s="1"/>
  <c r="V98" i="2"/>
  <c r="V140" i="2" s="1"/>
  <c r="F44" i="38"/>
  <c r="H44" i="38" s="1"/>
  <c r="B55" i="38"/>
  <c r="B56" i="38" s="1"/>
  <c r="F44" i="107"/>
  <c r="H44" i="107" s="1"/>
  <c r="B55" i="107"/>
  <c r="B56" i="107" s="1"/>
  <c r="F44" i="98"/>
  <c r="H44" i="98" s="1"/>
  <c r="B55" i="98"/>
  <c r="B56" i="98" s="1"/>
  <c r="F44" i="118"/>
  <c r="H44" i="118" s="1"/>
  <c r="B55" i="118"/>
  <c r="B56" i="118" s="1"/>
  <c r="F44" i="122"/>
  <c r="H44" i="122" s="1"/>
  <c r="B55" i="122"/>
  <c r="B56" i="122" s="1"/>
  <c r="N98" i="2"/>
  <c r="N153" i="2" s="1"/>
  <c r="B55" i="75"/>
  <c r="B56" i="75" s="1"/>
  <c r="F44" i="75"/>
  <c r="H44" i="75" s="1"/>
  <c r="B55" i="63"/>
  <c r="B56" i="63" s="1"/>
  <c r="F44" i="63"/>
  <c r="H44" i="63" s="1"/>
  <c r="B55" i="128"/>
  <c r="B56" i="128" s="1"/>
  <c r="F44" i="128"/>
  <c r="H44" i="128" s="1"/>
  <c r="F44" i="53"/>
  <c r="H44" i="53" s="1"/>
  <c r="B55" i="53"/>
  <c r="B56" i="53" s="1"/>
  <c r="U41" i="115"/>
  <c r="U41" i="109"/>
  <c r="F44" i="26"/>
  <c r="H44" i="26" s="1"/>
  <c r="B55" i="26"/>
  <c r="B56" i="26" s="1"/>
  <c r="B55" i="18"/>
  <c r="B56" i="18" s="1"/>
  <c r="F44" i="18"/>
  <c r="H44" i="18" s="1"/>
  <c r="F44" i="110"/>
  <c r="H44" i="110" s="1"/>
  <c r="B55" i="110"/>
  <c r="B56" i="110" s="1"/>
  <c r="F44" i="12"/>
  <c r="H44" i="12" s="1"/>
  <c r="B55" i="12"/>
  <c r="B56" i="12" s="1"/>
  <c r="E72" i="2"/>
  <c r="I72" i="2" s="1"/>
  <c r="F44" i="86"/>
  <c r="H44" i="86" s="1"/>
  <c r="B55" i="86"/>
  <c r="B56" i="86" s="1"/>
  <c r="B55" i="91"/>
  <c r="B56" i="91" s="1"/>
  <c r="F44" i="91"/>
  <c r="H44" i="91" s="1"/>
  <c r="F44" i="114"/>
  <c r="H44" i="114" s="1"/>
  <c r="B55" i="114"/>
  <c r="B56" i="114" s="1"/>
  <c r="B55" i="16"/>
  <c r="B56" i="16" s="1"/>
  <c r="F44" i="16"/>
  <c r="H44" i="16" s="1"/>
  <c r="B55" i="77"/>
  <c r="B56" i="77" s="1"/>
  <c r="F44" i="77"/>
  <c r="H44" i="77" s="1"/>
  <c r="F44" i="21"/>
  <c r="H44" i="21" s="1"/>
  <c r="B55" i="21"/>
  <c r="B56" i="21" s="1"/>
  <c r="F44" i="48"/>
  <c r="H44" i="48" s="1"/>
  <c r="B55" i="48"/>
  <c r="B56" i="48" s="1"/>
  <c r="C31" i="2"/>
  <c r="E31" i="2" s="1"/>
  <c r="I31" i="2" s="1"/>
  <c r="U41" i="42"/>
  <c r="B55" i="62"/>
  <c r="B56" i="62" s="1"/>
  <c r="F44" i="62"/>
  <c r="H44" i="62" s="1"/>
  <c r="B55" i="101"/>
  <c r="B56" i="101" s="1"/>
  <c r="F44" i="101"/>
  <c r="H44" i="101" s="1"/>
  <c r="R140" i="2"/>
  <c r="R153" i="2"/>
  <c r="B18" i="2"/>
  <c r="E18" i="2" s="1"/>
  <c r="I18" i="2" s="1"/>
  <c r="U41" i="28"/>
  <c r="B55" i="56"/>
  <c r="B56" i="56" s="1"/>
  <c r="F44" i="56"/>
  <c r="H44" i="56" s="1"/>
  <c r="B55" i="92"/>
  <c r="B56" i="92" s="1"/>
  <c r="F44" i="92"/>
  <c r="H44" i="92" s="1"/>
  <c r="F44" i="43"/>
  <c r="H44" i="43" s="1"/>
  <c r="B55" i="43"/>
  <c r="B56" i="43" s="1"/>
  <c r="B55" i="60"/>
  <c r="B56" i="60" s="1"/>
  <c r="F44" i="60"/>
  <c r="H44" i="60" s="1"/>
  <c r="F44" i="51"/>
  <c r="H44" i="51" s="1"/>
  <c r="B55" i="51"/>
  <c r="B56" i="51" s="1"/>
  <c r="O153" i="2"/>
  <c r="O140" i="2"/>
  <c r="B55" i="96"/>
  <c r="B56" i="96" s="1"/>
  <c r="F44" i="96"/>
  <c r="H44" i="96" s="1"/>
  <c r="T140" i="2"/>
  <c r="T153" i="2"/>
  <c r="F44" i="120"/>
  <c r="H44" i="120" s="1"/>
  <c r="B55" i="120"/>
  <c r="B56" i="120" s="1"/>
  <c r="F44" i="121"/>
  <c r="H44" i="121" s="1"/>
  <c r="B55" i="121"/>
  <c r="B56" i="121" s="1"/>
  <c r="F44" i="105"/>
  <c r="H44" i="105" s="1"/>
  <c r="B55" i="105"/>
  <c r="B56" i="105" s="1"/>
  <c r="E130" i="2"/>
  <c r="I130" i="2" s="1"/>
  <c r="E124" i="2"/>
  <c r="I124" i="2" s="1"/>
  <c r="E100" i="2"/>
  <c r="B108" i="2"/>
  <c r="B55" i="83"/>
  <c r="B56" i="83" s="1"/>
  <c r="F44" i="83"/>
  <c r="H44" i="83" s="1"/>
  <c r="F44" i="84"/>
  <c r="H44" i="84" s="1"/>
  <c r="B55" i="84"/>
  <c r="B56" i="84" s="1"/>
  <c r="S140" i="2" l="1"/>
  <c r="F44" i="95"/>
  <c r="H44" i="95" s="1"/>
  <c r="B55" i="95"/>
  <c r="B56" i="95" s="1"/>
  <c r="F44" i="36"/>
  <c r="H44" i="36" s="1"/>
  <c r="B55" i="36"/>
  <c r="B56" i="36" s="1"/>
  <c r="B98" i="2"/>
  <c r="I122" i="2"/>
  <c r="I138" i="2" s="1"/>
  <c r="E138" i="2"/>
  <c r="E98" i="2"/>
  <c r="F44" i="28"/>
  <c r="H44" i="28" s="1"/>
  <c r="B55" i="28"/>
  <c r="B56" i="28" s="1"/>
  <c r="B55" i="42"/>
  <c r="B56" i="42" s="1"/>
  <c r="F44" i="42"/>
  <c r="H44" i="42" s="1"/>
  <c r="B140" i="2"/>
  <c r="B153" i="2"/>
  <c r="V153" i="2"/>
  <c r="I98" i="2"/>
  <c r="C98" i="2"/>
  <c r="N140" i="2"/>
  <c r="I100" i="2"/>
  <c r="I108" i="2" s="1"/>
  <c r="E108" i="2"/>
  <c r="F44" i="109"/>
  <c r="H44" i="109" s="1"/>
  <c r="B55" i="109"/>
  <c r="B56" i="109" s="1"/>
  <c r="F44" i="126"/>
  <c r="H44" i="126" s="1"/>
  <c r="B55" i="126"/>
  <c r="B56" i="126" s="1"/>
  <c r="F44" i="125"/>
  <c r="H44" i="125" s="1"/>
  <c r="B55" i="125"/>
  <c r="B56" i="125" s="1"/>
  <c r="F44" i="115"/>
  <c r="H44" i="115" s="1"/>
  <c r="B55" i="115"/>
  <c r="B56" i="115" s="1"/>
  <c r="E120" i="2"/>
  <c r="I110" i="2"/>
  <c r="I120" i="2" s="1"/>
  <c r="AD21" i="2"/>
  <c r="AE21" i="2" s="1"/>
  <c r="U153" i="2"/>
  <c r="U140" i="2"/>
  <c r="D138" i="2"/>
  <c r="AD71" i="2" l="1"/>
  <c r="AE71" i="2" s="1"/>
  <c r="E153" i="2"/>
  <c r="E140" i="2"/>
  <c r="D140" i="2"/>
  <c r="D153" i="2"/>
  <c r="I140" i="2"/>
  <c r="I153" i="2"/>
  <c r="C153" i="2"/>
  <c r="C140" i="2"/>
</calcChain>
</file>

<file path=xl/sharedStrings.xml><?xml version="1.0" encoding="utf-8"?>
<sst xmlns="http://schemas.openxmlformats.org/spreadsheetml/2006/main" count="8813" uniqueCount="207">
  <si>
    <t>ABBOTTS ANN PRIMARY</t>
  </si>
  <si>
    <t>Returns</t>
  </si>
  <si>
    <t>Issues</t>
  </si>
  <si>
    <t>Totals in school</t>
  </si>
  <si>
    <t>Sp Loans</t>
  </si>
  <si>
    <t>Date</t>
  </si>
  <si>
    <t>NF</t>
  </si>
  <si>
    <t>F</t>
  </si>
  <si>
    <t>MP3</t>
  </si>
  <si>
    <t>A / V</t>
  </si>
  <si>
    <t>Total</t>
  </si>
  <si>
    <t xml:space="preserve"> </t>
  </si>
  <si>
    <t>Base exchanges</t>
  </si>
  <si>
    <t>Mobile exchanges</t>
  </si>
  <si>
    <t>NOR</t>
  </si>
  <si>
    <t>Leased</t>
  </si>
  <si>
    <t xml:space="preserve">SLS Stock </t>
  </si>
  <si>
    <t xml:space="preserve">CORE SERVICES LOANS </t>
  </si>
  <si>
    <t>Allocation</t>
  </si>
  <si>
    <t>3 x numbers of pupils on roll</t>
  </si>
  <si>
    <t>On Loan</t>
  </si>
  <si>
    <t>Value of Resources in School</t>
  </si>
  <si>
    <t>£8.00 per resource</t>
  </si>
  <si>
    <t>Items Issued</t>
  </si>
  <si>
    <t>Up to 400 per annum</t>
  </si>
  <si>
    <t>Value of Resources Issued</t>
  </si>
  <si>
    <t>EXCHANGES including special loans (e.g. for book weeks)</t>
  </si>
  <si>
    <t>Base Visits</t>
  </si>
  <si>
    <t>Mobile exch</t>
  </si>
  <si>
    <t>Ass Sel</t>
  </si>
  <si>
    <t>Total Alloc</t>
  </si>
  <si>
    <t>Total Exchanges</t>
  </si>
  <si>
    <t>Stockcheck Date</t>
  </si>
  <si>
    <t>SLS Stock Figure</t>
  </si>
  <si>
    <t>Total Resources Counted</t>
  </si>
  <si>
    <t xml:space="preserve">Total Resources Lost </t>
  </si>
  <si>
    <t>% Lost</t>
  </si>
  <si>
    <t>% loss p.a</t>
  </si>
  <si>
    <t>Current year</t>
  </si>
  <si>
    <t>Next Stock check due</t>
  </si>
  <si>
    <t>B/F Sept 2012</t>
  </si>
  <si>
    <t>Total stock in NOS Schools</t>
  </si>
  <si>
    <t>Updated</t>
  </si>
  <si>
    <t>Over/Under</t>
  </si>
  <si>
    <t>Date of</t>
  </si>
  <si>
    <t>Issue figures for Base exchanges</t>
  </si>
  <si>
    <t>Issue Figures for Mobile exchanges</t>
  </si>
  <si>
    <t>Number of Visits</t>
  </si>
  <si>
    <t>School</t>
  </si>
  <si>
    <t xml:space="preserve">NF </t>
  </si>
  <si>
    <t>Grand Total</t>
  </si>
  <si>
    <t>Leasing</t>
  </si>
  <si>
    <t xml:space="preserve"> +/-</t>
  </si>
  <si>
    <t>Last Exch</t>
  </si>
  <si>
    <t>A/V</t>
  </si>
  <si>
    <t>Mobile x</t>
  </si>
  <si>
    <t>Base x</t>
  </si>
  <si>
    <t>Ass Seln</t>
  </si>
  <si>
    <t>Sp Loan</t>
  </si>
  <si>
    <t>Primary Totals</t>
  </si>
  <si>
    <t>Special Totals</t>
  </si>
  <si>
    <t>Secondary Totals</t>
  </si>
  <si>
    <t>NES</t>
  </si>
  <si>
    <t>n/a</t>
  </si>
  <si>
    <t>SOS</t>
  </si>
  <si>
    <t>SES</t>
  </si>
  <si>
    <t>SWS</t>
  </si>
  <si>
    <t>Total for NOS Base</t>
  </si>
  <si>
    <t xml:space="preserve">NOS Stockcheck </t>
  </si>
  <si>
    <t>No. lost p.a.</t>
  </si>
  <si>
    <t>ISSUES BY OTHER BASES FOR NOS</t>
  </si>
  <si>
    <t>Last exchange</t>
  </si>
  <si>
    <t>Comment</t>
  </si>
  <si>
    <t>Items/pupil</t>
  </si>
  <si>
    <t>Alloc</t>
  </si>
  <si>
    <r>
      <t>Under</t>
    </r>
    <r>
      <rPr>
        <b/>
        <sz val="10"/>
        <rFont val="Comic Sans MS"/>
        <family val="4"/>
      </rPr>
      <t>/</t>
    </r>
    <r>
      <rPr>
        <b/>
        <sz val="10"/>
        <color indexed="12"/>
        <rFont val="Comic Sans MS"/>
        <family val="4"/>
      </rPr>
      <t xml:space="preserve">Over </t>
    </r>
    <r>
      <rPr>
        <b/>
        <sz val="10"/>
        <rFont val="Comic Sans MS"/>
        <family val="4"/>
      </rPr>
      <t>Alloc</t>
    </r>
  </si>
  <si>
    <t>Type of Exchange</t>
  </si>
  <si>
    <t>Mobile</t>
  </si>
  <si>
    <t>Base</t>
  </si>
  <si>
    <t>A/Sel</t>
  </si>
  <si>
    <t xml:space="preserve">Contacts: </t>
  </si>
  <si>
    <t>Address:</t>
  </si>
  <si>
    <t>Head Teacher:</t>
  </si>
  <si>
    <t>Stock check Date</t>
  </si>
  <si>
    <t>Stock Figure</t>
  </si>
  <si>
    <t>Resources Counted</t>
  </si>
  <si>
    <t>Issues by Other bases</t>
  </si>
  <si>
    <t>Total exchanges</t>
  </si>
  <si>
    <t>School/Comment</t>
  </si>
  <si>
    <t>Mobile Total</t>
  </si>
  <si>
    <t>Base Total</t>
  </si>
  <si>
    <t>mobile</t>
  </si>
  <si>
    <t>sp loan</t>
  </si>
  <si>
    <t>&gt;0</t>
  </si>
  <si>
    <t>a/Sel</t>
  </si>
  <si>
    <t>Last Date</t>
  </si>
  <si>
    <t>Total No. of Stock Checks in year</t>
  </si>
  <si>
    <t xml:space="preserve"> A/V</t>
  </si>
  <si>
    <t>DfE No:</t>
  </si>
  <si>
    <t>Sub Total for Base Schools</t>
  </si>
  <si>
    <t>Total Issues to Other Bases</t>
  </si>
  <si>
    <t>Total Issues to Schools/Other bases</t>
  </si>
  <si>
    <t>AMPORT PRIMARY SCHOOL</t>
  </si>
  <si>
    <t>ANDOVER PRIMARY SCHOOL</t>
  </si>
  <si>
    <t>ANTON INFANT SCHOOL</t>
  </si>
  <si>
    <t>ASHFORD HILL PRIMARY SCHOOL</t>
  </si>
  <si>
    <t>BALKSBURY INFANT SCHOOL</t>
  </si>
  <si>
    <t>BALKSBURY JUNIOR SCHOOL</t>
  </si>
  <si>
    <t>BARTON STACEY PRIMARY SCHOOL</t>
  </si>
  <si>
    <t>BISHOPSWOOD INFANT SCHOOL</t>
  </si>
  <si>
    <t>BISHOPSWOOD JUNIOR SCHOOL</t>
  </si>
  <si>
    <t>BRAMLEY PRIMARY SCHOOL</t>
  </si>
  <si>
    <t>BURGHCLERE PRIMARY SCHOOL</t>
  </si>
  <si>
    <t>BURNHAM COPSE PRIMARY SCHOOL</t>
  </si>
  <si>
    <t>CASTLE HILL INFANT SCHOOL</t>
  </si>
  <si>
    <t>CASTLE HILL JUNIOR SCHOOL</t>
  </si>
  <si>
    <t>CHALK RIDGE PRIMARY SCHOOL</t>
  </si>
  <si>
    <t>CHILTERN PRIMARY SCHOOL</t>
  </si>
  <si>
    <t>ENDEAVOUR PRIMARY SCHOOL</t>
  </si>
  <si>
    <t>CLATFORD PRIMARY SCHOOL</t>
  </si>
  <si>
    <t>CLIDDESDEN PRIMARY SCHOOL</t>
  </si>
  <si>
    <t>ECCHINSWELL PRIMARY SCHOOL</t>
  </si>
  <si>
    <t>FAIRFIELDS PRIMARY SCHOOL</t>
  </si>
  <si>
    <t>FOUR LANES INFANT SCHOOL</t>
  </si>
  <si>
    <t>FOUR LANES JUNIOR SCHOOL</t>
  </si>
  <si>
    <t>GRATELEY PRIMARY SCHOOL</t>
  </si>
  <si>
    <t>GREAT BINFIELDS PRIMARY SCHOOL</t>
  </si>
  <si>
    <t>HATCH WARREN INFANT SCHOOL</t>
  </si>
  <si>
    <t>HATCH WARREN JUNIOR SCHOOL</t>
  </si>
  <si>
    <t>HATHERDEN PRIMARY SCHOOL</t>
  </si>
  <si>
    <t>HURSTBOURNE TARRANT PRIMARY SCHOOL</t>
  </si>
  <si>
    <t>KEMPSHOTT INFANT SCHOOL</t>
  </si>
  <si>
    <t>KIMPTON PRIMARY SCHOOL</t>
  </si>
  <si>
    <t>KEMPSHOTT JUNIOR SCHOOL</t>
  </si>
  <si>
    <t>KINGS FURLONG INFANT SCHOOL</t>
  </si>
  <si>
    <t>KINGSCLERE PRIMARY SCHOOL</t>
  </si>
  <si>
    <t>KNIGHTS ENHAM INFANT SCHOOL</t>
  </si>
  <si>
    <t>KNIGHTS ENHAM JUNIOR SCHOOL</t>
  </si>
  <si>
    <t>MANOR FIELD INFANT SCHOOL</t>
  </si>
  <si>
    <t>MANOR FIELD JUNIOR SCHOOL</t>
  </si>
  <si>
    <t>MARNEL INFANT SCHOOL</t>
  </si>
  <si>
    <t>MARNEL JUNIOR SCHOOL</t>
  </si>
  <si>
    <t>MERTON INFANT SCHOOL</t>
  </si>
  <si>
    <t>MERTON JUNIOR SCHOOL</t>
  </si>
  <si>
    <t>MICHELDEVER PRIMARY SCHOOL</t>
  </si>
  <si>
    <t>OAKLEY INFANT SCHOOL</t>
  </si>
  <si>
    <t>OAKLEY JUNIOR SCHOOL</t>
  </si>
  <si>
    <t>OAKRIDGE INFANT SCHOOL</t>
  </si>
  <si>
    <t>OAKRIDGE JUNIOR SCHOOL</t>
  </si>
  <si>
    <t>OLD BASING INFANT SCHOOL</t>
  </si>
  <si>
    <t>OVERTON PRIMARY SCHOOL</t>
  </si>
  <si>
    <t>PARK VIEW INFANT SCHOOL</t>
  </si>
  <si>
    <t>PARK VIEW JUNIOR SCHOOL</t>
  </si>
  <si>
    <t>PORTWAY INFANT SCHOOL</t>
  </si>
  <si>
    <t>PORTWAY JUNIOR SCHOOL</t>
  </si>
  <si>
    <t>PRESTON CANDOVER PRIMARY SCHOOL</t>
  </si>
  <si>
    <t>ROMAN WAY PRIMARY SCHOOL</t>
  </si>
  <si>
    <t>RUCSTALL PRIMARY SCHOOL</t>
  </si>
  <si>
    <t>SHERBORNE ST JOHN PRIMARY SCHOOL</t>
  </si>
  <si>
    <t>SHIPTON BELLINGER PRIMARY SCHOOL</t>
  </si>
  <si>
    <t>SILCHESTER PRIMARY SCHOOL</t>
  </si>
  <si>
    <t>SMANNELL &amp; ENHAM PRIMARY SCHOOL</t>
  </si>
  <si>
    <t>SOUTH VIEW INFANT SCHOOL</t>
  </si>
  <si>
    <t>SOUTH VIEW JUNIOR SCHOOL</t>
  </si>
  <si>
    <t>SOUTH WONSTON PRIMARY SCHOOL</t>
  </si>
  <si>
    <t>ST ANNES</t>
  </si>
  <si>
    <t>ST BEDES</t>
  </si>
  <si>
    <t>ST JOHN THE BAPTIST</t>
  </si>
  <si>
    <t>ST MARKS</t>
  </si>
  <si>
    <t>ST MARTINS</t>
  </si>
  <si>
    <t>ST MARY BOURNE</t>
  </si>
  <si>
    <t>ST MARYS JUNIOR</t>
  </si>
  <si>
    <t>ST THOMAS</t>
  </si>
  <si>
    <t>TADLEY COMMUNITY PRIMARY SCHOOL</t>
  </si>
  <si>
    <t>VIGO INFANT SCHOOL</t>
  </si>
  <si>
    <t>WHITCHURCH PRIMARY SCHOOL</t>
  </si>
  <si>
    <t>WOOLTON HILL JUNIOR SCHOOL</t>
  </si>
  <si>
    <t>ALDWORTH SCIENCE COLLEGE</t>
  </si>
  <si>
    <t>BISHOP CHALLONER CATHOLIC SECONDARY SCHOOL</t>
  </si>
  <si>
    <t xml:space="preserve">BRIGHTON HILL </t>
  </si>
  <si>
    <t>COSTELLO TECHNOLOGY COLLOGE</t>
  </si>
  <si>
    <t xml:space="preserve">HARROW WAY </t>
  </si>
  <si>
    <t>TESTBOURNE</t>
  </si>
  <si>
    <t xml:space="preserve">THE CLERE </t>
  </si>
  <si>
    <t>THE HURST COMMUNITY COLLEGE</t>
  </si>
  <si>
    <t>THE VYNE</t>
  </si>
  <si>
    <t>GRANGESIDE</t>
  </si>
  <si>
    <t>LIMINGTON HOUSE</t>
  </si>
  <si>
    <t>MAPLE RIDGE</t>
  </si>
  <si>
    <t>MARK WAY</t>
  </si>
  <si>
    <t>NORMAN GATE</t>
  </si>
  <si>
    <t>SAXON WOOD</t>
  </si>
  <si>
    <t>APPLESHAW ST PETERS</t>
  </si>
  <si>
    <t>SPARSHOLT PRIMARY SCHOOL</t>
  </si>
  <si>
    <t>WALLOP PRIMARY SCHOOL</t>
  </si>
  <si>
    <t>WHERWELL PRIMARY SCHOOL</t>
  </si>
  <si>
    <t>KINGS FURLONG JUNIOR SCHOOL</t>
  </si>
  <si>
    <t>NORTH WALTHAM PRIMARY SCHOOL</t>
  </si>
  <si>
    <t>ST JOHNS</t>
  </si>
  <si>
    <t>WOLVERDENE</t>
  </si>
  <si>
    <t>PANGBOURNE COLLEGE</t>
  </si>
  <si>
    <t>FARLEIGH SCHOOL</t>
  </si>
  <si>
    <t>Independent Totals</t>
  </si>
  <si>
    <t>WINKLEBURY INFANT SCHOOL</t>
  </si>
  <si>
    <t>WINKLEBURY JUNIOR SCHOOL</t>
  </si>
  <si>
    <t>email</t>
  </si>
  <si>
    <t>Autumn 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</si>
</sst>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£&quot;* #,##0.00_-;\-&quot;£&quot;* #,##0.00_-;_-&quot;£&quot;* &quot;-&quot;??_-;_-@_-"/>
    <numFmt numFmtId="164" formatCode="0.0"/>
    <numFmt numFmtId="165" formatCode="&quot;£&quot;#,##0.00"/>
    <numFmt numFmtId="166" formatCode="0.0%"/>
    <numFmt numFmtId="167" formatCode="mmm\-yyyy"/>
    <numFmt numFmtId="168" formatCode="dd/mm/yy;@"/>
    <numFmt numFmtId="169" formatCode="d/m/yy;@"/>
    <numFmt numFmtId="170" formatCode="0_ ;[Red]\-0\ "/>
  </numFmts>
  <fonts count="35" x14ac:knownFonts="1">
    <font>
      <sz val="10"/>
      <name val="Comic Sans MS"/>
      <family val="4"/>
    </font>
    <font>
      <sz val="10"/>
      <name val="Arial"/>
    </font>
    <font>
      <b/>
      <sz val="10"/>
      <name val="Arial"/>
      <family val="2"/>
    </font>
    <font>
      <b/>
      <sz val="10"/>
      <name val="Comic Sans MS"/>
      <family val="4"/>
    </font>
    <font>
      <sz val="10"/>
      <color indexed="12"/>
      <name val="Comic Sans MS"/>
      <family val="4"/>
    </font>
    <font>
      <sz val="10"/>
      <name val="Comic Sans MS"/>
      <family val="4"/>
    </font>
    <font>
      <b/>
      <sz val="8"/>
      <name val="Arial"/>
      <family val="2"/>
    </font>
    <font>
      <b/>
      <u/>
      <sz val="12"/>
      <name val="Gill Sans MT"/>
      <family val="2"/>
    </font>
    <font>
      <b/>
      <sz val="12"/>
      <name val="Gill Sans MT"/>
      <family val="2"/>
    </font>
    <font>
      <sz val="10"/>
      <name val="Gill Sans MT"/>
      <family val="2"/>
    </font>
    <font>
      <sz val="10"/>
      <color indexed="10"/>
      <name val="Gill Sans MT"/>
      <family val="2"/>
    </font>
    <font>
      <sz val="12"/>
      <name val="Gill Sans MT"/>
      <family val="2"/>
    </font>
    <font>
      <b/>
      <sz val="10"/>
      <name val="Arial"/>
      <family val="2"/>
    </font>
    <font>
      <sz val="8"/>
      <name val="Comic Sans MS"/>
      <family val="4"/>
    </font>
    <font>
      <b/>
      <sz val="10"/>
      <color indexed="17"/>
      <name val="Comic Sans MS"/>
      <family val="4"/>
    </font>
    <font>
      <b/>
      <sz val="9"/>
      <name val="Comic Sans MS"/>
      <family val="4"/>
    </font>
    <font>
      <b/>
      <sz val="10"/>
      <color indexed="53"/>
      <name val="Comic Sans MS"/>
      <family val="4"/>
    </font>
    <font>
      <sz val="10"/>
      <color indexed="53"/>
      <name val="Comic Sans MS"/>
      <family val="4"/>
    </font>
    <font>
      <b/>
      <sz val="10"/>
      <color indexed="12"/>
      <name val="Arial"/>
      <family val="2"/>
    </font>
    <font>
      <b/>
      <sz val="9"/>
      <name val="Arial"/>
      <family val="2"/>
    </font>
    <font>
      <sz val="10"/>
      <color indexed="53"/>
      <name val="Arial"/>
      <family val="2"/>
    </font>
    <font>
      <b/>
      <sz val="10"/>
      <color indexed="53"/>
      <name val="Arial"/>
      <family val="2"/>
    </font>
    <font>
      <sz val="10"/>
      <color indexed="20"/>
      <name val="Comic Sans MS"/>
      <family val="4"/>
    </font>
    <font>
      <b/>
      <sz val="10"/>
      <color indexed="40"/>
      <name val="Comic Sans MS"/>
      <family val="4"/>
    </font>
    <font>
      <sz val="10"/>
      <color indexed="40"/>
      <name val="Comic Sans MS"/>
      <family val="4"/>
    </font>
    <font>
      <sz val="10"/>
      <color indexed="49"/>
      <name val="Comic Sans MS"/>
      <family val="4"/>
    </font>
    <font>
      <sz val="10"/>
      <color indexed="17"/>
      <name val="Comic Sans MS"/>
      <family val="4"/>
    </font>
    <font>
      <b/>
      <sz val="10"/>
      <color indexed="61"/>
      <name val="Comic Sans MS"/>
      <family val="4"/>
    </font>
    <font>
      <sz val="10"/>
      <color indexed="61"/>
      <name val="Comic Sans MS"/>
      <family val="4"/>
    </font>
    <font>
      <b/>
      <sz val="10"/>
      <color indexed="12"/>
      <name val="Comic Sans MS"/>
      <family val="4"/>
    </font>
    <font>
      <b/>
      <sz val="10"/>
      <color indexed="10"/>
      <name val="Comic Sans MS"/>
      <family val="4"/>
    </font>
    <font>
      <b/>
      <sz val="10"/>
      <color indexed="10"/>
      <name val="Arial"/>
      <family val="2"/>
    </font>
    <font>
      <sz val="10"/>
      <color indexed="10"/>
      <name val="Comic Sans MS"/>
      <family val="4"/>
    </font>
    <font>
      <b/>
      <sz val="14"/>
      <name val="Comic Sans MS"/>
      <family val="4"/>
    </font>
    <font>
      <b/>
      <i/>
      <sz val="10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1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Border="1"/>
    <xf numFmtId="0" fontId="0" fillId="0" borderId="1" xfId="0" applyBorder="1"/>
    <xf numFmtId="0" fontId="3" fillId="0" borderId="0" xfId="0" applyFont="1"/>
    <xf numFmtId="0" fontId="0" fillId="0" borderId="0" xfId="0" applyFont="1"/>
    <xf numFmtId="0" fontId="0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/>
    <xf numFmtId="0" fontId="0" fillId="2" borderId="1" xfId="0" applyFont="1" applyFill="1" applyBorder="1"/>
    <xf numFmtId="0" fontId="0" fillId="2" borderId="0" xfId="0" applyFont="1" applyFill="1"/>
    <xf numFmtId="0" fontId="0" fillId="2" borderId="0" xfId="0" applyFont="1" applyFill="1" applyBorder="1"/>
    <xf numFmtId="0" fontId="0" fillId="0" borderId="0" xfId="0" applyAlignment="1">
      <alignment horizontal="center"/>
    </xf>
    <xf numFmtId="14" fontId="0" fillId="0" borderId="0" xfId="0" applyNumberFormat="1" applyFont="1"/>
    <xf numFmtId="1" fontId="0" fillId="0" borderId="1" xfId="0" applyNumberFormat="1" applyFont="1" applyBorder="1"/>
    <xf numFmtId="1" fontId="0" fillId="0" borderId="0" xfId="0" applyNumberFormat="1" applyFont="1"/>
    <xf numFmtId="1" fontId="0" fillId="0" borderId="0" xfId="0" applyNumberFormat="1" applyFont="1" applyBorder="1"/>
    <xf numFmtId="0" fontId="0" fillId="0" borderId="1" xfId="0" applyFont="1" applyFill="1" applyBorder="1"/>
    <xf numFmtId="0" fontId="0" fillId="0" borderId="0" xfId="0" applyFont="1" applyFill="1" applyBorder="1"/>
    <xf numFmtId="0" fontId="0" fillId="0" borderId="2" xfId="0" applyFont="1" applyBorder="1"/>
    <xf numFmtId="0" fontId="0" fillId="0" borderId="1" xfId="0" applyFont="1" applyBorder="1"/>
    <xf numFmtId="14" fontId="0" fillId="0" borderId="0" xfId="0" applyNumberFormat="1" applyFont="1" applyFill="1" applyBorder="1"/>
    <xf numFmtId="1" fontId="0" fillId="0" borderId="1" xfId="0" applyNumberFormat="1" applyFont="1" applyFill="1" applyBorder="1"/>
    <xf numFmtId="1" fontId="0" fillId="0" borderId="0" xfId="0" applyNumberFormat="1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1" xfId="0" applyFont="1" applyFill="1" applyBorder="1"/>
    <xf numFmtId="0" fontId="0" fillId="3" borderId="0" xfId="0" applyFont="1" applyFill="1" applyBorder="1"/>
    <xf numFmtId="0" fontId="0" fillId="3" borderId="2" xfId="0" applyFont="1" applyFill="1" applyBorder="1"/>
    <xf numFmtId="0" fontId="0" fillId="0" borderId="3" xfId="0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4" fillId="0" borderId="0" xfId="0" applyFont="1" applyFill="1" applyBorder="1"/>
    <xf numFmtId="0" fontId="0" fillId="2" borderId="0" xfId="0" applyFill="1"/>
    <xf numFmtId="0" fontId="0" fillId="2" borderId="0" xfId="0" applyFont="1" applyFill="1" applyAlignment="1">
      <alignment horizontal="center"/>
    </xf>
    <xf numFmtId="9" fontId="5" fillId="0" borderId="0" xfId="2" applyFont="1"/>
    <xf numFmtId="44" fontId="5" fillId="0" borderId="0" xfId="1" applyFont="1"/>
    <xf numFmtId="14" fontId="0" fillId="0" borderId="0" xfId="0" quotePrefix="1" applyNumberFormat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9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165" fontId="10" fillId="0" borderId="8" xfId="0" applyNumberFormat="1" applyFont="1" applyBorder="1" applyAlignment="1">
      <alignment horizontal="center" wrapText="1"/>
    </xf>
    <xf numFmtId="0" fontId="11" fillId="0" borderId="0" xfId="0" applyFont="1"/>
    <xf numFmtId="0" fontId="9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166" fontId="3" fillId="0" borderId="0" xfId="0" applyNumberFormat="1" applyFont="1" applyAlignment="1">
      <alignment horizontal="center" wrapText="1"/>
    </xf>
    <xf numFmtId="10" fontId="3" fillId="0" borderId="0" xfId="0" applyNumberFormat="1" applyFont="1" applyAlignment="1">
      <alignment horizont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8" fontId="3" fillId="0" borderId="3" xfId="0" applyNumberFormat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170" fontId="5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/>
    <xf numFmtId="0" fontId="0" fillId="0" borderId="9" xfId="0" applyBorder="1"/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70" fontId="15" fillId="0" borderId="10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2" fillId="0" borderId="12" xfId="0" applyFont="1" applyBorder="1"/>
    <xf numFmtId="0" fontId="2" fillId="0" borderId="3" xfId="0" applyFont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170" fontId="2" fillId="0" borderId="3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13" xfId="0" quotePrefix="1" applyBorder="1"/>
    <xf numFmtId="0" fontId="0" fillId="0" borderId="14" xfId="0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170" fontId="5" fillId="0" borderId="14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170" fontId="5" fillId="0" borderId="15" xfId="0" applyNumberFormat="1" applyFont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quotePrefix="1" applyFill="1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0" xfId="0" quotePrefix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18" xfId="0" quotePrefix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3" fillId="0" borderId="0" xfId="0" applyFont="1"/>
    <xf numFmtId="0" fontId="24" fillId="0" borderId="0" xfId="0" applyFont="1"/>
    <xf numFmtId="0" fontId="23" fillId="0" borderId="0" xfId="0" applyFont="1" applyFill="1" applyBorder="1"/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170" fontId="5" fillId="0" borderId="15" xfId="0" applyNumberFormat="1" applyFont="1" applyFill="1" applyBorder="1" applyAlignment="1">
      <alignment horizontal="center"/>
    </xf>
    <xf numFmtId="0" fontId="0" fillId="0" borderId="18" xfId="0" quotePrefix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0" fillId="0" borderId="18" xfId="0" applyBorder="1"/>
    <xf numFmtId="0" fontId="22" fillId="0" borderId="0" xfId="0" applyFont="1"/>
    <xf numFmtId="0" fontId="0" fillId="0" borderId="0" xfId="0" quotePrefix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3" fillId="0" borderId="23" xfId="0" applyFont="1" applyBorder="1" applyAlignment="1">
      <alignment horizontal="right"/>
    </xf>
    <xf numFmtId="0" fontId="3" fillId="0" borderId="24" xfId="0" applyFont="1" applyBorder="1" applyAlignment="1">
      <alignment horizontal="center"/>
    </xf>
    <xf numFmtId="0" fontId="29" fillId="0" borderId="2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70" fontId="3" fillId="0" borderId="24" xfId="0" applyNumberFormat="1" applyFont="1" applyBorder="1" applyAlignment="1">
      <alignment horizontal="center"/>
    </xf>
    <xf numFmtId="9" fontId="3" fillId="0" borderId="24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0" fontId="3" fillId="0" borderId="0" xfId="0" applyNumberFormat="1" applyFont="1" applyAlignment="1">
      <alignment horizontal="center"/>
    </xf>
    <xf numFmtId="9" fontId="3" fillId="0" borderId="0" xfId="0" applyNumberFormat="1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170" fontId="5" fillId="0" borderId="27" xfId="0" applyNumberFormat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2" fillId="0" borderId="0" xfId="0" applyFont="1" applyFill="1" applyAlignment="1">
      <alignment horizontal="center"/>
    </xf>
    <xf numFmtId="0" fontId="0" fillId="0" borderId="21" xfId="0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Fill="1" applyBorder="1"/>
    <xf numFmtId="0" fontId="0" fillId="0" borderId="26" xfId="0" quotePrefix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30" xfId="0" applyFill="1" applyBorder="1"/>
    <xf numFmtId="0" fontId="0" fillId="0" borderId="31" xfId="0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170" fontId="5" fillId="0" borderId="31" xfId="0" applyNumberFormat="1" applyFont="1" applyBorder="1" applyAlignment="1">
      <alignment horizontal="center"/>
    </xf>
    <xf numFmtId="0" fontId="0" fillId="0" borderId="30" xfId="0" quotePrefix="1" applyBorder="1" applyAlignment="1">
      <alignment horizontal="center"/>
    </xf>
    <xf numFmtId="0" fontId="0" fillId="0" borderId="31" xfId="0" quotePrefix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3" fillId="0" borderId="23" xfId="0" applyFont="1" applyFill="1" applyBorder="1" applyAlignment="1">
      <alignment horizontal="right"/>
    </xf>
    <xf numFmtId="0" fontId="0" fillId="0" borderId="18" xfId="0" applyFill="1" applyBorder="1"/>
    <xf numFmtId="0" fontId="0" fillId="0" borderId="30" xfId="0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5" fillId="0" borderId="29" xfId="0" quotePrefix="1" applyFon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" xfId="0" applyBorder="1" applyAlignment="1">
      <alignment horizontal="right"/>
    </xf>
    <xf numFmtId="170" fontId="5" fillId="0" borderId="0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34" xfId="0" applyFont="1" applyBorder="1" applyAlignment="1">
      <alignment horizontal="center"/>
    </xf>
    <xf numFmtId="170" fontId="0" fillId="0" borderId="34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/>
    <xf numFmtId="169" fontId="30" fillId="0" borderId="0" xfId="0" applyNumberFormat="1" applyFont="1" applyAlignment="1">
      <alignment horizontal="center"/>
    </xf>
    <xf numFmtId="0" fontId="0" fillId="0" borderId="0" xfId="0" applyFill="1"/>
    <xf numFmtId="14" fontId="5" fillId="0" borderId="0" xfId="0" applyNumberFormat="1" applyFont="1"/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66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5" fillId="0" borderId="0" xfId="0" applyFont="1" applyFill="1"/>
    <xf numFmtId="0" fontId="5" fillId="0" borderId="0" xfId="0" applyFont="1" applyBorder="1"/>
    <xf numFmtId="0" fontId="5" fillId="2" borderId="1" xfId="0" applyFont="1" applyFill="1" applyBorder="1"/>
    <xf numFmtId="0" fontId="5" fillId="2" borderId="0" xfId="0" applyFont="1" applyFill="1"/>
    <xf numFmtId="1" fontId="5" fillId="0" borderId="1" xfId="0" applyNumberFormat="1" applyFont="1" applyBorder="1"/>
    <xf numFmtId="1" fontId="5" fillId="0" borderId="0" xfId="0" applyNumberFormat="1" applyFont="1"/>
    <xf numFmtId="1" fontId="5" fillId="0" borderId="0" xfId="0" applyNumberFormat="1" applyFont="1" applyBorder="1"/>
    <xf numFmtId="0" fontId="5" fillId="0" borderId="1" xfId="0" applyFont="1" applyFill="1" applyBorder="1"/>
    <xf numFmtId="0" fontId="5" fillId="0" borderId="0" xfId="0" applyFont="1" applyFill="1" applyBorder="1"/>
    <xf numFmtId="0" fontId="5" fillId="0" borderId="2" xfId="0" applyFont="1" applyBorder="1"/>
    <xf numFmtId="0" fontId="5" fillId="0" borderId="1" xfId="0" applyFont="1" applyBorder="1"/>
    <xf numFmtId="1" fontId="5" fillId="0" borderId="1" xfId="0" applyNumberFormat="1" applyFont="1" applyFill="1" applyBorder="1"/>
    <xf numFmtId="1" fontId="5" fillId="0" borderId="0" xfId="0" applyNumberFormat="1" applyFont="1" applyFill="1" applyBorder="1"/>
    <xf numFmtId="0" fontId="5" fillId="3" borderId="0" xfId="0" applyFont="1" applyFill="1"/>
    <xf numFmtId="1" fontId="5" fillId="3" borderId="1" xfId="0" applyNumberFormat="1" applyFont="1" applyFill="1" applyBorder="1"/>
    <xf numFmtId="1" fontId="5" fillId="3" borderId="0" xfId="0" applyNumberFormat="1" applyFont="1" applyFill="1" applyBorder="1"/>
    <xf numFmtId="0" fontId="5" fillId="3" borderId="0" xfId="0" applyFont="1" applyFill="1" applyBorder="1"/>
    <xf numFmtId="0" fontId="5" fillId="3" borderId="2" xfId="0" applyFont="1" applyFill="1" applyBorder="1"/>
    <xf numFmtId="0" fontId="5" fillId="0" borderId="2" xfId="0" applyFont="1" applyFill="1" applyBorder="1"/>
    <xf numFmtId="14" fontId="5" fillId="0" borderId="0" xfId="0" applyNumberFormat="1" applyFont="1" applyFill="1"/>
    <xf numFmtId="0" fontId="22" fillId="0" borderId="0" xfId="0" applyFont="1" applyFill="1"/>
    <xf numFmtId="14" fontId="22" fillId="0" borderId="0" xfId="0" applyNumberFormat="1" applyFont="1" applyFill="1"/>
    <xf numFmtId="0" fontId="22" fillId="0" borderId="1" xfId="0" applyFont="1" applyFill="1" applyBorder="1"/>
    <xf numFmtId="0" fontId="22" fillId="0" borderId="0" xfId="0" applyFont="1" applyFill="1" applyBorder="1"/>
    <xf numFmtId="0" fontId="22" fillId="0" borderId="0" xfId="0" applyFont="1" applyBorder="1"/>
    <xf numFmtId="0" fontId="22" fillId="0" borderId="2" xfId="0" applyFont="1" applyBorder="1"/>
    <xf numFmtId="0" fontId="28" fillId="0" borderId="0" xfId="0" applyFont="1" applyFill="1" applyAlignment="1">
      <alignment horizontal="center"/>
    </xf>
    <xf numFmtId="0" fontId="28" fillId="0" borderId="1" xfId="0" applyFont="1" applyFill="1" applyBorder="1"/>
    <xf numFmtId="0" fontId="28" fillId="0" borderId="0" xfId="0" applyFont="1" applyFill="1" applyBorder="1"/>
    <xf numFmtId="0" fontId="28" fillId="0" borderId="0" xfId="0" applyFont="1" applyBorder="1"/>
    <xf numFmtId="0" fontId="28" fillId="0" borderId="2" xfId="0" applyFont="1" applyBorder="1"/>
    <xf numFmtId="0" fontId="4" fillId="0" borderId="0" xfId="0" applyFont="1" applyFill="1"/>
    <xf numFmtId="0" fontId="4" fillId="0" borderId="1" xfId="0" applyFont="1" applyFill="1" applyBorder="1"/>
    <xf numFmtId="0" fontId="5" fillId="2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32" fillId="0" borderId="15" xfId="0" applyFont="1" applyFill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10" xfId="0" applyFont="1" applyFill="1" applyBorder="1" applyAlignment="1">
      <alignment horizontal="center"/>
    </xf>
    <xf numFmtId="0" fontId="31" fillId="0" borderId="3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center"/>
    </xf>
    <xf numFmtId="0" fontId="32" fillId="0" borderId="15" xfId="0" quotePrefix="1" applyFont="1" applyFill="1" applyBorder="1" applyAlignment="1">
      <alignment horizontal="center"/>
    </xf>
    <xf numFmtId="0" fontId="30" fillId="0" borderId="24" xfId="0" applyFont="1" applyFill="1" applyBorder="1" applyAlignment="1">
      <alignment horizontal="center"/>
    </xf>
    <xf numFmtId="0" fontId="30" fillId="0" borderId="0" xfId="0" applyFont="1" applyFill="1" applyAlignment="1">
      <alignment horizontal="center"/>
    </xf>
    <xf numFmtId="0" fontId="32" fillId="0" borderId="27" xfId="0" applyFont="1" applyFill="1" applyBorder="1" applyAlignment="1">
      <alignment horizontal="center"/>
    </xf>
    <xf numFmtId="0" fontId="32" fillId="0" borderId="31" xfId="0" applyFont="1" applyFill="1" applyBorder="1" applyAlignment="1">
      <alignment horizontal="center"/>
    </xf>
    <xf numFmtId="14" fontId="5" fillId="0" borderId="14" xfId="2" applyNumberFormat="1" applyFont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14" fontId="5" fillId="0" borderId="15" xfId="0" quotePrefix="1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5" fillId="0" borderId="27" xfId="0" applyNumberFormat="1" applyFont="1" applyBorder="1"/>
    <xf numFmtId="14" fontId="5" fillId="0" borderId="15" xfId="2" applyNumberFormat="1" applyFont="1" applyBorder="1"/>
    <xf numFmtId="14" fontId="5" fillId="0" borderId="0" xfId="2" applyNumberFormat="1" applyFont="1" applyBorder="1"/>
    <xf numFmtId="9" fontId="5" fillId="0" borderId="0" xfId="2" applyFont="1" applyBorder="1"/>
    <xf numFmtId="14" fontId="5" fillId="0" borderId="27" xfId="2" applyNumberFormat="1" applyFont="1" applyBorder="1"/>
    <xf numFmtId="14" fontId="5" fillId="0" borderId="31" xfId="2" applyNumberFormat="1" applyFont="1" applyBorder="1"/>
    <xf numFmtId="14" fontId="5" fillId="0" borderId="15" xfId="0" applyNumberFormat="1" applyFont="1" applyBorder="1"/>
    <xf numFmtId="0" fontId="0" fillId="2" borderId="2" xfId="0" applyFont="1" applyFill="1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ont="1" applyFill="1" applyBorder="1"/>
    <xf numFmtId="0" fontId="0" fillId="4" borderId="0" xfId="0" applyFont="1" applyFill="1" applyBorder="1"/>
    <xf numFmtId="0" fontId="0" fillId="4" borderId="0" xfId="0" applyFont="1" applyFill="1"/>
    <xf numFmtId="0" fontId="0" fillId="4" borderId="2" xfId="0" applyFont="1" applyFill="1" applyBorder="1"/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70" fontId="4" fillId="0" borderId="3" xfId="0" applyNumberFormat="1" applyFont="1" applyBorder="1" applyAlignment="1">
      <alignment horizontal="center"/>
    </xf>
    <xf numFmtId="0" fontId="0" fillId="5" borderId="1" xfId="0" applyFont="1" applyFill="1" applyBorder="1"/>
    <xf numFmtId="0" fontId="0" fillId="5" borderId="0" xfId="0" applyFont="1" applyFill="1"/>
    <xf numFmtId="0" fontId="0" fillId="5" borderId="0" xfId="0" applyFont="1" applyFill="1" applyBorder="1"/>
    <xf numFmtId="14" fontId="0" fillId="5" borderId="1" xfId="0" applyNumberFormat="1" applyFont="1" applyFill="1" applyBorder="1"/>
    <xf numFmtId="14" fontId="0" fillId="5" borderId="0" xfId="0" applyNumberFormat="1" applyFont="1" applyFill="1"/>
    <xf numFmtId="0" fontId="2" fillId="0" borderId="0" xfId="0" applyFont="1" applyBorder="1" applyAlignment="1">
      <alignment horizontal="center"/>
    </xf>
    <xf numFmtId="0" fontId="0" fillId="5" borderId="2" xfId="0" applyFont="1" applyFill="1" applyBorder="1"/>
    <xf numFmtId="0" fontId="0" fillId="5" borderId="0" xfId="0" applyNumberFormat="1" applyFill="1"/>
    <xf numFmtId="0" fontId="0" fillId="5" borderId="0" xfId="0" applyFill="1"/>
    <xf numFmtId="14" fontId="0" fillId="0" borderId="0" xfId="0" applyNumberFormat="1" applyAlignment="1">
      <alignment horizontal="center"/>
    </xf>
    <xf numFmtId="0" fontId="0" fillId="0" borderId="2" xfId="0" applyFont="1" applyFill="1" applyBorder="1"/>
    <xf numFmtId="0" fontId="4" fillId="0" borderId="2" xfId="0" applyFont="1" applyFill="1" applyBorder="1"/>
    <xf numFmtId="14" fontId="0" fillId="0" borderId="0" xfId="0" applyNumberFormat="1" applyFont="1" applyBorder="1"/>
    <xf numFmtId="0" fontId="9" fillId="0" borderId="7" xfId="0" applyFont="1" applyBorder="1" applyAlignment="1">
      <alignment horizontal="left" wrapText="1"/>
    </xf>
    <xf numFmtId="14" fontId="5" fillId="0" borderId="0" xfId="0" applyNumberFormat="1" applyFont="1" applyFill="1" applyAlignment="1">
      <alignment horizontal="left"/>
    </xf>
    <xf numFmtId="14" fontId="22" fillId="0" borderId="0" xfId="0" applyNumberFormat="1" applyFont="1" applyFill="1" applyAlignment="1">
      <alignment horizontal="left"/>
    </xf>
    <xf numFmtId="14" fontId="28" fillId="0" borderId="0" xfId="0" applyNumberFormat="1" applyFont="1" applyFill="1" applyAlignment="1">
      <alignment horizontal="left"/>
    </xf>
    <xf numFmtId="14" fontId="4" fillId="0" borderId="0" xfId="0" applyNumberFormat="1" applyFont="1" applyFill="1" applyAlignment="1">
      <alignment horizontal="left"/>
    </xf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1" fontId="5" fillId="0" borderId="0" xfId="0" applyNumberFormat="1" applyFont="1" applyFill="1"/>
    <xf numFmtId="1" fontId="5" fillId="3" borderId="2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0" borderId="0" xfId="0" applyFont="1" applyFill="1"/>
    <xf numFmtId="14" fontId="5" fillId="0" borderId="1" xfId="0" applyNumberFormat="1" applyFont="1" applyFill="1" applyBorder="1"/>
    <xf numFmtId="14" fontId="5" fillId="0" borderId="2" xfId="0" applyNumberFormat="1" applyFont="1" applyFill="1" applyBorder="1"/>
    <xf numFmtId="0" fontId="5" fillId="3" borderId="1" xfId="0" applyNumberFormat="1" applyFont="1" applyFill="1" applyBorder="1"/>
    <xf numFmtId="0" fontId="5" fillId="3" borderId="0" xfId="0" applyNumberFormat="1" applyFon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5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/>
    </xf>
    <xf numFmtId="0" fontId="3" fillId="0" borderId="23" xfId="0" applyFont="1" applyBorder="1"/>
    <xf numFmtId="0" fontId="5" fillId="0" borderId="15" xfId="0" quotePrefix="1" applyFont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8" xfId="0" quotePrefix="1" applyFont="1" applyBorder="1" applyAlignment="1">
      <alignment horizontal="center"/>
    </xf>
    <xf numFmtId="0" fontId="5" fillId="0" borderId="15" xfId="0" quotePrefix="1" applyFont="1" applyFill="1" applyBorder="1" applyAlignment="1">
      <alignment horizontal="center"/>
    </xf>
    <xf numFmtId="0" fontId="5" fillId="0" borderId="19" xfId="0" quotePrefix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2" fillId="0" borderId="24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0" borderId="23" xfId="0" applyBorder="1"/>
    <xf numFmtId="0" fontId="5" fillId="0" borderId="13" xfId="0" quotePrefix="1" applyFont="1" applyBorder="1"/>
    <xf numFmtId="0" fontId="33" fillId="0" borderId="0" xfId="0" applyFont="1"/>
    <xf numFmtId="166" fontId="0" fillId="0" borderId="0" xfId="0" applyNumberFormat="1" applyFont="1" applyFill="1" applyAlignment="1">
      <alignment horizontal="center"/>
    </xf>
    <xf numFmtId="10" fontId="0" fillId="0" borderId="0" xfId="0" applyNumberFormat="1" applyFont="1" applyFill="1" applyAlignment="1">
      <alignment horizontal="center"/>
    </xf>
    <xf numFmtId="166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 wrapText="1"/>
    </xf>
    <xf numFmtId="16" fontId="3" fillId="0" borderId="0" xfId="0" applyNumberFormat="1" applyFont="1" applyFill="1" applyAlignment="1">
      <alignment horizontal="center" wrapText="1"/>
    </xf>
    <xf numFmtId="167" fontId="3" fillId="0" borderId="0" xfId="0" applyNumberFormat="1" applyFont="1" applyFill="1"/>
    <xf numFmtId="1" fontId="0" fillId="0" borderId="0" xfId="0" applyNumberFormat="1" applyFont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0" fillId="0" borderId="0" xfId="0" quotePrefix="1" applyFont="1" applyFill="1"/>
    <xf numFmtId="14" fontId="0" fillId="0" borderId="0" xfId="0" applyNumberFormat="1" applyFont="1" applyFill="1"/>
    <xf numFmtId="0" fontId="34" fillId="0" borderId="0" xfId="0" applyFont="1" applyFill="1"/>
    <xf numFmtId="164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35" xfId="0" applyFill="1" applyBorder="1"/>
    <xf numFmtId="0" fontId="0" fillId="0" borderId="36" xfId="0" applyBorder="1" applyAlignment="1">
      <alignment horizontal="center"/>
    </xf>
    <xf numFmtId="0" fontId="4" fillId="0" borderId="36" xfId="0" applyFont="1" applyFill="1" applyBorder="1" applyAlignment="1">
      <alignment horizontal="center"/>
    </xf>
    <xf numFmtId="0" fontId="32" fillId="0" borderId="36" xfId="0" applyFont="1" applyFill="1" applyBorder="1" applyAlignment="1">
      <alignment horizontal="center"/>
    </xf>
    <xf numFmtId="170" fontId="5" fillId="0" borderId="36" xfId="0" applyNumberFormat="1" applyFont="1" applyBorder="1" applyAlignment="1">
      <alignment horizontal="center"/>
    </xf>
    <xf numFmtId="14" fontId="5" fillId="0" borderId="36" xfId="2" applyNumberFormat="1" applyFont="1" applyBorder="1"/>
    <xf numFmtId="0" fontId="0" fillId="0" borderId="35" xfId="0" quotePrefix="1" applyBorder="1" applyAlignment="1">
      <alignment horizontal="center"/>
    </xf>
    <xf numFmtId="0" fontId="0" fillId="0" borderId="36" xfId="0" quotePrefix="1" applyBorder="1" applyAlignment="1">
      <alignment horizontal="center"/>
    </xf>
    <xf numFmtId="0" fontId="0" fillId="0" borderId="35" xfId="0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2" fillId="0" borderId="0" xfId="0" applyFont="1" applyFill="1" applyAlignment="1">
      <alignment horizontal="center" wrapText="1"/>
    </xf>
    <xf numFmtId="0" fontId="0" fillId="0" borderId="0" xfId="0" applyAlignment="1"/>
    <xf numFmtId="10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0" fontId="5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6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170" fontId="6" fillId="0" borderId="0" xfId="0" applyNumberFormat="1" applyFont="1" applyFill="1" applyAlignment="1">
      <alignment horizontal="center" wrapText="1"/>
    </xf>
    <xf numFmtId="170" fontId="0" fillId="0" borderId="0" xfId="0" applyNumberFormat="1" applyFill="1" applyAlignment="1"/>
    <xf numFmtId="166" fontId="3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9" fillId="0" borderId="38" xfId="0" applyFont="1" applyBorder="1" applyAlignment="1">
      <alignment horizontal="center" wrapText="1"/>
    </xf>
    <xf numFmtId="0" fontId="0" fillId="0" borderId="6" xfId="0" applyBorder="1" applyAlignment="1"/>
    <xf numFmtId="17" fontId="9" fillId="0" borderId="38" xfId="0" applyNumberFormat="1" applyFont="1" applyBorder="1" applyAlignment="1">
      <alignment horizontal="center" wrapText="1"/>
    </xf>
    <xf numFmtId="0" fontId="30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calcChain" Target="calcChain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6"/>
  <sheetViews>
    <sheetView tabSelected="1" zoomScale="75" zoomScaleNormal="75" workbookViewId="0">
      <pane xSplit="1" ySplit="3" topLeftCell="B108" activePane="bottomRight" state="frozenSplit"/>
      <selection activeCell="W64" sqref="W64"/>
      <selection pane="topRight" activeCell="W64" sqref="W64"/>
      <selection pane="bottomLeft" activeCell="W64" sqref="W64"/>
      <selection pane="bottomRight" activeCell="W64" sqref="W64"/>
    </sheetView>
  </sheetViews>
  <sheetFormatPr defaultRowHeight="15" outlineLevelRow="1" outlineLevelCol="1" x14ac:dyDescent="0.3"/>
  <cols>
    <col min="1" max="1" width="24.875" style="3" customWidth="1"/>
    <col min="2" max="2" width="6.375" style="70" customWidth="1" outlineLevel="1"/>
    <col min="3" max="3" width="8.75" style="17" customWidth="1" outlineLevel="1"/>
    <col min="4" max="4" width="10.625" style="17" customWidth="1" outlineLevel="1"/>
    <col min="5" max="5" width="11" style="71" customWidth="1" outlineLevel="1"/>
    <col min="6" max="6" width="10.5" style="138" customWidth="1" outlineLevel="1"/>
    <col min="7" max="7" width="10.5" style="260" customWidth="1" outlineLevel="1"/>
    <col min="8" max="8" width="10.25" style="68" customWidth="1" outlineLevel="1"/>
    <col min="9" max="9" width="11" style="69" customWidth="1" outlineLevel="1"/>
    <col min="10" max="10" width="10.375" style="217" bestFit="1" customWidth="1"/>
    <col min="11" max="11" width="9.875" style="70" customWidth="1" outlineLevel="1"/>
    <col min="12" max="17" width="9" style="17" outlineLevel="1"/>
    <col min="18" max="18" width="8.5" style="17" customWidth="1" outlineLevel="1"/>
    <col min="19" max="21" width="9" style="71"/>
    <col min="22" max="22" width="8" style="71" customWidth="1"/>
  </cols>
  <sheetData>
    <row r="1" spans="1:31" ht="16.5" x14ac:dyDescent="0.35">
      <c r="A1" s="64" t="s">
        <v>41</v>
      </c>
      <c r="B1" s="34"/>
      <c r="C1" s="34"/>
      <c r="D1" s="65" t="s">
        <v>42</v>
      </c>
      <c r="E1" s="66">
        <f ca="1">NOW()</f>
        <v>43354.441258680556</v>
      </c>
      <c r="W1" s="72"/>
      <c r="X1" s="72"/>
    </row>
    <row r="2" spans="1:31" ht="16.5" x14ac:dyDescent="0.35">
      <c r="A2" s="73"/>
      <c r="B2" s="74"/>
      <c r="C2" s="75"/>
      <c r="D2" s="75"/>
      <c r="E2" s="74"/>
      <c r="F2" s="76"/>
      <c r="G2" s="261"/>
      <c r="H2" s="77"/>
      <c r="I2" s="78" t="s">
        <v>43</v>
      </c>
      <c r="J2" s="74" t="s">
        <v>44</v>
      </c>
      <c r="K2" s="79" t="s">
        <v>45</v>
      </c>
      <c r="L2" s="75"/>
      <c r="M2" s="75"/>
      <c r="N2" s="75"/>
      <c r="O2" s="79" t="s">
        <v>46</v>
      </c>
      <c r="P2" s="75"/>
      <c r="Q2" s="75"/>
      <c r="R2" s="75"/>
      <c r="S2" s="80" t="s">
        <v>47</v>
      </c>
      <c r="T2" s="81"/>
      <c r="U2" s="81"/>
      <c r="V2" s="82"/>
      <c r="W2" s="83"/>
      <c r="X2" s="83"/>
      <c r="Y2" s="83"/>
      <c r="Z2" s="84"/>
      <c r="AA2" s="84"/>
      <c r="AB2" s="84"/>
      <c r="AC2" s="84"/>
      <c r="AD2" s="84"/>
    </row>
    <row r="3" spans="1:31" x14ac:dyDescent="0.3">
      <c r="A3" s="85" t="s">
        <v>48</v>
      </c>
      <c r="B3" s="86" t="s">
        <v>49</v>
      </c>
      <c r="C3" s="86" t="s">
        <v>7</v>
      </c>
      <c r="D3" s="86" t="s">
        <v>97</v>
      </c>
      <c r="E3" s="299" t="s">
        <v>50</v>
      </c>
      <c r="F3" s="87" t="s">
        <v>14</v>
      </c>
      <c r="G3" s="262" t="s">
        <v>51</v>
      </c>
      <c r="H3" s="89" t="s">
        <v>18</v>
      </c>
      <c r="I3" s="90" t="s">
        <v>52</v>
      </c>
      <c r="J3" s="86" t="s">
        <v>53</v>
      </c>
      <c r="K3" s="91" t="s">
        <v>6</v>
      </c>
      <c r="L3" s="86" t="s">
        <v>7</v>
      </c>
      <c r="M3" s="86" t="s">
        <v>54</v>
      </c>
      <c r="N3" s="86" t="s">
        <v>10</v>
      </c>
      <c r="O3" s="91" t="s">
        <v>6</v>
      </c>
      <c r="P3" s="86" t="s">
        <v>7</v>
      </c>
      <c r="Q3" s="86" t="s">
        <v>54</v>
      </c>
      <c r="R3" s="86" t="s">
        <v>10</v>
      </c>
      <c r="S3" s="92" t="s">
        <v>55</v>
      </c>
      <c r="T3" s="88" t="s">
        <v>56</v>
      </c>
      <c r="U3" s="88" t="s">
        <v>57</v>
      </c>
      <c r="V3" s="93" t="s">
        <v>58</v>
      </c>
      <c r="W3" s="94"/>
      <c r="X3" s="94"/>
      <c r="Y3" s="94"/>
      <c r="Z3" s="84"/>
      <c r="AA3" s="84"/>
      <c r="AB3" s="95"/>
      <c r="AC3" s="84"/>
      <c r="AD3" s="84"/>
    </row>
    <row r="4" spans="1:31" ht="16.5" outlineLevel="1" x14ac:dyDescent="0.35">
      <c r="A4" s="96" t="str">
        <f>'ABBOTTS ANN'!$A$1</f>
        <v>ABBOTTS ANN PRIMARY</v>
      </c>
      <c r="B4" s="97">
        <f>'ABBOTTS ANN'!$Q$41</f>
        <v>0</v>
      </c>
      <c r="C4" s="97">
        <f>'ABBOTTS ANN'!$R$41</f>
        <v>0</v>
      </c>
      <c r="D4" s="97">
        <f>+'ABBOTTS ANN'!$S$41+'ABBOTTS ANN'!$T$41</f>
        <v>0</v>
      </c>
      <c r="E4" s="256">
        <f>SUM(B4:D4)</f>
        <v>0</v>
      </c>
      <c r="F4" s="98"/>
      <c r="G4" s="263">
        <f>+'ABBOTTS ANN'!$D$44</f>
        <v>0</v>
      </c>
      <c r="H4" s="99">
        <f t="shared" ref="H4:H40" si="0">F4*3+G4</f>
        <v>0</v>
      </c>
      <c r="I4" s="100">
        <f t="shared" ref="I4:I34" si="1">E4-H4</f>
        <v>0</v>
      </c>
      <c r="J4" s="269">
        <f>+'ABBOTTS ANN'!$B$6</f>
        <v>0</v>
      </c>
      <c r="K4" s="101">
        <f>+'ABBOTTS ANN'!$L$35</f>
        <v>0</v>
      </c>
      <c r="L4" s="97">
        <f>+'ABBOTTS ANN'!$M$35</f>
        <v>0</v>
      </c>
      <c r="M4" s="97">
        <f>+'ABBOTTS ANN'!$N$35+'ABBOTTS ANN'!$O$35</f>
        <v>0</v>
      </c>
      <c r="N4" s="102">
        <f>SUM(K4:M4)</f>
        <v>0</v>
      </c>
      <c r="O4" s="101">
        <f>+'ABBOTTS ANN'!$L$39</f>
        <v>0</v>
      </c>
      <c r="P4" s="97">
        <f>+'ABBOTTS ANN'!$M$39</f>
        <v>0</v>
      </c>
      <c r="Q4" s="103">
        <f>+'ABBOTTS ANN'!$N$39+'ABBOTTS ANN'!$O$39</f>
        <v>0</v>
      </c>
      <c r="R4" s="104">
        <f>SUM(O4:Q4)</f>
        <v>0</v>
      </c>
      <c r="S4" s="105">
        <f>+'ABBOTTS ANN'!$C$41</f>
        <v>0</v>
      </c>
      <c r="T4" s="105">
        <f>+'ABBOTTS ANN'!$D$41</f>
        <v>0</v>
      </c>
      <c r="U4" s="105">
        <f>+'ABBOTTS ANN'!$E$41</f>
        <v>0</v>
      </c>
      <c r="V4" s="105">
        <f>+'ABBOTTS ANN'!$F$41</f>
        <v>0</v>
      </c>
      <c r="W4" s="106"/>
      <c r="X4" s="106"/>
      <c r="Y4" s="106"/>
      <c r="Z4" s="84"/>
      <c r="AA4" s="84"/>
      <c r="AB4" s="106"/>
      <c r="AC4" s="84"/>
      <c r="AD4" s="84"/>
    </row>
    <row r="5" spans="1:31" outlineLevel="1" x14ac:dyDescent="0.3">
      <c r="A5" s="96" t="str">
        <f>AMPORT!$A$1</f>
        <v>AMPORT PRIMARY SCHOOL</v>
      </c>
      <c r="B5" s="107">
        <f>AMPORT!C5</f>
        <v>0</v>
      </c>
      <c r="C5" s="107">
        <f>AMPORT!$R$41</f>
        <v>0</v>
      </c>
      <c r="D5" s="107">
        <f>+AMPORT!$S$41+AMPORT!$T$41</f>
        <v>0</v>
      </c>
      <c r="E5" s="255">
        <f t="shared" ref="E5:E66" si="2">SUM(B5:D5)</f>
        <v>0</v>
      </c>
      <c r="F5" s="108"/>
      <c r="G5" s="251">
        <f>AMPORT!D44</f>
        <v>0</v>
      </c>
      <c r="H5" s="110">
        <f t="shared" si="0"/>
        <v>0</v>
      </c>
      <c r="I5" s="111">
        <f t="shared" si="1"/>
        <v>0</v>
      </c>
      <c r="J5" s="270">
        <f>+'ABBOTTS ANN'!$B$6</f>
        <v>0</v>
      </c>
      <c r="K5" s="112">
        <f>+'ABBOTTS ANN'!$L$35</f>
        <v>0</v>
      </c>
      <c r="L5" s="109">
        <f>+'ABBOTTS ANN'!$M$35</f>
        <v>0</v>
      </c>
      <c r="M5" s="109">
        <f>+'ABBOTTS ANN'!$N$35+'ABBOTTS ANN'!$O$35</f>
        <v>0</v>
      </c>
      <c r="N5" s="102">
        <f t="shared" ref="N5:N68" si="3">SUM(K5:M5)</f>
        <v>0</v>
      </c>
      <c r="O5" s="113">
        <f>+'ABBOTTS ANN'!$L$39</f>
        <v>0</v>
      </c>
      <c r="P5" s="107">
        <f>+'ABBOTTS ANN'!$M$39</f>
        <v>0</v>
      </c>
      <c r="Q5" s="114">
        <f>+'ABBOTTS ANN'!$N$39+'ABBOTTS ANN'!$O$39</f>
        <v>0</v>
      </c>
      <c r="R5" s="115">
        <f t="shared" ref="R5:R68" si="4">SUM(O5:Q5)</f>
        <v>0</v>
      </c>
      <c r="S5" s="116">
        <f>+'ABBOTTS ANN'!$C$41</f>
        <v>0</v>
      </c>
      <c r="T5" s="117">
        <f>+'ABBOTTS ANN'!$D$41</f>
        <v>0</v>
      </c>
      <c r="U5" s="117">
        <f>+'ABBOTTS ANN'!$E$41</f>
        <v>0</v>
      </c>
      <c r="V5" s="117">
        <f>+'ABBOTTS ANN'!$F$41</f>
        <v>0</v>
      </c>
      <c r="W5" s="84"/>
      <c r="X5" s="84"/>
      <c r="Y5" s="84"/>
      <c r="Z5" s="84"/>
      <c r="AA5" s="84"/>
      <c r="AB5" s="84"/>
      <c r="AC5" s="84"/>
      <c r="AD5" s="84"/>
    </row>
    <row r="6" spans="1:31" ht="16.5" outlineLevel="1" x14ac:dyDescent="0.35">
      <c r="A6" s="96" t="str">
        <f>ANDOVER!$A$1</f>
        <v>ANDOVER PRIMARY SCHOOL</v>
      </c>
      <c r="B6" s="107">
        <f>ANDOVER!$Q$41</f>
        <v>0</v>
      </c>
      <c r="C6" s="107">
        <f>ANDOVER!$R$41</f>
        <v>0</v>
      </c>
      <c r="D6" s="107">
        <f>+ANDOVER!$S$41+ANDOVER!$T$41</f>
        <v>0</v>
      </c>
      <c r="E6" s="255">
        <f t="shared" si="2"/>
        <v>0</v>
      </c>
      <c r="F6" s="108"/>
      <c r="G6" s="251">
        <f>ANDOVER!D44</f>
        <v>0</v>
      </c>
      <c r="H6" s="110">
        <f t="shared" si="0"/>
        <v>0</v>
      </c>
      <c r="I6" s="111">
        <f t="shared" si="1"/>
        <v>0</v>
      </c>
      <c r="J6" s="270">
        <f>+ANDOVER!$B$6</f>
        <v>0</v>
      </c>
      <c r="K6" s="112">
        <f>+ANDOVER!$L$35</f>
        <v>0</v>
      </c>
      <c r="L6" s="109">
        <f>+ANDOVER!$M$35</f>
        <v>0</v>
      </c>
      <c r="M6" s="109">
        <f>+ANDOVER!$N$35+ANDOVER!$O$35</f>
        <v>0</v>
      </c>
      <c r="N6" s="102">
        <f t="shared" si="3"/>
        <v>0</v>
      </c>
      <c r="O6" s="113">
        <f>+ANDOVER!$L$39</f>
        <v>0</v>
      </c>
      <c r="P6" s="107">
        <f>+ANDOVER!$M$39</f>
        <v>0</v>
      </c>
      <c r="Q6" s="114">
        <f>+ANDOVER!$N$39+ANDOVER!$O$39</f>
        <v>0</v>
      </c>
      <c r="R6" s="115">
        <f t="shared" si="4"/>
        <v>0</v>
      </c>
      <c r="S6" s="116">
        <f>+ANDOVER!$C$41</f>
        <v>0</v>
      </c>
      <c r="T6" s="116">
        <f>+ANDOVER!$D$41</f>
        <v>0</v>
      </c>
      <c r="U6" s="116">
        <f>+ANDOVER!$E$41</f>
        <v>0</v>
      </c>
      <c r="V6" s="116">
        <f>+ANDOVER!$F$41</f>
        <v>0</v>
      </c>
      <c r="W6" s="83"/>
      <c r="X6" s="84"/>
      <c r="Y6" s="84"/>
      <c r="Z6" s="84"/>
      <c r="AA6" s="84"/>
      <c r="AB6" s="118"/>
      <c r="AC6" s="119"/>
      <c r="AD6" s="119"/>
      <c r="AE6" s="119"/>
    </row>
    <row r="7" spans="1:31" ht="16.5" outlineLevel="1" x14ac:dyDescent="0.35">
      <c r="A7" s="96" t="str">
        <f>'ANTON INF'!$A$1</f>
        <v>ANTON INFANT SCHOOL</v>
      </c>
      <c r="B7" s="107">
        <f>'ANTON INF'!$Q$41</f>
        <v>0</v>
      </c>
      <c r="C7" s="107">
        <f>'ANTON INF'!$R$41</f>
        <v>0</v>
      </c>
      <c r="D7" s="107">
        <f>+'ANTON INF'!$S$41+'ANTON INF'!$T$41</f>
        <v>0</v>
      </c>
      <c r="E7" s="255">
        <f t="shared" si="2"/>
        <v>0</v>
      </c>
      <c r="F7" s="108"/>
      <c r="G7" s="251">
        <f>'ANTON INF'!D44</f>
        <v>0</v>
      </c>
      <c r="H7" s="110">
        <f t="shared" si="0"/>
        <v>0</v>
      </c>
      <c r="I7" s="111">
        <f t="shared" si="1"/>
        <v>0</v>
      </c>
      <c r="J7" s="270">
        <f>+'ANTON INF'!$B$6</f>
        <v>0</v>
      </c>
      <c r="K7" s="112">
        <f>+'ANTON INF'!$L$35</f>
        <v>0</v>
      </c>
      <c r="L7" s="109">
        <f>+'ANTON INF'!$M$35</f>
        <v>0</v>
      </c>
      <c r="M7" s="109">
        <f>+'ANTON INF'!$N$35+'ANTON INF'!$O$35</f>
        <v>0</v>
      </c>
      <c r="N7" s="102">
        <f t="shared" si="3"/>
        <v>0</v>
      </c>
      <c r="O7" s="113">
        <f>+'ANTON INF'!$L$39</f>
        <v>0</v>
      </c>
      <c r="P7" s="107">
        <f>+'ANTON INF'!$M$39</f>
        <v>0</v>
      </c>
      <c r="Q7" s="114">
        <f>+'ANTON INF'!$N$39+'ANTON INF'!$O$39</f>
        <v>0</v>
      </c>
      <c r="R7" s="115">
        <f t="shared" si="4"/>
        <v>0</v>
      </c>
      <c r="S7" s="117">
        <f>+'ANTON INF'!$C$41</f>
        <v>0</v>
      </c>
      <c r="T7" s="117">
        <f>+'ANTON INF'!$D$41</f>
        <v>0</v>
      </c>
      <c r="U7" s="117">
        <f>+'ANTON INF'!$E$41</f>
        <v>0</v>
      </c>
      <c r="V7" s="117">
        <f>+'ANTON INF'!$F$41</f>
        <v>0</v>
      </c>
      <c r="W7" s="83"/>
      <c r="X7" s="84"/>
      <c r="Y7" s="84"/>
      <c r="Z7" s="84"/>
      <c r="AA7" s="84"/>
      <c r="AB7" s="106"/>
      <c r="AC7" s="119"/>
      <c r="AD7" s="119"/>
      <c r="AE7" s="119"/>
    </row>
    <row r="8" spans="1:31" ht="16.5" outlineLevel="1" x14ac:dyDescent="0.35">
      <c r="A8" s="96" t="str">
        <f>'APPLESHAW ST PETERS'!$A$1</f>
        <v>APPLESHAW ST PETERS</v>
      </c>
      <c r="B8" s="107">
        <f>'APPLESHAW ST PETERS'!$Q$41</f>
        <v>0</v>
      </c>
      <c r="C8" s="107">
        <f>'APPLESHAW ST PETERS'!$R$41</f>
        <v>0</v>
      </c>
      <c r="D8" s="102">
        <f>+'APPLESHAW ST PETERS'!$S$41+'APPLESHAW ST PETERS'!$T$41</f>
        <v>0</v>
      </c>
      <c r="E8" s="255">
        <f t="shared" si="2"/>
        <v>0</v>
      </c>
      <c r="F8" s="108"/>
      <c r="G8" s="251">
        <f>'APPLESHAW ST PETERS'!D44</f>
        <v>0</v>
      </c>
      <c r="H8" s="110">
        <f t="shared" si="0"/>
        <v>0</v>
      </c>
      <c r="I8" s="111">
        <f t="shared" si="1"/>
        <v>0</v>
      </c>
      <c r="J8" s="270">
        <f>+'APPLESHAW ST PETERS'!$B$6</f>
        <v>0</v>
      </c>
      <c r="K8" s="112">
        <f>+'APPLESHAW ST PETERS'!$L$35</f>
        <v>0</v>
      </c>
      <c r="L8" s="109">
        <f>+'APPLESHAW ST PETERS'!$M$35</f>
        <v>0</v>
      </c>
      <c r="M8" s="114">
        <f>+'APPLESHAW ST PETERS'!$N$35+'APPLESHAW ST PETERS'!$O$35</f>
        <v>0</v>
      </c>
      <c r="N8" s="102">
        <f t="shared" si="3"/>
        <v>0</v>
      </c>
      <c r="O8" s="120">
        <f>+'APPLESHAW ST PETERS'!$L$39</f>
        <v>0</v>
      </c>
      <c r="P8" s="102">
        <f>+'APPLESHAW ST PETERS'!$M$39</f>
        <v>0</v>
      </c>
      <c r="Q8" s="114">
        <f>+'APPLESHAW ST PETERS'!$N$39+'APPLESHAW ST PETERS'!$O$39</f>
        <v>0</v>
      </c>
      <c r="R8" s="115">
        <f t="shared" si="4"/>
        <v>0</v>
      </c>
      <c r="S8" s="117">
        <f>+'APPLESHAW ST PETERS'!$C$41</f>
        <v>0</v>
      </c>
      <c r="T8" s="117">
        <f>+'APPLESHAW ST PETERS'!$D$41</f>
        <v>0</v>
      </c>
      <c r="U8" s="117">
        <f>+'APPLESHAW ST PETERS'!$E$41</f>
        <v>0</v>
      </c>
      <c r="V8" s="117">
        <f>+'APPLESHAW ST PETERS'!$F$41</f>
        <v>0</v>
      </c>
      <c r="W8" s="83"/>
      <c r="X8" s="84"/>
      <c r="Y8" s="84"/>
      <c r="Z8" s="84"/>
      <c r="AA8" s="84"/>
      <c r="AB8" s="106"/>
      <c r="AC8" s="119"/>
      <c r="AD8" s="119"/>
      <c r="AE8" s="119"/>
    </row>
    <row r="9" spans="1:31" outlineLevel="1" x14ac:dyDescent="0.3">
      <c r="A9" s="96" t="str">
        <f>'ASHFORD HILL'!$A$1</f>
        <v>ASHFORD HILL PRIMARY SCHOOL</v>
      </c>
      <c r="B9" s="107">
        <f>'ASHFORD HILL'!$Q$41</f>
        <v>0</v>
      </c>
      <c r="C9" s="107">
        <f>'ASHFORD HILL'!$R$41</f>
        <v>0</v>
      </c>
      <c r="D9" s="107">
        <f>+'ASHFORD HILL'!$S$41+'ASHFORD HILL'!$T$41</f>
        <v>0</v>
      </c>
      <c r="E9" s="255">
        <f t="shared" si="2"/>
        <v>0</v>
      </c>
      <c r="F9" s="108"/>
      <c r="G9" s="251">
        <f>'ASHFORD HILL'!D44</f>
        <v>0</v>
      </c>
      <c r="H9" s="110">
        <f t="shared" si="0"/>
        <v>0</v>
      </c>
      <c r="I9" s="111">
        <f t="shared" si="1"/>
        <v>0</v>
      </c>
      <c r="J9" s="270">
        <f>+'ASHFORD HILL'!$B$6</f>
        <v>0</v>
      </c>
      <c r="K9" s="112">
        <f>+'ASHFORD HILL'!$L$35</f>
        <v>0</v>
      </c>
      <c r="L9" s="109">
        <f>+'ASHFORD HILL'!$M$35</f>
        <v>0</v>
      </c>
      <c r="M9" s="109">
        <f>+'ASHFORD HILL'!$N$35+'ASHFORD HILL'!$O$35</f>
        <v>0</v>
      </c>
      <c r="N9" s="102">
        <f t="shared" si="3"/>
        <v>0</v>
      </c>
      <c r="O9" s="120">
        <f>+'ASHFORD HILL'!$L$39</f>
        <v>0</v>
      </c>
      <c r="P9" s="102">
        <f>+'ASHFORD HILL'!$M$39</f>
        <v>0</v>
      </c>
      <c r="Q9" s="114">
        <f>+'ASHFORD HILL'!$N$39+'ASHFORD HILL'!$O$39</f>
        <v>0</v>
      </c>
      <c r="R9" s="115">
        <f t="shared" si="4"/>
        <v>0</v>
      </c>
      <c r="S9" s="117">
        <f>+'ASHFORD HILL'!$C$41</f>
        <v>0</v>
      </c>
      <c r="T9" s="117">
        <f>+'ASHFORD HILL'!$D$41</f>
        <v>0</v>
      </c>
      <c r="U9" s="117">
        <f>+'ASHFORD HILL'!$E$41</f>
        <v>0</v>
      </c>
      <c r="V9" s="117">
        <f>+'ASHFORD HILL'!$F$41</f>
        <v>0</v>
      </c>
      <c r="W9" s="119"/>
      <c r="X9" s="119"/>
      <c r="Y9" s="119"/>
      <c r="Z9" s="121"/>
      <c r="AA9" s="84"/>
      <c r="AB9" s="119"/>
      <c r="AC9" s="119"/>
      <c r="AD9" s="119" t="s">
        <v>54</v>
      </c>
      <c r="AE9" s="119" t="s">
        <v>10</v>
      </c>
    </row>
    <row r="10" spans="1:31" outlineLevel="1" x14ac:dyDescent="0.3">
      <c r="A10" s="96" t="str">
        <f>'BALKSBURY INF'!$A$1</f>
        <v>BALKSBURY INFANT SCHOOL</v>
      </c>
      <c r="B10" s="107">
        <f>'BALKSBURY INF'!$Q$41</f>
        <v>0</v>
      </c>
      <c r="C10" s="107">
        <f>'BALKSBURY INF'!$R$41</f>
        <v>0</v>
      </c>
      <c r="D10" s="107">
        <f>+'BALKSBURY INF'!$S$41+'BALKSBURY INF'!$T$41</f>
        <v>0</v>
      </c>
      <c r="E10" s="255">
        <f t="shared" si="2"/>
        <v>0</v>
      </c>
      <c r="F10" s="108"/>
      <c r="G10" s="264">
        <f>'BALKSBURY INF'!D44</f>
        <v>0</v>
      </c>
      <c r="H10" s="110">
        <f t="shared" si="0"/>
        <v>0</v>
      </c>
      <c r="I10" s="111">
        <f t="shared" si="1"/>
        <v>0</v>
      </c>
      <c r="J10" s="270">
        <f>+'BALKSBURY INF'!$B$6</f>
        <v>0</v>
      </c>
      <c r="K10" s="112">
        <f>+'BALKSBURY INF'!$L$35</f>
        <v>0</v>
      </c>
      <c r="L10" s="109">
        <f>+'BALKSBURY INF'!$M$35</f>
        <v>0</v>
      </c>
      <c r="M10" s="109">
        <f>+'BALKSBURY INF'!$N$35+'BALKSBURY INF'!$O$35</f>
        <v>0</v>
      </c>
      <c r="N10" s="102">
        <f t="shared" si="3"/>
        <v>0</v>
      </c>
      <c r="O10" s="120">
        <f>+'BALKSBURY INF'!$L$39</f>
        <v>0</v>
      </c>
      <c r="P10" s="102">
        <f>+'BALKSBURY INF'!$M$39</f>
        <v>0</v>
      </c>
      <c r="Q10" s="114">
        <f>+'BALKSBURY INF'!$N$39+'BALKSBURY INF'!$O$39</f>
        <v>0</v>
      </c>
      <c r="R10" s="115">
        <f t="shared" si="4"/>
        <v>0</v>
      </c>
      <c r="S10" s="117">
        <f>+'BALKSBURY INF'!$C$41</f>
        <v>0</v>
      </c>
      <c r="T10" s="117">
        <f>+'BALKSBURY INF'!$D$41</f>
        <v>0</v>
      </c>
      <c r="U10" s="117">
        <f>+'BALKSBURY INF'!$E$41</f>
        <v>0</v>
      </c>
      <c r="V10" s="117">
        <f>+'BALKSBURY INF'!$F$41</f>
        <v>0</v>
      </c>
      <c r="W10" s="119"/>
      <c r="X10" s="119"/>
      <c r="Y10" s="119"/>
      <c r="Z10" s="119"/>
      <c r="AA10" s="84"/>
      <c r="AB10" s="119"/>
      <c r="AC10" s="119"/>
      <c r="AD10" s="119">
        <f>Q98</f>
        <v>0</v>
      </c>
      <c r="AE10" s="119">
        <f>SUM(AB10:AD10)</f>
        <v>0</v>
      </c>
    </row>
    <row r="11" spans="1:31" outlineLevel="1" x14ac:dyDescent="0.3">
      <c r="A11" s="96" t="str">
        <f>'BALKSBURY JNR'!$A$1</f>
        <v>BALKSBURY JUNIOR SCHOOL</v>
      </c>
      <c r="B11" s="107">
        <f>'BALKSBURY JNR'!$Q$41</f>
        <v>0</v>
      </c>
      <c r="C11" s="107">
        <f>'BALKSBURY JNR'!$R$41</f>
        <v>0</v>
      </c>
      <c r="D11" s="107">
        <f>+'BALKSBURY JNR'!$S$41+'BALKSBURY JNR'!$T$41</f>
        <v>0</v>
      </c>
      <c r="E11" s="255">
        <f t="shared" si="2"/>
        <v>0</v>
      </c>
      <c r="F11" s="108"/>
      <c r="G11" s="251">
        <f>'BALKSBURY JNR'!D44</f>
        <v>0</v>
      </c>
      <c r="H11" s="110">
        <f t="shared" si="0"/>
        <v>0</v>
      </c>
      <c r="I11" s="111">
        <f t="shared" si="1"/>
        <v>0</v>
      </c>
      <c r="J11" s="270">
        <f>+'BALKSBURY JNR'!$B$6</f>
        <v>0</v>
      </c>
      <c r="K11" s="112">
        <f>+'BALKSBURY JNR'!$L$35</f>
        <v>0</v>
      </c>
      <c r="L11" s="109">
        <f>+'BALKSBURY JNR'!$M$35</f>
        <v>0</v>
      </c>
      <c r="M11" s="109">
        <f>+'BALKSBURY JNR'!$N$35+'BALKSBURY JNR'!$O$35</f>
        <v>0</v>
      </c>
      <c r="N11" s="102">
        <f t="shared" si="3"/>
        <v>0</v>
      </c>
      <c r="O11" s="120">
        <f>+'BALKSBURY JNR'!$L$39</f>
        <v>0</v>
      </c>
      <c r="P11" s="102">
        <f>+'BALKSBURY JNR'!$M$39</f>
        <v>0</v>
      </c>
      <c r="Q11" s="114">
        <f>+'BALKSBURY JNR'!$N$39+'BALKSBURY JNR'!$O$39</f>
        <v>0</v>
      </c>
      <c r="R11" s="115">
        <f t="shared" si="4"/>
        <v>0</v>
      </c>
      <c r="S11" s="117">
        <f>+'BALKSBURY JNR'!$C$41</f>
        <v>0</v>
      </c>
      <c r="T11" s="117">
        <f>+'BALKSBURY JNR'!$D$41</f>
        <v>0</v>
      </c>
      <c r="U11" s="117">
        <f>+'BALKSBURY JNR'!$E$41</f>
        <v>0</v>
      </c>
      <c r="V11" s="117">
        <f>+'BALKSBURY JNR'!$F$41</f>
        <v>0</v>
      </c>
    </row>
    <row r="12" spans="1:31" ht="16.5" outlineLevel="1" x14ac:dyDescent="0.35">
      <c r="A12" s="96" t="str">
        <f>'BARTON STACEY'!$A$1</f>
        <v>BARTON STACEY PRIMARY SCHOOL</v>
      </c>
      <c r="B12" s="107">
        <f>'BARTON STACEY'!$Q$41</f>
        <v>0</v>
      </c>
      <c r="C12" s="107">
        <f>'BARTON STACEY'!$R$41</f>
        <v>0</v>
      </c>
      <c r="D12" s="107">
        <f>+'BARTON STACEY'!$S$41+'BARTON STACEY'!$T$41</f>
        <v>0</v>
      </c>
      <c r="E12" s="255">
        <f t="shared" si="2"/>
        <v>0</v>
      </c>
      <c r="F12" s="108"/>
      <c r="G12" s="251">
        <f>'BARTON STACEY'!D44</f>
        <v>0</v>
      </c>
      <c r="H12" s="110">
        <f t="shared" si="0"/>
        <v>0</v>
      </c>
      <c r="I12" s="111">
        <f t="shared" si="1"/>
        <v>0</v>
      </c>
      <c r="J12" s="270">
        <f>+'BARTON STACEY'!$B$6</f>
        <v>0</v>
      </c>
      <c r="K12" s="112">
        <f>+'BARTON STACEY'!$L$35</f>
        <v>0</v>
      </c>
      <c r="L12" s="109">
        <f>+'BARTON STACEY'!$M$35</f>
        <v>0</v>
      </c>
      <c r="M12" s="109">
        <f>+'BARTON STACEY'!$N$35+'BARTON STACEY'!$O$35</f>
        <v>0</v>
      </c>
      <c r="N12" s="102">
        <f t="shared" si="3"/>
        <v>0</v>
      </c>
      <c r="O12" s="120">
        <f>+'BARTON STACEY'!$L$39</f>
        <v>0</v>
      </c>
      <c r="P12" s="102">
        <f>+'BARTON STACEY'!$M$39</f>
        <v>0</v>
      </c>
      <c r="Q12" s="114">
        <f>+'BARTON STACEY'!$N$39+'BARTON STACEY'!$O$39</f>
        <v>0</v>
      </c>
      <c r="R12" s="115">
        <f t="shared" si="4"/>
        <v>0</v>
      </c>
      <c r="S12" s="117">
        <f>+'BARTON STACEY'!$C$41</f>
        <v>0</v>
      </c>
      <c r="T12" s="117">
        <f>+'BARTON STACEY'!$D$41</f>
        <v>0</v>
      </c>
      <c r="U12" s="117">
        <f>+'BARTON STACEY'!$E$41</f>
        <v>0</v>
      </c>
      <c r="V12" s="117">
        <f>+'BARTON STACEY'!$F$41</f>
        <v>0</v>
      </c>
      <c r="W12" s="122"/>
      <c r="X12" s="122"/>
      <c r="Y12" s="122"/>
      <c r="Z12" s="123"/>
      <c r="AB12" s="124"/>
    </row>
    <row r="13" spans="1:31" outlineLevel="1" x14ac:dyDescent="0.3">
      <c r="A13" s="96" t="str">
        <f>'BISHOPSWOOD INF'!$A$1</f>
        <v>BISHOPSWOOD INFANT SCHOOL</v>
      </c>
      <c r="B13" s="107">
        <f>'BISHOPSWOOD INF'!$Q$41</f>
        <v>0</v>
      </c>
      <c r="C13" s="107">
        <f>'BISHOPSWOOD INF'!$R$41</f>
        <v>0</v>
      </c>
      <c r="D13" s="102">
        <f>+'BISHOPSWOOD INF'!$S$41+'BISHOPSWOOD INF'!$T$41</f>
        <v>0</v>
      </c>
      <c r="E13" s="255">
        <f t="shared" si="2"/>
        <v>0</v>
      </c>
      <c r="F13" s="108"/>
      <c r="G13" s="251">
        <f>'BISHOPSWOOD INF'!D44</f>
        <v>0</v>
      </c>
      <c r="H13" s="110">
        <f t="shared" si="0"/>
        <v>0</v>
      </c>
      <c r="I13" s="111">
        <f t="shared" si="1"/>
        <v>0</v>
      </c>
      <c r="J13" s="270">
        <f>+'BISHOPSWOOD INF'!$B$6</f>
        <v>0</v>
      </c>
      <c r="K13" s="112">
        <f>+'BISHOPSWOOD INF'!$L$35</f>
        <v>0</v>
      </c>
      <c r="L13" s="109">
        <f>+'BISHOPSWOOD INF'!$M$35</f>
        <v>0</v>
      </c>
      <c r="M13" s="109">
        <f>+'BISHOPSWOOD INF'!$N$35+'BISHOPSWOOD INF'!$O$35</f>
        <v>0</v>
      </c>
      <c r="N13" s="102">
        <f t="shared" si="3"/>
        <v>0</v>
      </c>
      <c r="O13" s="120">
        <f>+'BISHOPSWOOD INF'!$L$39</f>
        <v>0</v>
      </c>
      <c r="P13" s="102">
        <f>+'BISHOPSWOOD INF'!$M$39</f>
        <v>0</v>
      </c>
      <c r="Q13" s="114">
        <f>+'BISHOPSWOOD INF'!$N$39+'BISHOPSWOOD INF'!$O$39</f>
        <v>0</v>
      </c>
      <c r="R13" s="115">
        <f t="shared" si="4"/>
        <v>0</v>
      </c>
      <c r="S13" s="117">
        <f>+'BISHOPSWOOD INF'!$C$41</f>
        <v>0</v>
      </c>
      <c r="T13" s="117">
        <f>+'BISHOPSWOOD INF'!$D$41</f>
        <v>0</v>
      </c>
      <c r="U13" s="117">
        <f>+'BISHOPSWOOD INF'!$E$41</f>
        <v>0</v>
      </c>
      <c r="V13" s="117">
        <f>+'BISHOPSWOOD INF'!$F$41</f>
        <v>0</v>
      </c>
      <c r="W13" s="125"/>
      <c r="X13" s="125"/>
      <c r="Y13" s="125"/>
      <c r="Z13" s="125"/>
      <c r="AB13" s="125"/>
      <c r="AC13" s="125"/>
      <c r="AD13" s="125"/>
      <c r="AE13" s="125"/>
    </row>
    <row r="14" spans="1:31" outlineLevel="1" x14ac:dyDescent="0.3">
      <c r="A14" s="96" t="str">
        <f>'BISHOPSWOOD JNR'!$A$1</f>
        <v>BISHOPSWOOD JUNIOR SCHOOL</v>
      </c>
      <c r="B14" s="107">
        <f>'BISHOPSWOOD JNR'!$Q$41</f>
        <v>0</v>
      </c>
      <c r="C14" s="107">
        <f>'BISHOPSWOOD JNR'!$R$41</f>
        <v>0</v>
      </c>
      <c r="D14" s="102">
        <f>+'BISHOPSWOOD JNR'!$S$41+'BISHOPSWOOD JNR'!$T$41</f>
        <v>0</v>
      </c>
      <c r="E14" s="255">
        <f t="shared" si="2"/>
        <v>0</v>
      </c>
      <c r="F14" s="108"/>
      <c r="G14" s="251">
        <f>'BISHOPSWOOD JNR'!D44</f>
        <v>0</v>
      </c>
      <c r="H14" s="110">
        <f t="shared" si="0"/>
        <v>0</v>
      </c>
      <c r="I14" s="111">
        <f t="shared" si="1"/>
        <v>0</v>
      </c>
      <c r="J14" s="270">
        <f>+'BISHOPSWOOD JNR'!$B$6</f>
        <v>0</v>
      </c>
      <c r="K14" s="112">
        <f>+'BISHOPSWOOD JNR'!$L$35</f>
        <v>0</v>
      </c>
      <c r="L14" s="109">
        <f>+'BISHOPSWOOD JNR'!$M$35</f>
        <v>0</v>
      </c>
      <c r="M14" s="109">
        <f>+'BISHOPSWOOD JNR'!$N$35+'BISHOPSWOOD JNR'!$O$35</f>
        <v>0</v>
      </c>
      <c r="N14" s="102">
        <f t="shared" si="3"/>
        <v>0</v>
      </c>
      <c r="O14" s="120">
        <f>+'BISHOPSWOOD JNR'!$L$39</f>
        <v>0</v>
      </c>
      <c r="P14" s="102">
        <f>+'BISHOPSWOOD JNR'!$M$39</f>
        <v>0</v>
      </c>
      <c r="Q14" s="114">
        <f>+'BISHOPSWOOD JNR'!$N$39+'BISHOPSWOOD JNR'!$O$39</f>
        <v>0</v>
      </c>
      <c r="R14" s="115">
        <f t="shared" si="4"/>
        <v>0</v>
      </c>
      <c r="S14" s="117">
        <f>+'BISHOPSWOOD JNR'!$C$41</f>
        <v>0</v>
      </c>
      <c r="T14" s="117">
        <f>+'BISHOPSWOOD JNR'!$D$41</f>
        <v>0</v>
      </c>
      <c r="U14" s="117">
        <f>+'BISHOPSWOOD JNR'!$E$41</f>
        <v>0</v>
      </c>
      <c r="V14" s="117">
        <f>+'BISHOPSWOOD JNR'!$F$41</f>
        <v>0</v>
      </c>
      <c r="W14" s="126"/>
      <c r="X14" s="126"/>
      <c r="Y14" s="126"/>
      <c r="Z14" s="126"/>
      <c r="AB14" s="125"/>
      <c r="AC14" s="125"/>
      <c r="AD14" s="125"/>
      <c r="AE14" s="125"/>
    </row>
    <row r="15" spans="1:31" outlineLevel="1" x14ac:dyDescent="0.3">
      <c r="A15" s="96" t="str">
        <f>BRAMLEY!$A$1</f>
        <v>BRAMLEY PRIMARY SCHOOL</v>
      </c>
      <c r="B15" s="107">
        <f>BRAMLEY!$Q$41</f>
        <v>0</v>
      </c>
      <c r="C15" s="107">
        <f>BRAMLEY!$R$41</f>
        <v>0</v>
      </c>
      <c r="D15" s="102">
        <f>+BRAMLEY!$S$41+BRAMLEY!$T$41</f>
        <v>0</v>
      </c>
      <c r="E15" s="255">
        <f t="shared" si="2"/>
        <v>0</v>
      </c>
      <c r="F15" s="108"/>
      <c r="G15" s="251">
        <f>BRAMLEY!D44</f>
        <v>0</v>
      </c>
      <c r="H15" s="110">
        <f t="shared" si="0"/>
        <v>0</v>
      </c>
      <c r="I15" s="111">
        <f t="shared" si="1"/>
        <v>0</v>
      </c>
      <c r="J15" s="270">
        <f>+BRAMLEY!$B$6</f>
        <v>0</v>
      </c>
      <c r="K15" s="112">
        <f>+BRAMLEY!$L$35</f>
        <v>0</v>
      </c>
      <c r="L15" s="109">
        <f>+BRAMLEY!$M$35</f>
        <v>0</v>
      </c>
      <c r="M15" s="109">
        <f>+BRAMLEY!$N$35+BRAMLEY!$O$35</f>
        <v>0</v>
      </c>
      <c r="N15" s="102">
        <f t="shared" si="3"/>
        <v>0</v>
      </c>
      <c r="O15" s="120">
        <f>+BRAMLEY!$L$39</f>
        <v>0</v>
      </c>
      <c r="P15" s="102">
        <f>+BRAMLEY!$M$39</f>
        <v>0</v>
      </c>
      <c r="Q15" s="114">
        <f>+BRAMLEY!$N$39+BRAMLEY!$O$39</f>
        <v>0</v>
      </c>
      <c r="R15" s="115">
        <f t="shared" si="4"/>
        <v>0</v>
      </c>
      <c r="S15" s="117">
        <f>+BRAMLEY!$C$41</f>
        <v>0</v>
      </c>
      <c r="T15" s="117">
        <f>+BRAMLEY!$D$41</f>
        <v>0</v>
      </c>
      <c r="U15" s="117">
        <f>+BRAMLEY!$E$41</f>
        <v>0</v>
      </c>
      <c r="V15" s="117">
        <f>+BRAMLEY!$F$41</f>
        <v>0</v>
      </c>
    </row>
    <row r="16" spans="1:31" s="207" customFormat="1" outlineLevel="1" x14ac:dyDescent="0.3">
      <c r="A16" s="96" t="str">
        <f>BURGHCLERE!$A$1</f>
        <v>BURGHCLERE PRIMARY SCHOOL</v>
      </c>
      <c r="B16" s="255">
        <f>BURGHCLERE!$Q$41</f>
        <v>0</v>
      </c>
      <c r="C16" s="255">
        <f>BURGHCLERE!$R$41</f>
        <v>0</v>
      </c>
      <c r="D16" s="334">
        <f>+BURGHCLERE!$S$41+BURGHCLERE!$T$41</f>
        <v>0</v>
      </c>
      <c r="E16" s="255">
        <f t="shared" si="2"/>
        <v>0</v>
      </c>
      <c r="F16" s="108"/>
      <c r="G16" s="251">
        <f>BURGHCLERE!D44</f>
        <v>0</v>
      </c>
      <c r="H16" s="110">
        <f t="shared" si="0"/>
        <v>0</v>
      </c>
      <c r="I16" s="111">
        <f t="shared" si="1"/>
        <v>0</v>
      </c>
      <c r="J16" s="270">
        <f>+BURGHCLERE!$B$6</f>
        <v>0</v>
      </c>
      <c r="K16" s="335">
        <f>+BURGHCLERE!$L$35</f>
        <v>0</v>
      </c>
      <c r="L16" s="110">
        <f>+BURGHCLERE!$M$35</f>
        <v>0</v>
      </c>
      <c r="M16" s="110">
        <f>+BURGHCLERE!$N$35+BURGHCLERE!$O$35</f>
        <v>0</v>
      </c>
      <c r="N16" s="334">
        <f t="shared" si="3"/>
        <v>0</v>
      </c>
      <c r="O16" s="336">
        <f>+BURGHCLERE!$L$39</f>
        <v>0</v>
      </c>
      <c r="P16" s="334">
        <f>+BURGHCLERE!$M$39</f>
        <v>0</v>
      </c>
      <c r="Q16" s="337">
        <f>+BURGHCLERE!$N$39+BURGHCLERE!$O$39</f>
        <v>0</v>
      </c>
      <c r="R16" s="338">
        <f t="shared" si="4"/>
        <v>0</v>
      </c>
      <c r="S16" s="117">
        <f>+BURGHCLERE!$C$41</f>
        <v>0</v>
      </c>
      <c r="T16" s="117">
        <f>+BURGHCLERE!$D$41</f>
        <v>0</v>
      </c>
      <c r="U16" s="117">
        <f>+BURGHCLERE!$E$41</f>
        <v>0</v>
      </c>
      <c r="V16" s="117">
        <f>+BURGHCLERE!$F$41</f>
        <v>0</v>
      </c>
    </row>
    <row r="17" spans="1:32" outlineLevel="1" x14ac:dyDescent="0.3">
      <c r="A17" s="96" t="str">
        <f>'BURNHAM COPSE'!$A$1</f>
        <v>BURNHAM COPSE PRIMARY SCHOOL</v>
      </c>
      <c r="B17" s="107">
        <f>'BURNHAM COPSE'!$Q$41</f>
        <v>0</v>
      </c>
      <c r="C17" s="107">
        <f>'BURNHAM COPSE'!$R$41</f>
        <v>0</v>
      </c>
      <c r="D17" s="102">
        <f>+'BURNHAM COPSE'!$S$41+'BURNHAM COPSE'!$T$41</f>
        <v>0</v>
      </c>
      <c r="E17" s="255">
        <f t="shared" si="2"/>
        <v>0</v>
      </c>
      <c r="F17" s="108"/>
      <c r="G17" s="251">
        <f>'BURNHAM COPSE'!D44</f>
        <v>0</v>
      </c>
      <c r="H17" s="110">
        <f t="shared" si="0"/>
        <v>0</v>
      </c>
      <c r="I17" s="111">
        <f t="shared" si="1"/>
        <v>0</v>
      </c>
      <c r="J17" s="270">
        <f>+'BURNHAM COPSE'!$B$6</f>
        <v>0</v>
      </c>
      <c r="K17" s="112">
        <f>+'BURNHAM COPSE'!$L$35</f>
        <v>0</v>
      </c>
      <c r="L17" s="109">
        <f>+'BURNHAM COPSE'!$M$35</f>
        <v>0</v>
      </c>
      <c r="M17" s="109">
        <f>+'BURNHAM COPSE'!$N$35+'BURNHAM COPSE'!$O$35</f>
        <v>0</v>
      </c>
      <c r="N17" s="102">
        <f t="shared" si="3"/>
        <v>0</v>
      </c>
      <c r="O17" s="120">
        <f>+'BURNHAM COPSE'!$L$39</f>
        <v>0</v>
      </c>
      <c r="P17" s="102">
        <f>+'BURNHAM COPSE'!$M$39</f>
        <v>0</v>
      </c>
      <c r="Q17" s="109">
        <f>+'BURNHAM COPSE'!$N$39+'BURNHAM COPSE'!$O$39</f>
        <v>0</v>
      </c>
      <c r="R17" s="115">
        <f t="shared" si="4"/>
        <v>0</v>
      </c>
      <c r="S17" s="117">
        <f>+'BURNHAM COPSE'!$C$41</f>
        <v>0</v>
      </c>
      <c r="T17" s="117">
        <f>+'BURNHAM COPSE'!$D$41</f>
        <v>0</v>
      </c>
      <c r="U17" s="117">
        <f>+'BURNHAM COPSE'!$E$41</f>
        <v>0</v>
      </c>
      <c r="V17" s="117">
        <f>+'BURNHAM COPSE'!$F$41</f>
        <v>0</v>
      </c>
    </row>
    <row r="18" spans="1:32" ht="16.5" outlineLevel="1" x14ac:dyDescent="0.35">
      <c r="A18" s="96" t="str">
        <f>'CASTLE HILL INF'!$A$1</f>
        <v>CASTLE HILL INFANT SCHOOL</v>
      </c>
      <c r="B18" s="107">
        <f>'CASTLE HILL INF'!$Q$41</f>
        <v>0</v>
      </c>
      <c r="C18" s="107">
        <f>'CASTLE HILL INF'!$R$41</f>
        <v>0</v>
      </c>
      <c r="D18" s="102">
        <f>+'CASTLE HILL INF'!$S$41+'CASTLE HILL INF'!$T$41</f>
        <v>0</v>
      </c>
      <c r="E18" s="255">
        <f t="shared" si="2"/>
        <v>0</v>
      </c>
      <c r="F18" s="108"/>
      <c r="G18" s="251">
        <f>'CASTLE HILL INF'!D44</f>
        <v>0</v>
      </c>
      <c r="H18" s="110">
        <f t="shared" si="0"/>
        <v>0</v>
      </c>
      <c r="I18" s="111">
        <f t="shared" si="1"/>
        <v>0</v>
      </c>
      <c r="J18" s="270">
        <f>+'CASTLE HILL INF'!$B$6</f>
        <v>0</v>
      </c>
      <c r="K18" s="112">
        <f>+'CASTLE HILL INF'!$L$35</f>
        <v>0</v>
      </c>
      <c r="L18" s="109">
        <f>+'CASTLE HILL INF'!$M$35</f>
        <v>0</v>
      </c>
      <c r="M18" s="109">
        <f>+'CASTLE HILL INF'!$N$35+'CASTLE HILL INF'!$O$35</f>
        <v>0</v>
      </c>
      <c r="N18" s="102">
        <f t="shared" si="3"/>
        <v>0</v>
      </c>
      <c r="O18" s="120">
        <f>+'CASTLE HILL INF'!$L$39</f>
        <v>0</v>
      </c>
      <c r="P18" s="102">
        <f>+'CASTLE HILL INF'!$M$39</f>
        <v>0</v>
      </c>
      <c r="Q18" s="114">
        <f>+'CASTLE HILL INF'!$N$39+'CASTLE HILL INF'!$O$39</f>
        <v>0</v>
      </c>
      <c r="R18" s="115">
        <f t="shared" si="4"/>
        <v>0</v>
      </c>
      <c r="S18" s="117">
        <f>+'CASTLE HILL INF'!$C$41</f>
        <v>0</v>
      </c>
      <c r="T18" s="117">
        <f>+'CASTLE HILL INF'!$D$41</f>
        <v>0</v>
      </c>
      <c r="U18" s="117">
        <f>+'CASTLE HILL INF'!$E$41</f>
        <v>0</v>
      </c>
      <c r="V18" s="117">
        <f>+'CASTLE HILL INF'!$F$41</f>
        <v>0</v>
      </c>
      <c r="W18" s="122"/>
      <c r="X18" s="123"/>
      <c r="Y18" s="123"/>
      <c r="Z18" s="123"/>
      <c r="AA18" s="123"/>
      <c r="AB18" s="122"/>
      <c r="AC18" s="123"/>
      <c r="AD18" s="123"/>
      <c r="AE18" s="123"/>
    </row>
    <row r="19" spans="1:32" ht="16.5" outlineLevel="1" x14ac:dyDescent="0.35">
      <c r="A19" s="96" t="str">
        <f>'CASTLE HILL JNR'!$A$1</f>
        <v>CASTLE HILL JUNIOR SCHOOL</v>
      </c>
      <c r="B19" s="107">
        <f>'CASTLE HILL JNR'!$Q$41</f>
        <v>0</v>
      </c>
      <c r="C19" s="107">
        <f>'CASTLE HILL JNR'!$R$41</f>
        <v>0</v>
      </c>
      <c r="D19" s="102">
        <f>+'CASTLE HILL JNR'!$S$41+'CASTLE HILL JNR'!$T$41</f>
        <v>0</v>
      </c>
      <c r="E19" s="255">
        <f t="shared" si="2"/>
        <v>0</v>
      </c>
      <c r="F19" s="108"/>
      <c r="G19" s="251">
        <f>'CASTLE HILL JNR'!D44</f>
        <v>0</v>
      </c>
      <c r="H19" s="110">
        <f t="shared" si="0"/>
        <v>0</v>
      </c>
      <c r="I19" s="128">
        <f t="shared" si="1"/>
        <v>0</v>
      </c>
      <c r="J19" s="270">
        <f>+'CASTLE HILL JNR'!$B$6</f>
        <v>0</v>
      </c>
      <c r="K19" s="112">
        <f>+'CASTLE HILL JNR'!$L$35</f>
        <v>0</v>
      </c>
      <c r="L19" s="109">
        <f>+'CASTLE HILL JNR'!$M$35</f>
        <v>0</v>
      </c>
      <c r="M19" s="109">
        <f>+'CASTLE HILL JNR'!$N$35+'CASTLE HILL JNR'!$O$35</f>
        <v>0</v>
      </c>
      <c r="N19" s="102">
        <f t="shared" si="3"/>
        <v>0</v>
      </c>
      <c r="O19" s="129">
        <f>+'CASTLE HILL JNR'!$L$39</f>
        <v>0</v>
      </c>
      <c r="P19" s="114">
        <f>+'CASTLE HILL JNR'!$M$39</f>
        <v>0</v>
      </c>
      <c r="Q19" s="114">
        <f>+'CASTLE HILL JNR'!$N$39+'CASTLE HILL JNR'!$O$39</f>
        <v>0</v>
      </c>
      <c r="R19" s="115">
        <f t="shared" si="4"/>
        <v>0</v>
      </c>
      <c r="S19" s="117">
        <f>+'CASTLE HILL JNR'!$C$41</f>
        <v>0</v>
      </c>
      <c r="T19" s="117">
        <f>+'CASTLE HILL JNR'!$D$41</f>
        <v>0</v>
      </c>
      <c r="U19" s="117">
        <f>+'CASTLE HILL JNR'!$E$41</f>
        <v>0</v>
      </c>
      <c r="V19" s="117">
        <f>+'CASTLE HILL JNR'!$F$41</f>
        <v>0</v>
      </c>
      <c r="W19" s="130"/>
      <c r="X19" s="125"/>
      <c r="Y19" s="125"/>
      <c r="Z19" s="125"/>
      <c r="AA19" s="123"/>
      <c r="AB19" s="130"/>
      <c r="AC19" s="123"/>
      <c r="AD19" s="123"/>
      <c r="AE19" s="123"/>
    </row>
    <row r="20" spans="1:32" outlineLevel="1" x14ac:dyDescent="0.3">
      <c r="A20" s="96" t="str">
        <f>'CHALK RIDGE'!$A$1</f>
        <v>CHALK RIDGE PRIMARY SCHOOL</v>
      </c>
      <c r="B20" s="107">
        <f>'CHALK RIDGE'!$Q$41</f>
        <v>0</v>
      </c>
      <c r="C20" s="107">
        <f>'CHALK RIDGE'!$R$41</f>
        <v>0</v>
      </c>
      <c r="D20" s="102">
        <f>+'CHALK RIDGE'!$S$41+'CHALK RIDGE'!$T$41</f>
        <v>0</v>
      </c>
      <c r="E20" s="255">
        <f t="shared" si="2"/>
        <v>0</v>
      </c>
      <c r="F20" s="108"/>
      <c r="G20" s="251">
        <f>'CHALK RIDGE'!D44</f>
        <v>0</v>
      </c>
      <c r="H20" s="110">
        <f t="shared" si="0"/>
        <v>0</v>
      </c>
      <c r="I20" s="111">
        <f t="shared" si="1"/>
        <v>0</v>
      </c>
      <c r="J20" s="270">
        <f>+'CHALK RIDGE'!$B$6</f>
        <v>0</v>
      </c>
      <c r="K20" s="112">
        <f>+'CHALK RIDGE'!$L$35</f>
        <v>0</v>
      </c>
      <c r="L20" s="109">
        <f>+'CHALK RIDGE'!$M$35</f>
        <v>0</v>
      </c>
      <c r="M20" s="109">
        <f>+'CHALK RIDGE'!$N$35+'CHALK RIDGE'!$O$35</f>
        <v>0</v>
      </c>
      <c r="N20" s="102">
        <f t="shared" si="3"/>
        <v>0</v>
      </c>
      <c r="O20" s="120">
        <f>+'CHALK RIDGE'!$L$39</f>
        <v>0</v>
      </c>
      <c r="P20" s="102">
        <f>+'CHALK RIDGE'!$M$39</f>
        <v>0</v>
      </c>
      <c r="Q20" s="114">
        <f>+'CHALK RIDGE'!$N$39+'CHALK RIDGE'!$O$39</f>
        <v>0</v>
      </c>
      <c r="R20" s="115">
        <f t="shared" si="4"/>
        <v>0</v>
      </c>
      <c r="S20" s="117">
        <f>+'CHALK RIDGE'!$C$41</f>
        <v>0</v>
      </c>
      <c r="T20" s="117">
        <f>+'CHALK RIDGE'!$D$41</f>
        <v>0</v>
      </c>
      <c r="U20" s="117">
        <f>+'CHALK RIDGE'!$E$41</f>
        <v>0</v>
      </c>
      <c r="V20" s="117">
        <f>+'CHALK RIDGE'!$F$41</f>
        <v>0</v>
      </c>
      <c r="W20" s="125"/>
      <c r="X20" s="125"/>
      <c r="Y20" s="125"/>
      <c r="Z20" s="125"/>
      <c r="AA20" s="123"/>
      <c r="AB20" s="125"/>
      <c r="AC20" s="125"/>
      <c r="AD20" s="125" t="s">
        <v>54</v>
      </c>
      <c r="AE20" s="125" t="s">
        <v>10</v>
      </c>
    </row>
    <row r="21" spans="1:32" outlineLevel="1" x14ac:dyDescent="0.3">
      <c r="A21" s="96" t="str">
        <f>CHILTERN!$A$1</f>
        <v>CHILTERN PRIMARY SCHOOL</v>
      </c>
      <c r="B21" s="107">
        <f>CHILTERN!$Q$41</f>
        <v>0</v>
      </c>
      <c r="C21" s="107">
        <f>CHILTERN!$R$41</f>
        <v>0</v>
      </c>
      <c r="D21" s="102">
        <f>+CHILTERN!$S$41+CHILTERN!$T$41</f>
        <v>0</v>
      </c>
      <c r="E21" s="255">
        <f t="shared" si="2"/>
        <v>0</v>
      </c>
      <c r="F21" s="108"/>
      <c r="G21" s="251">
        <f>CHILTERN!D44</f>
        <v>0</v>
      </c>
      <c r="H21" s="110">
        <f t="shared" si="0"/>
        <v>0</v>
      </c>
      <c r="I21" s="111">
        <f t="shared" si="1"/>
        <v>0</v>
      </c>
      <c r="J21" s="270">
        <f>+CHILTERN!$B$6</f>
        <v>0</v>
      </c>
      <c r="K21" s="112">
        <f>+CHILTERN!$L$35</f>
        <v>0</v>
      </c>
      <c r="L21" s="109">
        <f>+CHILTERN!$M$35</f>
        <v>0</v>
      </c>
      <c r="M21" s="109">
        <f>+CHILTERN!$N$35+CHILTERN!$O$35</f>
        <v>0</v>
      </c>
      <c r="N21" s="102">
        <f t="shared" si="3"/>
        <v>0</v>
      </c>
      <c r="O21" s="120">
        <f>+CHILTERN!$L$39</f>
        <v>0</v>
      </c>
      <c r="P21" s="102">
        <f>+CHILTERN!$M$39</f>
        <v>0</v>
      </c>
      <c r="Q21" s="114">
        <f>+CHILTERN!$N$39+CHILTERN!$O$39</f>
        <v>0</v>
      </c>
      <c r="R21" s="115">
        <f t="shared" si="4"/>
        <v>0</v>
      </c>
      <c r="S21" s="117">
        <f>+CHILTERN!$C$41</f>
        <v>0</v>
      </c>
      <c r="T21" s="117">
        <f>+CHILTERN!$D$41</f>
        <v>0</v>
      </c>
      <c r="U21" s="117">
        <f>+CHILTERN!$E$41</f>
        <v>0</v>
      </c>
      <c r="V21" s="117">
        <f>+CHILTERN!$F$41</f>
        <v>0</v>
      </c>
      <c r="W21" s="125"/>
      <c r="X21" s="125"/>
      <c r="Y21" s="125"/>
      <c r="Z21" s="125"/>
      <c r="AA21" s="123"/>
      <c r="AB21" s="125"/>
      <c r="AC21" s="125"/>
      <c r="AD21" s="125">
        <f>SUM(Q98-AD10)</f>
        <v>0</v>
      </c>
      <c r="AE21" s="125">
        <f>SUM(AB21:AD21)</f>
        <v>0</v>
      </c>
    </row>
    <row r="22" spans="1:32" outlineLevel="1" x14ac:dyDescent="0.3">
      <c r="A22" s="96" t="str">
        <f>CLATFORD!$A$1</f>
        <v>CLATFORD PRIMARY SCHOOL</v>
      </c>
      <c r="B22" s="107">
        <f>CLATFORD!$Q$41</f>
        <v>0</v>
      </c>
      <c r="C22" s="107">
        <f>CLATFORD!$R$41</f>
        <v>0</v>
      </c>
      <c r="D22" s="102">
        <f>+CLATFORD!$S$41+CLATFORD!$T$41</f>
        <v>0</v>
      </c>
      <c r="E22" s="255">
        <f t="shared" si="2"/>
        <v>0</v>
      </c>
      <c r="F22" s="108"/>
      <c r="G22" s="251">
        <f>CLATFORD!D44</f>
        <v>0</v>
      </c>
      <c r="H22" s="110">
        <f t="shared" si="0"/>
        <v>0</v>
      </c>
      <c r="I22" s="111">
        <f t="shared" si="1"/>
        <v>0</v>
      </c>
      <c r="J22" s="270">
        <f>+CLATFORD!$B$6</f>
        <v>0</v>
      </c>
      <c r="K22" s="112">
        <f>+CLATFORD!$L$35</f>
        <v>0</v>
      </c>
      <c r="L22" s="109">
        <f>+CLATFORD!$M$35</f>
        <v>0</v>
      </c>
      <c r="M22" s="109">
        <f>+CLATFORD!$N$35+CLATFORD!$O$35</f>
        <v>0</v>
      </c>
      <c r="N22" s="102">
        <f t="shared" si="3"/>
        <v>0</v>
      </c>
      <c r="O22" s="120">
        <f>+CLATFORD!$L$39</f>
        <v>0</v>
      </c>
      <c r="P22" s="102">
        <f>+CLATFORD!$M$39</f>
        <v>0</v>
      </c>
      <c r="Q22" s="114">
        <f>+CLATFORD!$N$39+CLATFORD!$O$39</f>
        <v>0</v>
      </c>
      <c r="R22" s="115">
        <f t="shared" si="4"/>
        <v>0</v>
      </c>
      <c r="S22" s="117">
        <f>+CLATFORD!$C$41</f>
        <v>0</v>
      </c>
      <c r="T22" s="117">
        <f>+CLATFORD!$D$41</f>
        <v>0</v>
      </c>
      <c r="U22" s="117">
        <f>+CLATFORD!$E$41</f>
        <v>0</v>
      </c>
      <c r="V22" s="117">
        <f>+CLATFORD!$F$41</f>
        <v>0</v>
      </c>
      <c r="W22" s="17"/>
    </row>
    <row r="23" spans="1:32" outlineLevel="1" x14ac:dyDescent="0.3">
      <c r="A23" s="96" t="str">
        <f>CLIDDESDEN!$A$1</f>
        <v>CLIDDESDEN PRIMARY SCHOOL</v>
      </c>
      <c r="B23" s="107">
        <f>CLIDDESDEN!$Q$41</f>
        <v>0</v>
      </c>
      <c r="C23" s="107">
        <f>CLIDDESDEN!$R$41</f>
        <v>0</v>
      </c>
      <c r="D23" s="102">
        <f>+CLIDDESDEN!$S$41+CLIDDESDEN!$T$41</f>
        <v>0</v>
      </c>
      <c r="E23" s="255">
        <f t="shared" si="2"/>
        <v>0</v>
      </c>
      <c r="F23" s="108"/>
      <c r="G23" s="251">
        <f>CLIDDESDEN!D44</f>
        <v>0</v>
      </c>
      <c r="H23" s="110">
        <f t="shared" si="0"/>
        <v>0</v>
      </c>
      <c r="I23" s="111">
        <f t="shared" si="1"/>
        <v>0</v>
      </c>
      <c r="J23" s="270">
        <f>+CLIDDESDEN!$B$6</f>
        <v>0</v>
      </c>
      <c r="K23" s="112">
        <f>+CLIDDESDEN!$L$35</f>
        <v>0</v>
      </c>
      <c r="L23" s="109">
        <f>+CLIDDESDEN!$M$35</f>
        <v>0</v>
      </c>
      <c r="M23" s="109">
        <f>+CLIDDESDEN!$N$35+CLIDDESDEN!$O$35</f>
        <v>0</v>
      </c>
      <c r="N23" s="102">
        <f t="shared" si="3"/>
        <v>0</v>
      </c>
      <c r="O23" s="120">
        <f>+CLIDDESDEN!$L$39</f>
        <v>0</v>
      </c>
      <c r="P23" s="102">
        <f>+CLIDDESDEN!$M$39</f>
        <v>0</v>
      </c>
      <c r="Q23" s="114">
        <f>+CLIDDESDEN!$N$39+CLIDDESDEN!$O$39</f>
        <v>0</v>
      </c>
      <c r="R23" s="115">
        <f t="shared" si="4"/>
        <v>0</v>
      </c>
      <c r="S23" s="117">
        <f>+CLIDDESDEN!$C$41</f>
        <v>0</v>
      </c>
      <c r="T23" s="117">
        <f>+CLIDDESDEN!$D$41</f>
        <v>0</v>
      </c>
      <c r="U23" s="117">
        <f>+CLIDDESDEN!$E$41</f>
        <v>0</v>
      </c>
      <c r="V23" s="117">
        <f>+CLIDDESDEN!$F$41</f>
        <v>0</v>
      </c>
      <c r="W23" s="17"/>
      <c r="X23" s="17"/>
      <c r="Y23" s="17"/>
      <c r="Z23" s="17"/>
    </row>
    <row r="24" spans="1:32" ht="16.5" outlineLevel="1" x14ac:dyDescent="0.35">
      <c r="A24" s="96" t="str">
        <f>ECCHINSWELL!$A$1</f>
        <v>ECCHINSWELL PRIMARY SCHOOL</v>
      </c>
      <c r="B24" s="107">
        <f>ECCHINSWELL!$Q$41</f>
        <v>0</v>
      </c>
      <c r="C24" s="107">
        <f>ECCHINSWELL!$R$41</f>
        <v>0</v>
      </c>
      <c r="D24" s="102">
        <f>+ECCHINSWELL!$S$41+ECCHINSWELL!$T$41</f>
        <v>0</v>
      </c>
      <c r="E24" s="255">
        <f t="shared" si="2"/>
        <v>0</v>
      </c>
      <c r="F24" s="108"/>
      <c r="G24" s="251">
        <f>ECCHINSWELL!D44</f>
        <v>0</v>
      </c>
      <c r="H24" s="110">
        <f t="shared" si="0"/>
        <v>0</v>
      </c>
      <c r="I24" s="111">
        <f t="shared" si="1"/>
        <v>0</v>
      </c>
      <c r="J24" s="270">
        <f>+ECCHINSWELL!$B$6</f>
        <v>0</v>
      </c>
      <c r="K24" s="112">
        <f>+ECCHINSWELL!$L$35</f>
        <v>0</v>
      </c>
      <c r="L24" s="109">
        <f>+ECCHINSWELL!$M$35</f>
        <v>0</v>
      </c>
      <c r="M24" s="109">
        <f>+ECCHINSWELL!$N$35+ECCHINSWELL!$O$35</f>
        <v>0</v>
      </c>
      <c r="N24" s="102">
        <f t="shared" si="3"/>
        <v>0</v>
      </c>
      <c r="O24" s="120">
        <f>+ECCHINSWELL!$L$39</f>
        <v>0</v>
      </c>
      <c r="P24" s="102">
        <f>+ECCHINSWELL!$M$39</f>
        <v>0</v>
      </c>
      <c r="Q24" s="114">
        <f>+ECCHINSWELL!$N$39+ECCHINSWELL!$O$39</f>
        <v>0</v>
      </c>
      <c r="R24" s="115">
        <f t="shared" si="4"/>
        <v>0</v>
      </c>
      <c r="S24" s="117">
        <f>+ECCHINSWELL!$C$41</f>
        <v>0</v>
      </c>
      <c r="T24" s="117">
        <f>+ECCHINSWELL!$D$41</f>
        <v>0</v>
      </c>
      <c r="U24" s="117">
        <f>+ECCHINSWELL!$E$41</f>
        <v>0</v>
      </c>
      <c r="V24" s="117">
        <f>+ECCHINSWELL!$F$41</f>
        <v>0</v>
      </c>
      <c r="W24" s="131"/>
      <c r="X24" s="131"/>
      <c r="Y24" s="131"/>
      <c r="Z24" s="132"/>
      <c r="AB24" s="131"/>
      <c r="AC24" s="133"/>
      <c r="AD24" s="133"/>
      <c r="AE24" s="133"/>
      <c r="AF24" s="133"/>
    </row>
    <row r="25" spans="1:32" outlineLevel="1" x14ac:dyDescent="0.3">
      <c r="A25" s="96" t="str">
        <f>ENDEAVOUR!$A$1</f>
        <v>ENDEAVOUR PRIMARY SCHOOL</v>
      </c>
      <c r="B25" s="107">
        <f>ENDEAVOUR!$Q$41</f>
        <v>0</v>
      </c>
      <c r="C25" s="107">
        <f>ENDEAVOUR!$R$41</f>
        <v>0</v>
      </c>
      <c r="D25" s="102">
        <f>+ENDEAVOUR!$S$41+ENDEAVOUR!$T$41</f>
        <v>0</v>
      </c>
      <c r="E25" s="255">
        <f t="shared" si="2"/>
        <v>0</v>
      </c>
      <c r="F25" s="108"/>
      <c r="G25" s="251">
        <f>ENDEAVOUR!D44</f>
        <v>0</v>
      </c>
      <c r="H25" s="110">
        <f t="shared" si="0"/>
        <v>0</v>
      </c>
      <c r="I25" s="111">
        <f t="shared" si="1"/>
        <v>0</v>
      </c>
      <c r="J25" s="270">
        <f>+ENDEAVOUR!$B$6</f>
        <v>0</v>
      </c>
      <c r="K25" s="112">
        <f>+ENDEAVOUR!$L$35</f>
        <v>0</v>
      </c>
      <c r="L25" s="109">
        <f>+ENDEAVOUR!$M$35</f>
        <v>0</v>
      </c>
      <c r="M25" s="109">
        <f>+ENDEAVOUR!$N$35+ENDEAVOUR!$O$35</f>
        <v>0</v>
      </c>
      <c r="N25" s="102">
        <f t="shared" si="3"/>
        <v>0</v>
      </c>
      <c r="O25" s="120">
        <f>+ENDEAVOUR!$L$39</f>
        <v>0</v>
      </c>
      <c r="P25" s="102">
        <f>+ENDEAVOUR!$M$39</f>
        <v>0</v>
      </c>
      <c r="Q25" s="114">
        <f>+ENDEAVOUR!$N$39+ENDEAVOUR!$O$39</f>
        <v>0</v>
      </c>
      <c r="R25" s="115">
        <f t="shared" si="4"/>
        <v>0</v>
      </c>
      <c r="S25" s="117">
        <f>+ENDEAVOUR!$C$41</f>
        <v>0</v>
      </c>
      <c r="T25" s="117">
        <f>+ENDEAVOUR!$D$41</f>
        <v>0</v>
      </c>
      <c r="U25" s="117">
        <f>+ENDEAVOUR!$E$41</f>
        <v>0</v>
      </c>
      <c r="V25" s="117">
        <f>+ENDEAVOUR!$F$41</f>
        <v>0</v>
      </c>
      <c r="W25" s="133"/>
      <c r="X25" s="133"/>
      <c r="Y25" s="133"/>
      <c r="Z25" s="133"/>
      <c r="AB25" s="133"/>
      <c r="AC25" s="133"/>
      <c r="AD25" s="133"/>
      <c r="AE25" s="133"/>
      <c r="AF25" s="133"/>
    </row>
    <row r="26" spans="1:32" outlineLevel="1" x14ac:dyDescent="0.3">
      <c r="A26" s="96" t="str">
        <f>FAIRFIELDS!$A$1</f>
        <v>FAIRFIELDS PRIMARY SCHOOL</v>
      </c>
      <c r="B26" s="107">
        <f>FAIRFIELDS!$Q$41</f>
        <v>0</v>
      </c>
      <c r="C26" s="107">
        <f>FAIRFIELDS!$R$41</f>
        <v>0</v>
      </c>
      <c r="D26" s="102">
        <f>+FAIRFIELDS!$S$41+FAIRFIELDS!$T$41</f>
        <v>0</v>
      </c>
      <c r="E26" s="255">
        <f t="shared" si="2"/>
        <v>0</v>
      </c>
      <c r="F26" s="108"/>
      <c r="G26" s="251">
        <f>FAIRFIELDS!D44</f>
        <v>0</v>
      </c>
      <c r="H26" s="110">
        <f t="shared" si="0"/>
        <v>0</v>
      </c>
      <c r="I26" s="111">
        <f t="shared" si="1"/>
        <v>0</v>
      </c>
      <c r="J26" s="270">
        <f>+FAIRFIELDS!$B$6</f>
        <v>0</v>
      </c>
      <c r="K26" s="129">
        <f>+FAIRFIELDS!$L$35</f>
        <v>0</v>
      </c>
      <c r="L26" s="109">
        <f>+FAIRFIELDS!$M$35</f>
        <v>0</v>
      </c>
      <c r="M26" s="109">
        <f>+FAIRFIELDS!$N$35+FAIRFIELDS!$O$35</f>
        <v>0</v>
      </c>
      <c r="N26" s="102">
        <f t="shared" si="3"/>
        <v>0</v>
      </c>
      <c r="O26" s="120">
        <f>+FAIRFIELDS!$L$39</f>
        <v>0</v>
      </c>
      <c r="P26" s="102">
        <f>+FAIRFIELDS!$M$39</f>
        <v>0</v>
      </c>
      <c r="Q26" s="114">
        <f>+FAIRFIELDS!$N$39+FAIRFIELDS!$O$39</f>
        <v>0</v>
      </c>
      <c r="R26" s="115">
        <f t="shared" si="4"/>
        <v>0</v>
      </c>
      <c r="S26" s="117">
        <f>+FAIRFIELDS!$C$41</f>
        <v>0</v>
      </c>
      <c r="T26" s="117">
        <f>+FAIRFIELDS!$D$41</f>
        <v>0</v>
      </c>
      <c r="U26" s="117">
        <f>+FAIRFIELDS!$E$41</f>
        <v>0</v>
      </c>
      <c r="V26" s="117">
        <f>+FAIRFIELDS!$F$41</f>
        <v>0</v>
      </c>
      <c r="W26" s="134"/>
      <c r="X26" s="134"/>
      <c r="Y26" s="134"/>
      <c r="Z26" s="133"/>
      <c r="AB26" s="134"/>
      <c r="AC26" s="133"/>
      <c r="AD26" s="133"/>
      <c r="AE26" s="133"/>
      <c r="AF26" s="133"/>
    </row>
    <row r="27" spans="1:32" outlineLevel="1" x14ac:dyDescent="0.3">
      <c r="A27" s="96" t="str">
        <f>'FOUR LANES INF'!$A$1</f>
        <v>FOUR LANES INFANT SCHOOL</v>
      </c>
      <c r="B27" s="107">
        <f>'FOUR LANES INF'!$Q$41</f>
        <v>0</v>
      </c>
      <c r="C27" s="107">
        <f>'FOUR LANES INF'!$R$41</f>
        <v>0</v>
      </c>
      <c r="D27" s="102">
        <f>+'FOUR LANES INF'!$S$41+'FOUR LANES INF'!$T$41</f>
        <v>0</v>
      </c>
      <c r="E27" s="255">
        <f t="shared" si="2"/>
        <v>0</v>
      </c>
      <c r="F27" s="108"/>
      <c r="G27" s="251">
        <f>'FOUR LANES INF'!D44</f>
        <v>0</v>
      </c>
      <c r="H27" s="110">
        <f t="shared" si="0"/>
        <v>0</v>
      </c>
      <c r="I27" s="111">
        <f t="shared" si="1"/>
        <v>0</v>
      </c>
      <c r="J27" s="270">
        <f>+'FOUR LANES INF'!$B$6</f>
        <v>0</v>
      </c>
      <c r="K27" s="112">
        <f>+'FOUR LANES INF'!$L$35</f>
        <v>0</v>
      </c>
      <c r="L27" s="109">
        <f>+'FOUR LANES INF'!$M$35</f>
        <v>0</v>
      </c>
      <c r="M27" s="109">
        <f>+'FOUR LANES INF'!$N$35+'FOUR LANES INF'!$O$35</f>
        <v>0</v>
      </c>
      <c r="N27" s="102">
        <f t="shared" si="3"/>
        <v>0</v>
      </c>
      <c r="O27" s="120">
        <f>+'FOUR LANES INF'!$L$39</f>
        <v>0</v>
      </c>
      <c r="P27" s="102">
        <f>+'FOUR LANES INF'!$M$39</f>
        <v>0</v>
      </c>
      <c r="Q27" s="114">
        <f>+'FOUR LANES INF'!$N$39+'FOUR LANES INF'!$O$39</f>
        <v>0</v>
      </c>
      <c r="R27" s="115">
        <f t="shared" si="4"/>
        <v>0</v>
      </c>
      <c r="S27" s="117">
        <f>+'FOUR LANES INF'!$C$41</f>
        <v>0</v>
      </c>
      <c r="T27" s="117">
        <f>+'FOUR LANES INF'!$D$41</f>
        <v>0</v>
      </c>
      <c r="U27" s="117">
        <f>+'FOUR LANES INF'!$E$41</f>
        <v>0</v>
      </c>
      <c r="V27" s="117">
        <f>+'FOUR LANES INF'!$F$41</f>
        <v>0</v>
      </c>
      <c r="W27" s="17"/>
      <c r="AB27" s="133"/>
      <c r="AC27" s="133"/>
      <c r="AD27" s="133"/>
      <c r="AE27" s="133"/>
      <c r="AF27" s="133"/>
    </row>
    <row r="28" spans="1:32" ht="16.5" outlineLevel="1" x14ac:dyDescent="0.35">
      <c r="A28" s="96" t="str">
        <f>'FOUR LANES JNR'!$A$1</f>
        <v>FOUR LANES JUNIOR SCHOOL</v>
      </c>
      <c r="B28" s="107">
        <f>'FOUR LANES JNR'!$Q$41</f>
        <v>0</v>
      </c>
      <c r="C28" s="107">
        <f>'FOUR LANES JNR'!$R$41</f>
        <v>0</v>
      </c>
      <c r="D28" s="102">
        <f>+'FOUR LANES JNR'!$S$41+'FOUR LANES JNR'!$T$41</f>
        <v>0</v>
      </c>
      <c r="E28" s="255">
        <f t="shared" si="2"/>
        <v>0</v>
      </c>
      <c r="F28" s="108"/>
      <c r="G28" s="251">
        <f>'FOUR LANES JNR'!D44</f>
        <v>0</v>
      </c>
      <c r="H28" s="110">
        <f t="shared" si="0"/>
        <v>0</v>
      </c>
      <c r="I28" s="111">
        <f t="shared" si="1"/>
        <v>0</v>
      </c>
      <c r="J28" s="270">
        <f>+'FOUR LANES JNR'!$B$6</f>
        <v>0</v>
      </c>
      <c r="K28" s="112">
        <f>+'FOUR LANES JNR'!$L$35</f>
        <v>0</v>
      </c>
      <c r="L28" s="109">
        <f>+'FOUR LANES JNR'!$M$35</f>
        <v>0</v>
      </c>
      <c r="M28" s="109">
        <f>+'FOUR LANES JNR'!$N$35+'FOUR LANES JNR'!$O$35</f>
        <v>0</v>
      </c>
      <c r="N28" s="102">
        <f t="shared" si="3"/>
        <v>0</v>
      </c>
      <c r="O28" s="120">
        <f>+'FOUR LANES JNR'!$L$39</f>
        <v>0</v>
      </c>
      <c r="P28" s="102">
        <f>+'FOUR LANES JNR'!$M$39</f>
        <v>0</v>
      </c>
      <c r="Q28" s="114">
        <f>+'FOUR LANES JNR'!$N$39+'FOUR LANES JNR'!$O$39</f>
        <v>0</v>
      </c>
      <c r="R28" s="115">
        <f t="shared" si="4"/>
        <v>0</v>
      </c>
      <c r="S28" s="117">
        <f>+'FOUR LANES JNR'!$C$41</f>
        <v>0</v>
      </c>
      <c r="T28" s="117">
        <f>+'FOUR LANES JNR'!$D$41</f>
        <v>0</v>
      </c>
      <c r="U28" s="117">
        <f>+'FOUR LANES JNR'!$E$41</f>
        <v>0</v>
      </c>
      <c r="V28" s="117">
        <f>+'FOUR LANES JNR'!$F$41</f>
        <v>0</v>
      </c>
      <c r="W28" s="131"/>
      <c r="AB28" s="131"/>
      <c r="AC28" s="133"/>
      <c r="AD28" s="133"/>
      <c r="AE28" s="133"/>
      <c r="AF28" s="133"/>
    </row>
    <row r="29" spans="1:32" ht="16.5" outlineLevel="1" x14ac:dyDescent="0.35">
      <c r="A29" s="96" t="str">
        <f>GRATELEY!$A$1</f>
        <v>GRATELEY PRIMARY SCHOOL</v>
      </c>
      <c r="B29" s="107">
        <f>GRATELEY!$Q$41</f>
        <v>0</v>
      </c>
      <c r="C29" s="107">
        <f>GRATELEY!$R$41</f>
        <v>0</v>
      </c>
      <c r="D29" s="102">
        <f>+GRATELEY!$S$41+GRATELEY!$T$41</f>
        <v>0</v>
      </c>
      <c r="E29" s="255">
        <f t="shared" si="2"/>
        <v>0</v>
      </c>
      <c r="F29" s="108"/>
      <c r="G29" s="251">
        <f>GRATELEY!D44</f>
        <v>0</v>
      </c>
      <c r="H29" s="110">
        <f t="shared" si="0"/>
        <v>0</v>
      </c>
      <c r="I29" s="111">
        <f t="shared" si="1"/>
        <v>0</v>
      </c>
      <c r="J29" s="270">
        <f>+GRATELEY!$B$6</f>
        <v>0</v>
      </c>
      <c r="K29" s="112">
        <f>+GRATELEY!$L$35</f>
        <v>0</v>
      </c>
      <c r="L29" s="109">
        <f>+GRATELEY!$M$35</f>
        <v>0</v>
      </c>
      <c r="M29" s="109">
        <f>+GRATELEY!$N$35+GRATELEY!$O$35</f>
        <v>0</v>
      </c>
      <c r="N29" s="102">
        <f t="shared" si="3"/>
        <v>0</v>
      </c>
      <c r="O29" s="120">
        <f>+GRATELEY!$L$39</f>
        <v>0</v>
      </c>
      <c r="P29" s="102">
        <f>+GRATELEY!$M$39</f>
        <v>0</v>
      </c>
      <c r="Q29" s="114">
        <f>+GRATELEY!$N$39+GRATELEY!$O$39</f>
        <v>0</v>
      </c>
      <c r="R29" s="115">
        <f t="shared" si="4"/>
        <v>0</v>
      </c>
      <c r="S29" s="117">
        <f>+GRATELEY!$C$41</f>
        <v>0</v>
      </c>
      <c r="T29" s="117">
        <f>+GRATELEY!$D$41</f>
        <v>0</v>
      </c>
      <c r="U29" s="117">
        <f>+GRATELEY!$E$41</f>
        <v>0</v>
      </c>
      <c r="V29" s="117">
        <f>+GRATELEY!$F$41</f>
        <v>0</v>
      </c>
      <c r="W29" s="131"/>
      <c r="AB29" s="131"/>
      <c r="AC29" s="133"/>
      <c r="AD29" s="133"/>
      <c r="AE29" s="133"/>
      <c r="AF29" s="133"/>
    </row>
    <row r="30" spans="1:32" outlineLevel="1" x14ac:dyDescent="0.3">
      <c r="A30" s="96" t="str">
        <f>'GREAT BINFIELDS'!$A$1</f>
        <v>GREAT BINFIELDS PRIMARY SCHOOL</v>
      </c>
      <c r="B30" s="107">
        <f>'GREAT BINFIELDS'!$Q$41</f>
        <v>0</v>
      </c>
      <c r="C30" s="107">
        <f>'GREAT BINFIELDS'!$R$41</f>
        <v>0</v>
      </c>
      <c r="D30" s="102">
        <f>+'GREAT BINFIELDS'!$S$41+'GREAT BINFIELDS'!$T$41</f>
        <v>0</v>
      </c>
      <c r="E30" s="255">
        <f t="shared" si="2"/>
        <v>0</v>
      </c>
      <c r="F30" s="108"/>
      <c r="G30" s="251">
        <f>'GREAT BINFIELDS'!D44</f>
        <v>0</v>
      </c>
      <c r="H30" s="110">
        <f t="shared" si="0"/>
        <v>0</v>
      </c>
      <c r="I30" s="111">
        <f t="shared" si="1"/>
        <v>0</v>
      </c>
      <c r="J30" s="270">
        <f>+'GREAT BINFIELDS'!$B$6</f>
        <v>0</v>
      </c>
      <c r="K30" s="112">
        <f>+'GREAT BINFIELDS'!$L$35</f>
        <v>0</v>
      </c>
      <c r="L30" s="109">
        <f>+'GREAT BINFIELDS'!$M$35</f>
        <v>0</v>
      </c>
      <c r="M30" s="109">
        <f>+'GREAT BINFIELDS'!$N$35+'GREAT BINFIELDS'!$O$35</f>
        <v>0</v>
      </c>
      <c r="N30" s="102">
        <f t="shared" si="3"/>
        <v>0</v>
      </c>
      <c r="O30" s="120">
        <f>+'GREAT BINFIELDS'!$L$39</f>
        <v>0</v>
      </c>
      <c r="P30" s="102">
        <f>+'GREAT BINFIELDS'!$M$39</f>
        <v>0</v>
      </c>
      <c r="Q30" s="114">
        <f>+'GREAT BINFIELDS'!$N$39+'GREAT BINFIELDS'!$O$39</f>
        <v>0</v>
      </c>
      <c r="R30" s="115">
        <f t="shared" si="4"/>
        <v>0</v>
      </c>
      <c r="S30" s="117">
        <f>+'GREAT BINFIELDS'!$C$41</f>
        <v>0</v>
      </c>
      <c r="T30" s="117">
        <f>+'GREAT BINFIELDS'!$D$41</f>
        <v>0</v>
      </c>
      <c r="U30" s="117">
        <f>+'GREAT BINFIELDS'!$E$41</f>
        <v>0</v>
      </c>
      <c r="V30" s="117">
        <f>+'GREAT BINFIELDS'!$F$41</f>
        <v>0</v>
      </c>
      <c r="W30" s="134"/>
      <c r="X30" s="134"/>
      <c r="Y30" s="134"/>
      <c r="Z30" s="134"/>
      <c r="AA30" s="134"/>
      <c r="AB30" s="134"/>
      <c r="AC30" s="134"/>
      <c r="AD30" s="134" t="s">
        <v>54</v>
      </c>
      <c r="AE30" s="134" t="s">
        <v>10</v>
      </c>
      <c r="AF30" s="133"/>
    </row>
    <row r="31" spans="1:32" outlineLevel="1" x14ac:dyDescent="0.3">
      <c r="A31" s="96" t="str">
        <f>'HATCH WARREN INF'!$A$1</f>
        <v>HATCH WARREN INFANT SCHOOL</v>
      </c>
      <c r="B31" s="107">
        <f>'HATCH WARREN INF'!$Q$41</f>
        <v>0</v>
      </c>
      <c r="C31" s="107">
        <f>'HATCH WARREN INF'!$R$41</f>
        <v>0</v>
      </c>
      <c r="D31" s="102">
        <f>+'HATCH WARREN INF'!$S$41+'HATCH WARREN INF'!$T$41</f>
        <v>0</v>
      </c>
      <c r="E31" s="255">
        <f t="shared" si="2"/>
        <v>0</v>
      </c>
      <c r="F31" s="108"/>
      <c r="G31" s="251">
        <f>'HATCH WARREN INF'!D44</f>
        <v>0</v>
      </c>
      <c r="H31" s="110">
        <f t="shared" si="0"/>
        <v>0</v>
      </c>
      <c r="I31" s="111">
        <f t="shared" si="1"/>
        <v>0</v>
      </c>
      <c r="J31" s="270">
        <f>+'HATCH WARREN INF'!$B$6</f>
        <v>0</v>
      </c>
      <c r="K31" s="112">
        <f>+'HATCH WARREN INF'!$L$35</f>
        <v>0</v>
      </c>
      <c r="L31" s="109">
        <f>+'HATCH WARREN INF'!$M$35</f>
        <v>0</v>
      </c>
      <c r="M31" s="109">
        <f>+'HATCH WARREN INF'!$N$35+'HATCH WARREN INF'!$O$35</f>
        <v>0</v>
      </c>
      <c r="N31" s="102">
        <f t="shared" si="3"/>
        <v>0</v>
      </c>
      <c r="O31" s="129">
        <f>+'HATCH WARREN INF'!$L$39</f>
        <v>0</v>
      </c>
      <c r="P31" s="114">
        <f>+'HATCH WARREN INF'!$M$39</f>
        <v>0</v>
      </c>
      <c r="Q31" s="114">
        <f>+'HATCH WARREN INF'!$N$39+'HATCH WARREN INF'!$O$39</f>
        <v>0</v>
      </c>
      <c r="R31" s="115">
        <f t="shared" si="4"/>
        <v>0</v>
      </c>
      <c r="S31" s="117">
        <f>+'HATCH WARREN INF'!$C$41</f>
        <v>0</v>
      </c>
      <c r="T31" s="117">
        <f>+'HATCH WARREN INF'!$D$41</f>
        <v>0</v>
      </c>
      <c r="U31" s="117">
        <f>+'HATCH WARREN INF'!$E$41</f>
        <v>0</v>
      </c>
      <c r="V31" s="117">
        <f>+'HATCH WARREN INF'!$F$41</f>
        <v>0</v>
      </c>
      <c r="W31" s="134"/>
      <c r="X31" s="134"/>
      <c r="Y31" s="134"/>
      <c r="Z31" s="134"/>
      <c r="AA31" s="134"/>
    </row>
    <row r="32" spans="1:32" outlineLevel="1" x14ac:dyDescent="0.3">
      <c r="A32" s="96" t="str">
        <f>'HATCH WARREN JNR'!$A$1</f>
        <v>HATCH WARREN JUNIOR SCHOOL</v>
      </c>
      <c r="B32" s="107">
        <f>'HATCH WARREN JNR'!$Q$41</f>
        <v>0</v>
      </c>
      <c r="C32" s="107">
        <f>'HATCH WARREN JNR'!$R$41</f>
        <v>0</v>
      </c>
      <c r="D32" s="102">
        <f>+'HATCH WARREN JNR'!$S$41+'HATCH WARREN JNR'!$T$41</f>
        <v>0</v>
      </c>
      <c r="E32" s="255">
        <f t="shared" si="2"/>
        <v>0</v>
      </c>
      <c r="F32" s="108"/>
      <c r="G32" s="251">
        <f>'HATCH WARREN JNR'!D44</f>
        <v>0</v>
      </c>
      <c r="H32" s="110">
        <f t="shared" si="0"/>
        <v>0</v>
      </c>
      <c r="I32" s="111">
        <f t="shared" si="1"/>
        <v>0</v>
      </c>
      <c r="J32" s="270">
        <f>+'HATCH WARREN JNR'!$B$6</f>
        <v>0</v>
      </c>
      <c r="K32" s="112">
        <f>+'HATCH WARREN JNR'!$L$35</f>
        <v>0</v>
      </c>
      <c r="L32" s="109">
        <f>+'HATCH WARREN JNR'!$M$35</f>
        <v>0</v>
      </c>
      <c r="M32" s="109">
        <f>+'HATCH WARREN JNR'!$N$35+'HATCH WARREN JNR'!$O$35</f>
        <v>0</v>
      </c>
      <c r="N32" s="102">
        <f t="shared" si="3"/>
        <v>0</v>
      </c>
      <c r="O32" s="129">
        <f>+'HATCH WARREN JNR'!$L$39</f>
        <v>0</v>
      </c>
      <c r="P32" s="114">
        <f>+'HATCH WARREN JNR'!$M$39</f>
        <v>0</v>
      </c>
      <c r="Q32" s="114">
        <f>+'HATCH WARREN JNR'!$N$39+'HATCH WARREN JNR'!$O$39</f>
        <v>0</v>
      </c>
      <c r="R32" s="115">
        <f t="shared" si="4"/>
        <v>0</v>
      </c>
      <c r="S32" s="117">
        <f>+'HATCH WARREN JNR'!$C$41</f>
        <v>0</v>
      </c>
      <c r="T32" s="117">
        <f>+'HATCH WARREN JNR'!$D$41</f>
        <v>0</v>
      </c>
      <c r="U32" s="117">
        <f>+'HATCH WARREN JNR'!$E$41</f>
        <v>0</v>
      </c>
      <c r="V32" s="117">
        <f>+'HATCH WARREN JNR'!$F$41</f>
        <v>0</v>
      </c>
      <c r="W32" s="134"/>
      <c r="X32" s="134"/>
      <c r="Y32" s="134"/>
      <c r="Z32" s="134"/>
      <c r="AA32" s="134"/>
    </row>
    <row r="33" spans="1:27" outlineLevel="1" x14ac:dyDescent="0.3">
      <c r="A33" s="96" t="str">
        <f>HATHERDEN!$A$1</f>
        <v>HATHERDEN PRIMARY SCHOOL</v>
      </c>
      <c r="B33" s="107">
        <f>HATHERDEN!$Q$41</f>
        <v>0</v>
      </c>
      <c r="C33" s="107">
        <f>HATHERDEN!$R$41</f>
        <v>0</v>
      </c>
      <c r="D33" s="102">
        <f>+HATHERDEN!$S$41+HATHERDEN!$T$41</f>
        <v>0</v>
      </c>
      <c r="E33" s="255">
        <f t="shared" si="2"/>
        <v>0</v>
      </c>
      <c r="F33" s="108"/>
      <c r="G33" s="251">
        <f>HATHERDEN!D44</f>
        <v>0</v>
      </c>
      <c r="H33" s="110">
        <f t="shared" si="0"/>
        <v>0</v>
      </c>
      <c r="I33" s="111">
        <f t="shared" si="1"/>
        <v>0</v>
      </c>
      <c r="J33" s="270">
        <f>+HATHERDEN!$B$6</f>
        <v>0</v>
      </c>
      <c r="K33" s="112">
        <f>+HATHERDEN!$L$35</f>
        <v>0</v>
      </c>
      <c r="L33" s="109">
        <f>+HATHERDEN!$M$35</f>
        <v>0</v>
      </c>
      <c r="M33" s="109">
        <f>+HATHERDEN!$N$35+HATHERDEN!$O$35</f>
        <v>0</v>
      </c>
      <c r="N33" s="102">
        <f t="shared" si="3"/>
        <v>0</v>
      </c>
      <c r="O33" s="129">
        <f>+HATHERDEN!$L$39</f>
        <v>0</v>
      </c>
      <c r="P33" s="114">
        <f>+HATHERDEN!$M$39</f>
        <v>0</v>
      </c>
      <c r="Q33" s="114">
        <f>+HATHERDEN!$N$39+HATHERDEN!$O$39</f>
        <v>0</v>
      </c>
      <c r="R33" s="115">
        <f t="shared" si="4"/>
        <v>0</v>
      </c>
      <c r="S33" s="117">
        <f>+HATHERDEN!$C$41</f>
        <v>0</v>
      </c>
      <c r="T33" s="117">
        <f>+HATHERDEN!$D$41</f>
        <v>0</v>
      </c>
      <c r="U33" s="117">
        <f>+HATHERDEN!$E$41</f>
        <v>0</v>
      </c>
      <c r="V33" s="117">
        <f>+HATHERDEN!$F$41</f>
        <v>0</v>
      </c>
      <c r="W33" s="134"/>
      <c r="X33" s="134"/>
      <c r="Y33" s="134"/>
      <c r="Z33" s="134"/>
      <c r="AA33" s="134"/>
    </row>
    <row r="34" spans="1:27" outlineLevel="1" x14ac:dyDescent="0.3">
      <c r="A34" s="96" t="str">
        <f>'HURSTBOURNE TARRANT'!$A$1</f>
        <v>HURSTBOURNE TARRANT PRIMARY SCHOOL</v>
      </c>
      <c r="B34" s="107">
        <f>'HURSTBOURNE TARRANT'!$Q$41</f>
        <v>0</v>
      </c>
      <c r="C34" s="107">
        <f>'HURSTBOURNE TARRANT'!$R$41</f>
        <v>0</v>
      </c>
      <c r="D34" s="102">
        <f>+'HURSTBOURNE TARRANT'!$S$41+'HURSTBOURNE TARRANT'!$T$41</f>
        <v>0</v>
      </c>
      <c r="E34" s="255">
        <f t="shared" si="2"/>
        <v>0</v>
      </c>
      <c r="F34" s="108"/>
      <c r="G34" s="251">
        <f>'HURSTBOURNE TARRANT'!D44</f>
        <v>0</v>
      </c>
      <c r="H34" s="110">
        <f t="shared" si="0"/>
        <v>0</v>
      </c>
      <c r="I34" s="111">
        <f t="shared" si="1"/>
        <v>0</v>
      </c>
      <c r="J34" s="270">
        <f>+'HURSTBOURNE TARRANT'!$B$6</f>
        <v>0</v>
      </c>
      <c r="K34" s="112">
        <f>+'HURSTBOURNE TARRANT'!$L$35</f>
        <v>0</v>
      </c>
      <c r="L34" s="109">
        <f>+'HURSTBOURNE TARRANT'!$M$35</f>
        <v>0</v>
      </c>
      <c r="M34" s="109">
        <f>+'HURSTBOURNE TARRANT'!$N$35+'HURSTBOURNE TARRANT'!$O$35</f>
        <v>0</v>
      </c>
      <c r="N34" s="102">
        <f t="shared" si="3"/>
        <v>0</v>
      </c>
      <c r="O34" s="129">
        <f>+'HURSTBOURNE TARRANT'!$L$39</f>
        <v>0</v>
      </c>
      <c r="P34" s="114">
        <f>+'HURSTBOURNE TARRANT'!$M$39</f>
        <v>0</v>
      </c>
      <c r="Q34" s="114">
        <f>+'HURSTBOURNE TARRANT'!$N$39+'HURSTBOURNE TARRANT'!$O$39</f>
        <v>0</v>
      </c>
      <c r="R34" s="115">
        <f t="shared" si="4"/>
        <v>0</v>
      </c>
      <c r="S34" s="117">
        <f>+'HURSTBOURNE TARRANT'!$C$41</f>
        <v>0</v>
      </c>
      <c r="T34" s="117">
        <f>+'HURSTBOURNE TARRANT'!$D$41</f>
        <v>0</v>
      </c>
      <c r="U34" s="117">
        <f>+'HURSTBOURNE TARRANT'!$E$41</f>
        <v>0</v>
      </c>
      <c r="V34" s="117">
        <f>+'HURSTBOURNE TARRANT'!$F$41</f>
        <v>0</v>
      </c>
      <c r="W34" s="134"/>
      <c r="X34" s="134"/>
      <c r="Y34" s="134"/>
      <c r="Z34" s="134"/>
      <c r="AA34" s="134"/>
    </row>
    <row r="35" spans="1:27" outlineLevel="1" x14ac:dyDescent="0.3">
      <c r="A35" s="96" t="str">
        <f>'KEMPSHOTT INF'!$A$1</f>
        <v>KEMPSHOTT INFANT SCHOOL</v>
      </c>
      <c r="B35" s="107">
        <f>'KEMPSHOTT INF'!$Q$41</f>
        <v>0</v>
      </c>
      <c r="C35" s="107">
        <f>'KEMPSHOTT INF'!$R$41</f>
        <v>0</v>
      </c>
      <c r="D35" s="102">
        <f>+'KEMPSHOTT INF'!$S$41+'KEMPSHOTT INF'!$T$41</f>
        <v>0</v>
      </c>
      <c r="E35" s="255">
        <f t="shared" si="2"/>
        <v>0</v>
      </c>
      <c r="F35" s="108"/>
      <c r="G35" s="251">
        <f>'KEMPSHOTT INF'!D44</f>
        <v>0</v>
      </c>
      <c r="H35" s="110">
        <f t="shared" si="0"/>
        <v>0</v>
      </c>
      <c r="I35" s="111">
        <f t="shared" ref="I35:I65" si="5">E35-H35</f>
        <v>0</v>
      </c>
      <c r="J35" s="270">
        <f>+'KEMPSHOTT INF'!$B$6</f>
        <v>0</v>
      </c>
      <c r="K35" s="112">
        <f>+'KEMPSHOTT INF'!$L$35</f>
        <v>0</v>
      </c>
      <c r="L35" s="109">
        <f>+'KEMPSHOTT INF'!$M$35</f>
        <v>0</v>
      </c>
      <c r="M35" s="109">
        <f>+'KEMPSHOTT INF'!$N$35+'KEMPSHOTT INF'!$O$35</f>
        <v>0</v>
      </c>
      <c r="N35" s="102">
        <f t="shared" si="3"/>
        <v>0</v>
      </c>
      <c r="O35" s="129">
        <f>+'KEMPSHOTT INF'!$L$39</f>
        <v>0</v>
      </c>
      <c r="P35" s="114">
        <f>+'KEMPSHOTT INF'!$M$39</f>
        <v>0</v>
      </c>
      <c r="Q35" s="114">
        <f>+'KEMPSHOTT INF'!$N$39+'KEMPSHOTT INF'!$O$39</f>
        <v>0</v>
      </c>
      <c r="R35" s="115">
        <f t="shared" si="4"/>
        <v>0</v>
      </c>
      <c r="S35" s="117">
        <f>+'KEMPSHOTT INF'!$C$41</f>
        <v>0</v>
      </c>
      <c r="T35" s="117">
        <f>+'KEMPSHOTT INF'!$D$41</f>
        <v>0</v>
      </c>
      <c r="U35" s="117">
        <f>+'KEMPSHOTT INF'!$E$41</f>
        <v>0</v>
      </c>
      <c r="V35" s="117">
        <f>+'KEMPSHOTT INF'!$F$41</f>
        <v>0</v>
      </c>
    </row>
    <row r="36" spans="1:27" outlineLevel="1" x14ac:dyDescent="0.3">
      <c r="A36" s="96" t="str">
        <f>'KEMPSHOTT JNR'!$A$1</f>
        <v>KEMPSHOTT JUNIOR SCHOOL</v>
      </c>
      <c r="B36" s="107">
        <f>'KEMPSHOTT JNR'!$Q$41</f>
        <v>0</v>
      </c>
      <c r="C36" s="107">
        <f>'KEMPSHOTT JNR'!$R$41</f>
        <v>0</v>
      </c>
      <c r="D36" s="102">
        <f>+'KEMPSHOTT JNR'!$S$41+'KEMPSHOTT JNR'!$T$41</f>
        <v>0</v>
      </c>
      <c r="E36" s="255">
        <f t="shared" si="2"/>
        <v>0</v>
      </c>
      <c r="F36" s="108"/>
      <c r="G36" s="251">
        <f>'KEMPSHOTT JNR'!D44</f>
        <v>0</v>
      </c>
      <c r="H36" s="110">
        <f t="shared" si="0"/>
        <v>0</v>
      </c>
      <c r="I36" s="111">
        <f t="shared" si="5"/>
        <v>0</v>
      </c>
      <c r="J36" s="270">
        <f>+'KEMPSHOTT JNR'!$B$6</f>
        <v>0</v>
      </c>
      <c r="K36" s="112">
        <f>+'KEMPSHOTT JNR'!$L$35</f>
        <v>0</v>
      </c>
      <c r="L36" s="109">
        <f>+'KEMPSHOTT JNR'!$M$35</f>
        <v>0</v>
      </c>
      <c r="M36" s="109">
        <f>+'KEMPSHOTT JNR'!$N$35+'KEMPSHOTT JNR'!$O$35</f>
        <v>0</v>
      </c>
      <c r="N36" s="102">
        <f t="shared" si="3"/>
        <v>0</v>
      </c>
      <c r="O36" s="129">
        <f>+'KEMPSHOTT JNR'!$L$39</f>
        <v>0</v>
      </c>
      <c r="P36" s="114">
        <f>+'KEMPSHOTT JNR'!$M$39</f>
        <v>0</v>
      </c>
      <c r="Q36" s="114">
        <f>+'KEMPSHOTT JNR'!$N$39+'KEMPSHOTT JNR'!$O$39</f>
        <v>0</v>
      </c>
      <c r="R36" s="115">
        <f t="shared" si="4"/>
        <v>0</v>
      </c>
      <c r="S36" s="117">
        <f>+'KEMPSHOTT JNR'!$C$41</f>
        <v>0</v>
      </c>
      <c r="T36" s="117">
        <f>+'KEMPSHOTT JNR'!$D$41</f>
        <v>0</v>
      </c>
      <c r="U36" s="117">
        <f>+'KEMPSHOTT JNR'!$E$41</f>
        <v>0</v>
      </c>
      <c r="V36" s="117">
        <f>+'KEMPSHOTT JNR'!$F$41</f>
        <v>0</v>
      </c>
    </row>
    <row r="37" spans="1:27" outlineLevel="1" x14ac:dyDescent="0.3">
      <c r="A37" s="96" t="str">
        <f>KIMPTON!$A$1</f>
        <v>KIMPTON PRIMARY SCHOOL</v>
      </c>
      <c r="B37" s="102">
        <f>KIMPTON!$Q$41</f>
        <v>0</v>
      </c>
      <c r="C37" s="107">
        <f>KIMPTON!$R$41</f>
        <v>0</v>
      </c>
      <c r="D37" s="102">
        <f>+KIMPTON!$S$41+KIMPTON!$T$41</f>
        <v>0</v>
      </c>
      <c r="E37" s="255">
        <f t="shared" si="2"/>
        <v>0</v>
      </c>
      <c r="F37" s="108"/>
      <c r="G37" s="251">
        <f>KIMPTON!D44</f>
        <v>0</v>
      </c>
      <c r="H37" s="110">
        <f t="shared" si="0"/>
        <v>0</v>
      </c>
      <c r="I37" s="111">
        <f t="shared" si="5"/>
        <v>0</v>
      </c>
      <c r="J37" s="271">
        <f>+KIMPTON!$B$6</f>
        <v>0</v>
      </c>
      <c r="K37" s="112">
        <f>+KIMPTON!$L$35</f>
        <v>0</v>
      </c>
      <c r="L37" s="109">
        <f>+KIMPTON!$M$35</f>
        <v>0</v>
      </c>
      <c r="M37" s="109">
        <f>+KIMPTON!$N$35+KIMPTON!$O$35</f>
        <v>0</v>
      </c>
      <c r="N37" s="102">
        <f t="shared" si="3"/>
        <v>0</v>
      </c>
      <c r="O37" s="129">
        <f>+KIMPTON!$L$39</f>
        <v>0</v>
      </c>
      <c r="P37" s="114">
        <f>+KIMPTON!$M$39</f>
        <v>0</v>
      </c>
      <c r="Q37" s="114">
        <f>+KIMPTON!$N$39+KIMPTON!$O$39</f>
        <v>0</v>
      </c>
      <c r="R37" s="115">
        <f t="shared" si="4"/>
        <v>0</v>
      </c>
      <c r="S37" s="117">
        <f>+KIMPTON!$C$41</f>
        <v>0</v>
      </c>
      <c r="T37" s="117">
        <f>+KIMPTON!$D$41</f>
        <v>0</v>
      </c>
      <c r="U37" s="117">
        <f>+KIMPTON!$E$41</f>
        <v>0</v>
      </c>
      <c r="V37" s="117">
        <f>+KIMPTON!$F$41</f>
        <v>0</v>
      </c>
    </row>
    <row r="38" spans="1:27" outlineLevel="1" x14ac:dyDescent="0.3">
      <c r="A38" s="96" t="str">
        <f>KINGSCLERE!$A$1</f>
        <v>KINGSCLERE PRIMARY SCHOOL</v>
      </c>
      <c r="B38" s="107">
        <f>KINGSCLERE!$Q$41</f>
        <v>0</v>
      </c>
      <c r="C38" s="107">
        <f>KINGSCLERE!$R$41</f>
        <v>0</v>
      </c>
      <c r="D38" s="102">
        <f>+KINGSCLERE!$S$41+KINGSCLERE!$T$41</f>
        <v>0</v>
      </c>
      <c r="E38" s="255">
        <f>SUM(B38:D38)</f>
        <v>0</v>
      </c>
      <c r="F38" s="108"/>
      <c r="G38" s="251">
        <f>KINGSCLERE!D44</f>
        <v>0</v>
      </c>
      <c r="H38" s="110">
        <f>F38*3+G38</f>
        <v>0</v>
      </c>
      <c r="I38" s="111">
        <f>E38-H38</f>
        <v>0</v>
      </c>
      <c r="J38" s="270">
        <f>+KINGSCLERE!$B$6</f>
        <v>0</v>
      </c>
      <c r="K38" s="112">
        <f>+KINGSCLERE!$L$35</f>
        <v>0</v>
      </c>
      <c r="L38" s="109">
        <f>+KINGSCLERE!$M$35</f>
        <v>0</v>
      </c>
      <c r="M38" s="109">
        <f>+KINGSCLERE!$N$35+KINGSCLERE!$O$35</f>
        <v>0</v>
      </c>
      <c r="N38" s="102">
        <f t="shared" si="3"/>
        <v>0</v>
      </c>
      <c r="O38" s="129">
        <f>+KINGSCLERE!$L$39</f>
        <v>0</v>
      </c>
      <c r="P38" s="114">
        <f>+KINGSCLERE!$M$39</f>
        <v>0</v>
      </c>
      <c r="Q38" s="114">
        <f>+KINGSCLERE!$N$39+KINGSCLERE!$O$39</f>
        <v>0</v>
      </c>
      <c r="R38" s="115">
        <f t="shared" si="4"/>
        <v>0</v>
      </c>
      <c r="S38" s="117">
        <f>+KINGSCLERE!$C$41</f>
        <v>0</v>
      </c>
      <c r="T38" s="117">
        <f>+KINGSCLERE!$D$41</f>
        <v>0</v>
      </c>
      <c r="U38" s="117">
        <f>+KINGSCLERE!$E$41</f>
        <v>0</v>
      </c>
      <c r="V38" s="117">
        <f>+KINGSCLERE!$F$41</f>
        <v>0</v>
      </c>
      <c r="W38" s="136"/>
    </row>
    <row r="39" spans="1:27" outlineLevel="1" x14ac:dyDescent="0.3">
      <c r="A39" s="96" t="str">
        <f>'KINGS FURLONG INF'!$A$1</f>
        <v>KINGS FURLONG INFANT SCHOOL</v>
      </c>
      <c r="B39" s="107">
        <f>'KINGS FURLONG INF'!$Q$41</f>
        <v>0</v>
      </c>
      <c r="C39" s="107">
        <f>'KINGS FURLONG INF'!$R$41</f>
        <v>0</v>
      </c>
      <c r="D39" s="102">
        <f>+'KINGS FURLONG INF'!$S$41+'KINGS FURLONG INF'!$T$41</f>
        <v>0</v>
      </c>
      <c r="E39" s="255">
        <f t="shared" si="2"/>
        <v>0</v>
      </c>
      <c r="F39" s="108"/>
      <c r="G39" s="251">
        <f>'KINGS FURLONG INF'!D44</f>
        <v>0</v>
      </c>
      <c r="H39" s="110">
        <f t="shared" si="0"/>
        <v>0</v>
      </c>
      <c r="I39" s="111">
        <f t="shared" si="5"/>
        <v>0</v>
      </c>
      <c r="J39" s="270">
        <f>+'KINGS FURLONG INF'!$B$6</f>
        <v>0</v>
      </c>
      <c r="K39" s="112">
        <f>+'KINGS FURLONG INF'!$L$35</f>
        <v>0</v>
      </c>
      <c r="L39" s="109">
        <f>+'KINGS FURLONG INF'!$M$35</f>
        <v>0</v>
      </c>
      <c r="M39" s="109">
        <f>+'KINGS FURLONG INF'!$N$35+'KINGS FURLONG INF'!$O$35</f>
        <v>0</v>
      </c>
      <c r="N39" s="102">
        <f t="shared" si="3"/>
        <v>0</v>
      </c>
      <c r="O39" s="129">
        <f>+'KINGS FURLONG INF'!$L$39</f>
        <v>0</v>
      </c>
      <c r="P39" s="114">
        <f>+'KINGS FURLONG INF'!$M$39</f>
        <v>0</v>
      </c>
      <c r="Q39" s="114">
        <f>+'KINGS FURLONG INF'!$N$39+'KINGS FURLONG INF'!$O$39</f>
        <v>0</v>
      </c>
      <c r="R39" s="115">
        <f t="shared" si="4"/>
        <v>0</v>
      </c>
      <c r="S39" s="117">
        <f>+'KINGS FURLONG INF'!$C$41</f>
        <v>0</v>
      </c>
      <c r="T39" s="117">
        <f>+'KINGS FURLONG INF'!$D$41</f>
        <v>0</v>
      </c>
      <c r="U39" s="117">
        <f>+'KINGS FURLONG INF'!$E$41</f>
        <v>0</v>
      </c>
      <c r="V39" s="117">
        <f>+'KINGS FURLONG INF'!$F$41</f>
        <v>0</v>
      </c>
      <c r="W39" s="136"/>
    </row>
    <row r="40" spans="1:27" outlineLevel="1" x14ac:dyDescent="0.3">
      <c r="A40" s="96" t="str">
        <f>'KINGS FURLONG JNR'!$A$1</f>
        <v>KINGS FURLONG JUNIOR SCHOOL</v>
      </c>
      <c r="B40" s="107">
        <f>'KINGS FURLONG JNR'!$Q$41</f>
        <v>0</v>
      </c>
      <c r="C40" s="107">
        <f>'KINGS FURLONG JNR'!$R$41</f>
        <v>0</v>
      </c>
      <c r="D40" s="102">
        <f>+'KINGS FURLONG JNR'!$S$41+'KINGS FURLONG JNR'!$T$41</f>
        <v>0</v>
      </c>
      <c r="E40" s="255">
        <f t="shared" si="2"/>
        <v>0</v>
      </c>
      <c r="F40" s="108"/>
      <c r="G40" s="251">
        <f>'KINGS FURLONG JNR'!D44</f>
        <v>0</v>
      </c>
      <c r="H40" s="110">
        <f t="shared" si="0"/>
        <v>0</v>
      </c>
      <c r="I40" s="111">
        <f t="shared" si="5"/>
        <v>0</v>
      </c>
      <c r="J40" s="270">
        <f>+'KINGS FURLONG JNR'!$B$6</f>
        <v>0</v>
      </c>
      <c r="K40" s="112">
        <f>+'KINGS FURLONG JNR'!$L$35</f>
        <v>0</v>
      </c>
      <c r="L40" s="109">
        <f>+'KINGS FURLONG JNR'!$M$35</f>
        <v>0</v>
      </c>
      <c r="M40" s="109">
        <f>+'KINGS FURLONG JNR'!$N$35+'KINGS FURLONG JNR'!$O$35</f>
        <v>0</v>
      </c>
      <c r="N40" s="102">
        <f t="shared" si="3"/>
        <v>0</v>
      </c>
      <c r="O40" s="129">
        <f>+'KINGS FURLONG JNR'!$L$39</f>
        <v>0</v>
      </c>
      <c r="P40" s="114">
        <f>+'KINGS FURLONG JNR'!$M$39</f>
        <v>0</v>
      </c>
      <c r="Q40" s="114">
        <f>+'KINGS FURLONG JNR'!$N$39+'KINGS FURLONG JNR'!$O$39</f>
        <v>0</v>
      </c>
      <c r="R40" s="115">
        <f t="shared" si="4"/>
        <v>0</v>
      </c>
      <c r="S40" s="117">
        <f>+'KINGS FURLONG JNR'!$C$41</f>
        <v>0</v>
      </c>
      <c r="T40" s="117">
        <f>+'KINGS FURLONG JNR'!$D$41</f>
        <v>0</v>
      </c>
      <c r="U40" s="117">
        <f>+'KINGS FURLONG JNR'!$E$41</f>
        <v>0</v>
      </c>
      <c r="V40" s="117">
        <f>+'KINGS FURLONG JNR'!$F$41</f>
        <v>0</v>
      </c>
    </row>
    <row r="41" spans="1:27" outlineLevel="1" x14ac:dyDescent="0.3">
      <c r="A41" s="96" t="str">
        <f>'KNIGHTS ENHAM INF'!$A$1</f>
        <v>KNIGHTS ENHAM INFANT SCHOOL</v>
      </c>
      <c r="B41" s="107">
        <f>'KNIGHTS ENHAM INF'!$Q$41</f>
        <v>0</v>
      </c>
      <c r="C41" s="107">
        <f>'KNIGHTS ENHAM INF'!$R$41</f>
        <v>0</v>
      </c>
      <c r="D41" s="102">
        <f>+'KNIGHTS ENHAM INF'!$S$41+'KNIGHTS ENHAM INF'!$T$41</f>
        <v>0</v>
      </c>
      <c r="E41" s="255">
        <f t="shared" si="2"/>
        <v>0</v>
      </c>
      <c r="F41" s="108"/>
      <c r="G41" s="251">
        <f>'KNIGHTS ENHAM INF'!D44</f>
        <v>0</v>
      </c>
      <c r="H41" s="110">
        <f t="shared" ref="H41:H57" si="6">F41*3+G41</f>
        <v>0</v>
      </c>
      <c r="I41" s="111">
        <f t="shared" si="5"/>
        <v>0</v>
      </c>
      <c r="J41" s="270">
        <f>+'KNIGHTS ENHAM INF'!$B$6</f>
        <v>0</v>
      </c>
      <c r="K41" s="112">
        <f>+'KNIGHTS ENHAM INF'!$L$35</f>
        <v>0</v>
      </c>
      <c r="L41" s="109">
        <f>+'KNIGHTS ENHAM INF'!$M$35</f>
        <v>0</v>
      </c>
      <c r="M41" s="114">
        <f>+'KNIGHTS ENHAM INF'!$N$35+'KNIGHTS ENHAM INF'!$O$35</f>
        <v>0</v>
      </c>
      <c r="N41" s="102">
        <f t="shared" si="3"/>
        <v>0</v>
      </c>
      <c r="O41" s="129">
        <f>+'KNIGHTS ENHAM INF'!$L$39</f>
        <v>0</v>
      </c>
      <c r="P41" s="114">
        <f>+'KNIGHTS ENHAM INF'!$M$39</f>
        <v>0</v>
      </c>
      <c r="Q41" s="114">
        <f>+'KNIGHTS ENHAM INF'!$N$39+'KNIGHTS ENHAM INF'!$O$39</f>
        <v>0</v>
      </c>
      <c r="R41" s="115">
        <f t="shared" si="4"/>
        <v>0</v>
      </c>
      <c r="S41" s="117">
        <f>+'KNIGHTS ENHAM INF'!$C$41</f>
        <v>0</v>
      </c>
      <c r="T41" s="117">
        <f>+'KNIGHTS ENHAM INF'!$D$41</f>
        <v>0</v>
      </c>
      <c r="U41" s="117">
        <f>+'KNIGHTS ENHAM INF'!$E$41</f>
        <v>0</v>
      </c>
      <c r="V41" s="117">
        <f>+'KNIGHTS ENHAM INF'!$F$41</f>
        <v>0</v>
      </c>
    </row>
    <row r="42" spans="1:27" outlineLevel="1" x14ac:dyDescent="0.3">
      <c r="A42" s="96" t="str">
        <f>'KNIGHTS ENHAM JNR'!$A$1</f>
        <v>KNIGHTS ENHAM JUNIOR SCHOOL</v>
      </c>
      <c r="B42" s="107">
        <f>'KNIGHTS ENHAM JNR'!$Q$41</f>
        <v>0</v>
      </c>
      <c r="C42" s="107">
        <f>'KNIGHTS ENHAM JNR'!$R$41</f>
        <v>0</v>
      </c>
      <c r="D42" s="102">
        <f>+'KNIGHTS ENHAM JNR'!$S$41+'KNIGHTS ENHAM JNR'!$T$41</f>
        <v>0</v>
      </c>
      <c r="E42" s="255">
        <f t="shared" si="2"/>
        <v>0</v>
      </c>
      <c r="F42" s="108"/>
      <c r="G42" s="251">
        <f>'KNIGHTS ENHAM INF'!D44</f>
        <v>0</v>
      </c>
      <c r="H42" s="110">
        <f t="shared" si="6"/>
        <v>0</v>
      </c>
      <c r="I42" s="111">
        <f t="shared" si="5"/>
        <v>0</v>
      </c>
      <c r="J42" s="270">
        <f>+'KNIGHTS ENHAM JNR'!$B$6</f>
        <v>0</v>
      </c>
      <c r="K42" s="112">
        <f>+'KNIGHTS ENHAM JNR'!$L$35</f>
        <v>0</v>
      </c>
      <c r="L42" s="109">
        <f>+'KNIGHTS ENHAM JNR'!$M$35</f>
        <v>0</v>
      </c>
      <c r="M42" s="114">
        <f>+'KNIGHTS ENHAM JNR'!$N$35+'KNIGHTS ENHAM JNR'!$O$35</f>
        <v>0</v>
      </c>
      <c r="N42" s="102">
        <f t="shared" si="3"/>
        <v>0</v>
      </c>
      <c r="O42" s="120">
        <f>+'KNIGHTS ENHAM JNR'!$L$39</f>
        <v>0</v>
      </c>
      <c r="P42" s="102">
        <f>+'KNIGHTS ENHAM JNR'!$M$39</f>
        <v>0</v>
      </c>
      <c r="Q42" s="114">
        <f>+'KNIGHTS ENHAM JNR'!$N$39+'KNIGHTS ENHAM JNR'!$O$39</f>
        <v>0</v>
      </c>
      <c r="R42" s="115">
        <f t="shared" si="4"/>
        <v>0</v>
      </c>
      <c r="S42" s="117">
        <f>+'KNIGHTS ENHAM JNR'!$C$41</f>
        <v>0</v>
      </c>
      <c r="T42" s="117">
        <f>+'KNIGHTS ENHAM JNR'!$D$41</f>
        <v>0</v>
      </c>
      <c r="U42" s="117">
        <f>+'KNIGHTS ENHAM JNR'!$E$41</f>
        <v>0</v>
      </c>
      <c r="V42" s="117">
        <f>+'KNIGHTS ENHAM JNR'!$F$41</f>
        <v>0</v>
      </c>
    </row>
    <row r="43" spans="1:27" outlineLevel="1" x14ac:dyDescent="0.3">
      <c r="A43" s="96" t="str">
        <f>'MANOR FIELD INF'!$A$1</f>
        <v>MANOR FIELD INFANT SCHOOL</v>
      </c>
      <c r="B43" s="107">
        <f>'MANOR FIELD INF'!$Q$41</f>
        <v>0</v>
      </c>
      <c r="C43" s="107">
        <f>'MANOR FIELD INF'!$R$41</f>
        <v>0</v>
      </c>
      <c r="D43" s="102">
        <f>+'MANOR FIELD INF'!$S$41+'MANOR FIELD INF'!$T$41</f>
        <v>0</v>
      </c>
      <c r="E43" s="255">
        <f t="shared" si="2"/>
        <v>0</v>
      </c>
      <c r="F43" s="108"/>
      <c r="G43" s="251">
        <f>'MANOR FIELD INF'!D44</f>
        <v>0</v>
      </c>
      <c r="H43" s="110">
        <f t="shared" si="6"/>
        <v>0</v>
      </c>
      <c r="I43" s="128">
        <f t="shared" si="5"/>
        <v>0</v>
      </c>
      <c r="J43" s="270">
        <f>+'MANOR FIELD INF'!$B$6</f>
        <v>0</v>
      </c>
      <c r="K43" s="112">
        <f>+'MANOR FIELD INF'!$L$35</f>
        <v>0</v>
      </c>
      <c r="L43" s="109">
        <f>+'MANOR FIELD INF'!$M$35</f>
        <v>0</v>
      </c>
      <c r="M43" s="114">
        <f>+'MANOR FIELD INF'!$N$35+'MANOR FIELD INF'!$O$35</f>
        <v>0</v>
      </c>
      <c r="N43" s="102">
        <f t="shared" si="3"/>
        <v>0</v>
      </c>
      <c r="O43" s="129">
        <f>+'MANOR FIELD INF'!$L$39</f>
        <v>0</v>
      </c>
      <c r="P43" s="114">
        <f>+'MANOR FIELD INF'!$M$39</f>
        <v>0</v>
      </c>
      <c r="Q43" s="114">
        <f>+'MANOR FIELD INF'!$N$39+'MANOR FIELD INF'!$O$39</f>
        <v>0</v>
      </c>
      <c r="R43" s="115">
        <f t="shared" si="4"/>
        <v>0</v>
      </c>
      <c r="S43" s="117">
        <f>+'MANOR FIELD INF'!$C$41</f>
        <v>0</v>
      </c>
      <c r="T43" s="117">
        <f>+'MANOR FIELD INF'!$D$41</f>
        <v>0</v>
      </c>
      <c r="U43" s="117">
        <f>+'MANOR FIELD INF'!$E$41</f>
        <v>0</v>
      </c>
      <c r="V43" s="117">
        <f>+'MANOR FIELD INF'!$F$41</f>
        <v>0</v>
      </c>
    </row>
    <row r="44" spans="1:27" outlineLevel="1" x14ac:dyDescent="0.3">
      <c r="A44" s="96" t="str">
        <f>'MANOR FIELD JNR'!$A$1</f>
        <v>MANOR FIELD JUNIOR SCHOOL</v>
      </c>
      <c r="B44" s="107">
        <f>'MANOR FIELD JNR'!$Q$41</f>
        <v>0</v>
      </c>
      <c r="C44" s="107">
        <f>'MANOR FIELD JNR'!$R$41</f>
        <v>0</v>
      </c>
      <c r="D44" s="102">
        <f>+'MANOR FIELD JNR'!$S$41+'MANOR FIELD JNR'!$T$41</f>
        <v>0</v>
      </c>
      <c r="E44" s="255">
        <f t="shared" si="2"/>
        <v>0</v>
      </c>
      <c r="F44" s="108"/>
      <c r="G44" s="251">
        <f>'MANOR FIELD JNR'!D44</f>
        <v>0</v>
      </c>
      <c r="H44" s="110">
        <f t="shared" si="6"/>
        <v>0</v>
      </c>
      <c r="I44" s="111">
        <f t="shared" si="5"/>
        <v>0</v>
      </c>
      <c r="J44" s="270">
        <f>+'MANOR FIELD JNR'!$B$6</f>
        <v>0</v>
      </c>
      <c r="K44" s="112">
        <f>+'MANOR FIELD JNR'!$L$35</f>
        <v>0</v>
      </c>
      <c r="L44" s="109">
        <f>+'MANOR FIELD JNR'!$M$35</f>
        <v>0</v>
      </c>
      <c r="M44" s="114">
        <f>+'MANOR FIELD JNR'!$N$35+'MANOR FIELD JNR'!$O$35</f>
        <v>0</v>
      </c>
      <c r="N44" s="102">
        <f t="shared" si="3"/>
        <v>0</v>
      </c>
      <c r="O44" s="129">
        <f>+'MANOR FIELD JNR'!$L$39</f>
        <v>0</v>
      </c>
      <c r="P44" s="114">
        <f>+'MANOR FIELD JNR'!$M$39</f>
        <v>0</v>
      </c>
      <c r="Q44" s="114">
        <f>+'MANOR FIELD JNR'!$N$39+'MANOR FIELD JNR'!$O$39</f>
        <v>0</v>
      </c>
      <c r="R44" s="115">
        <f t="shared" si="4"/>
        <v>0</v>
      </c>
      <c r="S44" s="117">
        <f>+'MANOR FIELD JNR'!$C$41</f>
        <v>0</v>
      </c>
      <c r="T44" s="117">
        <f>+'MANOR FIELD JNR'!$D$41</f>
        <v>0</v>
      </c>
      <c r="U44" s="117">
        <f>+'MANOR FIELD JNR'!$E$41</f>
        <v>0</v>
      </c>
      <c r="V44" s="117">
        <f>+'MANOR FIELD JNR'!$F$41</f>
        <v>0</v>
      </c>
    </row>
    <row r="45" spans="1:27" outlineLevel="1" x14ac:dyDescent="0.3">
      <c r="A45" s="96" t="str">
        <f>'MARNEL INF'!$A$1</f>
        <v>MARNEL INFANT SCHOOL</v>
      </c>
      <c r="B45" s="107">
        <f>'MARNEL INF'!$Q$41</f>
        <v>0</v>
      </c>
      <c r="C45" s="107">
        <f>'MARNEL INF'!$R$41</f>
        <v>0</v>
      </c>
      <c r="D45" s="102">
        <f>+'MARNEL INF'!$S$41+'MARNEL INF'!$T$41</f>
        <v>0</v>
      </c>
      <c r="E45" s="255">
        <f t="shared" si="2"/>
        <v>0</v>
      </c>
      <c r="F45" s="108"/>
      <c r="G45" s="251">
        <f>'MARNEL INF'!D44</f>
        <v>0</v>
      </c>
      <c r="H45" s="110">
        <f t="shared" si="6"/>
        <v>0</v>
      </c>
      <c r="I45" s="111">
        <f t="shared" si="5"/>
        <v>0</v>
      </c>
      <c r="J45" s="270">
        <f>+'MARNEL INF'!$B$6</f>
        <v>0</v>
      </c>
      <c r="K45" s="112">
        <f>+'MARNEL INF'!$L$35</f>
        <v>0</v>
      </c>
      <c r="L45" s="109">
        <f>+'MARNEL INF'!$M$35</f>
        <v>0</v>
      </c>
      <c r="M45" s="114">
        <f>+'MARNEL INF'!$N$35+'MARNEL INF'!$O$35</f>
        <v>0</v>
      </c>
      <c r="N45" s="102">
        <f t="shared" si="3"/>
        <v>0</v>
      </c>
      <c r="O45" s="129">
        <f>+'MARNEL INF'!$L$39</f>
        <v>0</v>
      </c>
      <c r="P45" s="114">
        <f>+'MARNEL INF'!$M$39</f>
        <v>0</v>
      </c>
      <c r="Q45" s="114">
        <f>+'MARNEL INF'!$N$39+'MARNEL INF'!$O$39</f>
        <v>0</v>
      </c>
      <c r="R45" s="115">
        <f t="shared" si="4"/>
        <v>0</v>
      </c>
      <c r="S45" s="117">
        <f>+'MARNEL INF'!$C$41</f>
        <v>0</v>
      </c>
      <c r="T45" s="117">
        <f>+'MARNEL INF'!$D$41</f>
        <v>0</v>
      </c>
      <c r="U45" s="117">
        <f>+'MARNEL INF'!$E$41</f>
        <v>0</v>
      </c>
      <c r="V45" s="117">
        <f>+'MARNEL INF'!$F$41</f>
        <v>0</v>
      </c>
    </row>
    <row r="46" spans="1:27" outlineLevel="1" x14ac:dyDescent="0.3">
      <c r="A46" s="96" t="str">
        <f>'MARNEL JNR'!$A$1</f>
        <v>MARNEL JUNIOR SCHOOL</v>
      </c>
      <c r="B46" s="107">
        <f>'MARNEL JNR'!$Q$41</f>
        <v>0</v>
      </c>
      <c r="C46" s="107">
        <f>'MARNEL JNR'!$R$41</f>
        <v>0</v>
      </c>
      <c r="D46" s="102">
        <f>+'MARNEL JNR'!$S$41+'MARNEL JNR'!$T$41</f>
        <v>0</v>
      </c>
      <c r="E46" s="255">
        <f>SUM(B46:D46)</f>
        <v>0</v>
      </c>
      <c r="F46" s="108"/>
      <c r="G46" s="251">
        <f>'MARNEL JNR'!D44</f>
        <v>0</v>
      </c>
      <c r="H46" s="110">
        <f>F46*3+G46</f>
        <v>0</v>
      </c>
      <c r="I46" s="111">
        <f>E46-H46</f>
        <v>0</v>
      </c>
      <c r="J46" s="270">
        <f>+'MARNEL JNR'!$B$6</f>
        <v>0</v>
      </c>
      <c r="K46" s="112">
        <f>+'MARNEL JNR'!$L$35</f>
        <v>0</v>
      </c>
      <c r="L46" s="109">
        <f>+'MARNEL JNR'!$M$35</f>
        <v>0</v>
      </c>
      <c r="M46" s="114">
        <f>+'MARNEL JNR'!$N$35+'MARNEL JNR'!$O$35</f>
        <v>0</v>
      </c>
      <c r="N46" s="102">
        <f t="shared" si="3"/>
        <v>0</v>
      </c>
      <c r="O46" s="120">
        <f>+'MARNEL JNR'!$L$39</f>
        <v>0</v>
      </c>
      <c r="P46" s="102">
        <f>+'MARNEL JNR'!$M$39</f>
        <v>0</v>
      </c>
      <c r="Q46" s="109">
        <f>+'MARNEL JNR'!$N$39+'MARNEL JNR'!$O$39</f>
        <v>0</v>
      </c>
      <c r="R46" s="115">
        <f t="shared" si="4"/>
        <v>0</v>
      </c>
      <c r="S46" s="117">
        <f>+'MARNEL JNR'!$C$41</f>
        <v>0</v>
      </c>
      <c r="T46" s="117">
        <f>+'MARNEL JNR'!$D$41</f>
        <v>0</v>
      </c>
      <c r="U46" s="117">
        <f>+'MARNEL JNR'!$E$41</f>
        <v>0</v>
      </c>
      <c r="V46" s="117">
        <f>+'MARNEL JNR'!$F$41</f>
        <v>0</v>
      </c>
    </row>
    <row r="47" spans="1:27" outlineLevel="1" x14ac:dyDescent="0.3">
      <c r="A47" s="96" t="str">
        <f>'MERTON INF'!$A$1</f>
        <v>MERTON INFANT SCHOOL</v>
      </c>
      <c r="B47" s="107">
        <f>'MERTON INF'!$Q$41</f>
        <v>0</v>
      </c>
      <c r="C47" s="107">
        <f>'MERTON INF'!$R$41</f>
        <v>0</v>
      </c>
      <c r="D47" s="102">
        <f>+'MERTON INF'!$S$41+'MERTON INF'!$T$41</f>
        <v>0</v>
      </c>
      <c r="E47" s="255">
        <f t="shared" si="2"/>
        <v>0</v>
      </c>
      <c r="F47" s="108"/>
      <c r="G47" s="251">
        <f>'MERTON INF'!D44</f>
        <v>0</v>
      </c>
      <c r="H47" s="110">
        <f t="shared" si="6"/>
        <v>0</v>
      </c>
      <c r="I47" s="111">
        <f t="shared" si="5"/>
        <v>0</v>
      </c>
      <c r="J47" s="270">
        <f>+'MERTON INF'!$B$6</f>
        <v>0</v>
      </c>
      <c r="K47" s="112">
        <f>+'MERTON INF'!$L$35</f>
        <v>0</v>
      </c>
      <c r="L47" s="109">
        <f>+'MERTON INF'!$M$35</f>
        <v>0</v>
      </c>
      <c r="M47" s="114">
        <f>+'MERTON INF'!$N$35+'MERTON INF'!$O$35</f>
        <v>0</v>
      </c>
      <c r="N47" s="102">
        <f t="shared" si="3"/>
        <v>0</v>
      </c>
      <c r="O47" s="129">
        <f>+'MERTON INF'!$L$39</f>
        <v>0</v>
      </c>
      <c r="P47" s="114">
        <f>+'MERTON INF'!$M$39</f>
        <v>0</v>
      </c>
      <c r="Q47" s="114">
        <f>+'MERTON INF'!$N$39+'MERTON INF'!$O$39</f>
        <v>0</v>
      </c>
      <c r="R47" s="115">
        <f t="shared" si="4"/>
        <v>0</v>
      </c>
      <c r="S47" s="117">
        <f>+'MERTON INF'!$C$41</f>
        <v>0</v>
      </c>
      <c r="T47" s="117">
        <f>+'MERTON INF'!$D$41</f>
        <v>0</v>
      </c>
      <c r="U47" s="117">
        <f>+'MERTON INF'!$E$41</f>
        <v>0</v>
      </c>
      <c r="V47" s="117">
        <f>+'MERTON INF'!$F$41</f>
        <v>0</v>
      </c>
    </row>
    <row r="48" spans="1:27" outlineLevel="1" x14ac:dyDescent="0.3">
      <c r="A48" s="96" t="str">
        <f>'MERTON JNR'!$A$1</f>
        <v>MERTON JUNIOR SCHOOL</v>
      </c>
      <c r="B48" s="107">
        <f>'MERTON JNR'!$Q$41</f>
        <v>0</v>
      </c>
      <c r="C48" s="107">
        <f>'MERTON JNR'!$R$41</f>
        <v>0</v>
      </c>
      <c r="D48" s="102">
        <f>+'MERTON JNR'!$S$41+'MERTON JNR'!$T$41</f>
        <v>0</v>
      </c>
      <c r="E48" s="255">
        <f t="shared" si="2"/>
        <v>0</v>
      </c>
      <c r="F48" s="108"/>
      <c r="G48" s="251">
        <f>'MERTON JNR'!D44</f>
        <v>0</v>
      </c>
      <c r="H48" s="110">
        <f t="shared" si="6"/>
        <v>0</v>
      </c>
      <c r="I48" s="111">
        <f t="shared" si="5"/>
        <v>0</v>
      </c>
      <c r="J48" s="270">
        <f>+'MERTON JNR'!$B$6</f>
        <v>0</v>
      </c>
      <c r="K48" s="112">
        <f>+'MERTON JNR'!$L$35</f>
        <v>0</v>
      </c>
      <c r="L48" s="109">
        <f>+'MERTON JNR'!$M$35</f>
        <v>0</v>
      </c>
      <c r="M48" s="114">
        <f>+'MERTON JNR'!$N$35+'MERTON JNR'!$O$35</f>
        <v>0</v>
      </c>
      <c r="N48" s="102">
        <f t="shared" si="3"/>
        <v>0</v>
      </c>
      <c r="O48" s="129">
        <f>+'MERTON JNR'!$L$39</f>
        <v>0</v>
      </c>
      <c r="P48" s="114">
        <f>+'MERTON JNR'!$M$39</f>
        <v>0</v>
      </c>
      <c r="Q48" s="114">
        <f>+'MERTON JNR'!$N$39+'MERTON JNR'!$O$39</f>
        <v>0</v>
      </c>
      <c r="R48" s="115">
        <f t="shared" si="4"/>
        <v>0</v>
      </c>
      <c r="S48" s="117">
        <f>+'MERTON JNR'!$C$41</f>
        <v>0</v>
      </c>
      <c r="T48" s="117">
        <f>+'MERTON JNR'!$D$41</f>
        <v>0</v>
      </c>
      <c r="U48" s="117">
        <f>+'MERTON JNR'!$E$41</f>
        <v>0</v>
      </c>
      <c r="V48" s="117">
        <f>+'MERTON JNR'!$F$41</f>
        <v>0</v>
      </c>
    </row>
    <row r="49" spans="1:23" outlineLevel="1" x14ac:dyDescent="0.3">
      <c r="A49" s="96" t="str">
        <f>MICHELDEVER!$A$1</f>
        <v>MICHELDEVER PRIMARY SCHOOL</v>
      </c>
      <c r="B49" s="107">
        <f>MICHELDEVER!$Q$41</f>
        <v>0</v>
      </c>
      <c r="C49" s="107">
        <f>MICHELDEVER!$R$41</f>
        <v>0</v>
      </c>
      <c r="D49" s="102">
        <f>+MICHELDEVER!$S$41+MICHELDEVER!$T$41</f>
        <v>0</v>
      </c>
      <c r="E49" s="255">
        <f t="shared" si="2"/>
        <v>0</v>
      </c>
      <c r="F49" s="108"/>
      <c r="G49" s="251">
        <f>MICHELDEVER!D44</f>
        <v>0</v>
      </c>
      <c r="H49" s="110">
        <f t="shared" si="6"/>
        <v>0</v>
      </c>
      <c r="I49" s="111">
        <f t="shared" si="5"/>
        <v>0</v>
      </c>
      <c r="J49" s="270">
        <f>+MICHELDEVER!$B$6</f>
        <v>0</v>
      </c>
      <c r="K49" s="112">
        <f>+MICHELDEVER!$L$35</f>
        <v>0</v>
      </c>
      <c r="L49" s="109">
        <f>+MICHELDEVER!$M$35</f>
        <v>0</v>
      </c>
      <c r="M49" s="114">
        <f>+MICHELDEVER!$N$35+MICHELDEVER!$O$35</f>
        <v>0</v>
      </c>
      <c r="N49" s="102">
        <f t="shared" si="3"/>
        <v>0</v>
      </c>
      <c r="O49" s="129">
        <f>+MICHELDEVER!$L$39</f>
        <v>0</v>
      </c>
      <c r="P49" s="114">
        <f>+MICHELDEVER!$M$39</f>
        <v>0</v>
      </c>
      <c r="Q49" s="114">
        <f>+MICHELDEVER!$N$39+MICHELDEVER!$O$39</f>
        <v>0</v>
      </c>
      <c r="R49" s="115">
        <f t="shared" si="4"/>
        <v>0</v>
      </c>
      <c r="S49" s="117">
        <f>+MICHELDEVER!$C$41</f>
        <v>0</v>
      </c>
      <c r="T49" s="117">
        <f>+MICHELDEVER!$D$41</f>
        <v>0</v>
      </c>
      <c r="U49" s="117">
        <f>+MICHELDEVER!$E$41</f>
        <v>0</v>
      </c>
      <c r="V49" s="117">
        <f>+MICHELDEVER!$F$41</f>
        <v>0</v>
      </c>
    </row>
    <row r="50" spans="1:23" outlineLevel="1" x14ac:dyDescent="0.3">
      <c r="A50" s="96" t="str">
        <f>'NORTH WALTHAM'!$A$1</f>
        <v>NORTH WALTHAM PRIMARY SCHOOL</v>
      </c>
      <c r="B50" s="107">
        <f>'NORTH WALTHAM'!$Q$41</f>
        <v>0</v>
      </c>
      <c r="C50" s="107">
        <f>'NORTH WALTHAM'!$R$41</f>
        <v>0</v>
      </c>
      <c r="D50" s="102">
        <f>+'NORTH WALTHAM'!$S$41+'NORTH WALTHAM'!$T$41</f>
        <v>0</v>
      </c>
      <c r="E50" s="255">
        <f t="shared" si="2"/>
        <v>0</v>
      </c>
      <c r="F50" s="108"/>
      <c r="G50" s="251">
        <f>'NORTH WALTHAM'!D44</f>
        <v>0</v>
      </c>
      <c r="H50" s="110">
        <f t="shared" si="6"/>
        <v>0</v>
      </c>
      <c r="I50" s="111">
        <f t="shared" si="5"/>
        <v>0</v>
      </c>
      <c r="J50" s="270">
        <f>+'NORTH WALTHAM'!$B$6</f>
        <v>0</v>
      </c>
      <c r="K50" s="112">
        <f>+'NORTH WALTHAM'!$L$35</f>
        <v>0</v>
      </c>
      <c r="L50" s="109">
        <f>+'NORTH WALTHAM'!$M$35</f>
        <v>0</v>
      </c>
      <c r="M50" s="109">
        <f>+'NORTH WALTHAM'!$N$35+'NORTH WALTHAM'!$O$35</f>
        <v>0</v>
      </c>
      <c r="N50" s="102">
        <f t="shared" si="3"/>
        <v>0</v>
      </c>
      <c r="O50" s="129">
        <f>+'NORTH WALTHAM'!$L$39</f>
        <v>0</v>
      </c>
      <c r="P50" s="114">
        <f>+'NORTH WALTHAM'!$M$39</f>
        <v>0</v>
      </c>
      <c r="Q50" s="114">
        <f>+'NORTH WALTHAM'!$N$39+'NORTH WALTHAM'!$O$39</f>
        <v>0</v>
      </c>
      <c r="R50" s="115">
        <f t="shared" si="4"/>
        <v>0</v>
      </c>
      <c r="S50" s="117">
        <f>+'NORTH WALTHAM'!$C$41</f>
        <v>0</v>
      </c>
      <c r="T50" s="117">
        <f>+'NORTH WALTHAM'!$D$41</f>
        <v>0</v>
      </c>
      <c r="U50" s="117">
        <f>+'NORTH WALTHAM'!$E$41</f>
        <v>0</v>
      </c>
      <c r="V50" s="117">
        <f>+'NORTH WALTHAM'!$F$41</f>
        <v>0</v>
      </c>
    </row>
    <row r="51" spans="1:23" outlineLevel="1" x14ac:dyDescent="0.3">
      <c r="A51" s="96" t="str">
        <f>'OAKLEY INF'!$A$1</f>
        <v>OAKLEY INFANT SCHOOL</v>
      </c>
      <c r="B51" s="107">
        <f>'OAKLEY INF'!$Q$41</f>
        <v>0</v>
      </c>
      <c r="C51" s="107">
        <f>'OAKLEY INF'!$R$41</f>
        <v>0</v>
      </c>
      <c r="D51" s="102">
        <f>+'OAKLEY INF'!$S$41+'OAKLEY INF'!$T$41</f>
        <v>0</v>
      </c>
      <c r="E51" s="255">
        <f t="shared" si="2"/>
        <v>0</v>
      </c>
      <c r="F51" s="108"/>
      <c r="G51" s="251">
        <f>'OAKLEY INF'!D44</f>
        <v>0</v>
      </c>
      <c r="H51" s="110">
        <f t="shared" si="6"/>
        <v>0</v>
      </c>
      <c r="I51" s="111">
        <f t="shared" si="5"/>
        <v>0</v>
      </c>
      <c r="J51" s="270">
        <f>+'OAKLEY INF'!$B$6</f>
        <v>0</v>
      </c>
      <c r="K51" s="112">
        <f>+'OAKLEY INF'!$L$35</f>
        <v>0</v>
      </c>
      <c r="L51" s="109">
        <f>+'OAKLEY INF'!$M$35</f>
        <v>0</v>
      </c>
      <c r="M51" s="109">
        <f>+'OAKLEY INF'!$N$35+'OAKLEY INF'!$O$35</f>
        <v>0</v>
      </c>
      <c r="N51" s="102">
        <f t="shared" si="3"/>
        <v>0</v>
      </c>
      <c r="O51" s="129">
        <f>+'OAKLEY INF'!$L$39</f>
        <v>0</v>
      </c>
      <c r="P51" s="114">
        <f>+'OAKLEY INF'!$M$39</f>
        <v>0</v>
      </c>
      <c r="Q51" s="114">
        <f>+'OAKLEY INF'!$N$39+'OAKLEY INF'!$O$39</f>
        <v>0</v>
      </c>
      <c r="R51" s="115">
        <f t="shared" si="4"/>
        <v>0</v>
      </c>
      <c r="S51" s="117">
        <f>+'OAKLEY INF'!$C$41</f>
        <v>0</v>
      </c>
      <c r="T51" s="117">
        <f>+'OAKLEY INF'!$D$41</f>
        <v>0</v>
      </c>
      <c r="U51" s="117">
        <f>+'OAKLEY INF'!$E$41</f>
        <v>0</v>
      </c>
      <c r="V51" s="117">
        <f>+'OAKLEY INF'!$F$41</f>
        <v>0</v>
      </c>
    </row>
    <row r="52" spans="1:23" outlineLevel="1" x14ac:dyDescent="0.3">
      <c r="A52" s="96" t="str">
        <f>'OAKLEY JNR'!$A$1</f>
        <v>OAKLEY JUNIOR SCHOOL</v>
      </c>
      <c r="B52" s="107">
        <f>'OAKLEY JNR'!$Q$41</f>
        <v>0</v>
      </c>
      <c r="C52" s="107">
        <f>'OAKLEY JNR'!$R$41</f>
        <v>0</v>
      </c>
      <c r="D52" s="102">
        <f>+'OAKLEY JNR'!$S$41+'OAKLEY JNR'!$T$41</f>
        <v>0</v>
      </c>
      <c r="E52" s="255">
        <f t="shared" si="2"/>
        <v>0</v>
      </c>
      <c r="F52" s="108"/>
      <c r="G52" s="251">
        <f>'OAKLEY JNR'!D44</f>
        <v>0</v>
      </c>
      <c r="H52" s="110">
        <f t="shared" si="6"/>
        <v>0</v>
      </c>
      <c r="I52" s="111">
        <f t="shared" si="5"/>
        <v>0</v>
      </c>
      <c r="J52" s="270">
        <f>+'OAKLEY JNR'!$B$6</f>
        <v>0</v>
      </c>
      <c r="K52" s="112">
        <f>+'OAKLEY JNR'!$L$35</f>
        <v>0</v>
      </c>
      <c r="L52" s="109">
        <f>+'OAKLEY JNR'!$M$35</f>
        <v>0</v>
      </c>
      <c r="M52" s="114">
        <f>+'OAKLEY JNR'!$N$35+'OAKLEY JNR'!$O$35</f>
        <v>0</v>
      </c>
      <c r="N52" s="102">
        <f t="shared" si="3"/>
        <v>0</v>
      </c>
      <c r="O52" s="120">
        <f>+'OAKLEY JNR'!$L$39</f>
        <v>0</v>
      </c>
      <c r="P52" s="102">
        <f>+'OAKLEY JNR'!$M$39</f>
        <v>0</v>
      </c>
      <c r="Q52" s="114">
        <f>+'OAKLEY JNR'!$N$39+'OAKLEY JNR'!$O$39</f>
        <v>0</v>
      </c>
      <c r="R52" s="115">
        <f t="shared" si="4"/>
        <v>0</v>
      </c>
      <c r="S52" s="117">
        <f>+'OAKLEY JNR'!$C$41</f>
        <v>0</v>
      </c>
      <c r="T52" s="117">
        <f>+'OAKLEY JNR'!$D$41</f>
        <v>0</v>
      </c>
      <c r="U52" s="117">
        <f>+'OAKLEY JNR'!$E$41</f>
        <v>0</v>
      </c>
      <c r="V52" s="117">
        <f>+'OAKLEY JNR'!$F$41</f>
        <v>0</v>
      </c>
    </row>
    <row r="53" spans="1:23" outlineLevel="1" x14ac:dyDescent="0.3">
      <c r="A53" s="96" t="str">
        <f>'OAKRIDGE INF'!$A$1</f>
        <v>OAKRIDGE INFANT SCHOOL</v>
      </c>
      <c r="B53" s="107">
        <f>'OAKRIDGE INF'!$Q$41</f>
        <v>0</v>
      </c>
      <c r="C53" s="107">
        <f>'OAKRIDGE INF'!$R$41</f>
        <v>0</v>
      </c>
      <c r="D53" s="102">
        <f>+'OAKRIDGE INF'!$S$41+'OAKRIDGE INF'!$T$41</f>
        <v>0</v>
      </c>
      <c r="E53" s="255">
        <f t="shared" si="2"/>
        <v>0</v>
      </c>
      <c r="F53" s="108"/>
      <c r="G53" s="251">
        <f>'OAKRIDGE INF'!D44</f>
        <v>0</v>
      </c>
      <c r="H53" s="110">
        <f t="shared" si="6"/>
        <v>0</v>
      </c>
      <c r="I53" s="111">
        <f t="shared" si="5"/>
        <v>0</v>
      </c>
      <c r="J53" s="270">
        <f>+'OAKRIDGE INF'!$B$6</f>
        <v>0</v>
      </c>
      <c r="K53" s="112">
        <f>+'OAKRIDGE INF'!$L$35</f>
        <v>0</v>
      </c>
      <c r="L53" s="109">
        <f>+'OAKRIDGE INF'!$M$35</f>
        <v>0</v>
      </c>
      <c r="M53" s="114">
        <f>+'OAKRIDGE INF'!$N$35+'OAKRIDGE INF'!$O$35</f>
        <v>0</v>
      </c>
      <c r="N53" s="102">
        <f t="shared" si="3"/>
        <v>0</v>
      </c>
      <c r="O53" s="120">
        <f>+'OAKRIDGE INF'!$L$39</f>
        <v>0</v>
      </c>
      <c r="P53" s="102">
        <f>+'OAKRIDGE INF'!$M$39</f>
        <v>0</v>
      </c>
      <c r="Q53" s="114">
        <f>+'OAKRIDGE INF'!$N$39+'OAKRIDGE INF'!$O$39</f>
        <v>0</v>
      </c>
      <c r="R53" s="115">
        <f t="shared" si="4"/>
        <v>0</v>
      </c>
      <c r="S53" s="117">
        <f>+'OAKRIDGE INF'!$C$41</f>
        <v>0</v>
      </c>
      <c r="T53" s="117">
        <f>+'OAKRIDGE INF'!$D$41</f>
        <v>0</v>
      </c>
      <c r="U53" s="117">
        <f>+'OAKRIDGE INF'!$E$41</f>
        <v>0</v>
      </c>
      <c r="V53" s="117">
        <f>+'OAKRIDGE INF'!$F$41</f>
        <v>0</v>
      </c>
    </row>
    <row r="54" spans="1:23" outlineLevel="1" x14ac:dyDescent="0.3">
      <c r="A54" s="96" t="str">
        <f>'OAKRIDGE JNR'!$A$1</f>
        <v>OAKRIDGE JUNIOR SCHOOL</v>
      </c>
      <c r="B54" s="107">
        <f>'OAKRIDGE JNR'!$Q$41</f>
        <v>0</v>
      </c>
      <c r="C54" s="107">
        <f>'OAKRIDGE JNR'!$R$41</f>
        <v>0</v>
      </c>
      <c r="D54" s="102">
        <f>+'OAKRIDGE JNR'!$S$41+'OAKRIDGE JNR'!$T$41</f>
        <v>0</v>
      </c>
      <c r="E54" s="255">
        <f t="shared" si="2"/>
        <v>0</v>
      </c>
      <c r="F54" s="108"/>
      <c r="G54" s="251">
        <f>'OAKRIDGE JNR'!D44</f>
        <v>0</v>
      </c>
      <c r="H54" s="110">
        <f t="shared" si="6"/>
        <v>0</v>
      </c>
      <c r="I54" s="111">
        <f t="shared" si="5"/>
        <v>0</v>
      </c>
      <c r="J54" s="270">
        <f>+'OAKRIDGE JNR'!$B$6</f>
        <v>0</v>
      </c>
      <c r="K54" s="112">
        <f>+'OAKRIDGE JNR'!$L$35</f>
        <v>0</v>
      </c>
      <c r="L54" s="109">
        <f>+'OAKRIDGE JNR'!$M$35</f>
        <v>0</v>
      </c>
      <c r="M54" s="114">
        <f>+'OAKRIDGE JNR'!$N$35+'OAKRIDGE JNR'!$O$35</f>
        <v>0</v>
      </c>
      <c r="N54" s="102">
        <f t="shared" si="3"/>
        <v>0</v>
      </c>
      <c r="O54" s="120">
        <f>+'OAKRIDGE JNR'!$L$39</f>
        <v>0</v>
      </c>
      <c r="P54" s="102">
        <f>+'OAKRIDGE JNR'!$M$39</f>
        <v>0</v>
      </c>
      <c r="Q54" s="114">
        <f>+'OAKRIDGE JNR'!$N$39+'OAKRIDGE JNR'!$O$39</f>
        <v>0</v>
      </c>
      <c r="R54" s="115">
        <f t="shared" si="4"/>
        <v>0</v>
      </c>
      <c r="S54" s="117">
        <f>+'OAKRIDGE JNR'!$C$41</f>
        <v>0</v>
      </c>
      <c r="T54" s="117">
        <f>+'OAKRIDGE JNR'!$D$41</f>
        <v>0</v>
      </c>
      <c r="U54" s="117">
        <f>+'OAKRIDGE JNR'!$E$41</f>
        <v>0</v>
      </c>
      <c r="V54" s="117">
        <f>+'OAKRIDGE JNR'!$F$41</f>
        <v>0</v>
      </c>
    </row>
    <row r="55" spans="1:23" outlineLevel="1" x14ac:dyDescent="0.3">
      <c r="A55" s="96" t="str">
        <f>'OLD BASING INF'!$A$1</f>
        <v>OLD BASING INFANT SCHOOL</v>
      </c>
      <c r="B55" s="107">
        <f>'OLD BASING INF'!$Q$41</f>
        <v>0</v>
      </c>
      <c r="C55" s="107">
        <f>'OLD BASING INF'!$R$41</f>
        <v>0</v>
      </c>
      <c r="D55" s="102">
        <f>+'OLD BASING INF'!$S$41+'OLD BASING INF'!$T$41</f>
        <v>0</v>
      </c>
      <c r="E55" s="255">
        <f t="shared" si="2"/>
        <v>0</v>
      </c>
      <c r="F55" s="108"/>
      <c r="G55" s="251">
        <f>'OLD BASING INF'!D44</f>
        <v>0</v>
      </c>
      <c r="H55" s="110">
        <f t="shared" si="6"/>
        <v>0</v>
      </c>
      <c r="I55" s="111">
        <f t="shared" si="5"/>
        <v>0</v>
      </c>
      <c r="J55" s="270">
        <f>+'OLD BASING INF'!$B$6</f>
        <v>0</v>
      </c>
      <c r="K55" s="112">
        <f>+'OLD BASING INF'!$L$35</f>
        <v>0</v>
      </c>
      <c r="L55" s="109">
        <f>+'OLD BASING INF'!$M$35</f>
        <v>0</v>
      </c>
      <c r="M55" s="114">
        <f>+'OLD BASING INF'!$N$35+'OLD BASING INF'!$O$35</f>
        <v>0</v>
      </c>
      <c r="N55" s="102">
        <f t="shared" si="3"/>
        <v>0</v>
      </c>
      <c r="O55" s="120">
        <f>+'OLD BASING INF'!$L$39</f>
        <v>0</v>
      </c>
      <c r="P55" s="102">
        <f>+'OLD BASING INF'!$M$39</f>
        <v>0</v>
      </c>
      <c r="Q55" s="114">
        <f>+'OLD BASING INF'!$N$39+'OLD BASING INF'!$O$39</f>
        <v>0</v>
      </c>
      <c r="R55" s="115">
        <f t="shared" si="4"/>
        <v>0</v>
      </c>
      <c r="S55" s="117">
        <f>+'OLD BASING INF'!$C$41</f>
        <v>0</v>
      </c>
      <c r="T55" s="117">
        <f>+'OLD BASING INF'!$D$41</f>
        <v>0</v>
      </c>
      <c r="U55" s="117">
        <f>+'OLD BASING INF'!$E$41</f>
        <v>0</v>
      </c>
      <c r="V55" s="117">
        <f>+'OLD BASING INF'!$F$41</f>
        <v>0</v>
      </c>
    </row>
    <row r="56" spans="1:23" outlineLevel="1" x14ac:dyDescent="0.3">
      <c r="A56" s="96" t="str">
        <f>OVERTON!$A$1</f>
        <v>OVERTON PRIMARY SCHOOL</v>
      </c>
      <c r="B56" s="107">
        <f>OVERTON!$Q$41</f>
        <v>0</v>
      </c>
      <c r="C56" s="107">
        <f>OVERTON!$R$41</f>
        <v>0</v>
      </c>
      <c r="D56" s="102">
        <f>+OVERTON!$S$41+OVERTON!$T$41</f>
        <v>0</v>
      </c>
      <c r="E56" s="255">
        <f t="shared" si="2"/>
        <v>0</v>
      </c>
      <c r="F56" s="108"/>
      <c r="G56" s="251">
        <f>OVERTON!D44</f>
        <v>0</v>
      </c>
      <c r="H56" s="110">
        <f t="shared" si="6"/>
        <v>0</v>
      </c>
      <c r="I56" s="111">
        <f t="shared" si="5"/>
        <v>0</v>
      </c>
      <c r="J56" s="270">
        <f>+OVERTON!$B$6</f>
        <v>0</v>
      </c>
      <c r="K56" s="112">
        <f>+OVERTON!$L$35</f>
        <v>0</v>
      </c>
      <c r="L56" s="109">
        <f>+OVERTON!$M$35</f>
        <v>0</v>
      </c>
      <c r="M56" s="114">
        <f>+OVERTON!$N$35+OVERTON!$O$35</f>
        <v>0</v>
      </c>
      <c r="N56" s="102">
        <f t="shared" si="3"/>
        <v>0</v>
      </c>
      <c r="O56" s="120">
        <f>+OVERTON!$L$39</f>
        <v>0</v>
      </c>
      <c r="P56" s="102">
        <f>+OVERTON!$M$39</f>
        <v>0</v>
      </c>
      <c r="Q56" s="114">
        <f>+OVERTON!$N$39+OVERTON!$O$39</f>
        <v>0</v>
      </c>
      <c r="R56" s="115">
        <f t="shared" si="4"/>
        <v>0</v>
      </c>
      <c r="S56" s="117">
        <f>+OVERTON!$C$41</f>
        <v>0</v>
      </c>
      <c r="T56" s="117">
        <f>+OVERTON!$D$41</f>
        <v>0</v>
      </c>
      <c r="U56" s="117">
        <f>+OVERTON!$E$41</f>
        <v>0</v>
      </c>
      <c r="V56" s="117">
        <f>+OVERTON!$F$41</f>
        <v>0</v>
      </c>
    </row>
    <row r="57" spans="1:23" outlineLevel="1" x14ac:dyDescent="0.3">
      <c r="A57" s="96" t="str">
        <f>'PARK VIEW INF'!$A$1</f>
        <v>PARK VIEW INFANT SCHOOL</v>
      </c>
      <c r="B57" s="107">
        <f>'PARK VIEW INF'!$Q$41</f>
        <v>0</v>
      </c>
      <c r="C57" s="107">
        <f>'PARK VIEW INF'!$R$41</f>
        <v>0</v>
      </c>
      <c r="D57" s="102">
        <f>+'PARK VIEW INF'!$S$41+'PARK VIEW INF'!$T$41</f>
        <v>0</v>
      </c>
      <c r="E57" s="255">
        <f t="shared" si="2"/>
        <v>0</v>
      </c>
      <c r="F57" s="108"/>
      <c r="G57" s="251">
        <f>'PARK VIEW INF'!D44</f>
        <v>0</v>
      </c>
      <c r="H57" s="110">
        <f t="shared" si="6"/>
        <v>0</v>
      </c>
      <c r="I57" s="111">
        <f t="shared" si="5"/>
        <v>0</v>
      </c>
      <c r="J57" s="270">
        <f>+'PARK VIEW INF'!$B$6</f>
        <v>0</v>
      </c>
      <c r="K57" s="112">
        <f>+'PARK VIEW INF'!$L$35</f>
        <v>0</v>
      </c>
      <c r="L57" s="109">
        <f>+'PARK VIEW INF'!$M$35</f>
        <v>0</v>
      </c>
      <c r="M57" s="114">
        <f>+'PARK VIEW INF'!$N$35+'PARK VIEW INF'!$O$35</f>
        <v>0</v>
      </c>
      <c r="N57" s="102">
        <f t="shared" si="3"/>
        <v>0</v>
      </c>
      <c r="O57" s="120">
        <f>+'PARK VIEW INF'!$L$39</f>
        <v>0</v>
      </c>
      <c r="P57" s="102">
        <f>+'PARK VIEW INF'!$M$39</f>
        <v>0</v>
      </c>
      <c r="Q57" s="114">
        <f>+'PARK VIEW INF'!$N$39+'PARK VIEW INF'!$O$39</f>
        <v>0</v>
      </c>
      <c r="R57" s="115">
        <f t="shared" si="4"/>
        <v>0</v>
      </c>
      <c r="S57" s="117">
        <f>+'PARK VIEW INF'!$C$41</f>
        <v>0</v>
      </c>
      <c r="T57" s="117">
        <f>+'PARK VIEW INF'!$D$41</f>
        <v>0</v>
      </c>
      <c r="U57" s="117">
        <f>+'PARK VIEW INF'!$E$41</f>
        <v>0</v>
      </c>
      <c r="V57" s="117">
        <f>+'PARK VIEW INF'!$F$41</f>
        <v>0</v>
      </c>
      <c r="W57" s="133"/>
    </row>
    <row r="58" spans="1:23" outlineLevel="1" x14ac:dyDescent="0.3">
      <c r="A58" s="96" t="str">
        <f>'PARK VIEW JNR'!$A$1</f>
        <v>PARK VIEW JUNIOR SCHOOL</v>
      </c>
      <c r="B58" s="107">
        <f>'PARK VIEW JNR'!$Q$41</f>
        <v>0</v>
      </c>
      <c r="C58" s="107">
        <f>'PARK VIEW JNR'!$R$41</f>
        <v>0</v>
      </c>
      <c r="D58" s="102">
        <f>+'PARK VIEW JNR'!$S$41+'PARK VIEW JNR'!$T$41</f>
        <v>0</v>
      </c>
      <c r="E58" s="255">
        <f t="shared" si="2"/>
        <v>0</v>
      </c>
      <c r="F58" s="108"/>
      <c r="G58" s="251">
        <f>'PARK VIEW JNR'!D44</f>
        <v>0</v>
      </c>
      <c r="H58" s="110">
        <f t="shared" ref="H58:H67" si="7">F58*3+G58</f>
        <v>0</v>
      </c>
      <c r="I58" s="111">
        <f t="shared" si="5"/>
        <v>0</v>
      </c>
      <c r="J58" s="270">
        <f>+'PARK VIEW JNR'!$B$6</f>
        <v>0</v>
      </c>
      <c r="K58" s="112">
        <f>+'PARK VIEW JNR'!$L$35</f>
        <v>0</v>
      </c>
      <c r="L58" s="109">
        <f>+'PARK VIEW JNR'!$M$35</f>
        <v>0</v>
      </c>
      <c r="M58" s="114">
        <f>+'PARK VIEW JNR'!$N$35+'PARK VIEW JNR'!$O$35</f>
        <v>0</v>
      </c>
      <c r="N58" s="102">
        <f t="shared" si="3"/>
        <v>0</v>
      </c>
      <c r="O58" s="120">
        <f>+'PARK VIEW JNR'!$L$39</f>
        <v>0</v>
      </c>
      <c r="P58" s="102">
        <f>+'PARK VIEW JNR'!$M$39</f>
        <v>0</v>
      </c>
      <c r="Q58" s="114">
        <f>+'PARK VIEW JNR'!$N$39+'PARK VIEW JNR'!$O$39</f>
        <v>0</v>
      </c>
      <c r="R58" s="115">
        <f t="shared" si="4"/>
        <v>0</v>
      </c>
      <c r="S58" s="117">
        <f>+'PARK VIEW JNR'!$C$41</f>
        <v>0</v>
      </c>
      <c r="T58" s="117">
        <f>+'PARK VIEW JNR'!$D$41</f>
        <v>0</v>
      </c>
      <c r="U58" s="117">
        <f>+'PARK VIEW JNR'!$E$41</f>
        <v>0</v>
      </c>
      <c r="V58" s="117">
        <f>+'PARK VIEW JNR'!$F$41</f>
        <v>0</v>
      </c>
    </row>
    <row r="59" spans="1:23" outlineLevel="1" x14ac:dyDescent="0.3">
      <c r="A59" s="96" t="str">
        <f>'PORTWAY INF'!$A$1</f>
        <v>PORTWAY INFANT SCHOOL</v>
      </c>
      <c r="B59" s="107">
        <f>'PORTWAY INF'!$Q$41</f>
        <v>0</v>
      </c>
      <c r="C59" s="107">
        <f>'PORTWAY INF'!$R$41</f>
        <v>0</v>
      </c>
      <c r="D59" s="102">
        <f>+'PORTWAY INF'!$S$41+'PORTWAY INF'!$T$41</f>
        <v>0</v>
      </c>
      <c r="E59" s="255">
        <f t="shared" si="2"/>
        <v>0</v>
      </c>
      <c r="F59" s="108"/>
      <c r="G59" s="251">
        <f>'PORTWAY INF'!D44</f>
        <v>0</v>
      </c>
      <c r="H59" s="110">
        <f t="shared" si="7"/>
        <v>0</v>
      </c>
      <c r="I59" s="111">
        <f t="shared" si="5"/>
        <v>0</v>
      </c>
      <c r="J59" s="270">
        <f>+'PORTWAY INF'!$B$6</f>
        <v>0</v>
      </c>
      <c r="K59" s="112">
        <f>+'PORTWAY INF'!$L$35</f>
        <v>0</v>
      </c>
      <c r="L59" s="109">
        <f>+'PORTWAY INF'!$M$35</f>
        <v>0</v>
      </c>
      <c r="M59" s="114">
        <f>+'PORTWAY INF'!$N$35+'PORTWAY INF'!$O$35</f>
        <v>0</v>
      </c>
      <c r="N59" s="102">
        <f t="shared" si="3"/>
        <v>0</v>
      </c>
      <c r="O59" s="120">
        <f>+'PORTWAY INF'!$L$39</f>
        <v>0</v>
      </c>
      <c r="P59" s="102">
        <f>+'PORTWAY INF'!$M$39</f>
        <v>0</v>
      </c>
      <c r="Q59" s="114">
        <f>+'PORTWAY INF'!$N$39+'PORTWAY INF'!$O$39</f>
        <v>0</v>
      </c>
      <c r="R59" s="115">
        <f t="shared" si="4"/>
        <v>0</v>
      </c>
      <c r="S59" s="117">
        <f>+'PORTWAY INF'!$C$41</f>
        <v>0</v>
      </c>
      <c r="T59" s="117">
        <f>+'PORTWAY INF'!$D$41</f>
        <v>0</v>
      </c>
      <c r="U59" s="117">
        <f>+'PORTWAY INF'!$E$41</f>
        <v>0</v>
      </c>
      <c r="V59" s="117">
        <f>+'PORTWAY INF'!$F$41</f>
        <v>0</v>
      </c>
    </row>
    <row r="60" spans="1:23" outlineLevel="1" x14ac:dyDescent="0.3">
      <c r="A60" s="96" t="str">
        <f>'PORTWAY JNR'!$A$1</f>
        <v>PORTWAY JUNIOR SCHOOL</v>
      </c>
      <c r="B60" s="107">
        <f>'PORTWAY JNR'!$Q$41</f>
        <v>0</v>
      </c>
      <c r="C60" s="107">
        <f>'PORTWAY JNR'!$R$41</f>
        <v>0</v>
      </c>
      <c r="D60" s="102">
        <f>+'PORTWAY JNR'!$S$41+'PORTWAY JNR'!$T$41</f>
        <v>0</v>
      </c>
      <c r="E60" s="255">
        <f t="shared" si="2"/>
        <v>0</v>
      </c>
      <c r="F60" s="108"/>
      <c r="G60" s="251">
        <f>'PORTWAY JNR'!D44</f>
        <v>0</v>
      </c>
      <c r="H60" s="110">
        <f t="shared" si="7"/>
        <v>0</v>
      </c>
      <c r="I60" s="111">
        <f t="shared" si="5"/>
        <v>0</v>
      </c>
      <c r="J60" s="270">
        <f>+'PORTWAY JNR'!$B$6</f>
        <v>0</v>
      </c>
      <c r="K60" s="112">
        <f>+'PORTWAY JNR'!$L$35</f>
        <v>0</v>
      </c>
      <c r="L60" s="109">
        <f>+'PORTWAY JNR'!$M$35</f>
        <v>0</v>
      </c>
      <c r="M60" s="114">
        <f>+'PORTWAY JNR'!$N$35+'PORTWAY JNR'!$O$35</f>
        <v>0</v>
      </c>
      <c r="N60" s="102">
        <f t="shared" si="3"/>
        <v>0</v>
      </c>
      <c r="O60" s="120">
        <f>+'PORTWAY JNR'!$L$39</f>
        <v>0</v>
      </c>
      <c r="P60" s="102">
        <f>+'PORTWAY JNR'!$M$39</f>
        <v>0</v>
      </c>
      <c r="Q60" s="114">
        <f>+'PORTWAY JNR'!$N$39+'PORTWAY JNR'!$O$39</f>
        <v>0</v>
      </c>
      <c r="R60" s="115">
        <f t="shared" si="4"/>
        <v>0</v>
      </c>
      <c r="S60" s="117">
        <f>+'PORTWAY JNR'!$C$41</f>
        <v>0</v>
      </c>
      <c r="T60" s="117">
        <f>+'PORTWAY JNR'!$D$41</f>
        <v>0</v>
      </c>
      <c r="U60" s="117">
        <f>+'PORTWAY JNR'!$E$41</f>
        <v>0</v>
      </c>
      <c r="V60" s="117">
        <f>+'PORTWAY JNR'!$F$41</f>
        <v>0</v>
      </c>
    </row>
    <row r="61" spans="1:23" outlineLevel="1" x14ac:dyDescent="0.3">
      <c r="A61" s="345" t="str">
        <f>'PRESTON CANDOVER'!$A$1</f>
        <v>PRESTON CANDOVER PRIMARY SCHOOL</v>
      </c>
      <c r="B61" s="107">
        <f>'PRESTON CANDOVER'!$Q$41</f>
        <v>0</v>
      </c>
      <c r="C61" s="107">
        <f>'PRESTON CANDOVER'!$R$41</f>
        <v>0</v>
      </c>
      <c r="D61" s="102">
        <f>+'PRESTON CANDOVER'!$S$41+'PRESTON CANDOVER'!$T$41</f>
        <v>0</v>
      </c>
      <c r="E61" s="255">
        <f t="shared" si="2"/>
        <v>0</v>
      </c>
      <c r="F61" s="108"/>
      <c r="G61" s="251">
        <f>'PRESTON CANDOVER'!D44</f>
        <v>0</v>
      </c>
      <c r="H61" s="110">
        <f t="shared" si="7"/>
        <v>0</v>
      </c>
      <c r="I61" s="111">
        <f t="shared" si="5"/>
        <v>0</v>
      </c>
      <c r="J61" s="270">
        <f>+'PRESTON CANDOVER'!$B$6</f>
        <v>0</v>
      </c>
      <c r="K61" s="112">
        <f>+'PRESTON CANDOVER'!$L$35</f>
        <v>0</v>
      </c>
      <c r="L61" s="109">
        <f>+'PRESTON CANDOVER'!$M$35</f>
        <v>0</v>
      </c>
      <c r="M61" s="114">
        <f>+'PRESTON CANDOVER'!$N$35+'PRESTON CANDOVER'!$O$35</f>
        <v>0</v>
      </c>
      <c r="N61" s="102">
        <f t="shared" si="3"/>
        <v>0</v>
      </c>
      <c r="O61" s="120">
        <f>+'PRESTON CANDOVER'!$L$39</f>
        <v>0</v>
      </c>
      <c r="P61" s="102">
        <f>+'PRESTON CANDOVER'!$M$39</f>
        <v>0</v>
      </c>
      <c r="Q61" s="114">
        <f>+'PRESTON CANDOVER'!$N$39+'PRESTON CANDOVER'!$O$39</f>
        <v>0</v>
      </c>
      <c r="R61" s="115">
        <f t="shared" si="4"/>
        <v>0</v>
      </c>
      <c r="S61" s="117">
        <f>+'PRESTON CANDOVER'!$C$41</f>
        <v>0</v>
      </c>
      <c r="T61" s="117">
        <f>+'PRESTON CANDOVER'!$D$41</f>
        <v>0</v>
      </c>
      <c r="U61" s="117">
        <f>+'PRESTON CANDOVER'!$E$41</f>
        <v>0</v>
      </c>
      <c r="V61" s="117">
        <f>+'PRESTON CANDOVER'!$F$41</f>
        <v>0</v>
      </c>
    </row>
    <row r="62" spans="1:23" outlineLevel="1" x14ac:dyDescent="0.3">
      <c r="A62" s="96" t="str">
        <f>'ROMAN WAY'!$A$1</f>
        <v>ROMAN WAY PRIMARY SCHOOL</v>
      </c>
      <c r="B62" s="107">
        <f>'ROMAN WAY'!$Q$41</f>
        <v>0</v>
      </c>
      <c r="C62" s="107">
        <f>'ROMAN WAY'!$R$41</f>
        <v>0</v>
      </c>
      <c r="D62" s="102">
        <f>+'ROMAN WAY'!$S$41+'ROMAN WAY'!$T$41</f>
        <v>0</v>
      </c>
      <c r="E62" s="255">
        <f t="shared" si="2"/>
        <v>0</v>
      </c>
      <c r="F62" s="108"/>
      <c r="G62" s="251">
        <f>'ROMAN WAY'!D44</f>
        <v>0</v>
      </c>
      <c r="H62" s="110">
        <f t="shared" si="7"/>
        <v>0</v>
      </c>
      <c r="I62" s="111">
        <f t="shared" si="5"/>
        <v>0</v>
      </c>
      <c r="J62" s="270">
        <f>+'ROMAN WAY'!$B$6</f>
        <v>0</v>
      </c>
      <c r="K62" s="112">
        <f>+'ROMAN WAY'!$L$35</f>
        <v>0</v>
      </c>
      <c r="L62" s="109">
        <f>+'ROMAN WAY'!$M$35</f>
        <v>0</v>
      </c>
      <c r="M62" s="114">
        <f>+'ROMAN WAY'!$N$35+'ROMAN WAY'!$O$35</f>
        <v>0</v>
      </c>
      <c r="N62" s="102">
        <f t="shared" si="3"/>
        <v>0</v>
      </c>
      <c r="O62" s="120">
        <f>+'ROMAN WAY'!$L$39</f>
        <v>0</v>
      </c>
      <c r="P62" s="102">
        <f>+'ROMAN WAY'!$M$39</f>
        <v>0</v>
      </c>
      <c r="Q62" s="114">
        <f>+'ROMAN WAY'!$N$39+'ROMAN WAY'!$O$39</f>
        <v>0</v>
      </c>
      <c r="R62" s="115">
        <f t="shared" si="4"/>
        <v>0</v>
      </c>
      <c r="S62" s="117">
        <f>+'ROMAN WAY'!$C$41</f>
        <v>0</v>
      </c>
      <c r="T62" s="117">
        <f>+'ROMAN WAY'!$D$41</f>
        <v>0</v>
      </c>
      <c r="U62" s="117">
        <f>+'ROMAN WAY'!$E$41</f>
        <v>0</v>
      </c>
      <c r="V62" s="117">
        <f>+'ROMAN WAY'!$F$41</f>
        <v>0</v>
      </c>
    </row>
    <row r="63" spans="1:23" outlineLevel="1" x14ac:dyDescent="0.3">
      <c r="A63" s="96" t="str">
        <f>RUCSTALL!$A$1</f>
        <v>RUCSTALL PRIMARY SCHOOL</v>
      </c>
      <c r="B63" s="107">
        <f>RUCSTALL!$Q$41</f>
        <v>0</v>
      </c>
      <c r="C63" s="107">
        <f>RUCSTALL!$R$41</f>
        <v>0</v>
      </c>
      <c r="D63" s="102">
        <f>+RUCSTALL!$S$41+RUCSTALL!$T$41</f>
        <v>0</v>
      </c>
      <c r="E63" s="255">
        <f t="shared" si="2"/>
        <v>0</v>
      </c>
      <c r="F63" s="108"/>
      <c r="G63" s="251">
        <f>RUCSTALL!D44</f>
        <v>0</v>
      </c>
      <c r="H63" s="110">
        <f t="shared" si="7"/>
        <v>0</v>
      </c>
      <c r="I63" s="111">
        <f t="shared" si="5"/>
        <v>0</v>
      </c>
      <c r="J63" s="270">
        <f>+RUCSTALL!$B$6</f>
        <v>0</v>
      </c>
      <c r="K63" s="112">
        <f>+RUCSTALL!$L$35</f>
        <v>0</v>
      </c>
      <c r="L63" s="109">
        <f>+RUCSTALL!$M$35</f>
        <v>0</v>
      </c>
      <c r="M63" s="114">
        <f>+RUCSTALL!$N$35+RUCSTALL!$O$35</f>
        <v>0</v>
      </c>
      <c r="N63" s="102">
        <f t="shared" si="3"/>
        <v>0</v>
      </c>
      <c r="O63" s="120">
        <f>+RUCSTALL!$L$39</f>
        <v>0</v>
      </c>
      <c r="P63" s="102">
        <f>+RUCSTALL!$M$39</f>
        <v>0</v>
      </c>
      <c r="Q63" s="114">
        <f>+RUCSTALL!$N$39+RUCSTALL!$O$39</f>
        <v>0</v>
      </c>
      <c r="R63" s="115">
        <f t="shared" si="4"/>
        <v>0</v>
      </c>
      <c r="S63" s="117">
        <f>+RUCSTALL!$C$41</f>
        <v>0</v>
      </c>
      <c r="T63" s="117">
        <f>+RUCSTALL!$D$41</f>
        <v>0</v>
      </c>
      <c r="U63" s="117">
        <f>+RUCSTALL!$E$41</f>
        <v>0</v>
      </c>
      <c r="V63" s="117">
        <f>+RUCSTALL!$F$41</f>
        <v>0</v>
      </c>
    </row>
    <row r="64" spans="1:23" outlineLevel="1" x14ac:dyDescent="0.3">
      <c r="A64" s="96" t="str">
        <f>'SHERBORNE ST JOHN'!$A$1</f>
        <v>SHERBORNE ST JOHN PRIMARY SCHOOL</v>
      </c>
      <c r="B64" s="107">
        <f>'SHERBORNE ST JOHN'!$Q$41</f>
        <v>320</v>
      </c>
      <c r="C64" s="107">
        <f>'SHERBORNE ST JOHN'!$R$41</f>
        <v>114</v>
      </c>
      <c r="D64" s="102">
        <f>+'SHERBORNE ST JOHN'!$S$41+'SHERBORNE ST JOHN'!$T$41</f>
        <v>2</v>
      </c>
      <c r="E64" s="255">
        <f t="shared" si="2"/>
        <v>436</v>
      </c>
      <c r="F64" s="108">
        <v>100</v>
      </c>
      <c r="G64" s="251">
        <v>50</v>
      </c>
      <c r="H64" s="110">
        <f t="shared" si="7"/>
        <v>350</v>
      </c>
      <c r="I64" s="111">
        <f t="shared" si="5"/>
        <v>86</v>
      </c>
      <c r="J64" s="270">
        <f>+'SHERBORNE ST JOHN'!$B$6</f>
        <v>43353</v>
      </c>
      <c r="K64" s="112">
        <f>+'SHERBORNE ST JOHN'!$L$35</f>
        <v>50</v>
      </c>
      <c r="L64" s="109">
        <f>+'SHERBORNE ST JOHN'!$M$35</f>
        <v>24</v>
      </c>
      <c r="M64" s="114">
        <f>+'SHERBORNE ST JOHN'!$N$35+'SHERBORNE ST JOHN'!$O$35</f>
        <v>0</v>
      </c>
      <c r="N64" s="102">
        <f t="shared" si="3"/>
        <v>74</v>
      </c>
      <c r="O64" s="120">
        <f>+'SHERBORNE ST JOHN'!$L$39</f>
        <v>0</v>
      </c>
      <c r="P64" s="102">
        <f>+'SHERBORNE ST JOHN'!$M$39</f>
        <v>0</v>
      </c>
      <c r="Q64" s="114">
        <f>+'SHERBORNE ST JOHN'!$N$39+'SHERBORNE ST JOHN'!$O$39</f>
        <v>0</v>
      </c>
      <c r="R64" s="115">
        <f t="shared" si="4"/>
        <v>0</v>
      </c>
      <c r="S64" s="117">
        <f>+'SHERBORNE ST JOHN'!$C$41</f>
        <v>0</v>
      </c>
      <c r="T64" s="117">
        <f>+'SHERBORNE ST JOHN'!$D$41</f>
        <v>1</v>
      </c>
      <c r="U64" s="117">
        <f>+'SHERBORNE ST JOHN'!$E$41</f>
        <v>0</v>
      </c>
      <c r="V64" s="117">
        <f>+'SHERBORNE ST JOHN'!$F$41</f>
        <v>0</v>
      </c>
    </row>
    <row r="65" spans="1:32" outlineLevel="1" x14ac:dyDescent="0.3">
      <c r="A65" s="96" t="str">
        <f>'SHIPTON BELLINGER'!$A$1</f>
        <v>SHIPTON BELLINGER PRIMARY SCHOOL</v>
      </c>
      <c r="B65" s="107">
        <f>'SHIPTON BELLINGER'!$Q$41</f>
        <v>0</v>
      </c>
      <c r="C65" s="107">
        <f>'SHIPTON BELLINGER'!$R$41</f>
        <v>0</v>
      </c>
      <c r="D65" s="102">
        <f>+'SHIPTON BELLINGER'!$S$41+'SHIPTON BELLINGER'!$T$41</f>
        <v>0</v>
      </c>
      <c r="E65" s="255">
        <f t="shared" si="2"/>
        <v>0</v>
      </c>
      <c r="F65" s="108"/>
      <c r="G65" s="251">
        <f>'SHIPTON BELLINGER'!D44</f>
        <v>0</v>
      </c>
      <c r="H65" s="110">
        <f t="shared" si="7"/>
        <v>0</v>
      </c>
      <c r="I65" s="111">
        <f t="shared" si="5"/>
        <v>0</v>
      </c>
      <c r="J65" s="270">
        <f>+'SHIPTON BELLINGER'!$B$6</f>
        <v>0</v>
      </c>
      <c r="K65" s="112">
        <f>+'SHIPTON BELLINGER'!$L$35</f>
        <v>0</v>
      </c>
      <c r="L65" s="109">
        <f>+'SHIPTON BELLINGER'!$M$35</f>
        <v>0</v>
      </c>
      <c r="M65" s="114">
        <f>+'SHIPTON BELLINGER'!$N$35+'SHIPTON BELLINGER'!$O$35</f>
        <v>0</v>
      </c>
      <c r="N65" s="102">
        <f t="shared" si="3"/>
        <v>0</v>
      </c>
      <c r="O65" s="120">
        <f>+'SHIPTON BELLINGER'!$L$39</f>
        <v>0</v>
      </c>
      <c r="P65" s="102">
        <f>+'SHIPTON BELLINGER'!$M$39</f>
        <v>0</v>
      </c>
      <c r="Q65" s="114">
        <f>+'SHIPTON BELLINGER'!$N$39+'SHIPTON BELLINGER'!$O$39</f>
        <v>0</v>
      </c>
      <c r="R65" s="115">
        <f t="shared" si="4"/>
        <v>0</v>
      </c>
      <c r="S65" s="117">
        <f>+'SHIPTON BELLINGER'!$C$41</f>
        <v>0</v>
      </c>
      <c r="T65" s="117">
        <f>+'SHIPTON BELLINGER'!$D$41</f>
        <v>0</v>
      </c>
      <c r="U65" s="117">
        <f>+'SHIPTON BELLINGER'!$E$41</f>
        <v>0</v>
      </c>
      <c r="V65" s="117">
        <f>+'SHIPTON BELLINGER'!$F$41</f>
        <v>0</v>
      </c>
    </row>
    <row r="66" spans="1:32" outlineLevel="1" x14ac:dyDescent="0.3">
      <c r="A66" s="96" t="str">
        <f>SILCHESTER!$A$1</f>
        <v>SILCHESTER PRIMARY SCHOOL</v>
      </c>
      <c r="B66" s="107">
        <f>SILCHESTER!$Q$41</f>
        <v>0</v>
      </c>
      <c r="C66" s="107">
        <f>SILCHESTER!$R$41</f>
        <v>0</v>
      </c>
      <c r="D66" s="102">
        <f>+SILCHESTER!$S$41+SILCHESTER!$T$41</f>
        <v>0</v>
      </c>
      <c r="E66" s="255">
        <f t="shared" si="2"/>
        <v>0</v>
      </c>
      <c r="F66" s="108"/>
      <c r="G66" s="251">
        <f>SILCHESTER!D44</f>
        <v>0</v>
      </c>
      <c r="H66" s="110">
        <f t="shared" si="7"/>
        <v>0</v>
      </c>
      <c r="I66" s="111">
        <f t="shared" ref="I66:I97" si="8">E66-H66</f>
        <v>0</v>
      </c>
      <c r="J66" s="270">
        <f>+SILCHESTER!$B$6</f>
        <v>0</v>
      </c>
      <c r="K66" s="112">
        <f>+SILCHESTER!$L$35</f>
        <v>0</v>
      </c>
      <c r="L66" s="109">
        <f>+SILCHESTER!$M$35</f>
        <v>0</v>
      </c>
      <c r="M66" s="114">
        <f>+SILCHESTER!$N$35+SILCHESTER!$O$35</f>
        <v>0</v>
      </c>
      <c r="N66" s="102">
        <f t="shared" si="3"/>
        <v>0</v>
      </c>
      <c r="O66" s="120">
        <f>+SILCHESTER!$L$39</f>
        <v>0</v>
      </c>
      <c r="P66" s="102">
        <f>+SILCHESTER!$M$39</f>
        <v>0</v>
      </c>
      <c r="Q66" s="114">
        <f>+SILCHESTER!$N$39+SILCHESTER!$O$39</f>
        <v>0</v>
      </c>
      <c r="R66" s="115">
        <f t="shared" si="4"/>
        <v>0</v>
      </c>
      <c r="S66" s="117">
        <f>+SILCHESTER!$C$41</f>
        <v>0</v>
      </c>
      <c r="T66" s="117">
        <f>+SILCHESTER!$D$41</f>
        <v>0</v>
      </c>
      <c r="U66" s="117">
        <f>+SILCHESTER!$E$41</f>
        <v>0</v>
      </c>
      <c r="V66" s="117">
        <f>+SILCHESTER!$F$41</f>
        <v>0</v>
      </c>
    </row>
    <row r="67" spans="1:32" outlineLevel="1" x14ac:dyDescent="0.3">
      <c r="A67" s="96" t="str">
        <f>'SMANNELL &amp; ENHAM'!$A$1</f>
        <v>SMANNELL &amp; ENHAM PRIMARY SCHOOL</v>
      </c>
      <c r="B67" s="107">
        <f>'SMANNELL &amp; ENHAM'!$Q$41</f>
        <v>0</v>
      </c>
      <c r="C67" s="107">
        <f>'SMANNELL &amp; ENHAM'!$R$41</f>
        <v>0</v>
      </c>
      <c r="D67" s="102">
        <f>+'SMANNELL &amp; ENHAM'!$S$41+'SMANNELL &amp; ENHAM'!$T$41</f>
        <v>0</v>
      </c>
      <c r="E67" s="255">
        <f t="shared" ref="E67:E97" si="9">SUM(B67:D67)</f>
        <v>0</v>
      </c>
      <c r="F67" s="108"/>
      <c r="G67" s="251">
        <f>'SMANNELL &amp; ENHAM'!D44</f>
        <v>0</v>
      </c>
      <c r="H67" s="110">
        <f t="shared" si="7"/>
        <v>0</v>
      </c>
      <c r="I67" s="111">
        <f t="shared" si="8"/>
        <v>0</v>
      </c>
      <c r="J67" s="270">
        <f>+'SMANNELL &amp; ENHAM'!$B$6</f>
        <v>0</v>
      </c>
      <c r="K67" s="112">
        <f>+'SMANNELL &amp; ENHAM'!$L$35</f>
        <v>0</v>
      </c>
      <c r="L67" s="109">
        <f>+'SMANNELL &amp; ENHAM'!$M$35</f>
        <v>0</v>
      </c>
      <c r="M67" s="114">
        <f>+'SMANNELL &amp; ENHAM'!$N$35+'SMANNELL &amp; ENHAM'!$O$35</f>
        <v>0</v>
      </c>
      <c r="N67" s="102">
        <f t="shared" si="3"/>
        <v>0</v>
      </c>
      <c r="O67" s="120">
        <f>+'SMANNELL &amp; ENHAM'!$L$39</f>
        <v>0</v>
      </c>
      <c r="P67" s="102">
        <f>+'SMANNELL &amp; ENHAM'!$M$39</f>
        <v>0</v>
      </c>
      <c r="Q67" s="114">
        <f>+'SMANNELL &amp; ENHAM'!$N$39+'SMANNELL &amp; ENHAM'!$O$39</f>
        <v>0</v>
      </c>
      <c r="R67" s="115">
        <f t="shared" si="4"/>
        <v>0</v>
      </c>
      <c r="S67" s="117">
        <f>+'SMANNELL &amp; ENHAM'!$C$41</f>
        <v>0</v>
      </c>
      <c r="T67" s="117">
        <f>+'SMANNELL &amp; ENHAM'!$D$41</f>
        <v>0</v>
      </c>
      <c r="U67" s="117">
        <f>+'SMANNELL &amp; ENHAM'!$E$41</f>
        <v>0</v>
      </c>
      <c r="V67" s="117">
        <f>+'SMANNELL &amp; ENHAM'!$F$41</f>
        <v>0</v>
      </c>
      <c r="W67" s="136"/>
    </row>
    <row r="68" spans="1:32" outlineLevel="1" x14ac:dyDescent="0.3">
      <c r="A68" s="96" t="str">
        <f>'SOUTH VIEW INF'!$A$1</f>
        <v>SOUTH VIEW INFANT SCHOOL</v>
      </c>
      <c r="B68" s="107">
        <f>'SOUTH VIEW INF'!$Q$41</f>
        <v>0</v>
      </c>
      <c r="C68" s="107">
        <f>'SOUTH VIEW INF'!$R$41</f>
        <v>0</v>
      </c>
      <c r="D68" s="102">
        <f>+'SOUTH VIEW INF'!$S$41+'SOUTH VIEW INF'!$T$41</f>
        <v>0</v>
      </c>
      <c r="E68" s="255">
        <f t="shared" si="9"/>
        <v>0</v>
      </c>
      <c r="F68" s="108"/>
      <c r="G68" s="251">
        <f>'SOUTH VIEW INF'!D44</f>
        <v>0</v>
      </c>
      <c r="H68" s="110">
        <f t="shared" ref="H68:H97" si="10">F68*3+G68</f>
        <v>0</v>
      </c>
      <c r="I68" s="111">
        <f t="shared" si="8"/>
        <v>0</v>
      </c>
      <c r="J68" s="270">
        <f>+'SOUTH VIEW INF'!$B$6</f>
        <v>0</v>
      </c>
      <c r="K68" s="112">
        <f>+'SOUTH VIEW INF'!$L$35</f>
        <v>0</v>
      </c>
      <c r="L68" s="109">
        <f>+'SOUTH VIEW INF'!$M$35</f>
        <v>0</v>
      </c>
      <c r="M68" s="114">
        <f>+'SOUTH VIEW INF'!$N$35+'SOUTH VIEW INF'!$O$35</f>
        <v>0</v>
      </c>
      <c r="N68" s="102">
        <f t="shared" si="3"/>
        <v>0</v>
      </c>
      <c r="O68" s="120">
        <f>+'SOUTH VIEW INF'!$L$39</f>
        <v>0</v>
      </c>
      <c r="P68" s="102">
        <f>+'SOUTH VIEW INF'!$M$39</f>
        <v>0</v>
      </c>
      <c r="Q68" s="114">
        <f>+'SOUTH VIEW INF'!$N$39+'SOUTH VIEW INF'!$O$39</f>
        <v>0</v>
      </c>
      <c r="R68" s="115">
        <f t="shared" si="4"/>
        <v>0</v>
      </c>
      <c r="S68" s="117">
        <f>+'SOUTH VIEW INF'!$C$41</f>
        <v>0</v>
      </c>
      <c r="T68" s="117">
        <f>+'SOUTH VIEW INF'!$D$41</f>
        <v>0</v>
      </c>
      <c r="U68" s="117">
        <f>+'SOUTH VIEW INF'!$E$41</f>
        <v>0</v>
      </c>
      <c r="V68" s="117">
        <f>+'SOUTH VIEW INF'!$F$41</f>
        <v>0</v>
      </c>
    </row>
    <row r="69" spans="1:32" outlineLevel="1" x14ac:dyDescent="0.3">
      <c r="A69" s="96" t="str">
        <f>'SOUTH VIEW JNR'!$A$1</f>
        <v>SOUTH VIEW JUNIOR SCHOOL</v>
      </c>
      <c r="B69" s="107">
        <f>'SOUTH VIEW JNR'!$Q$41</f>
        <v>0</v>
      </c>
      <c r="C69" s="107">
        <f>'SOUTH VIEW JNR'!$R$41</f>
        <v>0</v>
      </c>
      <c r="D69" s="102">
        <f>+'SOUTH VIEW JNR'!$S$41+'SOUTH VIEW JNR'!$T$41</f>
        <v>0</v>
      </c>
      <c r="E69" s="255">
        <f t="shared" si="9"/>
        <v>0</v>
      </c>
      <c r="F69" s="108"/>
      <c r="G69" s="251">
        <f>'SOUTH VIEW JNR'!D44</f>
        <v>0</v>
      </c>
      <c r="H69" s="110">
        <f t="shared" si="10"/>
        <v>0</v>
      </c>
      <c r="I69" s="111">
        <f t="shared" si="8"/>
        <v>0</v>
      </c>
      <c r="J69" s="270">
        <f>+'SOUTH VIEW JNR'!$B$6</f>
        <v>0</v>
      </c>
      <c r="K69" s="112">
        <f>+'SOUTH VIEW JNR'!$L$35</f>
        <v>0</v>
      </c>
      <c r="L69" s="109">
        <f>+'SOUTH VIEW JNR'!$M$35</f>
        <v>0</v>
      </c>
      <c r="M69" s="114">
        <f>+'SOUTH VIEW JNR'!$N$35+'SOUTH VIEW JNR'!$O$35</f>
        <v>0</v>
      </c>
      <c r="N69" s="102">
        <f t="shared" ref="N69:N97" si="11">SUM(K69:M69)</f>
        <v>0</v>
      </c>
      <c r="O69" s="120">
        <f>+'SOUTH VIEW JNR'!$L$39</f>
        <v>0</v>
      </c>
      <c r="P69" s="102">
        <f>+'SOUTH VIEW JNR'!$M$39</f>
        <v>0</v>
      </c>
      <c r="Q69" s="114">
        <f>+'SOUTH VIEW JNR'!$N$39+'SOUTH VIEW JNR'!$O$39</f>
        <v>0</v>
      </c>
      <c r="R69" s="115">
        <f t="shared" ref="R69:R97" si="12">SUM(O69:Q69)</f>
        <v>0</v>
      </c>
      <c r="S69" s="117">
        <f>+'SOUTH VIEW JNR'!$C$41</f>
        <v>0</v>
      </c>
      <c r="T69" s="117">
        <f>+'SOUTH VIEW JNR'!$D$41</f>
        <v>0</v>
      </c>
      <c r="U69" s="117">
        <f>+'SOUTH VIEW JNR'!$E$41</f>
        <v>0</v>
      </c>
      <c r="V69" s="117">
        <f>+'SOUTH VIEW JNR'!$F$41</f>
        <v>0</v>
      </c>
    </row>
    <row r="70" spans="1:32" outlineLevel="1" x14ac:dyDescent="0.3">
      <c r="A70" s="96" t="str">
        <f>'SOUTH WONSTON'!$A$1</f>
        <v>SOUTH WONSTON PRIMARY SCHOOL</v>
      </c>
      <c r="B70" s="255">
        <f>'SOUTH WONSTON'!$Q$41</f>
        <v>0</v>
      </c>
      <c r="C70" s="255">
        <f>'SOUTH WONSTON'!$R$41</f>
        <v>0</v>
      </c>
      <c r="D70" s="334">
        <f>+'SOUTH WONSTON'!$S$41+'SOUTH WONSTON'!$T$41</f>
        <v>0</v>
      </c>
      <c r="E70" s="255">
        <f t="shared" si="9"/>
        <v>0</v>
      </c>
      <c r="F70" s="108"/>
      <c r="G70" s="251">
        <f>'SOUTH WONSTON'!D44</f>
        <v>0</v>
      </c>
      <c r="H70" s="110">
        <f t="shared" si="10"/>
        <v>0</v>
      </c>
      <c r="I70" s="111">
        <f t="shared" si="8"/>
        <v>0</v>
      </c>
      <c r="J70" s="270">
        <f>+'SOUTH WONSTON'!$B$6</f>
        <v>0</v>
      </c>
      <c r="K70" s="335">
        <f>+'SOUTH WONSTON'!$L$35</f>
        <v>0</v>
      </c>
      <c r="L70" s="110">
        <f>+'SOUTH WONSTON'!$M$35</f>
        <v>0</v>
      </c>
      <c r="M70" s="337">
        <f>+'SOUTH WONSTON'!$N$35+'SOUTH WONSTON'!$O$35</f>
        <v>0</v>
      </c>
      <c r="N70" s="334">
        <f t="shared" si="11"/>
        <v>0</v>
      </c>
      <c r="O70" s="336">
        <f>+'SOUTH WONSTON'!$L$39</f>
        <v>0</v>
      </c>
      <c r="P70" s="334">
        <f>+'SOUTH WONSTON'!$M$39</f>
        <v>0</v>
      </c>
      <c r="Q70" s="337">
        <f>+'SOUTH WONSTON'!$N$39+'SOUTH WONSTON'!$O$39</f>
        <v>0</v>
      </c>
      <c r="R70" s="338">
        <f t="shared" si="12"/>
        <v>0</v>
      </c>
      <c r="S70" s="117">
        <f>+'SOUTH WONSTON'!$C$41</f>
        <v>0</v>
      </c>
      <c r="T70" s="117">
        <f>+'SOUTH WONSTON'!$D$41</f>
        <v>0</v>
      </c>
      <c r="U70" s="117">
        <f>+'SOUTH WONSTON'!$E$41</f>
        <v>0</v>
      </c>
      <c r="V70" s="117">
        <f>+'SOUTH WONSTON'!$F$41</f>
        <v>0</v>
      </c>
      <c r="W70" s="127"/>
    </row>
    <row r="71" spans="1:32" outlineLevel="1" x14ac:dyDescent="0.3">
      <c r="A71" s="96" t="str">
        <f>SPARSHOLT!$A$1</f>
        <v>SPARSHOLT PRIMARY SCHOOL</v>
      </c>
      <c r="B71" s="107">
        <f>SPARSHOLT!$Q$41</f>
        <v>0</v>
      </c>
      <c r="C71" s="107">
        <f>SPARSHOLT!$R$41</f>
        <v>0</v>
      </c>
      <c r="D71" s="102">
        <f>+SPARSHOLT!$S$41+SPARSHOLT!$T$41</f>
        <v>0</v>
      </c>
      <c r="E71" s="255">
        <f>SUM(B71:D71)</f>
        <v>0</v>
      </c>
      <c r="F71" s="108"/>
      <c r="G71" s="251">
        <f>SPARSHOLT!D44</f>
        <v>0</v>
      </c>
      <c r="H71" s="110">
        <f>F71*3+G71</f>
        <v>0</v>
      </c>
      <c r="I71" s="128">
        <f>E71-H71</f>
        <v>0</v>
      </c>
      <c r="J71" s="270">
        <f>+SPARSHOLT!$B$6</f>
        <v>0</v>
      </c>
      <c r="K71" s="112">
        <f>+SPARSHOLT!$L$35</f>
        <v>0</v>
      </c>
      <c r="L71" s="109">
        <f>+SPARSHOLT!$M$35</f>
        <v>0</v>
      </c>
      <c r="M71" s="109">
        <f>+SPARSHOLT!$N$35+SPARSHOLT!$O$35</f>
        <v>0</v>
      </c>
      <c r="N71" s="102">
        <f t="shared" si="11"/>
        <v>0</v>
      </c>
      <c r="O71" s="129">
        <f>+SPARSHOLT!$L$39</f>
        <v>0</v>
      </c>
      <c r="P71" s="114">
        <f>+SPARSHOLT!$M$39</f>
        <v>0</v>
      </c>
      <c r="Q71" s="114">
        <f>+SPARSHOLT!$N$39+SPARSHOLT!$O$39</f>
        <v>0</v>
      </c>
      <c r="R71" s="115">
        <f t="shared" si="12"/>
        <v>0</v>
      </c>
      <c r="S71" s="117">
        <f>+SPARSHOLT!$C$41</f>
        <v>0</v>
      </c>
      <c r="T71" s="117">
        <f>+SPARSHOLT!$D$41</f>
        <v>0</v>
      </c>
      <c r="U71" s="117">
        <f>+SPARSHOLT!$E$41</f>
        <v>0</v>
      </c>
      <c r="V71" s="117">
        <f>+SPARSHOLT!$F$41</f>
        <v>0</v>
      </c>
      <c r="W71" s="134"/>
      <c r="X71" s="134"/>
      <c r="Y71" s="134"/>
      <c r="Z71" s="134"/>
      <c r="AA71" s="134"/>
      <c r="AB71" s="134"/>
      <c r="AC71" s="134"/>
      <c r="AD71" s="134">
        <f>SUM(Q98-AD10-AD21)</f>
        <v>0</v>
      </c>
      <c r="AE71" s="134">
        <f>SUM(AB71:AD71)</f>
        <v>0</v>
      </c>
      <c r="AF71" s="133"/>
    </row>
    <row r="72" spans="1:32" outlineLevel="1" x14ac:dyDescent="0.3">
      <c r="A72" s="96" t="str">
        <f>'ST ANNES'!$A$1</f>
        <v>ST ANNES</v>
      </c>
      <c r="B72" s="107">
        <f>'ST ANNES'!$Q$41</f>
        <v>0</v>
      </c>
      <c r="C72" s="107">
        <f>'ST ANNES'!$R$41</f>
        <v>0</v>
      </c>
      <c r="D72" s="102">
        <f>+'ST ANNES'!$S$41+'ST ANNES'!$T$41</f>
        <v>0</v>
      </c>
      <c r="E72" s="255">
        <f t="shared" si="9"/>
        <v>0</v>
      </c>
      <c r="F72" s="108"/>
      <c r="G72" s="251">
        <f>'ST ANNES'!D44</f>
        <v>0</v>
      </c>
      <c r="H72" s="110">
        <f t="shared" si="10"/>
        <v>0</v>
      </c>
      <c r="I72" s="111">
        <f t="shared" si="8"/>
        <v>0</v>
      </c>
      <c r="J72" s="270">
        <f>+'ST ANNES'!$B$6</f>
        <v>0</v>
      </c>
      <c r="K72" s="112">
        <f>+'ST ANNES'!$L$35</f>
        <v>0</v>
      </c>
      <c r="L72" s="109">
        <f>+'ST ANNES'!$M$35</f>
        <v>0</v>
      </c>
      <c r="M72" s="114">
        <f>+'ST ANNES'!$N$35+'ST ANNES'!$O$35</f>
        <v>0</v>
      </c>
      <c r="N72" s="102">
        <f t="shared" si="11"/>
        <v>0</v>
      </c>
      <c r="O72" s="120">
        <f>+'ST ANNES'!$L$39</f>
        <v>0</v>
      </c>
      <c r="P72" s="102">
        <f>+'ST ANNES'!$M$39</f>
        <v>0</v>
      </c>
      <c r="Q72" s="114">
        <f>+'ST ANNES'!$N$39+'ST ANNES'!$O$39</f>
        <v>0</v>
      </c>
      <c r="R72" s="115">
        <f t="shared" si="12"/>
        <v>0</v>
      </c>
      <c r="S72" s="117">
        <f>+'ST ANNES'!$C$41</f>
        <v>0</v>
      </c>
      <c r="T72" s="117">
        <f>+'ST ANNES'!$D$41</f>
        <v>0</v>
      </c>
      <c r="U72" s="117">
        <f>+'ST ANNES'!$E$41</f>
        <v>0</v>
      </c>
      <c r="V72" s="117">
        <f>+'ST ANNES'!$F$41</f>
        <v>0</v>
      </c>
    </row>
    <row r="73" spans="1:32" outlineLevel="1" x14ac:dyDescent="0.3">
      <c r="A73" s="96" t="str">
        <f>'ST BEDES'!$A$1</f>
        <v>ST BEDES</v>
      </c>
      <c r="B73" s="107">
        <f>'ST BEDES'!$Q$41</f>
        <v>0</v>
      </c>
      <c r="C73" s="107">
        <f>'ST BEDES'!$R$41</f>
        <v>0</v>
      </c>
      <c r="D73" s="102">
        <f>+'ST BEDES'!$S$41+'ST BEDES'!$T$41</f>
        <v>0</v>
      </c>
      <c r="E73" s="255">
        <f t="shared" si="9"/>
        <v>0</v>
      </c>
      <c r="F73" s="108"/>
      <c r="G73" s="251">
        <f>'ST BEDES'!D44</f>
        <v>0</v>
      </c>
      <c r="H73" s="110">
        <f t="shared" si="10"/>
        <v>0</v>
      </c>
      <c r="I73" s="111">
        <f t="shared" si="8"/>
        <v>0</v>
      </c>
      <c r="J73" s="270">
        <f>+'ST BEDES'!$B$6</f>
        <v>0</v>
      </c>
      <c r="K73" s="112">
        <f>+'ST BEDES'!$L$35</f>
        <v>0</v>
      </c>
      <c r="L73" s="109">
        <f>+'ST BEDES'!$M$35</f>
        <v>0</v>
      </c>
      <c r="M73" s="114">
        <f>+'ST BEDES'!$N$35+'ST BEDES'!$O$35</f>
        <v>0</v>
      </c>
      <c r="N73" s="102">
        <f t="shared" si="11"/>
        <v>0</v>
      </c>
      <c r="O73" s="120">
        <f>+'ST BEDES'!$L$39</f>
        <v>0</v>
      </c>
      <c r="P73" s="102">
        <f>+'ST BEDES'!$M$39</f>
        <v>0</v>
      </c>
      <c r="Q73" s="114">
        <f>+'ST BEDES'!$N$39+'ST BEDES'!$O$39</f>
        <v>0</v>
      </c>
      <c r="R73" s="115">
        <f t="shared" si="12"/>
        <v>0</v>
      </c>
      <c r="S73" s="117">
        <f>+'ST BEDES'!$C$41</f>
        <v>0</v>
      </c>
      <c r="T73" s="117">
        <f>+'ST BEDES'!$D$41</f>
        <v>0</v>
      </c>
      <c r="U73" s="117">
        <f>+'ST BEDES'!$E$41</f>
        <v>0</v>
      </c>
      <c r="V73" s="117">
        <f>+'ST BEDES'!$F$41</f>
        <v>0</v>
      </c>
    </row>
    <row r="74" spans="1:32" outlineLevel="1" x14ac:dyDescent="0.3">
      <c r="A74" s="96" t="str">
        <f>'ST JOHN THE BAPTIST'!$A$1</f>
        <v>ST JOHN THE BAPTIST</v>
      </c>
      <c r="B74" s="107">
        <f>'ST JOHN THE BAPTIST'!$Q$41</f>
        <v>0</v>
      </c>
      <c r="C74" s="107">
        <f>'ST JOHN THE BAPTIST'!$R$41</f>
        <v>0</v>
      </c>
      <c r="D74" s="102">
        <f>+'ST JOHN THE BAPTIST'!$S$41+'ST JOHN THE BAPTIST'!$T$41</f>
        <v>0</v>
      </c>
      <c r="E74" s="255">
        <f t="shared" si="9"/>
        <v>0</v>
      </c>
      <c r="F74" s="108"/>
      <c r="G74" s="251">
        <f>'ST JOHN THE BAPTIST'!D44</f>
        <v>0</v>
      </c>
      <c r="H74" s="110">
        <f t="shared" si="10"/>
        <v>0</v>
      </c>
      <c r="I74" s="111">
        <f t="shared" si="8"/>
        <v>0</v>
      </c>
      <c r="J74" s="270">
        <f>+'ST JOHN THE BAPTIST'!$B$6</f>
        <v>0</v>
      </c>
      <c r="K74" s="112">
        <f>+'ST JOHN THE BAPTIST'!$L$35</f>
        <v>0</v>
      </c>
      <c r="L74" s="109">
        <f>+'ST JOHN THE BAPTIST'!$M$35</f>
        <v>0</v>
      </c>
      <c r="M74" s="114">
        <f>+'ST JOHN THE BAPTIST'!$N$35+'ST JOHN THE BAPTIST'!$O$35</f>
        <v>0</v>
      </c>
      <c r="N74" s="102">
        <f t="shared" si="11"/>
        <v>0</v>
      </c>
      <c r="O74" s="120">
        <f>+'ST JOHN THE BAPTIST'!$L$39</f>
        <v>0</v>
      </c>
      <c r="P74" s="102">
        <f>+'ST JOHN THE BAPTIST'!$M$39</f>
        <v>0</v>
      </c>
      <c r="Q74" s="114">
        <f>+'ST JOHN THE BAPTIST'!$N$39+'ST JOHN THE BAPTIST'!$O$39</f>
        <v>0</v>
      </c>
      <c r="R74" s="115">
        <f t="shared" si="12"/>
        <v>0</v>
      </c>
      <c r="S74" s="117">
        <f>+'ST JOHN THE BAPTIST'!$C$41</f>
        <v>0</v>
      </c>
      <c r="T74" s="117">
        <f>+'ST JOHN THE BAPTIST'!$D$41</f>
        <v>0</v>
      </c>
      <c r="U74" s="117">
        <f>+'ST JOHN THE BAPTIST'!$E$41</f>
        <v>0</v>
      </c>
      <c r="V74" s="117">
        <f>+'ST JOHN THE BAPTIST'!$F$41</f>
        <v>0</v>
      </c>
    </row>
    <row r="75" spans="1:32" outlineLevel="1" x14ac:dyDescent="0.3">
      <c r="A75" s="96" t="str">
        <f>'ST JOHNS'!$A$1</f>
        <v>ST JOHNS</v>
      </c>
      <c r="B75" s="107">
        <f>'ST JOHNS'!$Q$41</f>
        <v>0</v>
      </c>
      <c r="C75" s="107">
        <f>'ST JOHNS'!$R$41</f>
        <v>0</v>
      </c>
      <c r="D75" s="102">
        <f>+'ST JOHNS'!$S$41+'ST JOHNS'!$T$41</f>
        <v>0</v>
      </c>
      <c r="E75" s="255">
        <f t="shared" si="9"/>
        <v>0</v>
      </c>
      <c r="F75" s="108"/>
      <c r="G75" s="251">
        <f>'ST JOHNS'!D44</f>
        <v>0</v>
      </c>
      <c r="H75" s="110">
        <f t="shared" si="10"/>
        <v>0</v>
      </c>
      <c r="I75" s="111">
        <f t="shared" si="8"/>
        <v>0</v>
      </c>
      <c r="J75" s="270">
        <f>+'ST JOHNS'!$B$6</f>
        <v>0</v>
      </c>
      <c r="K75" s="112">
        <f>+'ST JOHNS'!$L$35</f>
        <v>0</v>
      </c>
      <c r="L75" s="109">
        <f>+'ST JOHNS'!$M$35</f>
        <v>0</v>
      </c>
      <c r="M75" s="114">
        <f>+'ST JOHNS'!$N$35+'ST JOHNS'!$O$35</f>
        <v>0</v>
      </c>
      <c r="N75" s="102">
        <f t="shared" si="11"/>
        <v>0</v>
      </c>
      <c r="O75" s="120">
        <f>+'ST JOHNS'!$L$39</f>
        <v>0</v>
      </c>
      <c r="P75" s="102">
        <f>+'ST JOHNS'!$M$39</f>
        <v>0</v>
      </c>
      <c r="Q75" s="114">
        <f>+'ST JOHNS'!$N$39+'ST JOHNS'!$O$39</f>
        <v>0</v>
      </c>
      <c r="R75" s="115">
        <f t="shared" si="12"/>
        <v>0</v>
      </c>
      <c r="S75" s="117">
        <f>+'ST JOHNS'!$C$41</f>
        <v>0</v>
      </c>
      <c r="T75" s="117">
        <f>+'ST JOHNS'!$D$41</f>
        <v>0</v>
      </c>
      <c r="U75" s="117">
        <f>+'ST JOHNS'!$E$41</f>
        <v>0</v>
      </c>
      <c r="V75" s="117">
        <f>+'ST JOHNS'!$F$41</f>
        <v>0</v>
      </c>
    </row>
    <row r="76" spans="1:32" outlineLevel="1" x14ac:dyDescent="0.3">
      <c r="A76" s="96" t="str">
        <f>'ST MARKS'!$A$1</f>
        <v>ST MARKS</v>
      </c>
      <c r="B76" s="107">
        <f>'ST MARKS'!$Q$41</f>
        <v>0</v>
      </c>
      <c r="C76" s="107">
        <f>'ST MARKS'!$R$41</f>
        <v>0</v>
      </c>
      <c r="D76" s="102">
        <f>+'ST MARKS'!$S$41+'ST MARKS'!$T$41</f>
        <v>0</v>
      </c>
      <c r="E76" s="255">
        <f t="shared" si="9"/>
        <v>0</v>
      </c>
      <c r="F76" s="108"/>
      <c r="G76" s="251">
        <f>'ST MARKS'!D44</f>
        <v>0</v>
      </c>
      <c r="H76" s="110">
        <f t="shared" si="10"/>
        <v>0</v>
      </c>
      <c r="I76" s="111">
        <f t="shared" si="8"/>
        <v>0</v>
      </c>
      <c r="J76" s="270">
        <f>+'ST MARKS'!$B$6</f>
        <v>0</v>
      </c>
      <c r="K76" s="112">
        <f>+'ST MARKS'!$L$35</f>
        <v>0</v>
      </c>
      <c r="L76" s="109">
        <f>+'ST MARKS'!$M$35</f>
        <v>0</v>
      </c>
      <c r="M76" s="114">
        <f>+'ST MARKS'!$N$35+'ST MARKS'!$O$35</f>
        <v>0</v>
      </c>
      <c r="N76" s="102">
        <f t="shared" si="11"/>
        <v>0</v>
      </c>
      <c r="O76" s="120">
        <f>+'ST MARKS'!$L$39</f>
        <v>0</v>
      </c>
      <c r="P76" s="102">
        <f>+'ST MARKS'!$M$39</f>
        <v>0</v>
      </c>
      <c r="Q76" s="114">
        <f>+'ST MARKS'!$N$39+'ST MARKS'!$O$39</f>
        <v>0</v>
      </c>
      <c r="R76" s="115">
        <f t="shared" si="12"/>
        <v>0</v>
      </c>
      <c r="S76" s="117">
        <f>+'ST MARKS'!$C$41</f>
        <v>0</v>
      </c>
      <c r="T76" s="117">
        <f>+'ST MARKS'!$D$41</f>
        <v>0</v>
      </c>
      <c r="U76" s="117">
        <f>+'ST MARKS'!$E$41</f>
        <v>0</v>
      </c>
      <c r="V76" s="117">
        <f>+'ST MARKS'!$F$41</f>
        <v>0</v>
      </c>
    </row>
    <row r="77" spans="1:32" outlineLevel="1" x14ac:dyDescent="0.3">
      <c r="A77" s="96" t="str">
        <f>'ST MARTINS'!$A$1</f>
        <v>ST MARTINS</v>
      </c>
      <c r="B77" s="107">
        <f>'ST MARTINS'!$Q$41</f>
        <v>0</v>
      </c>
      <c r="C77" s="107">
        <f>'ST MARTINS'!$R$41</f>
        <v>0</v>
      </c>
      <c r="D77" s="102">
        <f>+'ST MARTINS'!$S$41+'ST MARTINS'!$T$41</f>
        <v>0</v>
      </c>
      <c r="E77" s="255">
        <f t="shared" si="9"/>
        <v>0</v>
      </c>
      <c r="F77" s="108"/>
      <c r="G77" s="251">
        <f>'ST MARTINS'!D44</f>
        <v>0</v>
      </c>
      <c r="H77" s="110">
        <f t="shared" si="10"/>
        <v>0</v>
      </c>
      <c r="I77" s="111">
        <f t="shared" si="8"/>
        <v>0</v>
      </c>
      <c r="J77" s="270">
        <f>+'ST MARTINS'!$B$6</f>
        <v>0</v>
      </c>
      <c r="K77" s="112">
        <f>+'ST MARTINS'!$L$35</f>
        <v>0</v>
      </c>
      <c r="L77" s="109">
        <f>+'ST MARTINS'!$M$35</f>
        <v>0</v>
      </c>
      <c r="M77" s="114">
        <f>+'ST MARTINS'!$N$35+'ST MARTINS'!$O$35</f>
        <v>0</v>
      </c>
      <c r="N77" s="102">
        <f t="shared" si="11"/>
        <v>0</v>
      </c>
      <c r="O77" s="120">
        <f>+'ST MARTINS'!$L$39</f>
        <v>0</v>
      </c>
      <c r="P77" s="102">
        <f>+'ST MARTINS'!$M$39</f>
        <v>0</v>
      </c>
      <c r="Q77" s="114">
        <f>+'ST MARTINS'!$N$39+'ST MARTINS'!$O$39</f>
        <v>0</v>
      </c>
      <c r="R77" s="115">
        <f t="shared" si="12"/>
        <v>0</v>
      </c>
      <c r="S77" s="117">
        <f>+'ST MARTINS'!$C$41</f>
        <v>0</v>
      </c>
      <c r="T77" s="117">
        <f>+'ST MARTINS'!$D$41</f>
        <v>0</v>
      </c>
      <c r="U77" s="117">
        <f>+'ST MARTINS'!$E$41</f>
        <v>0</v>
      </c>
      <c r="V77" s="117">
        <f>+'ST MARTINS'!$F$41</f>
        <v>0</v>
      </c>
    </row>
    <row r="78" spans="1:32" outlineLevel="1" x14ac:dyDescent="0.3">
      <c r="A78" s="96" t="str">
        <f>'ST MARY BOURNE'!$A$1</f>
        <v>ST MARY BOURNE</v>
      </c>
      <c r="B78" s="107">
        <f>'ST MARY BOURNE'!$Q$41</f>
        <v>0</v>
      </c>
      <c r="C78" s="107">
        <f>'ST MARY BOURNE'!$R$41</f>
        <v>0</v>
      </c>
      <c r="D78" s="107">
        <f>+'ST MARY BOURNE'!$S$41+'ST MARY BOURNE'!$T$41</f>
        <v>0</v>
      </c>
      <c r="E78" s="255">
        <f t="shared" si="9"/>
        <v>0</v>
      </c>
      <c r="F78" s="108"/>
      <c r="G78" s="251">
        <f>'ST MARY BOURNE'!D44</f>
        <v>0</v>
      </c>
      <c r="H78" s="110">
        <f t="shared" si="10"/>
        <v>0</v>
      </c>
      <c r="I78" s="111">
        <f t="shared" si="8"/>
        <v>0</v>
      </c>
      <c r="J78" s="270">
        <f>+'ST MARY BOURNE'!$B$6</f>
        <v>0</v>
      </c>
      <c r="K78" s="112">
        <f>+'ST MARY BOURNE'!$L$35</f>
        <v>0</v>
      </c>
      <c r="L78" s="109">
        <f>+'ST MARY BOURNE'!$M$35</f>
        <v>0</v>
      </c>
      <c r="M78" s="114">
        <f>+'ST MARY BOURNE'!$N$35+'ST MARY BOURNE'!$O$35</f>
        <v>0</v>
      </c>
      <c r="N78" s="102">
        <f t="shared" si="11"/>
        <v>0</v>
      </c>
      <c r="O78" s="120">
        <f>+'ST MARY BOURNE'!$L$39</f>
        <v>0</v>
      </c>
      <c r="P78" s="102">
        <f>+'ST MARY BOURNE'!$M$39</f>
        <v>0</v>
      </c>
      <c r="Q78" s="114">
        <f>+'ST MARY BOURNE'!$N$39+'ST MARY BOURNE'!$O$39</f>
        <v>0</v>
      </c>
      <c r="R78" s="115">
        <f t="shared" si="12"/>
        <v>0</v>
      </c>
      <c r="S78" s="117">
        <f>+'ST MARY BOURNE'!$C$41</f>
        <v>0</v>
      </c>
      <c r="T78" s="117">
        <f>+'ST MARY BOURNE'!$D$41</f>
        <v>0</v>
      </c>
      <c r="U78" s="117">
        <f>+'ST MARY BOURNE'!$E$41</f>
        <v>0</v>
      </c>
      <c r="V78" s="117">
        <f>+'ST MARY BOURNE'!$F$41</f>
        <v>0</v>
      </c>
    </row>
    <row r="79" spans="1:32" outlineLevel="1" x14ac:dyDescent="0.3">
      <c r="A79" s="96" t="str">
        <f>'ST MARYS'!$A$1</f>
        <v>ST MARYS JUNIOR</v>
      </c>
      <c r="B79" s="107">
        <f>'ST MARYS'!$Q$41</f>
        <v>0</v>
      </c>
      <c r="C79" s="107">
        <f>'ST MARYS'!$R$41</f>
        <v>0</v>
      </c>
      <c r="D79" s="102">
        <f>+'ST MARYS'!$S$41+'ST MARYS'!$T$41</f>
        <v>0</v>
      </c>
      <c r="E79" s="255">
        <f t="shared" si="9"/>
        <v>0</v>
      </c>
      <c r="F79" s="108"/>
      <c r="G79" s="251">
        <f>'ST MARYS'!D44</f>
        <v>0</v>
      </c>
      <c r="H79" s="110">
        <f t="shared" si="10"/>
        <v>0</v>
      </c>
      <c r="I79" s="111">
        <f t="shared" si="8"/>
        <v>0</v>
      </c>
      <c r="J79" s="270">
        <f>+'ST MARYS'!$B$6</f>
        <v>0</v>
      </c>
      <c r="K79" s="112">
        <f>+'ST MARYS'!$L$35</f>
        <v>0</v>
      </c>
      <c r="L79" s="109">
        <f>+'ST MARYS'!$M$35</f>
        <v>0</v>
      </c>
      <c r="M79" s="114">
        <f>+'ST MARYS'!$N$35+'ST MARYS'!$O$35</f>
        <v>0</v>
      </c>
      <c r="N79" s="102">
        <f t="shared" si="11"/>
        <v>0</v>
      </c>
      <c r="O79" s="120">
        <f>+'ST MARYS'!$L$39</f>
        <v>0</v>
      </c>
      <c r="P79" s="102">
        <f>+'ST MARYS'!$M$39</f>
        <v>0</v>
      </c>
      <c r="Q79" s="114">
        <f>+'ST MARYS'!$N$39+'ST MARYS'!$O$39</f>
        <v>0</v>
      </c>
      <c r="R79" s="115">
        <f t="shared" si="12"/>
        <v>0</v>
      </c>
      <c r="S79" s="117">
        <f>+'ST MARYS'!$C$41</f>
        <v>0</v>
      </c>
      <c r="T79" s="117">
        <f>+'ST MARYS'!$D$41</f>
        <v>0</v>
      </c>
      <c r="U79" s="117">
        <f>+'ST MARYS'!$E$41</f>
        <v>0</v>
      </c>
      <c r="V79" s="117">
        <f>+'ST MARYS'!$F$41</f>
        <v>0</v>
      </c>
    </row>
    <row r="80" spans="1:32" outlineLevel="1" x14ac:dyDescent="0.3">
      <c r="A80" s="96" t="str">
        <f>'ST THOMAS'!$A$1</f>
        <v>ST THOMAS</v>
      </c>
      <c r="B80" s="107">
        <f>'ST THOMAS'!$Q$41</f>
        <v>0</v>
      </c>
      <c r="C80" s="107">
        <f>'ST THOMAS'!$R$41</f>
        <v>0</v>
      </c>
      <c r="D80" s="102">
        <f>+'ST THOMAS'!$S$41+'ST THOMAS'!$T$41</f>
        <v>0</v>
      </c>
      <c r="E80" s="255">
        <f t="shared" si="9"/>
        <v>0</v>
      </c>
      <c r="F80" s="108"/>
      <c r="G80" s="251">
        <f>'ST THOMAS'!D44</f>
        <v>0</v>
      </c>
      <c r="H80" s="110">
        <f t="shared" si="10"/>
        <v>0</v>
      </c>
      <c r="I80" s="111">
        <f t="shared" si="8"/>
        <v>0</v>
      </c>
      <c r="J80" s="270">
        <f>+'ST THOMAS'!$B$6</f>
        <v>0</v>
      </c>
      <c r="K80" s="112">
        <f>+'ST THOMAS'!$L$35</f>
        <v>0</v>
      </c>
      <c r="L80" s="109">
        <f>+'ST THOMAS'!$M$35</f>
        <v>0</v>
      </c>
      <c r="M80" s="114">
        <f>+'ST THOMAS'!$N$35+'ST THOMAS'!$O$35</f>
        <v>0</v>
      </c>
      <c r="N80" s="102">
        <f t="shared" si="11"/>
        <v>0</v>
      </c>
      <c r="O80" s="120">
        <f>+'ST THOMAS'!$L$39</f>
        <v>0</v>
      </c>
      <c r="P80" s="102">
        <f>+'ST THOMAS'!$M$39</f>
        <v>0</v>
      </c>
      <c r="Q80" s="109">
        <f>+'ST THOMAS'!$N$39+'ST THOMAS'!$O$39</f>
        <v>0</v>
      </c>
      <c r="R80" s="115">
        <f t="shared" si="12"/>
        <v>0</v>
      </c>
      <c r="S80" s="117">
        <f>+'ST THOMAS'!$C$41</f>
        <v>0</v>
      </c>
      <c r="T80" s="117">
        <f>+'ST THOMAS'!$D$41</f>
        <v>0</v>
      </c>
      <c r="U80" s="117">
        <f>+'ST THOMAS'!$E$41</f>
        <v>0</v>
      </c>
      <c r="V80" s="117">
        <f>+'ST THOMAS'!$F$41</f>
        <v>0</v>
      </c>
    </row>
    <row r="81" spans="1:22" outlineLevel="1" x14ac:dyDescent="0.3">
      <c r="A81" s="96" t="str">
        <f>TADLEY!$A$1</f>
        <v>TADLEY COMMUNITY PRIMARY SCHOOL</v>
      </c>
      <c r="B81" s="107">
        <f>TADLEY!$Q$41</f>
        <v>0</v>
      </c>
      <c r="C81" s="107">
        <f>TADLEY!$R$41</f>
        <v>0</v>
      </c>
      <c r="D81" s="102">
        <f>+TADLEY!$S$41+TADLEY!$T$41</f>
        <v>0</v>
      </c>
      <c r="E81" s="255">
        <f t="shared" si="9"/>
        <v>0</v>
      </c>
      <c r="F81" s="108"/>
      <c r="G81" s="251">
        <f>TADLEY!D44</f>
        <v>0</v>
      </c>
      <c r="H81" s="110">
        <f t="shared" si="10"/>
        <v>0</v>
      </c>
      <c r="I81" s="111">
        <f t="shared" si="8"/>
        <v>0</v>
      </c>
      <c r="J81" s="270">
        <f>+TADLEY!$B$6</f>
        <v>0</v>
      </c>
      <c r="K81" s="112">
        <f>+TADLEY!$L$35</f>
        <v>0</v>
      </c>
      <c r="L81" s="109">
        <f>+TADLEY!$M$35</f>
        <v>0</v>
      </c>
      <c r="M81" s="114">
        <f>+TADLEY!$N$35+TADLEY!$O$35</f>
        <v>0</v>
      </c>
      <c r="N81" s="102">
        <f t="shared" si="11"/>
        <v>0</v>
      </c>
      <c r="O81" s="120">
        <f>+TADLEY!$L$39</f>
        <v>0</v>
      </c>
      <c r="P81" s="102">
        <f>+TADLEY!$M$39</f>
        <v>0</v>
      </c>
      <c r="Q81" s="109">
        <f>+TADLEY!$N$39+TADLEY!$O$39</f>
        <v>0</v>
      </c>
      <c r="R81" s="115">
        <f t="shared" si="12"/>
        <v>0</v>
      </c>
      <c r="S81" s="117">
        <f>+TADLEY!$C$41</f>
        <v>0</v>
      </c>
      <c r="T81" s="117">
        <f>+TADLEY!$D$41</f>
        <v>0</v>
      </c>
      <c r="U81" s="117">
        <f>+TADLEY!$E$41</f>
        <v>0</v>
      </c>
      <c r="V81" s="117">
        <f>+TADLEY!$F$41</f>
        <v>0</v>
      </c>
    </row>
    <row r="82" spans="1:22" outlineLevel="1" x14ac:dyDescent="0.3">
      <c r="A82" s="96" t="str">
        <f>'VIGO INF'!$A$1</f>
        <v>VIGO INFANT SCHOOL</v>
      </c>
      <c r="B82" s="107">
        <f>'VIGO INF'!$Q$41</f>
        <v>0</v>
      </c>
      <c r="C82" s="107">
        <f>'VIGO INF'!$R$41</f>
        <v>0</v>
      </c>
      <c r="D82" s="102">
        <f>+'VIGO INF'!$S$41+'VIGO INF'!$T$41</f>
        <v>0</v>
      </c>
      <c r="E82" s="255">
        <f t="shared" si="9"/>
        <v>0</v>
      </c>
      <c r="F82" s="108"/>
      <c r="G82" s="251">
        <f>'VIGO INF'!D44</f>
        <v>0</v>
      </c>
      <c r="H82" s="110">
        <f t="shared" si="10"/>
        <v>0</v>
      </c>
      <c r="I82" s="111">
        <f t="shared" si="8"/>
        <v>0</v>
      </c>
      <c r="J82" s="270">
        <f>+'VIGO INF'!$B$6</f>
        <v>0</v>
      </c>
      <c r="K82" s="112">
        <f>+'VIGO INF'!$L$35</f>
        <v>0</v>
      </c>
      <c r="L82" s="109">
        <f>+'VIGO INF'!$M$35</f>
        <v>0</v>
      </c>
      <c r="M82" s="114">
        <f>+'VIGO INF'!$N$35+'VIGO INF'!$O$35</f>
        <v>0</v>
      </c>
      <c r="N82" s="102">
        <f t="shared" si="11"/>
        <v>0</v>
      </c>
      <c r="O82" s="120">
        <f>+'VIGO INF'!$L$39</f>
        <v>0</v>
      </c>
      <c r="P82" s="102">
        <f>+'VIGO INF'!$M$39</f>
        <v>0</v>
      </c>
      <c r="Q82" s="109">
        <f>+'VIGO INF'!$N$39+'VIGO INF'!$O$39</f>
        <v>0</v>
      </c>
      <c r="R82" s="115">
        <f t="shared" si="12"/>
        <v>0</v>
      </c>
      <c r="S82" s="117">
        <f>+'VIGO INF'!$C$41</f>
        <v>0</v>
      </c>
      <c r="T82" s="117">
        <f>+'VIGO INF'!$D$41</f>
        <v>0</v>
      </c>
      <c r="U82" s="117">
        <f>+'VIGO INF'!$E$41</f>
        <v>0</v>
      </c>
      <c r="V82" s="117">
        <f>+'VIGO INF'!$F$41</f>
        <v>0</v>
      </c>
    </row>
    <row r="83" spans="1:22" outlineLevel="1" x14ac:dyDescent="0.3">
      <c r="A83" s="96" t="str">
        <f>WALLOP!$A$1</f>
        <v>WALLOP PRIMARY SCHOOL</v>
      </c>
      <c r="B83" s="107">
        <f>WALLOP!$Q$41</f>
        <v>0</v>
      </c>
      <c r="C83" s="107">
        <f>WALLOP!$R$41</f>
        <v>0</v>
      </c>
      <c r="D83" s="102">
        <f>+WALLOP!$S$41+WALLOP!$T$41</f>
        <v>0</v>
      </c>
      <c r="E83" s="255">
        <f>SUM(B83:D83)</f>
        <v>0</v>
      </c>
      <c r="F83" s="108"/>
      <c r="G83" s="251">
        <f>WALLOP!D44</f>
        <v>0</v>
      </c>
      <c r="H83" s="110">
        <f>F83*3+G83</f>
        <v>0</v>
      </c>
      <c r="I83" s="111">
        <f>E83-H83</f>
        <v>0</v>
      </c>
      <c r="J83" s="270">
        <f>+WALLOP!$B$6</f>
        <v>0</v>
      </c>
      <c r="K83" s="112">
        <f>+WALLOP!$L$35</f>
        <v>0</v>
      </c>
      <c r="L83" s="109">
        <f>+WALLOP!$M$35</f>
        <v>0</v>
      </c>
      <c r="M83" s="109">
        <f>+WALLOP!$N$35+WALLOP!$O$35</f>
        <v>0</v>
      </c>
      <c r="N83" s="102">
        <f t="shared" si="11"/>
        <v>0</v>
      </c>
      <c r="O83" s="129">
        <f>+WALLOP!$L$39</f>
        <v>0</v>
      </c>
      <c r="P83" s="114">
        <f>+WALLOP!$M$39</f>
        <v>0</v>
      </c>
      <c r="Q83" s="114">
        <f>+WALLOP!$N$39+WALLOP!$O$39</f>
        <v>0</v>
      </c>
      <c r="R83" s="115">
        <f t="shared" si="12"/>
        <v>0</v>
      </c>
      <c r="S83" s="117">
        <f>+WALLOP!$C$41</f>
        <v>0</v>
      </c>
      <c r="T83" s="117">
        <f>+WALLOP!$D$41</f>
        <v>0</v>
      </c>
      <c r="U83" s="117">
        <f>+WALLOP!$E$41</f>
        <v>0</v>
      </c>
      <c r="V83" s="117">
        <f>+WALLOP!$F$41</f>
        <v>0</v>
      </c>
    </row>
    <row r="84" spans="1:22" outlineLevel="1" x14ac:dyDescent="0.3">
      <c r="A84" s="96" t="str">
        <f>WHERWELL!$A$1</f>
        <v>WHERWELL PRIMARY SCHOOL</v>
      </c>
      <c r="B84" s="107">
        <f>WHERWELL!$Q$41</f>
        <v>0</v>
      </c>
      <c r="C84" s="107">
        <f>WHERWELL!$R$41</f>
        <v>0</v>
      </c>
      <c r="D84" s="102">
        <f>+WHERWELL!$S$41+WHERWELL!$T$41</f>
        <v>0</v>
      </c>
      <c r="E84" s="255">
        <f t="shared" si="9"/>
        <v>0</v>
      </c>
      <c r="F84" s="108"/>
      <c r="G84" s="251">
        <f>WHERWELL!D44</f>
        <v>0</v>
      </c>
      <c r="H84" s="110">
        <f t="shared" si="10"/>
        <v>0</v>
      </c>
      <c r="I84" s="111">
        <f t="shared" si="8"/>
        <v>0</v>
      </c>
      <c r="J84" s="270">
        <f>+WHERWELL!$B$6</f>
        <v>0</v>
      </c>
      <c r="K84" s="112">
        <f>+WHERWELL!$L$35</f>
        <v>0</v>
      </c>
      <c r="L84" s="109">
        <f>+WHERWELL!$M$35</f>
        <v>0</v>
      </c>
      <c r="M84" s="114">
        <f>+WHERWELL!$N$35+WHERWELL!$O$35</f>
        <v>0</v>
      </c>
      <c r="N84" s="102">
        <f t="shared" si="11"/>
        <v>0</v>
      </c>
      <c r="O84" s="120">
        <f>+WHERWELL!$L$39</f>
        <v>0</v>
      </c>
      <c r="P84" s="102">
        <f>+WHERWELL!$M$39</f>
        <v>0</v>
      </c>
      <c r="Q84" s="109">
        <f>+WHERWELL!$N$39+WHERWELL!$O$39</f>
        <v>0</v>
      </c>
      <c r="R84" s="115">
        <f t="shared" si="12"/>
        <v>0</v>
      </c>
      <c r="S84" s="117">
        <f>+WHERWELL!$C$41</f>
        <v>0</v>
      </c>
      <c r="T84" s="117">
        <f>+WHERWELL!$D$41</f>
        <v>0</v>
      </c>
      <c r="U84" s="117">
        <f>+WHERWELL!$E$41</f>
        <v>0</v>
      </c>
      <c r="V84" s="117">
        <f>+WHERWELL!$F$41</f>
        <v>0</v>
      </c>
    </row>
    <row r="85" spans="1:22" outlineLevel="1" x14ac:dyDescent="0.3">
      <c r="A85" s="96" t="str">
        <f>WHITCHURCH!$A$1</f>
        <v>WHITCHURCH PRIMARY SCHOOL</v>
      </c>
      <c r="B85" s="107">
        <f>WHITCHURCH!$Q$41</f>
        <v>0</v>
      </c>
      <c r="C85" s="107">
        <f>WHITCHURCH!$R$41</f>
        <v>0</v>
      </c>
      <c r="D85" s="102">
        <f>+WHITCHURCH!$S$41+WHITCHURCH!$T$41</f>
        <v>0</v>
      </c>
      <c r="E85" s="255">
        <f t="shared" si="9"/>
        <v>0</v>
      </c>
      <c r="F85" s="108"/>
      <c r="G85" s="251">
        <f>WHITCHURCH!D44</f>
        <v>0</v>
      </c>
      <c r="H85" s="110">
        <f t="shared" si="10"/>
        <v>0</v>
      </c>
      <c r="I85" s="111">
        <f t="shared" si="8"/>
        <v>0</v>
      </c>
      <c r="J85" s="270">
        <f>+WHITCHURCH!$B$6</f>
        <v>0</v>
      </c>
      <c r="K85" s="112">
        <f>+WHITCHURCH!$L$35</f>
        <v>0</v>
      </c>
      <c r="L85" s="109">
        <f>+WHITCHURCH!$M$35</f>
        <v>0</v>
      </c>
      <c r="M85" s="114">
        <f>+WHITCHURCH!$N$35+WHITCHURCH!$O$35</f>
        <v>0</v>
      </c>
      <c r="N85" s="102">
        <f t="shared" si="11"/>
        <v>0</v>
      </c>
      <c r="O85" s="120">
        <f>+WHITCHURCH!$L$39</f>
        <v>0</v>
      </c>
      <c r="P85" s="102">
        <f>+WHITCHURCH!$M$39</f>
        <v>0</v>
      </c>
      <c r="Q85" s="109">
        <f>+WHITCHURCH!$N$39+WHITCHURCH!$O$39</f>
        <v>0</v>
      </c>
      <c r="R85" s="115">
        <f t="shared" si="12"/>
        <v>0</v>
      </c>
      <c r="S85" s="117">
        <f>+WHITCHURCH!$C$41</f>
        <v>0</v>
      </c>
      <c r="T85" s="117">
        <f>+WHITCHURCH!$D$41</f>
        <v>0</v>
      </c>
      <c r="U85" s="117">
        <f>+WHITCHURCH!$E$41</f>
        <v>0</v>
      </c>
      <c r="V85" s="117">
        <f>+WHITCHURCH!$F$41</f>
        <v>0</v>
      </c>
    </row>
    <row r="86" spans="1:22" outlineLevel="1" x14ac:dyDescent="0.3">
      <c r="A86" s="96" t="str">
        <f>'WINKLEBURY INF'!$A$1</f>
        <v>WINKLEBURY INFANT SCHOOL</v>
      </c>
      <c r="B86" s="107">
        <f>'WINKLEBURY INF'!$Q$41</f>
        <v>0</v>
      </c>
      <c r="C86" s="107">
        <f>'WINKLEBURY INF'!$R$41</f>
        <v>0</v>
      </c>
      <c r="D86" s="102">
        <f>+'WINKLEBURY INF'!$S$41+'WINKLEBURY INF'!$T$41</f>
        <v>0</v>
      </c>
      <c r="E86" s="255">
        <f t="shared" si="9"/>
        <v>0</v>
      </c>
      <c r="F86" s="108"/>
      <c r="G86" s="251">
        <f>'WINKLEBURY INF'!D44</f>
        <v>0</v>
      </c>
      <c r="H86" s="110">
        <f t="shared" si="10"/>
        <v>0</v>
      </c>
      <c r="I86" s="111">
        <f t="shared" si="8"/>
        <v>0</v>
      </c>
      <c r="J86" s="270">
        <f>+'WINKLEBURY INF'!$B$6</f>
        <v>0</v>
      </c>
      <c r="K86" s="112">
        <f>+'WINKLEBURY INF'!$L$35</f>
        <v>0</v>
      </c>
      <c r="L86" s="109">
        <f>+'WINKLEBURY INF'!$M$35</f>
        <v>0</v>
      </c>
      <c r="M86" s="114">
        <f>+'WINKLEBURY INF'!$N$35+'WINKLEBURY INF'!$O$35</f>
        <v>0</v>
      </c>
      <c r="N86" s="102">
        <f t="shared" si="11"/>
        <v>0</v>
      </c>
      <c r="O86" s="120">
        <f>+'WINKLEBURY INF'!$L$39</f>
        <v>0</v>
      </c>
      <c r="P86" s="102">
        <f>+'WINKLEBURY INF'!$M$39</f>
        <v>0</v>
      </c>
      <c r="Q86" s="109">
        <f>+'WINKLEBURY INF'!$N$39+'WINKLEBURY INF'!$O$39</f>
        <v>0</v>
      </c>
      <c r="R86" s="115">
        <f t="shared" si="12"/>
        <v>0</v>
      </c>
      <c r="S86" s="117">
        <f>+'WINKLEBURY INF'!$C$41</f>
        <v>0</v>
      </c>
      <c r="T86" s="117">
        <f>+'WINKLEBURY INF'!$D$41</f>
        <v>0</v>
      </c>
      <c r="U86" s="117">
        <f>+'WINKLEBURY INF'!$E$41</f>
        <v>0</v>
      </c>
      <c r="V86" s="117">
        <f>+'WINKLEBURY INF'!$F$41</f>
        <v>0</v>
      </c>
    </row>
    <row r="87" spans="1:22" outlineLevel="1" x14ac:dyDescent="0.3">
      <c r="A87" s="96" t="str">
        <f>'WINKLEBURY JNR'!$A$1</f>
        <v>WINKLEBURY JUNIOR SCHOOL</v>
      </c>
      <c r="B87" s="107">
        <f>'WINKLEBURY JNR'!$Q$41</f>
        <v>0</v>
      </c>
      <c r="C87" s="107">
        <f>'WINKLEBURY JNR'!$R$41</f>
        <v>0</v>
      </c>
      <c r="D87" s="102">
        <f>+'WINKLEBURY JNR'!$S$41+'WINKLEBURY JNR'!$T$41</f>
        <v>0</v>
      </c>
      <c r="E87" s="255">
        <f t="shared" si="9"/>
        <v>0</v>
      </c>
      <c r="F87" s="108"/>
      <c r="G87" s="251">
        <f>'WINKLEBURY JNR'!D44</f>
        <v>0</v>
      </c>
      <c r="H87" s="110">
        <f t="shared" si="10"/>
        <v>0</v>
      </c>
      <c r="I87" s="111">
        <f t="shared" si="8"/>
        <v>0</v>
      </c>
      <c r="J87" s="270">
        <f>+'WINKLEBURY JNR'!$B$6</f>
        <v>0</v>
      </c>
      <c r="K87" s="112">
        <f>+'WINKLEBURY JNR'!$L$35</f>
        <v>0</v>
      </c>
      <c r="L87" s="109">
        <f>+'WINKLEBURY JNR'!$M$35</f>
        <v>0</v>
      </c>
      <c r="M87" s="114">
        <f>+'WINKLEBURY JNR'!$N$35+'WINKLEBURY JNR'!$O$35</f>
        <v>0</v>
      </c>
      <c r="N87" s="102">
        <f t="shared" si="11"/>
        <v>0</v>
      </c>
      <c r="O87" s="120">
        <f>+'WINKLEBURY JNR'!$L$39</f>
        <v>0</v>
      </c>
      <c r="P87" s="102">
        <f>+'WINKLEBURY JNR'!$M$39</f>
        <v>0</v>
      </c>
      <c r="Q87" s="109">
        <f>+'WINKLEBURY JNR'!$N$39+'WINKLEBURY JNR'!$O$39</f>
        <v>0</v>
      </c>
      <c r="R87" s="115">
        <f t="shared" si="12"/>
        <v>0</v>
      </c>
      <c r="S87" s="117">
        <f>+'WINKLEBURY JNR'!$C$41</f>
        <v>0</v>
      </c>
      <c r="T87" s="117">
        <f>+'WINKLEBURY JNR'!$D$41</f>
        <v>0</v>
      </c>
      <c r="U87" s="117">
        <f>+'WINKLEBURY JNR'!$E$41</f>
        <v>0</v>
      </c>
      <c r="V87" s="117">
        <f>+'WINKLEBURY JNR'!$F$41</f>
        <v>0</v>
      </c>
    </row>
    <row r="88" spans="1:22" outlineLevel="1" x14ac:dyDescent="0.3">
      <c r="A88" s="96" t="str">
        <f>'WOOLTON HILL'!$A$1</f>
        <v>WOOLTON HILL JUNIOR SCHOOL</v>
      </c>
      <c r="B88" s="107">
        <f>'WOOLTON HILL'!$Q$41</f>
        <v>0</v>
      </c>
      <c r="C88" s="107">
        <f>'WOOLTON HILL'!$R$41</f>
        <v>0</v>
      </c>
      <c r="D88" s="102">
        <f>+'WOOLTON HILL'!$S$41+'WOOLTON HILL'!$T$41</f>
        <v>0</v>
      </c>
      <c r="E88" s="255">
        <f t="shared" si="9"/>
        <v>0</v>
      </c>
      <c r="F88" s="108"/>
      <c r="G88" s="251">
        <f>'WOOLTON HILL'!D44</f>
        <v>0</v>
      </c>
      <c r="H88" s="110">
        <f t="shared" si="10"/>
        <v>0</v>
      </c>
      <c r="I88" s="111">
        <f t="shared" si="8"/>
        <v>0</v>
      </c>
      <c r="J88" s="270">
        <f>+'WOOLTON HILL'!$B$6</f>
        <v>0</v>
      </c>
      <c r="K88" s="112">
        <f>+'WOOLTON HILL'!$L$35</f>
        <v>0</v>
      </c>
      <c r="L88" s="109">
        <f>+'WOOLTON HILL'!$M$35</f>
        <v>0</v>
      </c>
      <c r="M88" s="114">
        <f>+'WOOLTON HILL'!$N$35+'WOOLTON HILL'!$O$35</f>
        <v>0</v>
      </c>
      <c r="N88" s="102">
        <f t="shared" si="11"/>
        <v>0</v>
      </c>
      <c r="O88" s="120">
        <f>+'WOOLTON HILL'!$L$39</f>
        <v>0</v>
      </c>
      <c r="P88" s="102">
        <f>+'WOOLTON HILL'!$M$39</f>
        <v>0</v>
      </c>
      <c r="Q88" s="109">
        <f>+'WOOLTON HILL'!$N$39+'WOOLTON HILL'!$O$39</f>
        <v>0</v>
      </c>
      <c r="R88" s="115">
        <f t="shared" si="12"/>
        <v>0</v>
      </c>
      <c r="S88" s="117">
        <f>+'WOOLTON HILL'!$C$41</f>
        <v>0</v>
      </c>
      <c r="T88" s="117">
        <f>+'WOOLTON HILL'!$D$41</f>
        <v>0</v>
      </c>
      <c r="U88" s="117">
        <f>+'WOOLTON HILL'!$E$41</f>
        <v>0</v>
      </c>
      <c r="V88" s="117">
        <f>+'WOOLTON HILL'!$F$41</f>
        <v>0</v>
      </c>
    </row>
    <row r="89" spans="1:22" outlineLevel="1" x14ac:dyDescent="0.3">
      <c r="A89" s="96">
        <f>+'BLANK (1)'!$A$1</f>
        <v>0</v>
      </c>
      <c r="B89" s="107">
        <f>'BLANK (1)'!$Q$41</f>
        <v>0</v>
      </c>
      <c r="C89" s="107">
        <f>'BLANK (1)'!$R$41</f>
        <v>0</v>
      </c>
      <c r="D89" s="102">
        <f>+'BLANK (1)'!$S$41+'BLANK (1)'!$T$41</f>
        <v>0</v>
      </c>
      <c r="E89" s="255">
        <f>SUM(B89:D89)</f>
        <v>0</v>
      </c>
      <c r="F89" s="108"/>
      <c r="G89" s="251">
        <f>+'BLANK (1)'!$D$44</f>
        <v>0</v>
      </c>
      <c r="H89" s="110">
        <f>F89*3+G89</f>
        <v>0</v>
      </c>
      <c r="I89" s="111">
        <f>E89-H89</f>
        <v>0</v>
      </c>
      <c r="J89" s="270">
        <f>+'BLANK (1)'!$B$6</f>
        <v>0</v>
      </c>
      <c r="K89" s="112">
        <f>+'BLANK (1)'!$L$35</f>
        <v>0</v>
      </c>
      <c r="L89" s="109">
        <f>+'BLANK (1)'!$M$35</f>
        <v>0</v>
      </c>
      <c r="M89" s="114">
        <f>+'BLANK (1)'!$N$35+'BLANK (1)'!$O$35</f>
        <v>0</v>
      </c>
      <c r="N89" s="102">
        <f t="shared" si="11"/>
        <v>0</v>
      </c>
      <c r="O89" s="120">
        <f>+'BLANK (1)'!$L$39</f>
        <v>0</v>
      </c>
      <c r="P89" s="102">
        <f>+'BLANK (1)'!$M$39</f>
        <v>0</v>
      </c>
      <c r="Q89" s="114">
        <f>+'BLANK (1)'!$N$39+'BLANK (1)'!$O$39</f>
        <v>0</v>
      </c>
      <c r="R89" s="115">
        <f t="shared" si="12"/>
        <v>0</v>
      </c>
      <c r="S89" s="117">
        <f>+'BLANK (1)'!$C$41</f>
        <v>0</v>
      </c>
      <c r="T89" s="117">
        <f>+'BLANK (1)'!$D$41</f>
        <v>0</v>
      </c>
      <c r="U89" s="117">
        <f>+'BLANK (1)'!$E$41</f>
        <v>0</v>
      </c>
      <c r="V89" s="117">
        <f>+'BLANK (1)'!$F$41</f>
        <v>0</v>
      </c>
    </row>
    <row r="90" spans="1:22" outlineLevel="1" x14ac:dyDescent="0.3">
      <c r="A90" s="96">
        <f>+'BLANK (2)'!A1</f>
        <v>0</v>
      </c>
      <c r="B90" s="107">
        <f>'BLANK (2)'!$Q$41</f>
        <v>0</v>
      </c>
      <c r="C90" s="107">
        <f>'BLANK (2)'!$R$41</f>
        <v>0</v>
      </c>
      <c r="D90" s="102">
        <f>+'BLANK (2)'!$S$41+'BLANK (2)'!$T$41</f>
        <v>0</v>
      </c>
      <c r="E90" s="255">
        <f t="shared" si="9"/>
        <v>0</v>
      </c>
      <c r="F90" s="108"/>
      <c r="G90" s="251">
        <f>+'BLANK (2)'!$D$44</f>
        <v>0</v>
      </c>
      <c r="H90" s="110">
        <f t="shared" si="10"/>
        <v>0</v>
      </c>
      <c r="I90" s="111">
        <f t="shared" si="8"/>
        <v>0</v>
      </c>
      <c r="J90" s="270">
        <f>+'BLANK (2)'!$B$6</f>
        <v>0</v>
      </c>
      <c r="K90" s="112">
        <f>+'BLANK (2)'!$L$35</f>
        <v>0</v>
      </c>
      <c r="L90" s="109">
        <f>+'BLANK (2)'!$M$35</f>
        <v>0</v>
      </c>
      <c r="M90" s="114">
        <f>+'BLANK (2)'!$N$35+'BLANK (2)'!$O$35</f>
        <v>0</v>
      </c>
      <c r="N90" s="102">
        <f t="shared" si="11"/>
        <v>0</v>
      </c>
      <c r="O90" s="120">
        <f>+'BLANK (2)'!$L$39</f>
        <v>0</v>
      </c>
      <c r="P90" s="102">
        <f>+'BLANK (2)'!$M$39</f>
        <v>0</v>
      </c>
      <c r="Q90" s="114">
        <f>+'BLANK (2)'!$N$39+'BLANK (2)'!$O$39</f>
        <v>0</v>
      </c>
      <c r="R90" s="115">
        <f t="shared" si="12"/>
        <v>0</v>
      </c>
      <c r="S90" s="117">
        <f>+'BLANK (2)'!$C$41</f>
        <v>0</v>
      </c>
      <c r="T90" s="117">
        <f>+'BLANK (2)'!$D$41</f>
        <v>0</v>
      </c>
      <c r="U90" s="117">
        <f>+'BLANK (2)'!$E$41</f>
        <v>0</v>
      </c>
      <c r="V90" s="117">
        <f>+'BLANK (2)'!$F$41</f>
        <v>0</v>
      </c>
    </row>
    <row r="91" spans="1:22" outlineLevel="1" x14ac:dyDescent="0.3">
      <c r="A91" s="96">
        <f>+'BLANK (3)'!A1</f>
        <v>0</v>
      </c>
      <c r="B91" s="107">
        <f>'BLANK (3)'!$Q$41</f>
        <v>0</v>
      </c>
      <c r="C91" s="107">
        <f>'BLANK (3)'!$R$41</f>
        <v>0</v>
      </c>
      <c r="D91" s="102">
        <f>+'BLANK (3)'!$S$41+'BLANK (3)'!$T$41</f>
        <v>0</v>
      </c>
      <c r="E91" s="255">
        <f t="shared" si="9"/>
        <v>0</v>
      </c>
      <c r="F91" s="108"/>
      <c r="G91" s="251">
        <f>+'BLANK (3)'!$D$44</f>
        <v>0</v>
      </c>
      <c r="H91" s="110">
        <f t="shared" si="10"/>
        <v>0</v>
      </c>
      <c r="I91" s="111">
        <f t="shared" si="8"/>
        <v>0</v>
      </c>
      <c r="J91" s="270">
        <f>+'BLANK (3)'!$B$6</f>
        <v>0</v>
      </c>
      <c r="K91" s="112">
        <f>+'BLANK (3)'!$L$35</f>
        <v>0</v>
      </c>
      <c r="L91" s="109">
        <f>+'BLANK (3)'!$M$35</f>
        <v>0</v>
      </c>
      <c r="M91" s="114">
        <f>+'BLANK (3)'!$N$35+'BLANK (3)'!$O$35</f>
        <v>0</v>
      </c>
      <c r="N91" s="102">
        <f t="shared" si="11"/>
        <v>0</v>
      </c>
      <c r="O91" s="120">
        <f>+'BLANK (3)'!$L$39</f>
        <v>0</v>
      </c>
      <c r="P91" s="102">
        <f>+'BLANK (3)'!$M$39</f>
        <v>0</v>
      </c>
      <c r="Q91" s="114">
        <f>+'BLANK (3)'!$N$39+'BLANK (3)'!$O$39</f>
        <v>0</v>
      </c>
      <c r="R91" s="115">
        <f t="shared" si="12"/>
        <v>0</v>
      </c>
      <c r="S91" s="117">
        <f>+'BLANK (3)'!$C$41</f>
        <v>0</v>
      </c>
      <c r="T91" s="117">
        <f>+'BLANK (3)'!$D$41</f>
        <v>0</v>
      </c>
      <c r="U91" s="117">
        <f>+'BLANK (3)'!$E$41</f>
        <v>0</v>
      </c>
      <c r="V91" s="117">
        <f>+'BLANK (3)'!$F$41</f>
        <v>0</v>
      </c>
    </row>
    <row r="92" spans="1:22" outlineLevel="1" x14ac:dyDescent="0.3">
      <c r="A92" s="96">
        <f>+'BLANK (4)'!A1</f>
        <v>0</v>
      </c>
      <c r="B92" s="107">
        <f>'BLANK (4)'!$Q$41</f>
        <v>0</v>
      </c>
      <c r="C92" s="107">
        <f>'BLANK (4)'!$R$41</f>
        <v>0</v>
      </c>
      <c r="D92" s="102">
        <f>+'BLANK (4)'!$S$41+'BLANK (4)'!$T$41</f>
        <v>0</v>
      </c>
      <c r="E92" s="255">
        <f t="shared" si="9"/>
        <v>0</v>
      </c>
      <c r="F92" s="108"/>
      <c r="G92" s="251">
        <f>+'BLANK (4)'!$D$44</f>
        <v>0</v>
      </c>
      <c r="H92" s="110">
        <f t="shared" si="10"/>
        <v>0</v>
      </c>
      <c r="I92" s="111">
        <f t="shared" si="8"/>
        <v>0</v>
      </c>
      <c r="J92" s="270">
        <f>+'BLANK (4)'!$B$6</f>
        <v>0</v>
      </c>
      <c r="K92" s="112">
        <f>+'BLANK (4)'!$L$35</f>
        <v>0</v>
      </c>
      <c r="L92" s="109">
        <f>+'BLANK (4)'!$M$35</f>
        <v>0</v>
      </c>
      <c r="M92" s="114">
        <f>+'BLANK (4)'!$N$35+'BLANK (4)'!$O$35</f>
        <v>0</v>
      </c>
      <c r="N92" s="102">
        <f t="shared" si="11"/>
        <v>0</v>
      </c>
      <c r="O92" s="120">
        <f>+'BLANK (4)'!$L$39</f>
        <v>0</v>
      </c>
      <c r="P92" s="102">
        <f>+'BLANK (4)'!$M$39</f>
        <v>0</v>
      </c>
      <c r="Q92" s="114">
        <f>+'BLANK (4)'!$N$39+'BLANK (4)'!$O$39</f>
        <v>0</v>
      </c>
      <c r="R92" s="115">
        <f t="shared" si="12"/>
        <v>0</v>
      </c>
      <c r="S92" s="117">
        <f>+'BLANK (4)'!$C$41</f>
        <v>0</v>
      </c>
      <c r="T92" s="117">
        <f>+'BLANK (4)'!$D$41</f>
        <v>0</v>
      </c>
      <c r="U92" s="117">
        <f>+'BLANK (4)'!$E$41</f>
        <v>0</v>
      </c>
      <c r="V92" s="117">
        <f>+'BLANK (4)'!$F$41</f>
        <v>0</v>
      </c>
    </row>
    <row r="93" spans="1:22" outlineLevel="1" x14ac:dyDescent="0.3">
      <c r="A93" s="96">
        <f>+'BLANK (5)'!A1</f>
        <v>0</v>
      </c>
      <c r="B93" s="107">
        <f>'BLANK (5)'!$Q$41</f>
        <v>0</v>
      </c>
      <c r="C93" s="107">
        <f>'BLANK (5)'!$R$41</f>
        <v>0</v>
      </c>
      <c r="D93" s="102">
        <f>+'BLANK (5)'!$S$41+'BLANK (5)'!$T$41</f>
        <v>0</v>
      </c>
      <c r="E93" s="255">
        <f t="shared" si="9"/>
        <v>0</v>
      </c>
      <c r="F93" s="108"/>
      <c r="G93" s="251">
        <f>+'BLANK (5)'!$D$44</f>
        <v>0</v>
      </c>
      <c r="H93" s="110">
        <f t="shared" si="10"/>
        <v>0</v>
      </c>
      <c r="I93" s="111">
        <f t="shared" si="8"/>
        <v>0</v>
      </c>
      <c r="J93" s="270">
        <f>+'BLANK (5)'!$B$6</f>
        <v>0</v>
      </c>
      <c r="K93" s="112">
        <f>+'BLANK (5)'!$L$35</f>
        <v>0</v>
      </c>
      <c r="L93" s="109">
        <f>+'BLANK (5)'!$M$35</f>
        <v>0</v>
      </c>
      <c r="M93" s="114">
        <f>+'BLANK (5)'!$N$35+'BLANK (5)'!$O$35</f>
        <v>0</v>
      </c>
      <c r="N93" s="102">
        <f t="shared" si="11"/>
        <v>0</v>
      </c>
      <c r="O93" s="120">
        <f>+'BLANK (5)'!$L$39</f>
        <v>0</v>
      </c>
      <c r="P93" s="102">
        <f>+'BLANK (5)'!$M$39</f>
        <v>0</v>
      </c>
      <c r="Q93" s="114">
        <f>+'BLANK (5)'!$N$39+'BLANK (5)'!$O$39</f>
        <v>0</v>
      </c>
      <c r="R93" s="115">
        <f t="shared" si="12"/>
        <v>0</v>
      </c>
      <c r="S93" s="117">
        <f>+'BLANK (5)'!$C$41</f>
        <v>0</v>
      </c>
      <c r="T93" s="117">
        <f>+'BLANK (5)'!$D$41</f>
        <v>0</v>
      </c>
      <c r="U93" s="117">
        <f>+'BLANK (5)'!$E$41</f>
        <v>0</v>
      </c>
      <c r="V93" s="117">
        <f>+'BLANK (5)'!$F$41</f>
        <v>0</v>
      </c>
    </row>
    <row r="94" spans="1:22" outlineLevel="1" x14ac:dyDescent="0.3">
      <c r="A94" s="96">
        <f>+'BLANK (6)'!A1</f>
        <v>0</v>
      </c>
      <c r="B94" s="107">
        <f>'BLANK (6)'!$Q$41</f>
        <v>0</v>
      </c>
      <c r="C94" s="107">
        <f>'BLANK (6)'!$R$41</f>
        <v>0</v>
      </c>
      <c r="D94" s="102">
        <f>+'BLANK (6)'!$S$41+'BLANK (6)'!$T$41</f>
        <v>0</v>
      </c>
      <c r="E94" s="255">
        <f t="shared" si="9"/>
        <v>0</v>
      </c>
      <c r="F94" s="108"/>
      <c r="G94" s="251">
        <f>+'BLANK (6)'!$D$44</f>
        <v>0</v>
      </c>
      <c r="H94" s="110">
        <f t="shared" si="10"/>
        <v>0</v>
      </c>
      <c r="I94" s="111">
        <f t="shared" si="8"/>
        <v>0</v>
      </c>
      <c r="J94" s="270">
        <f>+'BLANK (6)'!$B$6</f>
        <v>0</v>
      </c>
      <c r="K94" s="112">
        <f>+'BLANK (6)'!$L$35</f>
        <v>0</v>
      </c>
      <c r="L94" s="109">
        <f>+'BLANK (6)'!$M$35</f>
        <v>0</v>
      </c>
      <c r="M94" s="114">
        <f>+'BLANK (6)'!$N$35+'BLANK (6)'!$O$35</f>
        <v>0</v>
      </c>
      <c r="N94" s="102">
        <f t="shared" si="11"/>
        <v>0</v>
      </c>
      <c r="O94" s="120">
        <f>+'BLANK (6)'!$L$39</f>
        <v>0</v>
      </c>
      <c r="P94" s="102">
        <f>+'BLANK (6)'!$M$39</f>
        <v>0</v>
      </c>
      <c r="Q94" s="114">
        <f>+'BLANK (6)'!$N$39+'BLANK (6)'!$O$39</f>
        <v>0</v>
      </c>
      <c r="R94" s="115">
        <f t="shared" si="12"/>
        <v>0</v>
      </c>
      <c r="S94" s="117">
        <f>+'BLANK (6)'!$C$41</f>
        <v>0</v>
      </c>
      <c r="T94" s="117">
        <f>+'BLANK (6)'!$D$41</f>
        <v>0</v>
      </c>
      <c r="U94" s="117">
        <f>+'BLANK (6)'!$E$41</f>
        <v>0</v>
      </c>
      <c r="V94" s="117">
        <f>+'BLANK (6)'!$F$41</f>
        <v>0</v>
      </c>
    </row>
    <row r="95" spans="1:22" outlineLevel="1" x14ac:dyDescent="0.3">
      <c r="A95" s="96">
        <f>+'BLANK (7)'!A1</f>
        <v>0</v>
      </c>
      <c r="B95" s="107">
        <f>'BLANK (7)'!$Q$41</f>
        <v>0</v>
      </c>
      <c r="C95" s="107">
        <f>'BLANK (7)'!$R$41</f>
        <v>0</v>
      </c>
      <c r="D95" s="102">
        <f>+'BLANK (7)'!$S$41+'BLANK (7)'!$T$41</f>
        <v>0</v>
      </c>
      <c r="E95" s="255">
        <f t="shared" si="9"/>
        <v>0</v>
      </c>
      <c r="F95" s="108"/>
      <c r="G95" s="251">
        <f>+'BLANK (7)'!$D$44</f>
        <v>0</v>
      </c>
      <c r="H95" s="110">
        <f t="shared" si="10"/>
        <v>0</v>
      </c>
      <c r="I95" s="111">
        <f t="shared" si="8"/>
        <v>0</v>
      </c>
      <c r="J95" s="270">
        <f>+'BLANK (7)'!$B$6</f>
        <v>0</v>
      </c>
      <c r="K95" s="112">
        <f>+'BLANK (7)'!$L$35</f>
        <v>0</v>
      </c>
      <c r="L95" s="109">
        <f>+'BLANK (7)'!$M$35</f>
        <v>0</v>
      </c>
      <c r="M95" s="114">
        <f>+'BLANK (7)'!$N$35+'BLANK (7)'!$O$35</f>
        <v>0</v>
      </c>
      <c r="N95" s="102">
        <f t="shared" si="11"/>
        <v>0</v>
      </c>
      <c r="O95" s="120">
        <f>+'BLANK (7)'!$L$39</f>
        <v>0</v>
      </c>
      <c r="P95" s="102">
        <f>+'BLANK (7)'!$M$39</f>
        <v>0</v>
      </c>
      <c r="Q95" s="114">
        <f>+'BLANK (7)'!$N$39+'BLANK (7)'!$O$39</f>
        <v>0</v>
      </c>
      <c r="R95" s="115">
        <f t="shared" si="12"/>
        <v>0</v>
      </c>
      <c r="S95" s="117">
        <f>+'BLANK (7)'!$C$41</f>
        <v>0</v>
      </c>
      <c r="T95" s="117">
        <f>+'BLANK (7)'!$D$41</f>
        <v>0</v>
      </c>
      <c r="U95" s="117">
        <f>+'BLANK (7)'!$E$41</f>
        <v>0</v>
      </c>
      <c r="V95" s="117">
        <f>+'BLANK (7)'!$F$41</f>
        <v>0</v>
      </c>
    </row>
    <row r="96" spans="1:22" outlineLevel="1" x14ac:dyDescent="0.3">
      <c r="A96" s="96">
        <f>+'BLANK (8)'!A1</f>
        <v>0</v>
      </c>
      <c r="B96" s="107">
        <f>'BLANK (8)'!$Q$41</f>
        <v>0</v>
      </c>
      <c r="C96" s="107">
        <f>'BLANK (8)'!$R$41</f>
        <v>0</v>
      </c>
      <c r="D96" s="102">
        <f>+'BLANK (8)'!$S$41+'BLANK (8)'!$T$41</f>
        <v>0</v>
      </c>
      <c r="E96" s="255">
        <f t="shared" si="9"/>
        <v>0</v>
      </c>
      <c r="F96" s="108"/>
      <c r="G96" s="251">
        <f>+'BLANK (8)'!$D$44</f>
        <v>0</v>
      </c>
      <c r="H96" s="110">
        <f t="shared" si="10"/>
        <v>0</v>
      </c>
      <c r="I96" s="111">
        <f t="shared" si="8"/>
        <v>0</v>
      </c>
      <c r="J96" s="270">
        <f>+'BLANK (8)'!$B$6</f>
        <v>0</v>
      </c>
      <c r="K96" s="112">
        <f>+'BLANK (8)'!$L$35</f>
        <v>0</v>
      </c>
      <c r="L96" s="109">
        <f>+'BLANK (8)'!$M$35</f>
        <v>0</v>
      </c>
      <c r="M96" s="114">
        <f>+'BLANK (8)'!$N$35+'BLANK (8)'!$O$35</f>
        <v>0</v>
      </c>
      <c r="N96" s="102">
        <f t="shared" si="11"/>
        <v>0</v>
      </c>
      <c r="O96" s="120">
        <f>+'BLANK (8)'!$L$39</f>
        <v>0</v>
      </c>
      <c r="P96" s="102">
        <f>+'BLANK (8)'!$M$39</f>
        <v>0</v>
      </c>
      <c r="Q96" s="114">
        <f>+'BLANK (8)'!$N$39+'BLANK (8)'!$O$39</f>
        <v>0</v>
      </c>
      <c r="R96" s="115">
        <f t="shared" si="12"/>
        <v>0</v>
      </c>
      <c r="S96" s="117">
        <f>+'BLANK (8)'!$C$41</f>
        <v>0</v>
      </c>
      <c r="T96" s="117">
        <f>+'BLANK (8)'!$D$41</f>
        <v>0</v>
      </c>
      <c r="U96" s="117">
        <f>+'BLANK (8)'!$E$41</f>
        <v>0</v>
      </c>
      <c r="V96" s="117">
        <f>+'BLANK (8)'!$F$41</f>
        <v>0</v>
      </c>
    </row>
    <row r="97" spans="1:23" outlineLevel="1" x14ac:dyDescent="0.3">
      <c r="A97" s="96">
        <f>+'BLANK (9)'!A1</f>
        <v>0</v>
      </c>
      <c r="B97" s="70">
        <f>'BLANK (9)'!$Q$41</f>
        <v>0</v>
      </c>
      <c r="C97" s="17">
        <f>'BLANK (9)'!$R$41</f>
        <v>0</v>
      </c>
      <c r="D97" s="137">
        <f>+'BLANK (9)'!$S$41+'BLANK (9)'!$T$41</f>
        <v>0</v>
      </c>
      <c r="E97" s="257">
        <f t="shared" si="9"/>
        <v>0</v>
      </c>
      <c r="G97" s="260">
        <f>+'BLANK (9)'!$D$44</f>
        <v>0</v>
      </c>
      <c r="H97" s="68">
        <f t="shared" si="10"/>
        <v>0</v>
      </c>
      <c r="I97" s="69">
        <f t="shared" si="8"/>
        <v>0</v>
      </c>
      <c r="J97" s="272">
        <f>+'BLANK (9)'!$B$6</f>
        <v>0</v>
      </c>
      <c r="K97" s="139">
        <f>+'BLANK (9)'!$L$35</f>
        <v>0</v>
      </c>
      <c r="L97" s="140">
        <f>+'BLANK (9)'!$M$35</f>
        <v>0</v>
      </c>
      <c r="M97" s="141">
        <f>+'BLANK (9)'!$N$35+'BLANK (9)'!$O$35</f>
        <v>0</v>
      </c>
      <c r="N97" s="137">
        <f t="shared" si="11"/>
        <v>0</v>
      </c>
      <c r="O97" s="142">
        <f>+'BLANK (9)'!$L$39</f>
        <v>0</v>
      </c>
      <c r="P97" s="137">
        <f>+'BLANK (9)'!$M$39</f>
        <v>0</v>
      </c>
      <c r="Q97" s="141">
        <f>+'BLANK (9)'!$N$39+'BLANK (9)'!$O$39</f>
        <v>0</v>
      </c>
      <c r="R97" s="143">
        <f t="shared" si="12"/>
        <v>0</v>
      </c>
      <c r="S97" s="144">
        <f>+'BLANK (9)'!$C$41</f>
        <v>0</v>
      </c>
      <c r="T97" s="144">
        <f>+'BLANK (9)'!$D$41</f>
        <v>0</v>
      </c>
      <c r="U97" s="144">
        <f>+'BLANK (9)'!$E$41</f>
        <v>0</v>
      </c>
      <c r="V97" s="144">
        <f>+'BLANK (9)'!$F$41</f>
        <v>0</v>
      </c>
    </row>
    <row r="98" spans="1:23" s="5" customFormat="1" ht="16.5" x14ac:dyDescent="0.35">
      <c r="A98" s="145" t="s">
        <v>59</v>
      </c>
      <c r="B98" s="146">
        <f t="shared" ref="B98:I98" si="13">SUM(B4:B97)</f>
        <v>320</v>
      </c>
      <c r="C98" s="146">
        <f t="shared" si="13"/>
        <v>114</v>
      </c>
      <c r="D98" s="146">
        <f t="shared" si="13"/>
        <v>2</v>
      </c>
      <c r="E98" s="65">
        <f t="shared" si="13"/>
        <v>436</v>
      </c>
      <c r="F98" s="147">
        <f t="shared" si="13"/>
        <v>100</v>
      </c>
      <c r="G98" s="265">
        <f t="shared" si="13"/>
        <v>50</v>
      </c>
      <c r="H98" s="148">
        <f t="shared" si="13"/>
        <v>350</v>
      </c>
      <c r="I98" s="149">
        <f t="shared" si="13"/>
        <v>86</v>
      </c>
      <c r="J98" s="150"/>
      <c r="K98" s="151">
        <f t="shared" ref="K98:V98" si="14">SUM(K4:K97)</f>
        <v>50</v>
      </c>
      <c r="L98" s="146">
        <f t="shared" si="14"/>
        <v>24</v>
      </c>
      <c r="M98" s="146">
        <f t="shared" si="14"/>
        <v>0</v>
      </c>
      <c r="N98" s="146">
        <f t="shared" si="14"/>
        <v>74</v>
      </c>
      <c r="O98" s="151">
        <f t="shared" si="14"/>
        <v>0</v>
      </c>
      <c r="P98" s="146">
        <f t="shared" si="14"/>
        <v>0</v>
      </c>
      <c r="Q98" s="146">
        <f t="shared" si="14"/>
        <v>0</v>
      </c>
      <c r="R98" s="146">
        <f t="shared" si="14"/>
        <v>0</v>
      </c>
      <c r="S98" s="152">
        <f t="shared" si="14"/>
        <v>0</v>
      </c>
      <c r="T98" s="152">
        <f t="shared" si="14"/>
        <v>1</v>
      </c>
      <c r="U98" s="152">
        <f t="shared" si="14"/>
        <v>0</v>
      </c>
      <c r="V98" s="152">
        <f t="shared" si="14"/>
        <v>0</v>
      </c>
      <c r="W98"/>
    </row>
    <row r="99" spans="1:23" s="5" customFormat="1" ht="16.5" x14ac:dyDescent="0.35">
      <c r="A99" s="153"/>
      <c r="B99" s="154"/>
      <c r="C99" s="12"/>
      <c r="D99" s="12"/>
      <c r="E99" s="12"/>
      <c r="F99" s="155"/>
      <c r="G99" s="266"/>
      <c r="H99" s="156"/>
      <c r="I99" s="157"/>
      <c r="J99" s="158"/>
      <c r="K99" s="11"/>
      <c r="L99" s="154"/>
      <c r="M99" s="12"/>
      <c r="N99" s="12"/>
      <c r="O99" s="11"/>
      <c r="P99" s="12"/>
      <c r="Q99" s="12"/>
      <c r="R99" s="12"/>
      <c r="S99" s="159"/>
      <c r="T99" s="159"/>
      <c r="U99" s="159"/>
      <c r="V99" s="159"/>
      <c r="W99"/>
    </row>
    <row r="100" spans="1:23" outlineLevel="1" x14ac:dyDescent="0.3">
      <c r="A100" s="160" t="str">
        <f>+GRANGESIDE!$A$1</f>
        <v>GRANGESIDE</v>
      </c>
      <c r="B100" s="161">
        <f>GRANGESIDE!$Q$41</f>
        <v>0</v>
      </c>
      <c r="C100" s="161">
        <f>GRANGESIDE!$R$41</f>
        <v>0</v>
      </c>
      <c r="D100" s="161">
        <f>+GRANGESIDE!$S$41+GRANGESIDE!$T$41</f>
        <v>0</v>
      </c>
      <c r="E100" s="256">
        <f>SUM(B100:D100)</f>
        <v>0</v>
      </c>
      <c r="F100" s="162"/>
      <c r="G100" s="267">
        <f>+GRANGESIDE!$D$44</f>
        <v>0</v>
      </c>
      <c r="H100" s="163">
        <f>F100*3+G100</f>
        <v>0</v>
      </c>
      <c r="I100" s="164">
        <f>E100-H100</f>
        <v>0</v>
      </c>
      <c r="J100" s="273">
        <f>+GRANGESIDE!$B$6</f>
        <v>0</v>
      </c>
      <c r="K100" s="165">
        <f>+GRANGESIDE!$L$35</f>
        <v>0</v>
      </c>
      <c r="L100" s="161">
        <f>+GRANGESIDE!$M$35</f>
        <v>0</v>
      </c>
      <c r="M100" s="161">
        <f>+GRANGESIDE!$N$35+GRANGESIDE!$O$35</f>
        <v>0</v>
      </c>
      <c r="N100" s="166">
        <f t="shared" ref="N100:N106" si="15">SUM(K100:M100)</f>
        <v>0</v>
      </c>
      <c r="O100" s="165">
        <f>+GRANGESIDE!$L$39</f>
        <v>0</v>
      </c>
      <c r="P100" s="102">
        <f>+GRANGESIDE!$M$39</f>
        <v>0</v>
      </c>
      <c r="Q100" s="114">
        <f>+GRANGESIDE!$N$39+GRANGESIDE!$O$39</f>
        <v>0</v>
      </c>
      <c r="R100" s="115">
        <f t="shared" ref="R100:R106" si="16">SUM(O100:Q100)</f>
        <v>0</v>
      </c>
      <c r="S100" s="167">
        <f>+GRANGESIDE!$C$41</f>
        <v>0</v>
      </c>
      <c r="T100" s="167">
        <f>+GRANGESIDE!$D$41</f>
        <v>0</v>
      </c>
      <c r="U100" s="167">
        <f>+GRANGESIDE!$E$41</f>
        <v>0</v>
      </c>
      <c r="V100" s="167">
        <f>+GRANGESIDE!$F$41</f>
        <v>0</v>
      </c>
    </row>
    <row r="101" spans="1:23" outlineLevel="1" x14ac:dyDescent="0.3">
      <c r="A101" s="135" t="str">
        <f>+'LIMINGTON HSE'!$A$1</f>
        <v>LIMINGTON HOUSE</v>
      </c>
      <c r="B101" s="107">
        <f>'LIMINGTON HSE'!$Q$41</f>
        <v>0</v>
      </c>
      <c r="C101" s="107">
        <f>'LIMINGTON HSE'!$R$41</f>
        <v>0</v>
      </c>
      <c r="D101" s="102">
        <f>+'LIMINGTON HSE'!$S$41+'LIMINGTON HSE'!$T$41</f>
        <v>0</v>
      </c>
      <c r="E101" s="256">
        <f t="shared" ref="E101:E106" si="17">SUM(B101:D101)</f>
        <v>0</v>
      </c>
      <c r="F101" s="108"/>
      <c r="G101" s="251">
        <f>+'LIMINGTON HSE'!$D$44</f>
        <v>0</v>
      </c>
      <c r="H101" s="163">
        <f t="shared" ref="H101:H106" si="18">F101*3+G101</f>
        <v>0</v>
      </c>
      <c r="I101" s="111">
        <f t="shared" ref="I101:I106" si="19">E101-H101</f>
        <v>0</v>
      </c>
      <c r="J101" s="274">
        <f>+'LIMINGTON HSE'!$B$6</f>
        <v>0</v>
      </c>
      <c r="K101" s="165">
        <f>+'LIMINGTON HSE'!$L$35</f>
        <v>0</v>
      </c>
      <c r="L101" s="161">
        <f>+'LIMINGTON HSE'!$M$35</f>
        <v>0</v>
      </c>
      <c r="M101" s="161">
        <f>+'LIMINGTON HSE'!$N$35+'LIMINGTON HSE'!$O$35</f>
        <v>0</v>
      </c>
      <c r="N101" s="168">
        <f t="shared" si="15"/>
        <v>0</v>
      </c>
      <c r="O101" s="165">
        <f>+'LIMINGTON HSE'!$L$39</f>
        <v>0</v>
      </c>
      <c r="P101" s="102">
        <f>+'LIMINGTON HSE'!$M$39</f>
        <v>0</v>
      </c>
      <c r="Q101" s="114">
        <f>+'LIMINGTON HSE'!$N$39+'LIMINGTON HSE'!$O$39</f>
        <v>0</v>
      </c>
      <c r="R101" s="115">
        <f t="shared" si="16"/>
        <v>0</v>
      </c>
      <c r="S101" s="116">
        <f>+'LIMINGTON HSE'!$C$41</f>
        <v>0</v>
      </c>
      <c r="T101" s="116">
        <f>+'LIMINGTON HSE'!$D$41</f>
        <v>0</v>
      </c>
      <c r="U101" s="116">
        <f>+'LIMINGTON HSE'!$E$41</f>
        <v>0</v>
      </c>
      <c r="V101" s="116">
        <f>+'LIMINGTON HSE'!$F$41</f>
        <v>0</v>
      </c>
    </row>
    <row r="102" spans="1:23" outlineLevel="1" x14ac:dyDescent="0.3">
      <c r="A102" s="135" t="str">
        <f>+'MAPLE RIDGE'!$A$1</f>
        <v>MAPLE RIDGE</v>
      </c>
      <c r="B102" s="107">
        <f>'MAPLE RIDGE'!$Q$41</f>
        <v>0</v>
      </c>
      <c r="C102" s="107">
        <f>'MAPLE RIDGE'!$R$41</f>
        <v>0</v>
      </c>
      <c r="D102" s="107">
        <f>+'MAPLE RIDGE'!$S$41+'MAPLE RIDGE'!$T$41</f>
        <v>0</v>
      </c>
      <c r="E102" s="256">
        <f t="shared" si="17"/>
        <v>0</v>
      </c>
      <c r="F102" s="108"/>
      <c r="G102" s="251">
        <f>+'MAPLE RIDGE'!$D$44</f>
        <v>0</v>
      </c>
      <c r="H102" s="163">
        <f t="shared" si="18"/>
        <v>0</v>
      </c>
      <c r="I102" s="111">
        <f t="shared" si="19"/>
        <v>0</v>
      </c>
      <c r="J102" s="274">
        <f>+'MAPLE RIDGE'!$B$6</f>
        <v>0</v>
      </c>
      <c r="K102" s="165">
        <f>+'MAPLE RIDGE'!$L$35</f>
        <v>0</v>
      </c>
      <c r="L102" s="161">
        <f>+'MAPLE RIDGE'!$M$35</f>
        <v>0</v>
      </c>
      <c r="M102" s="161">
        <f>+'MAPLE RIDGE'!$N$35+'MAPLE RIDGE'!$O$35</f>
        <v>0</v>
      </c>
      <c r="N102" s="168">
        <f t="shared" si="15"/>
        <v>0</v>
      </c>
      <c r="O102" s="165">
        <f>+'MAPLE RIDGE'!$L$39</f>
        <v>0</v>
      </c>
      <c r="P102" s="102">
        <f>+'MAPLE RIDGE'!$M$39</f>
        <v>0</v>
      </c>
      <c r="Q102" s="114">
        <f>+'MAPLE RIDGE'!$N$39+'MAPLE RIDGE'!$O$39</f>
        <v>0</v>
      </c>
      <c r="R102" s="115">
        <f t="shared" si="16"/>
        <v>0</v>
      </c>
      <c r="S102" s="117">
        <f>+'MAPLE RIDGE'!$C$41</f>
        <v>0</v>
      </c>
      <c r="T102" s="117">
        <f>+'MAPLE RIDGE'!$D$41</f>
        <v>0</v>
      </c>
      <c r="U102" s="117">
        <f>+'MAPLE RIDGE'!$E$41</f>
        <v>0</v>
      </c>
      <c r="V102" s="117">
        <f>+'MAPLE RIDGE'!$F$41</f>
        <v>0</v>
      </c>
    </row>
    <row r="103" spans="1:23" outlineLevel="1" x14ac:dyDescent="0.3">
      <c r="A103" s="135" t="str">
        <f>+'MARK WAY'!$A$1</f>
        <v>MARK WAY</v>
      </c>
      <c r="B103" s="107">
        <f>'MARK WAY'!$Q$41</f>
        <v>0</v>
      </c>
      <c r="C103" s="107">
        <f>'MARK WAY'!$R$41</f>
        <v>0</v>
      </c>
      <c r="D103" s="107">
        <f>+'MARK WAY'!$S$41+'MARK WAY'!$T$41</f>
        <v>0</v>
      </c>
      <c r="E103" s="256">
        <f t="shared" si="17"/>
        <v>0</v>
      </c>
      <c r="F103" s="108"/>
      <c r="G103" s="251">
        <f>+'MARK WAY'!$D$44</f>
        <v>0</v>
      </c>
      <c r="H103" s="163">
        <f t="shared" si="18"/>
        <v>0</v>
      </c>
      <c r="I103" s="111">
        <f t="shared" si="19"/>
        <v>0</v>
      </c>
      <c r="J103" s="274">
        <f>+'MARK WAY'!$B$6</f>
        <v>0</v>
      </c>
      <c r="K103" s="165">
        <f>+'MARK WAY'!$L$35</f>
        <v>0</v>
      </c>
      <c r="L103" s="161">
        <f>+'MARK WAY'!$M$35</f>
        <v>0</v>
      </c>
      <c r="M103" s="161">
        <f>+'MARK WAY'!$N$35+'MARK WAY'!$O$35</f>
        <v>0</v>
      </c>
      <c r="N103" s="168">
        <f t="shared" si="15"/>
        <v>0</v>
      </c>
      <c r="O103" s="165">
        <f>+'MARK WAY'!$L$39</f>
        <v>0</v>
      </c>
      <c r="P103" s="102">
        <f>+'MARK WAY'!$M$39</f>
        <v>0</v>
      </c>
      <c r="Q103" s="114">
        <f>+'MARK WAY'!$N$39+'MARK WAY'!$O$39</f>
        <v>0</v>
      </c>
      <c r="R103" s="115">
        <f t="shared" si="16"/>
        <v>0</v>
      </c>
      <c r="S103" s="116">
        <f>+'MARK WAY'!$C$41</f>
        <v>0</v>
      </c>
      <c r="T103" s="116">
        <f>+'MARK WAY'!$D$41</f>
        <v>0</v>
      </c>
      <c r="U103" s="116">
        <f>+'MARK WAY'!$E$41</f>
        <v>0</v>
      </c>
      <c r="V103" s="116">
        <f>+'MARK WAY'!$F$41</f>
        <v>0</v>
      </c>
    </row>
    <row r="104" spans="1:23" outlineLevel="1" x14ac:dyDescent="0.3">
      <c r="A104" s="135" t="str">
        <f>+'NORMAN GATE'!$A$1</f>
        <v>NORMAN GATE</v>
      </c>
      <c r="B104" s="107">
        <f>'NORMAN GATE'!$Q$41</f>
        <v>0</v>
      </c>
      <c r="C104" s="107">
        <f>'NORMAN GATE'!$R$41</f>
        <v>0</v>
      </c>
      <c r="D104" s="107">
        <f>+'NORMAN GATE'!$S$41+'NORMAN GATE'!$T$41</f>
        <v>0</v>
      </c>
      <c r="E104" s="256">
        <f t="shared" si="17"/>
        <v>0</v>
      </c>
      <c r="F104" s="108"/>
      <c r="G104" s="251">
        <f>+'NORMAN GATE'!$D$44</f>
        <v>0</v>
      </c>
      <c r="H104" s="163">
        <f t="shared" si="18"/>
        <v>0</v>
      </c>
      <c r="I104" s="111">
        <f t="shared" si="19"/>
        <v>0</v>
      </c>
      <c r="J104" s="274">
        <f>+'NORMAN GATE'!$B$6</f>
        <v>0</v>
      </c>
      <c r="K104" s="165">
        <f>+'NORMAN GATE'!$L$35</f>
        <v>0</v>
      </c>
      <c r="L104" s="161">
        <f>+'NORMAN GATE'!$M$35</f>
        <v>0</v>
      </c>
      <c r="M104" s="161">
        <f>+'NORMAN GATE'!$N$35+'NORMAN GATE'!$O$35</f>
        <v>0</v>
      </c>
      <c r="N104" s="168">
        <f t="shared" si="15"/>
        <v>0</v>
      </c>
      <c r="O104" s="165">
        <f>+'NORMAN GATE'!$L$39</f>
        <v>0</v>
      </c>
      <c r="P104" s="102">
        <f>+'NORMAN GATE'!$M$39</f>
        <v>0</v>
      </c>
      <c r="Q104" s="114">
        <f>+'NORMAN GATE'!$N$39+'NORMAN GATE'!$O$39</f>
        <v>0</v>
      </c>
      <c r="R104" s="115">
        <f t="shared" si="16"/>
        <v>0</v>
      </c>
      <c r="S104" s="116">
        <f>+'NORMAN GATE'!$C$41</f>
        <v>0</v>
      </c>
      <c r="T104" s="116">
        <f>+'NORMAN GATE'!$D$41</f>
        <v>0</v>
      </c>
      <c r="U104" s="116">
        <f>+'NORMAN GATE'!$E$41</f>
        <v>0</v>
      </c>
      <c r="V104" s="116">
        <f>+'NORMAN GATE'!$F$41</f>
        <v>0</v>
      </c>
    </row>
    <row r="105" spans="1:23" outlineLevel="1" x14ac:dyDescent="0.3">
      <c r="A105" s="135" t="str">
        <f>+'SAXON WOOD'!$A$1</f>
        <v>SAXON WOOD</v>
      </c>
      <c r="B105" s="107">
        <f>'SAXON WOOD'!$Q$41</f>
        <v>0</v>
      </c>
      <c r="C105" s="107">
        <f>'SAXON WOOD'!$R$41</f>
        <v>0</v>
      </c>
      <c r="D105" s="107">
        <f>+'SAXON WOOD'!$S$41+'SAXON WOOD'!$T$41</f>
        <v>0</v>
      </c>
      <c r="E105" s="256">
        <f t="shared" si="17"/>
        <v>0</v>
      </c>
      <c r="F105" s="108"/>
      <c r="G105" s="251">
        <f>+'SAXON WOOD'!$D$44</f>
        <v>0</v>
      </c>
      <c r="H105" s="163">
        <f t="shared" si="18"/>
        <v>0</v>
      </c>
      <c r="I105" s="111">
        <f t="shared" si="19"/>
        <v>0</v>
      </c>
      <c r="J105" s="274">
        <f>+'SAXON WOOD'!$B$6</f>
        <v>0</v>
      </c>
      <c r="K105" s="165">
        <f>+'SAXON WOOD'!$L$35</f>
        <v>0</v>
      </c>
      <c r="L105" s="161">
        <f>+'SAXON WOOD'!$M$35</f>
        <v>0</v>
      </c>
      <c r="M105" s="161">
        <f>+'SAXON WOOD'!$N$35+'SAXON WOOD'!$O$35</f>
        <v>0</v>
      </c>
      <c r="N105" s="168">
        <f t="shared" si="15"/>
        <v>0</v>
      </c>
      <c r="O105" s="165">
        <f>+'SAXON WOOD'!$L$39</f>
        <v>0</v>
      </c>
      <c r="P105" s="102">
        <f>+'SAXON WOOD'!$M$39</f>
        <v>0</v>
      </c>
      <c r="Q105" s="114">
        <f>+'SAXON WOOD'!$N$39+'SAXON WOOD'!$O$39</f>
        <v>0</v>
      </c>
      <c r="R105" s="115">
        <f t="shared" si="16"/>
        <v>0</v>
      </c>
      <c r="S105" s="116">
        <f>+'SAXON WOOD'!$C$41</f>
        <v>0</v>
      </c>
      <c r="T105" s="116">
        <f>+'SAXON WOOD'!$D$41</f>
        <v>0</v>
      </c>
      <c r="U105" s="116">
        <f>+'SAXON WOOD'!$E$41</f>
        <v>0</v>
      </c>
      <c r="V105" s="116">
        <f>+'SAXON WOOD'!$F$41</f>
        <v>0</v>
      </c>
    </row>
    <row r="106" spans="1:23" outlineLevel="1" x14ac:dyDescent="0.3">
      <c r="A106" s="135" t="str">
        <f>+WOLVERDENE!$A$1</f>
        <v>WOLVERDENE</v>
      </c>
      <c r="B106" s="107">
        <f>WOLVERDENE!$Q$41</f>
        <v>0</v>
      </c>
      <c r="C106" s="107">
        <f>WOLVERDENE!$R$41</f>
        <v>0</v>
      </c>
      <c r="D106" s="107">
        <f>+WOLVERDENE!$S$41+WOLVERDENE!$T$41</f>
        <v>0</v>
      </c>
      <c r="E106" s="256">
        <f t="shared" si="17"/>
        <v>0</v>
      </c>
      <c r="F106" s="108"/>
      <c r="G106" s="251">
        <f>+WOLVERDENE!$D$44</f>
        <v>0</v>
      </c>
      <c r="H106" s="163">
        <f t="shared" si="18"/>
        <v>0</v>
      </c>
      <c r="I106" s="111">
        <f t="shared" si="19"/>
        <v>0</v>
      </c>
      <c r="J106" s="274">
        <f>+WOLVERDENE!$B$6</f>
        <v>0</v>
      </c>
      <c r="K106" s="165">
        <f>+WOLVERDENE!$L$35</f>
        <v>0</v>
      </c>
      <c r="L106" s="161">
        <f>+WOLVERDENE!$M$35</f>
        <v>0</v>
      </c>
      <c r="M106" s="161">
        <f>+WOLVERDENE!$N$35+WOLVERDENE!$O$35</f>
        <v>0</v>
      </c>
      <c r="N106" s="168">
        <f t="shared" si="15"/>
        <v>0</v>
      </c>
      <c r="O106" s="165">
        <f>+WOLVERDENE!$L$39</f>
        <v>0</v>
      </c>
      <c r="P106" s="102">
        <f>+WOLVERDENE!$M$39</f>
        <v>0</v>
      </c>
      <c r="Q106" s="114">
        <f>+WOLVERDENE!$N$39+WOLVERDENE!$O$39</f>
        <v>0</v>
      </c>
      <c r="R106" s="115">
        <f t="shared" si="16"/>
        <v>0</v>
      </c>
      <c r="S106" s="116">
        <f>+WOLVERDENE!$C$41</f>
        <v>0</v>
      </c>
      <c r="T106" s="116">
        <f>+WOLVERDENE!$D$41</f>
        <v>0</v>
      </c>
      <c r="U106" s="116">
        <f>+WOLVERDENE!$E$41</f>
        <v>0</v>
      </c>
      <c r="V106" s="116">
        <f>+WOLVERDENE!$F$41</f>
        <v>0</v>
      </c>
    </row>
    <row r="107" spans="1:23" outlineLevel="1" x14ac:dyDescent="0.3">
      <c r="A107" s="4"/>
      <c r="E107" s="256">
        <f>SUM(B107:D107)</f>
        <v>0</v>
      </c>
      <c r="H107" s="163"/>
      <c r="J107" s="275"/>
      <c r="K107" s="165"/>
      <c r="L107" s="161"/>
      <c r="M107" s="161"/>
      <c r="N107" s="170"/>
      <c r="O107" s="165"/>
      <c r="P107" s="102"/>
      <c r="Q107" s="114"/>
      <c r="R107" s="115">
        <f>SUM(O107:Q107)</f>
        <v>0</v>
      </c>
      <c r="S107" s="171"/>
      <c r="T107" s="171"/>
      <c r="U107" s="171"/>
      <c r="V107" s="171"/>
    </row>
    <row r="108" spans="1:23" s="5" customFormat="1" ht="16.5" x14ac:dyDescent="0.35">
      <c r="A108" s="145" t="s">
        <v>60</v>
      </c>
      <c r="B108" s="146">
        <f>SUM(B100:B107)</f>
        <v>0</v>
      </c>
      <c r="C108" s="146">
        <f>SUM(C100:C107)</f>
        <v>0</v>
      </c>
      <c r="D108" s="146">
        <f>SUM(D100:D107)</f>
        <v>0</v>
      </c>
      <c r="E108" s="146">
        <f>SUM(E100:E107)</f>
        <v>0</v>
      </c>
      <c r="F108" s="147">
        <f>SUM(F100:F107)</f>
        <v>0</v>
      </c>
      <c r="G108" s="265">
        <f>SUM(G101:G107)</f>
        <v>0</v>
      </c>
      <c r="H108" s="148">
        <f>SUM(H100:H107)</f>
        <v>0</v>
      </c>
      <c r="I108" s="149">
        <f>SUM(I100:I107)</f>
        <v>0</v>
      </c>
      <c r="J108" s="146"/>
      <c r="K108" s="151">
        <f t="shared" ref="K108:Q108" si="20">SUM(K100:K107)</f>
        <v>0</v>
      </c>
      <c r="L108" s="146">
        <f t="shared" si="20"/>
        <v>0</v>
      </c>
      <c r="M108" s="146">
        <f t="shared" si="20"/>
        <v>0</v>
      </c>
      <c r="N108" s="146">
        <f t="shared" si="20"/>
        <v>0</v>
      </c>
      <c r="O108" s="151">
        <f t="shared" si="20"/>
        <v>0</v>
      </c>
      <c r="P108" s="146">
        <f t="shared" si="20"/>
        <v>0</v>
      </c>
      <c r="Q108" s="146">
        <f t="shared" si="20"/>
        <v>0</v>
      </c>
      <c r="R108" s="146">
        <f>SUM(R101:R107)</f>
        <v>0</v>
      </c>
      <c r="S108" s="152">
        <f>SUM(S100:S107)</f>
        <v>0</v>
      </c>
      <c r="T108" s="152">
        <f>SUM(T100:T107)</f>
        <v>0</v>
      </c>
      <c r="U108" s="152">
        <f>SUM(U100:U107)</f>
        <v>0</v>
      </c>
      <c r="V108" s="152">
        <f>SUM(V100:V107)</f>
        <v>0</v>
      </c>
      <c r="W108"/>
    </row>
    <row r="109" spans="1:23" x14ac:dyDescent="0.3">
      <c r="A109" s="4"/>
      <c r="J109" s="276"/>
      <c r="K109" s="172"/>
      <c r="L109" s="70"/>
      <c r="O109" s="172"/>
      <c r="S109" s="171"/>
      <c r="T109" s="171"/>
      <c r="U109" s="171"/>
      <c r="V109" s="171"/>
    </row>
    <row r="110" spans="1:23" outlineLevel="1" x14ac:dyDescent="0.3">
      <c r="A110" s="173" t="str">
        <f>+FARLEIGH!$A$1</f>
        <v>FARLEIGH SCHOOL</v>
      </c>
      <c r="B110" s="161">
        <f>FARLEIGH!$Q$41</f>
        <v>0</v>
      </c>
      <c r="C110" s="161">
        <f>FARLEIGH!$R$41</f>
        <v>0</v>
      </c>
      <c r="D110" s="161">
        <f>+FARLEIGH!$S$41+FARLEIGH!$T$41</f>
        <v>0</v>
      </c>
      <c r="E110" s="256">
        <f>SUM(B110:D110)</f>
        <v>0</v>
      </c>
      <c r="F110" s="162"/>
      <c r="G110" s="267">
        <f>+FARLEIGH!$D$44</f>
        <v>0</v>
      </c>
      <c r="H110" s="163">
        <f>F110*3+G110</f>
        <v>0</v>
      </c>
      <c r="I110" s="164">
        <f>E110-H110</f>
        <v>0</v>
      </c>
      <c r="J110" s="277">
        <f>+FARLEIGH!$B$6</f>
        <v>0</v>
      </c>
      <c r="K110" s="120">
        <f>+FARLEIGH!$L$35</f>
        <v>0</v>
      </c>
      <c r="L110" s="102">
        <f>+FARLEIGH!$M$35</f>
        <v>0</v>
      </c>
      <c r="M110" s="102">
        <f>+FARLEIGH!$N$35+FARLEIGH!$O$35</f>
        <v>0</v>
      </c>
      <c r="N110" s="168">
        <f>SUM(K110:M110)</f>
        <v>0</v>
      </c>
      <c r="O110" s="165">
        <f>+FARLEIGH!$L$39</f>
        <v>0</v>
      </c>
      <c r="P110" s="161">
        <f>+FARLEIGH!$M$39</f>
        <v>0</v>
      </c>
      <c r="Q110" s="161">
        <f>+FARLEIGH!$N$39+FARLEIGH!$O$39</f>
        <v>0</v>
      </c>
      <c r="R110" s="161">
        <f>SUM(O110:Q110)</f>
        <v>0</v>
      </c>
      <c r="S110" s="167">
        <f>+FARLEIGH!$C$41</f>
        <v>0</v>
      </c>
      <c r="T110" s="167">
        <f>+FARLEIGH!$D$41</f>
        <v>0</v>
      </c>
      <c r="U110" s="167">
        <f>+FARLEIGH!$E$41</f>
        <v>0</v>
      </c>
      <c r="V110" s="167">
        <f>+FARLEIGH!$F$41</f>
        <v>0</v>
      </c>
    </row>
    <row r="111" spans="1:23" outlineLevel="1" x14ac:dyDescent="0.3">
      <c r="A111" s="184" t="str">
        <f>+PANGBOURNE!$A$1</f>
        <v>PANGBOURNE COLLEGE</v>
      </c>
      <c r="B111" s="107">
        <f>PANGBOURNE!$Q$41</f>
        <v>0</v>
      </c>
      <c r="C111" s="107">
        <f>PANGBOURNE!$R$41</f>
        <v>0</v>
      </c>
      <c r="D111" s="107">
        <f>+PANGBOURNE!$S$41+PANGBOURNE!$T$41</f>
        <v>0</v>
      </c>
      <c r="E111" s="256">
        <f>SUM(B111:D111)</f>
        <v>0</v>
      </c>
      <c r="F111" s="108"/>
      <c r="G111" s="251">
        <f>+PANGBOURNE!$D$44</f>
        <v>0</v>
      </c>
      <c r="H111" s="163">
        <f>F111*3+G111</f>
        <v>0</v>
      </c>
      <c r="I111" s="111">
        <f>E111-H111</f>
        <v>0</v>
      </c>
      <c r="J111" s="274">
        <f>+PANGBOURNE!$B$6</f>
        <v>0</v>
      </c>
      <c r="K111" s="120">
        <f>+PANGBOURNE!$L$35</f>
        <v>0</v>
      </c>
      <c r="L111" s="102">
        <f>+PANGBOURNE!$M$35</f>
        <v>0</v>
      </c>
      <c r="M111" s="102">
        <f>+PANGBOURNE!$N$35+PANGBOURNE!$O$35</f>
        <v>0</v>
      </c>
      <c r="N111" s="168">
        <f>SUM(K111:M111)</f>
        <v>0</v>
      </c>
      <c r="O111" s="113">
        <f>+PANGBOURNE!$L$39</f>
        <v>0</v>
      </c>
      <c r="P111" s="107">
        <f>+PANGBOURNE!$M$39</f>
        <v>0</v>
      </c>
      <c r="Q111" s="107">
        <f>+PANGBOURNE!$N$39+PANGBOURNE!$O$39</f>
        <v>0</v>
      </c>
      <c r="R111" s="107">
        <f>SUM(O111:Q111)</f>
        <v>0</v>
      </c>
      <c r="S111" s="116">
        <f>+PANGBOURNE!$C$41</f>
        <v>0</v>
      </c>
      <c r="T111" s="116">
        <f>+PANGBOURNE!$D$41</f>
        <v>0</v>
      </c>
      <c r="U111" s="116">
        <f>+PANGBOURNE!$E$41</f>
        <v>0</v>
      </c>
      <c r="V111" s="116">
        <f>+PANGBOURNE!$F$41</f>
        <v>0</v>
      </c>
    </row>
    <row r="112" spans="1:23" outlineLevel="1" x14ac:dyDescent="0.3">
      <c r="A112" s="361"/>
      <c r="B112" s="362"/>
      <c r="C112" s="362"/>
      <c r="D112" s="362"/>
      <c r="E112" s="256"/>
      <c r="F112" s="363"/>
      <c r="G112" s="364"/>
      <c r="H112" s="163"/>
      <c r="I112" s="365"/>
      <c r="J112" s="366"/>
      <c r="K112" s="367"/>
      <c r="L112" s="368"/>
      <c r="M112" s="368"/>
      <c r="N112" s="168"/>
      <c r="O112" s="369"/>
      <c r="P112" s="362"/>
      <c r="Q112" s="362"/>
      <c r="R112" s="362"/>
      <c r="S112" s="370"/>
      <c r="T112" s="370"/>
      <c r="U112" s="370"/>
      <c r="V112" s="370"/>
    </row>
    <row r="113" spans="1:23" outlineLevel="1" x14ac:dyDescent="0.3">
      <c r="A113" s="361"/>
      <c r="B113" s="362"/>
      <c r="C113" s="362"/>
      <c r="D113" s="362"/>
      <c r="E113" s="256"/>
      <c r="F113" s="363"/>
      <c r="G113" s="364"/>
      <c r="H113" s="163"/>
      <c r="I113" s="365"/>
      <c r="J113" s="366"/>
      <c r="K113" s="367"/>
      <c r="L113" s="368"/>
      <c r="M113" s="368"/>
      <c r="N113" s="168"/>
      <c r="O113" s="369"/>
      <c r="P113" s="362"/>
      <c r="Q113" s="362"/>
      <c r="R113" s="362"/>
      <c r="S113" s="370"/>
      <c r="T113" s="370"/>
      <c r="U113" s="370"/>
      <c r="V113" s="370"/>
    </row>
    <row r="114" spans="1:23" outlineLevel="1" x14ac:dyDescent="0.3">
      <c r="A114" s="361"/>
      <c r="B114" s="362"/>
      <c r="C114" s="362"/>
      <c r="D114" s="362"/>
      <c r="E114" s="256"/>
      <c r="F114" s="363"/>
      <c r="G114" s="364"/>
      <c r="H114" s="163"/>
      <c r="I114" s="365"/>
      <c r="J114" s="366"/>
      <c r="K114" s="367"/>
      <c r="L114" s="368"/>
      <c r="M114" s="368"/>
      <c r="N114" s="168"/>
      <c r="O114" s="369"/>
      <c r="P114" s="362"/>
      <c r="Q114" s="362"/>
      <c r="R114" s="362"/>
      <c r="S114" s="370"/>
      <c r="T114" s="370"/>
      <c r="U114" s="370"/>
      <c r="V114" s="370"/>
    </row>
    <row r="115" spans="1:23" outlineLevel="1" x14ac:dyDescent="0.3">
      <c r="A115" s="361"/>
      <c r="B115" s="362"/>
      <c r="C115" s="362"/>
      <c r="D115" s="362"/>
      <c r="E115" s="256"/>
      <c r="F115" s="363"/>
      <c r="G115" s="364"/>
      <c r="H115" s="163"/>
      <c r="I115" s="365"/>
      <c r="J115" s="366"/>
      <c r="K115" s="367"/>
      <c r="L115" s="368"/>
      <c r="M115" s="368"/>
      <c r="N115" s="168"/>
      <c r="O115" s="369"/>
      <c r="P115" s="362"/>
      <c r="Q115" s="362"/>
      <c r="R115" s="362"/>
      <c r="S115" s="370"/>
      <c r="T115" s="370"/>
      <c r="U115" s="370"/>
      <c r="V115" s="370"/>
    </row>
    <row r="116" spans="1:23" outlineLevel="1" x14ac:dyDescent="0.3">
      <c r="A116" s="361"/>
      <c r="B116" s="362"/>
      <c r="C116" s="362"/>
      <c r="D116" s="362"/>
      <c r="E116" s="256"/>
      <c r="F116" s="363"/>
      <c r="G116" s="364"/>
      <c r="H116" s="163"/>
      <c r="I116" s="365"/>
      <c r="J116" s="366"/>
      <c r="K116" s="367"/>
      <c r="L116" s="368"/>
      <c r="M116" s="368"/>
      <c r="N116" s="168"/>
      <c r="O116" s="369"/>
      <c r="P116" s="362"/>
      <c r="Q116" s="362"/>
      <c r="R116" s="362"/>
      <c r="S116" s="370"/>
      <c r="T116" s="370"/>
      <c r="U116" s="370"/>
      <c r="V116" s="370"/>
    </row>
    <row r="117" spans="1:23" outlineLevel="1" x14ac:dyDescent="0.3">
      <c r="A117" s="361"/>
      <c r="B117" s="362"/>
      <c r="C117" s="362"/>
      <c r="D117" s="362"/>
      <c r="E117" s="256"/>
      <c r="F117" s="363"/>
      <c r="G117" s="364"/>
      <c r="H117" s="163"/>
      <c r="I117" s="365"/>
      <c r="J117" s="366"/>
      <c r="K117" s="367"/>
      <c r="L117" s="368"/>
      <c r="M117" s="368"/>
      <c r="N117" s="168"/>
      <c r="O117" s="369"/>
      <c r="P117" s="362"/>
      <c r="Q117" s="362"/>
      <c r="R117" s="362"/>
      <c r="S117" s="370"/>
      <c r="T117" s="370"/>
      <c r="U117" s="370"/>
      <c r="V117" s="370"/>
    </row>
    <row r="118" spans="1:23" outlineLevel="1" x14ac:dyDescent="0.3">
      <c r="A118" s="361"/>
      <c r="B118" s="362"/>
      <c r="C118" s="362"/>
      <c r="D118" s="362"/>
      <c r="E118" s="256"/>
      <c r="F118" s="363"/>
      <c r="G118" s="364"/>
      <c r="H118" s="163"/>
      <c r="I118" s="365"/>
      <c r="J118" s="366"/>
      <c r="K118" s="367"/>
      <c r="L118" s="368"/>
      <c r="M118" s="368"/>
      <c r="N118" s="168"/>
      <c r="O118" s="369"/>
      <c r="P118" s="362"/>
      <c r="Q118" s="362"/>
      <c r="R118" s="362"/>
      <c r="S118" s="370"/>
      <c r="T118" s="370"/>
      <c r="U118" s="370"/>
      <c r="V118" s="370"/>
    </row>
    <row r="119" spans="1:23" outlineLevel="1" x14ac:dyDescent="0.3">
      <c r="A119" s="176"/>
      <c r="B119" s="177"/>
      <c r="C119" s="177"/>
      <c r="D119" s="177"/>
      <c r="E119" s="256">
        <f>SUM(B119:D119)</f>
        <v>0</v>
      </c>
      <c r="F119" s="178"/>
      <c r="G119" s="268"/>
      <c r="H119" s="163"/>
      <c r="I119" s="179"/>
      <c r="J119" s="278"/>
      <c r="K119" s="180"/>
      <c r="L119" s="181"/>
      <c r="M119" s="181"/>
      <c r="N119" s="168"/>
      <c r="O119" s="185"/>
      <c r="P119" s="177"/>
      <c r="Q119" s="181"/>
      <c r="R119" s="177"/>
      <c r="S119" s="182"/>
      <c r="T119" s="182"/>
      <c r="U119" s="182"/>
      <c r="V119" s="182"/>
    </row>
    <row r="120" spans="1:23" s="5" customFormat="1" ht="16.5" x14ac:dyDescent="0.35">
      <c r="A120" s="183" t="s">
        <v>202</v>
      </c>
      <c r="B120" s="146">
        <f t="shared" ref="B120:I120" si="21">SUM(B110:B119)</f>
        <v>0</v>
      </c>
      <c r="C120" s="146">
        <f t="shared" si="21"/>
        <v>0</v>
      </c>
      <c r="D120" s="146">
        <f t="shared" si="21"/>
        <v>0</v>
      </c>
      <c r="E120" s="146">
        <f t="shared" si="21"/>
        <v>0</v>
      </c>
      <c r="F120" s="186">
        <f t="shared" si="21"/>
        <v>0</v>
      </c>
      <c r="G120" s="252">
        <f t="shared" si="21"/>
        <v>0</v>
      </c>
      <c r="H120" s="146">
        <f t="shared" si="21"/>
        <v>0</v>
      </c>
      <c r="I120" s="149">
        <f t="shared" si="21"/>
        <v>0</v>
      </c>
      <c r="J120" s="146"/>
      <c r="K120" s="151">
        <f t="shared" ref="K120:R120" si="22">SUM(K111:K119)</f>
        <v>0</v>
      </c>
      <c r="L120" s="146">
        <f t="shared" si="22"/>
        <v>0</v>
      </c>
      <c r="M120" s="146">
        <f t="shared" si="22"/>
        <v>0</v>
      </c>
      <c r="N120" s="146">
        <f t="shared" si="22"/>
        <v>0</v>
      </c>
      <c r="O120" s="151">
        <f t="shared" si="22"/>
        <v>0</v>
      </c>
      <c r="P120" s="146">
        <f t="shared" si="22"/>
        <v>0</v>
      </c>
      <c r="Q120" s="146">
        <f t="shared" si="22"/>
        <v>0</v>
      </c>
      <c r="R120" s="146">
        <f t="shared" si="22"/>
        <v>0</v>
      </c>
      <c r="S120" s="152">
        <f>SUM(S110:S119)</f>
        <v>0</v>
      </c>
      <c r="T120" s="152">
        <f>SUM(T110:T119)</f>
        <v>0</v>
      </c>
      <c r="U120" s="152">
        <f>SUM(U110:U119)</f>
        <v>0</v>
      </c>
      <c r="V120" s="152">
        <f>SUM(V110:V119)</f>
        <v>0</v>
      </c>
      <c r="W120"/>
    </row>
    <row r="121" spans="1:23" x14ac:dyDescent="0.3">
      <c r="A121" s="187"/>
      <c r="F121" s="155"/>
      <c r="J121" s="276"/>
      <c r="K121" s="172"/>
      <c r="L121" s="70"/>
      <c r="O121" s="172"/>
      <c r="S121" s="171"/>
      <c r="T121" s="171"/>
      <c r="U121" s="171"/>
      <c r="V121" s="171"/>
    </row>
    <row r="122" spans="1:23" outlineLevel="1" x14ac:dyDescent="0.3">
      <c r="A122" s="160" t="str">
        <f>+ALDWORTH!$A$1</f>
        <v>ALDWORTH SCIENCE COLLEGE</v>
      </c>
      <c r="B122" s="161">
        <f>ALDWORTH!$Q$41</f>
        <v>0</v>
      </c>
      <c r="C122" s="161">
        <f>ALDWORTH!$R$41</f>
        <v>0</v>
      </c>
      <c r="D122" s="175">
        <f>+ALDWORTH!$S$41+ALDWORTH!$T$41</f>
        <v>0</v>
      </c>
      <c r="E122" s="256">
        <f t="shared" ref="E122:E135" si="23">SUM(B122:D122)</f>
        <v>0</v>
      </c>
      <c r="F122" s="162">
        <v>100</v>
      </c>
      <c r="G122" s="267">
        <f>+ALDWORTH!$D$44</f>
        <v>0</v>
      </c>
      <c r="H122" s="163">
        <f t="shared" ref="H122:H135" si="24">F122*3+G122</f>
        <v>300</v>
      </c>
      <c r="I122" s="164">
        <f t="shared" ref="I122:I135" si="25">E122-H122</f>
        <v>-300</v>
      </c>
      <c r="J122" s="277">
        <f>+ALDWORTH!$B$6</f>
        <v>0</v>
      </c>
      <c r="K122" s="174">
        <f>+ALDWORTH!$L$35</f>
        <v>0</v>
      </c>
      <c r="L122" s="175">
        <f>+ALDWORTH!$M$35</f>
        <v>0</v>
      </c>
      <c r="M122" s="175">
        <f>+ALDWORTH!$N$35+ALDWORTH!$O$35</f>
        <v>0</v>
      </c>
      <c r="N122" s="175">
        <f t="shared" ref="N122:N135" si="26">SUM(K122:M122)</f>
        <v>0</v>
      </c>
      <c r="O122" s="174">
        <f>+ALDWORTH!$L$39</f>
        <v>0</v>
      </c>
      <c r="P122" s="175">
        <f>+ALDWORTH!$M$39</f>
        <v>0</v>
      </c>
      <c r="Q122" s="175">
        <f>+ALDWORTH!$N$39+ALDWORTH!$O$39</f>
        <v>0</v>
      </c>
      <c r="R122" s="175">
        <f t="shared" ref="R122:R135" si="27">SUM(O122:Q122)</f>
        <v>0</v>
      </c>
      <c r="S122" s="188">
        <f>+ALDWORTH!$C$41</f>
        <v>0</v>
      </c>
      <c r="T122" s="188">
        <f>+ALDWORTH!$D$41</f>
        <v>0</v>
      </c>
      <c r="U122" s="188">
        <f>+ALDWORTH!$E$41</f>
        <v>0</v>
      </c>
      <c r="V122" s="188">
        <f>+ALDWORTH!$F$41</f>
        <v>0</v>
      </c>
    </row>
    <row r="123" spans="1:23" outlineLevel="1" x14ac:dyDescent="0.3">
      <c r="A123" s="135" t="str">
        <f>+'BISHOP CHALLONER'!$A$1</f>
        <v>BISHOP CHALLONER CATHOLIC SECONDARY SCHOOL</v>
      </c>
      <c r="B123" s="107">
        <f>'BISHOP CHALLONER'!$Q$41</f>
        <v>0</v>
      </c>
      <c r="C123" s="107">
        <f>'BISHOP CHALLONER'!$R$41</f>
        <v>0</v>
      </c>
      <c r="D123" s="102">
        <f>+'BISHOP CHALLONER'!$S$41+'BISHOP CHALLONER'!$T$41</f>
        <v>0</v>
      </c>
      <c r="E123" s="256">
        <f t="shared" si="23"/>
        <v>0</v>
      </c>
      <c r="F123" s="108"/>
      <c r="G123" s="251">
        <f>+'BISHOP CHALLONER'!$D$44</f>
        <v>0</v>
      </c>
      <c r="H123" s="110">
        <f t="shared" si="24"/>
        <v>0</v>
      </c>
      <c r="I123" s="111">
        <f t="shared" si="25"/>
        <v>0</v>
      </c>
      <c r="J123" s="274">
        <f>+'BISHOP CHALLONER'!$B$6</f>
        <v>0</v>
      </c>
      <c r="K123" s="120">
        <f>+'BISHOP CHALLONER'!$L$35</f>
        <v>0</v>
      </c>
      <c r="L123" s="102">
        <f>+'BISHOP CHALLONER'!$M$35</f>
        <v>0</v>
      </c>
      <c r="M123" s="102">
        <f>+'BISHOP CHALLONER'!$N$35+'BISHOP CHALLONER'!$O$35</f>
        <v>0</v>
      </c>
      <c r="N123" s="175">
        <f t="shared" si="26"/>
        <v>0</v>
      </c>
      <c r="O123" s="120">
        <f>+'BISHOP CHALLONER'!$L$39</f>
        <v>0</v>
      </c>
      <c r="P123" s="102">
        <f>+'BISHOP CHALLONER'!$M$39</f>
        <v>0</v>
      </c>
      <c r="Q123" s="102">
        <f>+'BISHOP CHALLONER'!$N$39+'BISHOP CHALLONER'!$O$39</f>
        <v>0</v>
      </c>
      <c r="R123" s="102">
        <f t="shared" si="27"/>
        <v>0</v>
      </c>
      <c r="S123" s="117">
        <f>+'BISHOP CHALLONER'!$C$41</f>
        <v>0</v>
      </c>
      <c r="T123" s="117">
        <f>+'BISHOP CHALLONER'!$D$41</f>
        <v>0</v>
      </c>
      <c r="U123" s="117">
        <f>+'BISHOP CHALLONER'!$E$41</f>
        <v>0</v>
      </c>
      <c r="V123" s="117">
        <f>+'BISHOP CHALLONER'!$F$41</f>
        <v>0</v>
      </c>
    </row>
    <row r="124" spans="1:23" outlineLevel="1" x14ac:dyDescent="0.3">
      <c r="A124" s="135" t="str">
        <f>+'BRIGHTON HILL'!$A$1</f>
        <v xml:space="preserve">BRIGHTON HILL </v>
      </c>
      <c r="B124" s="107">
        <f>'BRIGHTON HILL'!$Q$41</f>
        <v>0</v>
      </c>
      <c r="C124" s="107">
        <f>'BRIGHTON HILL'!$R$41</f>
        <v>0</v>
      </c>
      <c r="D124" s="102">
        <f>+'BRIGHTON HILL'!$S$41+'BRIGHTON HILL'!$T$41</f>
        <v>0</v>
      </c>
      <c r="E124" s="256">
        <f t="shared" si="23"/>
        <v>0</v>
      </c>
      <c r="F124" s="108"/>
      <c r="G124" s="251">
        <f>+'BRIGHTON HILL'!$D$44</f>
        <v>0</v>
      </c>
      <c r="H124" s="110">
        <f t="shared" si="24"/>
        <v>0</v>
      </c>
      <c r="I124" s="111">
        <f t="shared" si="25"/>
        <v>0</v>
      </c>
      <c r="J124" s="279">
        <f>+'BRIGHTON HILL'!$B$6</f>
        <v>0</v>
      </c>
      <c r="K124" s="120">
        <f>+'BRIGHTON HILL'!$L$35</f>
        <v>0</v>
      </c>
      <c r="L124" s="102">
        <f>+'BRIGHTON HILL'!$M$35</f>
        <v>0</v>
      </c>
      <c r="M124" s="102">
        <f>+'BRIGHTON HILL'!$N$35+'BRIGHTON HILL'!$O$35</f>
        <v>0</v>
      </c>
      <c r="N124" s="175">
        <f t="shared" si="26"/>
        <v>0</v>
      </c>
      <c r="O124" s="120">
        <f>+'BRIGHTON HILL'!$L$39</f>
        <v>0</v>
      </c>
      <c r="P124" s="102">
        <f>+'BRIGHTON HILL'!$M$39</f>
        <v>0</v>
      </c>
      <c r="Q124" s="102">
        <f>+'BRIGHTON HILL'!$N$39+'BRIGHTON HILL'!$O$39</f>
        <v>0</v>
      </c>
      <c r="R124" s="102">
        <f t="shared" si="27"/>
        <v>0</v>
      </c>
      <c r="S124" s="117">
        <f>+'BRIGHTON HILL'!$C$41</f>
        <v>0</v>
      </c>
      <c r="T124" s="117">
        <f>+'BRIGHTON HILL'!$D$41</f>
        <v>0</v>
      </c>
      <c r="U124" s="117">
        <f>+'BRIGHTON HILL'!$E$41</f>
        <v>0</v>
      </c>
      <c r="V124" s="117">
        <f>+'BRIGHTON HILL'!$F$41</f>
        <v>0</v>
      </c>
    </row>
    <row r="125" spans="1:23" outlineLevel="1" x14ac:dyDescent="0.3">
      <c r="A125" s="135" t="str">
        <f>+CLERE!$A$1</f>
        <v xml:space="preserve">THE CLERE </v>
      </c>
      <c r="B125" s="107">
        <f>CLERE!$Q$41</f>
        <v>0</v>
      </c>
      <c r="C125" s="107">
        <f>CLERE!$R$41</f>
        <v>0</v>
      </c>
      <c r="D125" s="102">
        <f>+CLERE!$S$41+CLERE!$T$41</f>
        <v>0</v>
      </c>
      <c r="E125" s="256">
        <f t="shared" si="23"/>
        <v>0</v>
      </c>
      <c r="F125" s="108"/>
      <c r="G125" s="251">
        <f>+CLERE!$D$44</f>
        <v>0</v>
      </c>
      <c r="H125" s="110">
        <f t="shared" si="24"/>
        <v>0</v>
      </c>
      <c r="I125" s="111">
        <f t="shared" si="25"/>
        <v>0</v>
      </c>
      <c r="J125" s="274">
        <f>+CLERE!$B$6</f>
        <v>0</v>
      </c>
      <c r="K125" s="120">
        <f>+CLERE!$L$35</f>
        <v>0</v>
      </c>
      <c r="L125" s="102">
        <f>+CLERE!$M$35</f>
        <v>0</v>
      </c>
      <c r="M125" s="102">
        <f>+CLERE!$N$35+CLERE!$O$35</f>
        <v>0</v>
      </c>
      <c r="N125" s="175">
        <f t="shared" si="26"/>
        <v>0</v>
      </c>
      <c r="O125" s="120">
        <f>+CLERE!$L$39</f>
        <v>0</v>
      </c>
      <c r="P125" s="102">
        <f>+CLERE!$M$39</f>
        <v>0</v>
      </c>
      <c r="Q125" s="102">
        <f>+CLERE!$N$39+CLERE!$O$39</f>
        <v>0</v>
      </c>
      <c r="R125" s="102">
        <f t="shared" si="27"/>
        <v>0</v>
      </c>
      <c r="S125" s="117">
        <f>+CLERE!$C$41</f>
        <v>0</v>
      </c>
      <c r="T125" s="117">
        <f>+CLERE!$D$41</f>
        <v>0</v>
      </c>
      <c r="U125" s="117">
        <f>+CLERE!$E$41</f>
        <v>0</v>
      </c>
      <c r="V125" s="117">
        <f>+CLERE!$F$41</f>
        <v>0</v>
      </c>
    </row>
    <row r="126" spans="1:23" outlineLevel="1" x14ac:dyDescent="0.3">
      <c r="A126" s="135" t="str">
        <f>+COSTELLO!$A$1</f>
        <v>COSTELLO TECHNOLOGY COLLOGE</v>
      </c>
      <c r="B126" s="107">
        <f>COSTELLO!$Q$41</f>
        <v>0</v>
      </c>
      <c r="C126" s="107">
        <f>COSTELLO!$R$41</f>
        <v>0</v>
      </c>
      <c r="D126" s="102">
        <f>+COSTELLO!$S$41+COSTELLO!$T$41</f>
        <v>0</v>
      </c>
      <c r="E126" s="256">
        <f t="shared" si="23"/>
        <v>0</v>
      </c>
      <c r="F126" s="108"/>
      <c r="G126" s="251">
        <f>+COSTELLO!$D$44</f>
        <v>0</v>
      </c>
      <c r="H126" s="110">
        <f t="shared" si="24"/>
        <v>0</v>
      </c>
      <c r="I126" s="111">
        <f t="shared" si="25"/>
        <v>0</v>
      </c>
      <c r="J126" s="274">
        <f>+COSTELLO!$B$6</f>
        <v>0</v>
      </c>
      <c r="K126" s="120">
        <f>+COSTELLO!$L$35</f>
        <v>0</v>
      </c>
      <c r="L126" s="102">
        <f>+COSTELLO!$M$35</f>
        <v>0</v>
      </c>
      <c r="M126" s="102">
        <f>+COSTELLO!$N$35+COSTELLO!$O$35</f>
        <v>0</v>
      </c>
      <c r="N126" s="175">
        <f t="shared" si="26"/>
        <v>0</v>
      </c>
      <c r="O126" s="120">
        <f>+COSTELLO!$L$39</f>
        <v>0</v>
      </c>
      <c r="P126" s="102">
        <f>+COSTELLO!$M$39</f>
        <v>0</v>
      </c>
      <c r="Q126" s="102">
        <f>+COSTELLO!$N$39+COSTELLO!$O$39</f>
        <v>0</v>
      </c>
      <c r="R126" s="102">
        <f t="shared" si="27"/>
        <v>0</v>
      </c>
      <c r="S126" s="117">
        <f>+COSTELLO!$C$41</f>
        <v>0</v>
      </c>
      <c r="T126" s="117">
        <f>+COSTELLO!$D$41</f>
        <v>0</v>
      </c>
      <c r="U126" s="117">
        <f>+COSTELLO!$E$41</f>
        <v>0</v>
      </c>
      <c r="V126" s="117">
        <f>+COSTELLO!$F$41</f>
        <v>0</v>
      </c>
    </row>
    <row r="127" spans="1:23" outlineLevel="1" x14ac:dyDescent="0.3">
      <c r="A127" s="135" t="str">
        <f>+'HARROW WAY'!$A$1</f>
        <v xml:space="preserve">HARROW WAY </v>
      </c>
      <c r="B127" s="107">
        <f>'HARROW WAY'!$Q$41</f>
        <v>0</v>
      </c>
      <c r="C127" s="107">
        <f>'HARROW WAY'!$R$41</f>
        <v>0</v>
      </c>
      <c r="D127" s="102">
        <f>+'HARROW WAY'!$S$41+'HARROW WAY'!$T$41</f>
        <v>0</v>
      </c>
      <c r="E127" s="256">
        <f t="shared" si="23"/>
        <v>0</v>
      </c>
      <c r="F127" s="108"/>
      <c r="G127" s="251">
        <f>+'HARROW WAY'!$D$44</f>
        <v>0</v>
      </c>
      <c r="H127" s="110">
        <f t="shared" si="24"/>
        <v>0</v>
      </c>
      <c r="I127" s="111">
        <f t="shared" si="25"/>
        <v>0</v>
      </c>
      <c r="J127" s="274">
        <f>+'HARROW WAY'!$B$6</f>
        <v>0</v>
      </c>
      <c r="K127" s="120">
        <f>+'HARROW WAY'!$L$35</f>
        <v>0</v>
      </c>
      <c r="L127" s="102">
        <f>+'HARROW WAY'!$M$35</f>
        <v>0</v>
      </c>
      <c r="M127" s="102">
        <f>+'HARROW WAY'!$N$35+'HARROW WAY'!$O$35</f>
        <v>0</v>
      </c>
      <c r="N127" s="175">
        <f t="shared" si="26"/>
        <v>0</v>
      </c>
      <c r="O127" s="120">
        <f>+'HARROW WAY'!$L$39</f>
        <v>0</v>
      </c>
      <c r="P127" s="102">
        <f>+'HARROW WAY'!$M$39</f>
        <v>0</v>
      </c>
      <c r="Q127" s="102">
        <f>+'HARROW WAY'!$N$39+'HARROW WAY'!$O$39</f>
        <v>0</v>
      </c>
      <c r="R127" s="102">
        <f t="shared" si="27"/>
        <v>0</v>
      </c>
      <c r="S127" s="117">
        <f>+'HARROW WAY'!$C$41</f>
        <v>0</v>
      </c>
      <c r="T127" s="117">
        <f>+'HARROW WAY'!$D$41</f>
        <v>0</v>
      </c>
      <c r="U127" s="117">
        <f>+'HARROW WAY'!$E$41</f>
        <v>0</v>
      </c>
      <c r="V127" s="117">
        <f>+'HARROW WAY'!$F$41</f>
        <v>0</v>
      </c>
    </row>
    <row r="128" spans="1:23" outlineLevel="1" x14ac:dyDescent="0.3">
      <c r="A128" s="135" t="str">
        <f>+HURST!$A$1</f>
        <v>THE HURST COMMUNITY COLLEGE</v>
      </c>
      <c r="B128" s="107">
        <f>HURST!$Q$41</f>
        <v>0</v>
      </c>
      <c r="C128" s="107">
        <f>HURST!$R$41</f>
        <v>0</v>
      </c>
      <c r="D128" s="102">
        <f>+HURST!$S$41+HURST!$T$41</f>
        <v>0</v>
      </c>
      <c r="E128" s="256">
        <f t="shared" si="23"/>
        <v>0</v>
      </c>
      <c r="F128" s="108"/>
      <c r="G128" s="251">
        <f>+HURST!$D$44</f>
        <v>0</v>
      </c>
      <c r="H128" s="110">
        <f t="shared" si="24"/>
        <v>0</v>
      </c>
      <c r="I128" s="111">
        <f t="shared" si="25"/>
        <v>0</v>
      </c>
      <c r="J128" s="274">
        <f>+HURST!$B$6</f>
        <v>0</v>
      </c>
      <c r="K128" s="120">
        <f>+HURST!$L$35</f>
        <v>0</v>
      </c>
      <c r="L128" s="102">
        <f>+HURST!$M$35</f>
        <v>0</v>
      </c>
      <c r="M128" s="102">
        <f>+HURST!$N$35+HURST!$O$35</f>
        <v>0</v>
      </c>
      <c r="N128" s="175">
        <f t="shared" si="26"/>
        <v>0</v>
      </c>
      <c r="O128" s="120">
        <f>+HURST!$L$39</f>
        <v>0</v>
      </c>
      <c r="P128" s="102">
        <f>+HURST!$M$39</f>
        <v>0</v>
      </c>
      <c r="Q128" s="102">
        <f>+HURST!$N$39+HURST!$O$39</f>
        <v>0</v>
      </c>
      <c r="R128" s="102">
        <f t="shared" si="27"/>
        <v>0</v>
      </c>
      <c r="S128" s="117">
        <f>+HURST!$C$41</f>
        <v>0</v>
      </c>
      <c r="T128" s="117">
        <f>+HURST!$D$41</f>
        <v>0</v>
      </c>
      <c r="U128" s="117">
        <f>+HURST!$E$41</f>
        <v>0</v>
      </c>
      <c r="V128" s="117">
        <f>+HURST!$F$41</f>
        <v>0</v>
      </c>
    </row>
    <row r="129" spans="1:22" outlineLevel="1" x14ac:dyDescent="0.3">
      <c r="A129" s="135" t="str">
        <f>+TESTBOURNE!$A$1</f>
        <v>TESTBOURNE</v>
      </c>
      <c r="B129" s="107">
        <f>TESTBOURNE!$Q$41</f>
        <v>0</v>
      </c>
      <c r="C129" s="107">
        <f>TESTBOURNE!$R$41</f>
        <v>0</v>
      </c>
      <c r="D129" s="102">
        <f>+TESTBOURNE!$S$41+TESTBOURNE!$T$41</f>
        <v>0</v>
      </c>
      <c r="E129" s="256">
        <f t="shared" si="23"/>
        <v>0</v>
      </c>
      <c r="F129" s="108"/>
      <c r="G129" s="251">
        <f>+TESTBOURNE!$D$44</f>
        <v>0</v>
      </c>
      <c r="H129" s="110">
        <f t="shared" si="24"/>
        <v>0</v>
      </c>
      <c r="I129" s="111">
        <f t="shared" si="25"/>
        <v>0</v>
      </c>
      <c r="J129" s="274">
        <f>+TESTBOURNE!$B$6</f>
        <v>0</v>
      </c>
      <c r="K129" s="120">
        <f>+TESTBOURNE!$L$35</f>
        <v>0</v>
      </c>
      <c r="L129" s="102">
        <f>+TESTBOURNE!$M$35</f>
        <v>0</v>
      </c>
      <c r="M129" s="102">
        <f>+TESTBOURNE!$N$35+TESTBOURNE!$O$35</f>
        <v>0</v>
      </c>
      <c r="N129" s="175">
        <f t="shared" si="26"/>
        <v>0</v>
      </c>
      <c r="O129" s="120">
        <f>+TESTBOURNE!$L$39</f>
        <v>0</v>
      </c>
      <c r="P129" s="102">
        <f>+TESTBOURNE!$M$39</f>
        <v>0</v>
      </c>
      <c r="Q129" s="102">
        <f>+TESTBOURNE!$N$39+TESTBOURNE!$O$39</f>
        <v>0</v>
      </c>
      <c r="R129" s="102">
        <f t="shared" si="27"/>
        <v>0</v>
      </c>
      <c r="S129" s="117">
        <f>+TESTBOURNE!$C$41</f>
        <v>0</v>
      </c>
      <c r="T129" s="117">
        <f>+TESTBOURNE!$D$41</f>
        <v>0</v>
      </c>
      <c r="U129" s="117">
        <f>+TESTBOURNE!$E$41</f>
        <v>0</v>
      </c>
      <c r="V129" s="117">
        <f>+TESTBOURNE!$F$41</f>
        <v>0</v>
      </c>
    </row>
    <row r="130" spans="1:22" outlineLevel="1" x14ac:dyDescent="0.3">
      <c r="A130" s="135" t="str">
        <f>VYNE!$A$1</f>
        <v>THE VYNE</v>
      </c>
      <c r="B130" s="107">
        <f>VYNE!$Q$41</f>
        <v>0</v>
      </c>
      <c r="C130" s="107">
        <f>VYNE!$R$41</f>
        <v>0</v>
      </c>
      <c r="D130" s="102">
        <f>+VYNE!$S$41+VYNE!$T$41</f>
        <v>0</v>
      </c>
      <c r="E130" s="256">
        <f t="shared" si="23"/>
        <v>0</v>
      </c>
      <c r="F130" s="108"/>
      <c r="G130" s="251">
        <f>+VYNE!$D$44</f>
        <v>0</v>
      </c>
      <c r="H130" s="110">
        <f t="shared" si="24"/>
        <v>0</v>
      </c>
      <c r="I130" s="111">
        <f t="shared" si="25"/>
        <v>0</v>
      </c>
      <c r="J130" s="274">
        <f>+VYNE!$B$6</f>
        <v>0</v>
      </c>
      <c r="K130" s="120">
        <f>+VYNE!$L$35</f>
        <v>0</v>
      </c>
      <c r="L130" s="102">
        <f>+VYNE!$M$35</f>
        <v>0</v>
      </c>
      <c r="M130" s="102">
        <f>+VYNE!$N$35+VYNE!$O$35</f>
        <v>0</v>
      </c>
      <c r="N130" s="175">
        <f t="shared" si="26"/>
        <v>0</v>
      </c>
      <c r="O130" s="120">
        <f>+VYNE!$L$39</f>
        <v>0</v>
      </c>
      <c r="P130" s="102">
        <f>+VYNE!$M$39</f>
        <v>0</v>
      </c>
      <c r="Q130" s="102">
        <f>+VYNE!$N$39+VYNE!$O$39</f>
        <v>0</v>
      </c>
      <c r="R130" s="102">
        <f t="shared" si="27"/>
        <v>0</v>
      </c>
      <c r="S130" s="117">
        <f>+VYNE!$C$41</f>
        <v>0</v>
      </c>
      <c r="T130" s="117">
        <f>+VYNE!$D$41</f>
        <v>0</v>
      </c>
      <c r="U130" s="117">
        <f>+VYNE!$E$41</f>
        <v>0</v>
      </c>
      <c r="V130" s="117">
        <f>+VYNE!$F$41</f>
        <v>0</v>
      </c>
    </row>
    <row r="131" spans="1:22" outlineLevel="1" x14ac:dyDescent="0.3">
      <c r="A131" s="135">
        <f>+'SEC (1)'!$A$1</f>
        <v>0</v>
      </c>
      <c r="B131" s="107">
        <f>'SEC (1)'!$Q$41</f>
        <v>0</v>
      </c>
      <c r="C131" s="107">
        <f>'SEC (1)'!$R$41</f>
        <v>0</v>
      </c>
      <c r="D131" s="102">
        <f>+'SEC (1)'!$S$41+'SEC (1)'!$T$41</f>
        <v>0</v>
      </c>
      <c r="E131" s="256">
        <f t="shared" si="23"/>
        <v>0</v>
      </c>
      <c r="F131" s="108"/>
      <c r="G131" s="251">
        <f>+'SEC (1)'!$D$44</f>
        <v>0</v>
      </c>
      <c r="H131" s="110">
        <f t="shared" si="24"/>
        <v>0</v>
      </c>
      <c r="I131" s="111">
        <f t="shared" si="25"/>
        <v>0</v>
      </c>
      <c r="J131" s="274">
        <f>+'SEC (1)'!$B$6</f>
        <v>0</v>
      </c>
      <c r="K131" s="120">
        <f>+'SEC (1)'!$L$35</f>
        <v>0</v>
      </c>
      <c r="L131" s="102">
        <f>+'SEC (1)'!$M$35</f>
        <v>0</v>
      </c>
      <c r="M131" s="102">
        <f>+'SEC (1)'!$N$35+'SEC (1)'!$O$35</f>
        <v>0</v>
      </c>
      <c r="N131" s="175">
        <f t="shared" si="26"/>
        <v>0</v>
      </c>
      <c r="O131" s="120">
        <f>+'SEC (1)'!$L$39</f>
        <v>0</v>
      </c>
      <c r="P131" s="102">
        <f>+'SEC (1)'!$M$39</f>
        <v>0</v>
      </c>
      <c r="Q131" s="102">
        <f>+'SEC (1)'!$N$39+'SEC (1)'!$O$39</f>
        <v>0</v>
      </c>
      <c r="R131" s="102">
        <f t="shared" si="27"/>
        <v>0</v>
      </c>
      <c r="S131" s="117">
        <f>+'SEC (1)'!$C$41</f>
        <v>0</v>
      </c>
      <c r="T131" s="117">
        <f>+'SEC (1)'!$D$41</f>
        <v>0</v>
      </c>
      <c r="U131" s="117">
        <f>+'SEC (1)'!$E$41</f>
        <v>0</v>
      </c>
      <c r="V131" s="117">
        <f>+'SEC (1)'!$F$41</f>
        <v>0</v>
      </c>
    </row>
    <row r="132" spans="1:22" outlineLevel="1" x14ac:dyDescent="0.3">
      <c r="A132" s="135">
        <f>+'SEC (2)'!$A$1</f>
        <v>0</v>
      </c>
      <c r="B132" s="107">
        <f>'SEC (2)'!$Q$41</f>
        <v>0</v>
      </c>
      <c r="C132" s="107">
        <f>'SEC (2)'!$R$41</f>
        <v>0</v>
      </c>
      <c r="D132" s="102">
        <f>+'SEC (2)'!$S$41+'SEC (2)'!$T$41</f>
        <v>0</v>
      </c>
      <c r="E132" s="256">
        <f t="shared" si="23"/>
        <v>0</v>
      </c>
      <c r="F132" s="108"/>
      <c r="G132" s="251">
        <f>+'SEC (2)'!$D$44</f>
        <v>0</v>
      </c>
      <c r="H132" s="110">
        <f t="shared" si="24"/>
        <v>0</v>
      </c>
      <c r="I132" s="111">
        <f t="shared" si="25"/>
        <v>0</v>
      </c>
      <c r="J132" s="274">
        <f>+'SEC (2)'!$B$6</f>
        <v>0</v>
      </c>
      <c r="K132" s="120">
        <f>+'SEC (2)'!$L$35</f>
        <v>0</v>
      </c>
      <c r="L132" s="102">
        <f>+'SEC (2)'!$M$35</f>
        <v>0</v>
      </c>
      <c r="M132" s="102">
        <f>+'SEC (2)'!$N$35+'SEC (2)'!$O$35</f>
        <v>0</v>
      </c>
      <c r="N132" s="175">
        <f t="shared" si="26"/>
        <v>0</v>
      </c>
      <c r="O132" s="120">
        <f>+'SEC (2)'!$L$39</f>
        <v>0</v>
      </c>
      <c r="P132" s="102">
        <f>+'SEC (2)'!$M$39</f>
        <v>0</v>
      </c>
      <c r="Q132" s="102">
        <f>+'SEC (2)'!$N$39+'SEC (2)'!$O$39</f>
        <v>0</v>
      </c>
      <c r="R132" s="102">
        <f t="shared" si="27"/>
        <v>0</v>
      </c>
      <c r="S132" s="117">
        <f>+'SEC (2)'!$C$41</f>
        <v>0</v>
      </c>
      <c r="T132" s="117">
        <f>+'SEC (2)'!$D$41</f>
        <v>0</v>
      </c>
      <c r="U132" s="117">
        <f>+'SEC (2)'!$E$41</f>
        <v>0</v>
      </c>
      <c r="V132" s="117">
        <f>+'SEC (2)'!$F$41</f>
        <v>0</v>
      </c>
    </row>
    <row r="133" spans="1:22" outlineLevel="1" x14ac:dyDescent="0.3">
      <c r="A133" s="135">
        <f>+'SEC (3)'!$A$1</f>
        <v>0</v>
      </c>
      <c r="B133" s="107">
        <f>'SEC (3)'!$Q$41</f>
        <v>0</v>
      </c>
      <c r="C133" s="107">
        <f>'SEC (3)'!$R$41</f>
        <v>0</v>
      </c>
      <c r="D133" s="102">
        <f>+'SEC (3)'!$S$41+'SEC (3)'!$T$41</f>
        <v>0</v>
      </c>
      <c r="E133" s="256">
        <f t="shared" si="23"/>
        <v>0</v>
      </c>
      <c r="F133" s="108"/>
      <c r="G133" s="251">
        <f>+'SEC (3)'!$D$44</f>
        <v>0</v>
      </c>
      <c r="H133" s="110">
        <f t="shared" si="24"/>
        <v>0</v>
      </c>
      <c r="I133" s="111">
        <f t="shared" si="25"/>
        <v>0</v>
      </c>
      <c r="J133" s="274">
        <f>+'SEC (3)'!$B$6</f>
        <v>0</v>
      </c>
      <c r="K133" s="120">
        <f>+'SEC (3)'!$L$35</f>
        <v>0</v>
      </c>
      <c r="L133" s="102">
        <f>+'SEC (3)'!$M$35</f>
        <v>0</v>
      </c>
      <c r="M133" s="102">
        <f>+'SEC (3)'!$N$35+'SEC (3)'!$O$35</f>
        <v>0</v>
      </c>
      <c r="N133" s="175">
        <f t="shared" si="26"/>
        <v>0</v>
      </c>
      <c r="O133" s="120">
        <f>+'SEC (3)'!$L$39</f>
        <v>0</v>
      </c>
      <c r="P133" s="102">
        <f>+'SEC (3)'!$M$39</f>
        <v>0</v>
      </c>
      <c r="Q133" s="102">
        <f>+'SEC (3)'!$N$39+'SEC (3)'!$O$39</f>
        <v>0</v>
      </c>
      <c r="R133" s="102">
        <f t="shared" si="27"/>
        <v>0</v>
      </c>
      <c r="S133" s="117">
        <f>+'SEC (3)'!$C$41</f>
        <v>0</v>
      </c>
      <c r="T133" s="117">
        <f>+'SEC (3)'!$D$41</f>
        <v>0</v>
      </c>
      <c r="U133" s="117">
        <f>+'SEC (3)'!$E$41</f>
        <v>0</v>
      </c>
      <c r="V133" s="117">
        <f>+'SEC (3)'!$F$41</f>
        <v>0</v>
      </c>
    </row>
    <row r="134" spans="1:22" outlineLevel="1" x14ac:dyDescent="0.3">
      <c r="A134" s="135">
        <f>+'SEC (4)'!$A$1</f>
        <v>0</v>
      </c>
      <c r="B134" s="107">
        <f>'SEC (4)'!$Q$41</f>
        <v>0</v>
      </c>
      <c r="C134" s="107">
        <f>'SEC (4)'!$R$41</f>
        <v>0</v>
      </c>
      <c r="D134" s="102">
        <f>+'SEC (4)'!$S$41+'SEC (4)'!$T$41</f>
        <v>0</v>
      </c>
      <c r="E134" s="256">
        <f t="shared" si="23"/>
        <v>0</v>
      </c>
      <c r="F134" s="108"/>
      <c r="G134" s="251">
        <f>+'SEC (4)'!$D$44</f>
        <v>0</v>
      </c>
      <c r="H134" s="110">
        <f t="shared" si="24"/>
        <v>0</v>
      </c>
      <c r="I134" s="111">
        <f t="shared" si="25"/>
        <v>0</v>
      </c>
      <c r="J134" s="274">
        <f>+'SEC (4)'!$B$6</f>
        <v>0</v>
      </c>
      <c r="K134" s="120">
        <f>+'SEC (4)'!$L$35</f>
        <v>0</v>
      </c>
      <c r="L134" s="102">
        <f>+'SEC (4)'!$M$35</f>
        <v>0</v>
      </c>
      <c r="M134" s="102">
        <f>+'SEC (4)'!$N$35+'SEC (4)'!$O$35</f>
        <v>0</v>
      </c>
      <c r="N134" s="175">
        <f t="shared" si="26"/>
        <v>0</v>
      </c>
      <c r="O134" s="120">
        <f>+'SEC (4)'!$L$39</f>
        <v>0</v>
      </c>
      <c r="P134" s="102">
        <f>+'SEC (4)'!$M$39</f>
        <v>0</v>
      </c>
      <c r="Q134" s="102">
        <f>+'SEC (4)'!$N$39+'SEC (4)'!$O$39</f>
        <v>0</v>
      </c>
      <c r="R134" s="102">
        <f t="shared" si="27"/>
        <v>0</v>
      </c>
      <c r="S134" s="117">
        <f>+'SEC (4)'!$C$41</f>
        <v>0</v>
      </c>
      <c r="T134" s="117">
        <f>+'SEC (4)'!$D$41</f>
        <v>0</v>
      </c>
      <c r="U134" s="117">
        <f>+'SEC (4)'!$E$41</f>
        <v>0</v>
      </c>
      <c r="V134" s="117">
        <f>+'SEC (4)'!$F$41</f>
        <v>0</v>
      </c>
    </row>
    <row r="135" spans="1:22" outlineLevel="1" x14ac:dyDescent="0.3">
      <c r="A135" s="4">
        <f>+'SEC (5)'!$A$1</f>
        <v>0</v>
      </c>
      <c r="B135" s="70">
        <f>'SEC (5)'!$Q$41</f>
        <v>0</v>
      </c>
      <c r="C135" s="17">
        <f>'SEC (5)'!$R$41</f>
        <v>0</v>
      </c>
      <c r="D135" s="137">
        <f>+'SEC (5)'!$S$41+'SEC (5)'!$T$41</f>
        <v>0</v>
      </c>
      <c r="E135" s="256">
        <f t="shared" si="23"/>
        <v>0</v>
      </c>
      <c r="G135" s="260">
        <f>+'SEC (5)'!$D$44</f>
        <v>0</v>
      </c>
      <c r="H135" s="68">
        <f t="shared" si="24"/>
        <v>0</v>
      </c>
      <c r="I135" s="69">
        <f t="shared" si="25"/>
        <v>0</v>
      </c>
      <c r="J135" s="275">
        <f>+'SEC (5)'!$B$6</f>
        <v>0</v>
      </c>
      <c r="K135" s="142">
        <f>+'SEC (5)'!$L$35</f>
        <v>0</v>
      </c>
      <c r="L135" s="189">
        <f>+'SEC (5)'!$M$35</f>
        <v>0</v>
      </c>
      <c r="M135" s="137">
        <f>+'SEC (5)'!$N$35+'SEC (5)'!$O$35</f>
        <v>0</v>
      </c>
      <c r="N135" s="175">
        <f t="shared" si="26"/>
        <v>0</v>
      </c>
      <c r="O135" s="142">
        <f>+'SEC (5)'!$L$39</f>
        <v>0</v>
      </c>
      <c r="P135" s="137">
        <f>+'SEC (5)'!$M$39</f>
        <v>0</v>
      </c>
      <c r="Q135" s="137">
        <f>+'SEC (5)'!$N$39+'SEC (5)'!$O$39</f>
        <v>0</v>
      </c>
      <c r="R135" s="137">
        <f t="shared" si="27"/>
        <v>0</v>
      </c>
      <c r="S135" s="144">
        <f>+'SEC (5)'!$C$41</f>
        <v>0</v>
      </c>
      <c r="T135" s="144">
        <f>+'SEC (5)'!$D$41</f>
        <v>0</v>
      </c>
      <c r="U135" s="144">
        <f>+'SEC (5)'!$E$41</f>
        <v>0</v>
      </c>
      <c r="V135" s="144">
        <f>+'SEC (5)'!$F$41</f>
        <v>0</v>
      </c>
    </row>
    <row r="136" spans="1:22" outlineLevel="1" x14ac:dyDescent="0.3">
      <c r="A136" s="4"/>
      <c r="D136" s="137"/>
      <c r="E136" s="195"/>
      <c r="J136" s="275"/>
      <c r="K136" s="142"/>
      <c r="L136" s="189"/>
      <c r="M136" s="137"/>
      <c r="N136" s="189"/>
      <c r="O136" s="142"/>
      <c r="P136" s="137"/>
      <c r="Q136" s="137"/>
      <c r="R136" s="137"/>
      <c r="S136" s="144"/>
      <c r="T136" s="144"/>
      <c r="U136" s="144"/>
      <c r="V136" s="144"/>
    </row>
    <row r="137" spans="1:22" outlineLevel="1" x14ac:dyDescent="0.3">
      <c r="A137" s="4"/>
      <c r="D137" s="137"/>
      <c r="E137" s="195"/>
      <c r="J137" s="275"/>
      <c r="K137" s="142"/>
      <c r="L137" s="189"/>
      <c r="M137" s="137"/>
      <c r="N137" s="189"/>
      <c r="O137" s="142"/>
      <c r="P137" s="137"/>
      <c r="Q137" s="137"/>
      <c r="R137" s="137"/>
      <c r="S137" s="144"/>
      <c r="T137" s="144"/>
      <c r="U137" s="144"/>
      <c r="V137" s="144"/>
    </row>
    <row r="138" spans="1:22" s="5" customFormat="1" ht="16.5" x14ac:dyDescent="0.35">
      <c r="A138" s="145" t="s">
        <v>61</v>
      </c>
      <c r="B138" s="146">
        <f t="shared" ref="B138:I138" si="28">SUM(B122:B135)</f>
        <v>0</v>
      </c>
      <c r="C138" s="146">
        <f t="shared" si="28"/>
        <v>0</v>
      </c>
      <c r="D138" s="146">
        <f t="shared" si="28"/>
        <v>0</v>
      </c>
      <c r="E138" s="258">
        <f t="shared" si="28"/>
        <v>0</v>
      </c>
      <c r="F138" s="147">
        <f t="shared" si="28"/>
        <v>100</v>
      </c>
      <c r="G138" s="265">
        <f t="shared" si="28"/>
        <v>0</v>
      </c>
      <c r="H138" s="148">
        <f t="shared" si="28"/>
        <v>300</v>
      </c>
      <c r="I138" s="149">
        <f t="shared" si="28"/>
        <v>-300</v>
      </c>
      <c r="J138" s="146"/>
      <c r="K138" s="151">
        <f t="shared" ref="K138:V138" si="29">SUM(K122:K135)</f>
        <v>0</v>
      </c>
      <c r="L138" s="146">
        <f t="shared" si="29"/>
        <v>0</v>
      </c>
      <c r="M138" s="146">
        <f t="shared" si="29"/>
        <v>0</v>
      </c>
      <c r="N138" s="146">
        <f t="shared" si="29"/>
        <v>0</v>
      </c>
      <c r="O138" s="151">
        <f t="shared" si="29"/>
        <v>0</v>
      </c>
      <c r="P138" s="146">
        <f t="shared" si="29"/>
        <v>0</v>
      </c>
      <c r="Q138" s="146">
        <f t="shared" si="29"/>
        <v>0</v>
      </c>
      <c r="R138" s="146">
        <f t="shared" si="29"/>
        <v>0</v>
      </c>
      <c r="S138" s="152">
        <f t="shared" si="29"/>
        <v>0</v>
      </c>
      <c r="T138" s="152">
        <f t="shared" si="29"/>
        <v>0</v>
      </c>
      <c r="U138" s="152">
        <f t="shared" si="29"/>
        <v>0</v>
      </c>
      <c r="V138" s="152">
        <f t="shared" si="29"/>
        <v>0</v>
      </c>
    </row>
    <row r="139" spans="1:22" ht="16.5" x14ac:dyDescent="0.35">
      <c r="A139" s="190"/>
      <c r="E139" s="12"/>
      <c r="I139" s="191"/>
      <c r="J139" s="195"/>
      <c r="K139" s="192"/>
      <c r="N139" s="70"/>
      <c r="O139" s="192"/>
      <c r="R139" s="70"/>
      <c r="S139" s="193"/>
      <c r="T139" s="193"/>
      <c r="U139" s="193"/>
      <c r="V139" s="193"/>
    </row>
    <row r="140" spans="1:22" ht="16.5" x14ac:dyDescent="0.35">
      <c r="A140" s="333" t="s">
        <v>99</v>
      </c>
      <c r="B140" s="200">
        <f t="shared" ref="B140:I140" si="30">B138+B120+B108+B98</f>
        <v>320</v>
      </c>
      <c r="C140" s="200">
        <f t="shared" si="30"/>
        <v>114</v>
      </c>
      <c r="D140" s="200">
        <f t="shared" si="30"/>
        <v>2</v>
      </c>
      <c r="E140" s="200">
        <f t="shared" si="30"/>
        <v>436</v>
      </c>
      <c r="F140" s="339">
        <f t="shared" si="30"/>
        <v>200</v>
      </c>
      <c r="G140" s="340">
        <f t="shared" si="30"/>
        <v>50</v>
      </c>
      <c r="H140" s="200">
        <f t="shared" si="30"/>
        <v>650</v>
      </c>
      <c r="I140" s="200">
        <f t="shared" si="30"/>
        <v>-214</v>
      </c>
      <c r="J140" s="258"/>
      <c r="K140" s="199">
        <f t="shared" ref="K140:V140" si="31">K138+K120+K108+K98</f>
        <v>50</v>
      </c>
      <c r="L140" s="200">
        <f t="shared" si="31"/>
        <v>24</v>
      </c>
      <c r="M140" s="200">
        <f t="shared" si="31"/>
        <v>0</v>
      </c>
      <c r="N140" s="196">
        <f t="shared" si="31"/>
        <v>74</v>
      </c>
      <c r="O140" s="199">
        <f t="shared" si="31"/>
        <v>0</v>
      </c>
      <c r="P140" s="200">
        <f t="shared" si="31"/>
        <v>0</v>
      </c>
      <c r="Q140" s="200">
        <f t="shared" si="31"/>
        <v>0</v>
      </c>
      <c r="R140" s="196">
        <f t="shared" si="31"/>
        <v>0</v>
      </c>
      <c r="S140" s="196">
        <f t="shared" si="31"/>
        <v>0</v>
      </c>
      <c r="T140" s="196">
        <f t="shared" si="31"/>
        <v>1</v>
      </c>
      <c r="U140" s="196">
        <f t="shared" si="31"/>
        <v>0</v>
      </c>
      <c r="V140" s="196">
        <f t="shared" si="31"/>
        <v>0</v>
      </c>
    </row>
    <row r="141" spans="1:22" ht="16.5" x14ac:dyDescent="0.35">
      <c r="A141" s="190"/>
      <c r="E141" s="12"/>
      <c r="I141" s="191"/>
      <c r="J141" s="195"/>
      <c r="K141" s="172"/>
      <c r="N141" s="70"/>
      <c r="O141" s="172"/>
      <c r="R141" s="70"/>
      <c r="S141" s="171"/>
      <c r="T141" s="171"/>
      <c r="U141" s="171"/>
      <c r="V141" s="171"/>
    </row>
    <row r="142" spans="1:22" ht="16.5" x14ac:dyDescent="0.35">
      <c r="A142" s="194" t="s">
        <v>62</v>
      </c>
      <c r="C142" s="70"/>
      <c r="E142" s="12"/>
      <c r="F142" s="138" t="s">
        <v>63</v>
      </c>
      <c r="G142" s="260" t="s">
        <v>63</v>
      </c>
      <c r="H142" s="68" t="s">
        <v>63</v>
      </c>
      <c r="I142" s="191"/>
      <c r="J142" s="195"/>
      <c r="K142" s="172">
        <f>NES!L15</f>
        <v>0</v>
      </c>
      <c r="L142" s="70">
        <f>NES!M15</f>
        <v>0</v>
      </c>
      <c r="M142" s="206">
        <f>+NES!N15+NES!O15</f>
        <v>0</v>
      </c>
      <c r="N142" s="70">
        <f>SUM(K142:M142)</f>
        <v>0</v>
      </c>
      <c r="O142" s="172">
        <f>+NES!L100</f>
        <v>0</v>
      </c>
      <c r="P142" s="70">
        <f>NES!M100</f>
        <v>0</v>
      </c>
      <c r="Q142" s="17">
        <f>+NES!N100+NES!O100</f>
        <v>0</v>
      </c>
      <c r="R142" s="70">
        <f>SUM(O142:Q142)</f>
        <v>0</v>
      </c>
      <c r="S142" s="171">
        <f>NES!C100</f>
        <v>0</v>
      </c>
      <c r="T142" s="171">
        <f>NES!D100</f>
        <v>0</v>
      </c>
      <c r="U142" s="171"/>
      <c r="V142" s="171"/>
    </row>
    <row r="143" spans="1:22" ht="16.5" x14ac:dyDescent="0.35">
      <c r="A143" s="194" t="s">
        <v>64</v>
      </c>
      <c r="C143" s="70"/>
      <c r="E143" s="12"/>
      <c r="F143" s="138" t="s">
        <v>63</v>
      </c>
      <c r="G143" s="260" t="s">
        <v>63</v>
      </c>
      <c r="H143" s="68" t="s">
        <v>63</v>
      </c>
      <c r="I143" s="191"/>
      <c r="J143" s="195"/>
      <c r="K143" s="172">
        <f>+SOS!L15</f>
        <v>0</v>
      </c>
      <c r="L143" s="70">
        <f>+SOS!M15</f>
        <v>0</v>
      </c>
      <c r="M143" s="17">
        <f>+SOS!N15+SOS!O15</f>
        <v>0</v>
      </c>
      <c r="N143" s="70">
        <f>SUM(K143:M143)</f>
        <v>0</v>
      </c>
      <c r="O143" s="172">
        <f>+SOS!L100</f>
        <v>0</v>
      </c>
      <c r="P143" s="70">
        <f>+SOS!M100</f>
        <v>0</v>
      </c>
      <c r="Q143" s="17">
        <f>+SOS!N100+SOS!O100</f>
        <v>0</v>
      </c>
      <c r="R143" s="70">
        <f>SUM(O143:Q143)</f>
        <v>0</v>
      </c>
      <c r="S143" s="171">
        <f>+SOS!C100</f>
        <v>0</v>
      </c>
      <c r="T143" s="171">
        <f>+SOS!D15</f>
        <v>0</v>
      </c>
      <c r="U143" s="171"/>
      <c r="V143" s="171"/>
    </row>
    <row r="144" spans="1:22" ht="16.5" x14ac:dyDescent="0.35">
      <c r="A144" s="194" t="s">
        <v>65</v>
      </c>
      <c r="C144" s="70"/>
      <c r="E144" s="12"/>
      <c r="F144" s="138" t="s">
        <v>63</v>
      </c>
      <c r="G144" s="260" t="s">
        <v>63</v>
      </c>
      <c r="H144" s="68" t="s">
        <v>63</v>
      </c>
      <c r="I144" s="191"/>
      <c r="J144" s="195"/>
      <c r="K144" s="172">
        <f>+SES!L15</f>
        <v>0</v>
      </c>
      <c r="L144" s="70">
        <f>+SES!M15</f>
        <v>0</v>
      </c>
      <c r="M144" s="17">
        <f>+SES!N16+SES!O16</f>
        <v>0</v>
      </c>
      <c r="N144" s="70">
        <f>SUM(K144:M144)</f>
        <v>0</v>
      </c>
      <c r="O144" s="172">
        <f>+SES!L100</f>
        <v>0</v>
      </c>
      <c r="P144" s="70">
        <f>+SES!M100</f>
        <v>0</v>
      </c>
      <c r="Q144" s="17">
        <f>+SES!N100+SES!O100</f>
        <v>0</v>
      </c>
      <c r="R144" s="70">
        <f>SUM(O144:Q144)</f>
        <v>0</v>
      </c>
      <c r="S144" s="171">
        <f>+SES!C100</f>
        <v>0</v>
      </c>
      <c r="T144" s="171">
        <f>+SES!D15</f>
        <v>0</v>
      </c>
      <c r="U144" s="171"/>
      <c r="V144" s="171"/>
    </row>
    <row r="145" spans="1:22" ht="16.5" x14ac:dyDescent="0.35">
      <c r="A145" s="194" t="s">
        <v>66</v>
      </c>
      <c r="C145" s="70"/>
      <c r="E145" s="12"/>
      <c r="F145" s="138" t="s">
        <v>63</v>
      </c>
      <c r="G145" s="260" t="s">
        <v>63</v>
      </c>
      <c r="H145" s="68" t="s">
        <v>63</v>
      </c>
      <c r="I145" s="191"/>
      <c r="J145" s="195"/>
      <c r="K145" s="172">
        <f>+SWS!L15</f>
        <v>0</v>
      </c>
      <c r="L145" s="70">
        <f>+SWS!M15</f>
        <v>0</v>
      </c>
      <c r="M145" s="17">
        <f>+SWS!N17+SWS!O17</f>
        <v>0</v>
      </c>
      <c r="N145" s="70">
        <f>SUM(K145:M145)</f>
        <v>0</v>
      </c>
      <c r="O145" s="172">
        <f>+SWS!L100</f>
        <v>0</v>
      </c>
      <c r="P145" s="70">
        <f>+SWS!M100</f>
        <v>0</v>
      </c>
      <c r="Q145" s="17">
        <f>+SWS!N100+SWS!O100</f>
        <v>0</v>
      </c>
      <c r="R145" s="70">
        <f>SUM(O145:Q145)</f>
        <v>0</v>
      </c>
      <c r="S145" s="171">
        <f>+SWS!C100</f>
        <v>0</v>
      </c>
      <c r="T145" s="171">
        <f>+SWS!D15</f>
        <v>0</v>
      </c>
      <c r="U145" s="171"/>
      <c r="V145" s="171"/>
    </row>
    <row r="146" spans="1:22" ht="16.5" x14ac:dyDescent="0.35">
      <c r="A146" s="145" t="s">
        <v>100</v>
      </c>
      <c r="B146" s="146"/>
      <c r="C146" s="146"/>
      <c r="D146" s="146"/>
      <c r="E146" s="146"/>
      <c r="F146" s="147"/>
      <c r="G146" s="265"/>
      <c r="H146" s="148"/>
      <c r="I146" s="149"/>
      <c r="J146" s="146"/>
      <c r="K146" s="151">
        <f t="shared" ref="K146:V146" si="32">SUM(K142:K145)</f>
        <v>0</v>
      </c>
      <c r="L146" s="146">
        <f t="shared" si="32"/>
        <v>0</v>
      </c>
      <c r="M146" s="146">
        <f t="shared" si="32"/>
        <v>0</v>
      </c>
      <c r="N146" s="146">
        <f t="shared" si="32"/>
        <v>0</v>
      </c>
      <c r="O146" s="151">
        <f t="shared" si="32"/>
        <v>0</v>
      </c>
      <c r="P146" s="146">
        <f t="shared" si="32"/>
        <v>0</v>
      </c>
      <c r="Q146" s="146">
        <f t="shared" si="32"/>
        <v>0</v>
      </c>
      <c r="R146" s="146">
        <f t="shared" si="32"/>
        <v>0</v>
      </c>
      <c r="S146" s="152">
        <f t="shared" si="32"/>
        <v>0</v>
      </c>
      <c r="T146" s="152">
        <f t="shared" si="32"/>
        <v>0</v>
      </c>
      <c r="U146" s="152">
        <f t="shared" si="32"/>
        <v>0</v>
      </c>
      <c r="V146" s="152">
        <f t="shared" si="32"/>
        <v>0</v>
      </c>
    </row>
    <row r="147" spans="1:22" ht="16.5" x14ac:dyDescent="0.35">
      <c r="A147" s="190"/>
      <c r="E147" s="12"/>
      <c r="I147" s="191"/>
      <c r="J147" s="195"/>
      <c r="N147" s="70"/>
      <c r="O147" s="70"/>
      <c r="R147" s="70"/>
      <c r="S147" s="195"/>
      <c r="T147" s="195"/>
      <c r="U147" s="195"/>
      <c r="V147" s="195"/>
    </row>
    <row r="148" spans="1:22" ht="16.5" x14ac:dyDescent="0.35">
      <c r="A148" s="344" t="s">
        <v>101</v>
      </c>
      <c r="E148" s="12"/>
      <c r="I148" s="191"/>
      <c r="J148" s="195"/>
      <c r="K148" s="70">
        <f>+K140+K146</f>
        <v>50</v>
      </c>
      <c r="N148" s="70"/>
      <c r="O148" s="70"/>
      <c r="R148" s="70"/>
      <c r="S148" s="195"/>
      <c r="T148" s="195"/>
      <c r="U148" s="195"/>
      <c r="V148" s="195"/>
    </row>
    <row r="149" spans="1:22" ht="16.5" x14ac:dyDescent="0.35">
      <c r="A149" s="190"/>
      <c r="E149" s="12"/>
      <c r="I149" s="191"/>
      <c r="J149" s="195"/>
      <c r="N149" s="70"/>
      <c r="O149" s="70"/>
      <c r="R149" s="70"/>
      <c r="S149" s="195"/>
      <c r="T149" s="195"/>
      <c r="U149" s="195"/>
      <c r="V149" s="195"/>
    </row>
    <row r="150" spans="1:22" ht="16.5" x14ac:dyDescent="0.35">
      <c r="A150" s="194" t="s">
        <v>86</v>
      </c>
      <c r="E150" s="12"/>
      <c r="I150" s="191"/>
      <c r="J150" s="195"/>
      <c r="K150" s="70">
        <f>+'NOS by others'!L17</f>
        <v>0</v>
      </c>
      <c r="L150" s="70">
        <f>+'NOS by others'!M17</f>
        <v>0</v>
      </c>
      <c r="M150" s="70">
        <f>+'NOS by others'!N17+'NOS by others'!O17</f>
        <v>0</v>
      </c>
      <c r="N150" s="70">
        <f>SUM(K150:M150)</f>
        <v>0</v>
      </c>
      <c r="O150" s="70">
        <f>+'NOS by others'!L23</f>
        <v>0</v>
      </c>
      <c r="P150" s="70">
        <f>+'NOS by others'!M23</f>
        <v>0</v>
      </c>
      <c r="Q150" s="70">
        <f>+'NOS by others'!N23+'NOS by others'!O23</f>
        <v>0</v>
      </c>
      <c r="R150" s="70">
        <f>SUM(O150:Q150)</f>
        <v>0</v>
      </c>
      <c r="S150" s="195">
        <f>+'NOS by others'!C25</f>
        <v>0</v>
      </c>
      <c r="T150" s="195">
        <f>+'NOS by others'!D25</f>
        <v>0</v>
      </c>
      <c r="U150" s="195"/>
      <c r="V150" s="195"/>
    </row>
    <row r="151" spans="1:22" ht="16.5" x14ac:dyDescent="0.35">
      <c r="A151" s="190"/>
      <c r="E151" s="12"/>
      <c r="I151" s="191"/>
      <c r="J151" s="195"/>
      <c r="N151" s="70"/>
      <c r="O151" s="70"/>
      <c r="R151" s="70"/>
      <c r="S151" s="195"/>
      <c r="T151" s="195"/>
      <c r="U151" s="195"/>
      <c r="V151" s="195"/>
    </row>
    <row r="152" spans="1:22" ht="16.5" x14ac:dyDescent="0.35">
      <c r="A152" s="190"/>
      <c r="E152" s="12"/>
      <c r="I152" s="191"/>
      <c r="J152" s="195"/>
      <c r="N152" s="70"/>
      <c r="O152" s="70"/>
      <c r="R152" s="70"/>
      <c r="S152" s="195"/>
      <c r="T152" s="195"/>
      <c r="U152" s="195"/>
      <c r="V152" s="195"/>
    </row>
    <row r="153" spans="1:22" ht="16.5" x14ac:dyDescent="0.35">
      <c r="A153" s="333" t="s">
        <v>67</v>
      </c>
      <c r="B153" s="196">
        <f t="shared" ref="B153:I153" si="33">+B138+B120+B108+B98+B146</f>
        <v>320</v>
      </c>
      <c r="C153" s="196">
        <f t="shared" si="33"/>
        <v>114</v>
      </c>
      <c r="D153" s="196">
        <f t="shared" si="33"/>
        <v>2</v>
      </c>
      <c r="E153" s="259">
        <f t="shared" si="33"/>
        <v>436</v>
      </c>
      <c r="F153" s="197">
        <f t="shared" si="33"/>
        <v>200</v>
      </c>
      <c r="G153" s="253">
        <f t="shared" si="33"/>
        <v>50</v>
      </c>
      <c r="H153" s="196">
        <f t="shared" si="33"/>
        <v>650</v>
      </c>
      <c r="I153" s="198">
        <f t="shared" si="33"/>
        <v>-214</v>
      </c>
      <c r="J153" s="258"/>
      <c r="K153" s="201">
        <f t="shared" ref="K153:V153" si="34">+K138+K120+K108+K98+K146</f>
        <v>50</v>
      </c>
      <c r="L153" s="196">
        <f t="shared" si="34"/>
        <v>24</v>
      </c>
      <c r="M153" s="196">
        <f t="shared" si="34"/>
        <v>0</v>
      </c>
      <c r="N153" s="196">
        <f t="shared" si="34"/>
        <v>74</v>
      </c>
      <c r="O153" s="196">
        <f t="shared" si="34"/>
        <v>0</v>
      </c>
      <c r="P153" s="196">
        <f t="shared" si="34"/>
        <v>0</v>
      </c>
      <c r="Q153" s="196">
        <f t="shared" si="34"/>
        <v>0</v>
      </c>
      <c r="R153" s="196">
        <f t="shared" si="34"/>
        <v>0</v>
      </c>
      <c r="S153" s="202">
        <f t="shared" si="34"/>
        <v>0</v>
      </c>
      <c r="T153" s="202">
        <f t="shared" si="34"/>
        <v>1</v>
      </c>
      <c r="U153" s="202">
        <f t="shared" si="34"/>
        <v>0</v>
      </c>
      <c r="V153" s="202">
        <f t="shared" si="34"/>
        <v>0</v>
      </c>
    </row>
    <row r="154" spans="1:22" x14ac:dyDescent="0.3">
      <c r="C154" s="70"/>
      <c r="D154" s="70"/>
      <c r="E154" s="195"/>
      <c r="F154" s="203"/>
      <c r="G154" s="254"/>
      <c r="H154" s="70"/>
      <c r="I154" s="204"/>
      <c r="J154" s="195"/>
      <c r="L154" s="70"/>
      <c r="M154" s="70"/>
      <c r="N154" s="70"/>
      <c r="O154" s="70"/>
      <c r="P154" s="70"/>
      <c r="Q154" s="70"/>
      <c r="R154" s="70"/>
      <c r="S154" s="195"/>
      <c r="T154" s="195"/>
      <c r="U154" s="195"/>
      <c r="V154" s="195"/>
    </row>
    <row r="155" spans="1:22" x14ac:dyDescent="0.3">
      <c r="C155" s="70"/>
      <c r="D155" s="70"/>
      <c r="E155" s="195"/>
      <c r="F155" s="203"/>
      <c r="G155" s="254"/>
      <c r="H155" s="70"/>
      <c r="I155" s="204"/>
      <c r="J155" s="195"/>
      <c r="L155" s="70"/>
      <c r="M155" s="70"/>
      <c r="N155" s="70"/>
      <c r="O155" s="70"/>
      <c r="P155" s="70"/>
      <c r="Q155" s="70"/>
      <c r="R155" s="70"/>
      <c r="S155" s="195"/>
      <c r="T155" s="195"/>
      <c r="U155" s="195"/>
      <c r="V155" s="195"/>
    </row>
    <row r="156" spans="1:22" ht="16.5" x14ac:dyDescent="0.35">
      <c r="A156" s="13"/>
    </row>
  </sheetData>
  <phoneticPr fontId="13" type="noConversion"/>
  <pageMargins left="0.38" right="0.25" top="0.55118110236220474" bottom="0.55118110236220474" header="0.78740157480314965" footer="0.51181102362204722"/>
  <pageSetup paperSize="9" scale="8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107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'!F11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175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'!F85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203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'!F86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204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'!F87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X63"/>
  <sheetViews>
    <sheetView zoomScale="75" zoomScaleNormal="75" zoomScaleSheetLayoutView="100" workbookViewId="0">
      <pane ySplit="13" topLeftCell="A23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199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'!F106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176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'!F88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75" zoomScaleNormal="75" zoomScaleSheetLayoutView="100" workbookViewId="0">
      <pane ySplit="4" topLeftCell="A5" activePane="bottomLeft" state="frozen"/>
      <selection activeCell="W64" sqref="W64"/>
      <selection pane="bottomLeft" activeCell="W64" sqref="W64"/>
    </sheetView>
  </sheetViews>
  <sheetFormatPr defaultRowHeight="15" x14ac:dyDescent="0.3"/>
  <cols>
    <col min="1" max="1" width="13.75" customWidth="1"/>
    <col min="2" max="2" width="21.625" customWidth="1"/>
    <col min="3" max="6" width="8.875" customWidth="1"/>
    <col min="7" max="9" width="6.375" customWidth="1"/>
    <col min="10" max="10" width="6.375" style="3" customWidth="1"/>
    <col min="11" max="17" width="6.375" customWidth="1"/>
  </cols>
  <sheetData>
    <row r="1" spans="1:19" x14ac:dyDescent="0.3">
      <c r="A1" s="1" t="s">
        <v>62</v>
      </c>
      <c r="B1" s="2"/>
      <c r="C1" s="1"/>
      <c r="D1" s="1"/>
      <c r="E1" s="1"/>
      <c r="F1" s="1"/>
      <c r="L1" s="4"/>
    </row>
    <row r="2" spans="1:19" x14ac:dyDescent="0.3">
      <c r="L2" s="4"/>
    </row>
    <row r="3" spans="1:19" ht="16.5" x14ac:dyDescent="0.35">
      <c r="A3" s="5"/>
      <c r="B3" s="10"/>
      <c r="C3" s="371" t="s">
        <v>76</v>
      </c>
      <c r="D3" s="371"/>
      <c r="E3" s="371"/>
      <c r="F3" s="372"/>
      <c r="G3" s="5" t="s">
        <v>1</v>
      </c>
      <c r="H3" s="207"/>
      <c r="I3" s="207"/>
      <c r="J3" s="217"/>
      <c r="K3" s="207"/>
      <c r="L3" s="8" t="s">
        <v>2</v>
      </c>
      <c r="M3" s="5"/>
      <c r="N3" s="5"/>
      <c r="O3" s="5"/>
      <c r="P3" s="9"/>
      <c r="Q3" s="207"/>
      <c r="R3" s="207"/>
    </row>
    <row r="4" spans="1:19" ht="16.5" x14ac:dyDescent="0.35">
      <c r="A4" s="5" t="s">
        <v>5</v>
      </c>
      <c r="B4" s="5" t="s">
        <v>88</v>
      </c>
      <c r="C4" s="12" t="s">
        <v>77</v>
      </c>
      <c r="D4" s="12" t="s">
        <v>78</v>
      </c>
      <c r="E4" s="12" t="s">
        <v>79</v>
      </c>
      <c r="F4" s="12" t="s">
        <v>58</v>
      </c>
      <c r="G4" s="11" t="s">
        <v>6</v>
      </c>
      <c r="H4" s="12" t="s">
        <v>7</v>
      </c>
      <c r="I4" s="12" t="s">
        <v>8</v>
      </c>
      <c r="J4" s="13" t="s">
        <v>9</v>
      </c>
      <c r="K4" s="13" t="s">
        <v>10</v>
      </c>
      <c r="L4" s="8" t="s">
        <v>6</v>
      </c>
      <c r="M4" s="5" t="s">
        <v>7</v>
      </c>
      <c r="N4" s="5" t="s">
        <v>8</v>
      </c>
      <c r="O4" s="5" t="s">
        <v>9</v>
      </c>
      <c r="P4" s="9" t="s">
        <v>10</v>
      </c>
      <c r="Q4" s="207"/>
      <c r="R4" s="207"/>
      <c r="S4" s="207"/>
    </row>
    <row r="5" spans="1:19" x14ac:dyDescent="0.3">
      <c r="A5" s="312"/>
      <c r="C5" s="17"/>
      <c r="D5" s="17"/>
      <c r="E5" s="17"/>
      <c r="F5" s="17"/>
      <c r="G5" s="220"/>
      <c r="H5" s="221"/>
      <c r="I5" s="221"/>
      <c r="J5" s="222"/>
      <c r="K5" s="217">
        <f t="shared" ref="K5:K13" si="0">SUM(G5:J5)</f>
        <v>0</v>
      </c>
      <c r="L5" s="223"/>
      <c r="M5" s="224"/>
      <c r="N5" s="224"/>
      <c r="O5" s="224"/>
      <c r="P5" s="225">
        <f t="shared" ref="P5:P13" si="1">SUM(L5:O5)</f>
        <v>0</v>
      </c>
    </row>
    <row r="6" spans="1:19" x14ac:dyDescent="0.3">
      <c r="A6" s="313"/>
      <c r="C6" s="17"/>
      <c r="D6" s="17"/>
      <c r="E6" s="17"/>
      <c r="F6" s="17"/>
      <c r="G6" s="220"/>
      <c r="H6" s="221"/>
      <c r="I6" s="221"/>
      <c r="J6" s="222"/>
      <c r="K6" s="217">
        <f t="shared" si="0"/>
        <v>0</v>
      </c>
      <c r="L6" s="226"/>
      <c r="M6" s="207"/>
      <c r="N6" s="207"/>
      <c r="O6" s="207"/>
      <c r="P6" s="225">
        <f t="shared" si="1"/>
        <v>0</v>
      </c>
    </row>
    <row r="7" spans="1:19" x14ac:dyDescent="0.3">
      <c r="A7" s="313"/>
      <c r="C7" s="17"/>
      <c r="D7" s="17"/>
      <c r="E7" s="17"/>
      <c r="F7" s="17"/>
      <c r="G7" s="220"/>
      <c r="H7" s="221"/>
      <c r="I7" s="221"/>
      <c r="J7" s="222"/>
      <c r="K7" s="217">
        <f t="shared" si="0"/>
        <v>0</v>
      </c>
      <c r="L7" s="226"/>
      <c r="M7" s="207"/>
      <c r="N7" s="207"/>
      <c r="O7" s="207"/>
      <c r="P7" s="225">
        <f t="shared" si="1"/>
        <v>0</v>
      </c>
    </row>
    <row r="8" spans="1:19" x14ac:dyDescent="0.3">
      <c r="A8" s="313"/>
      <c r="C8" s="17"/>
      <c r="D8" s="17"/>
      <c r="E8" s="17"/>
      <c r="F8" s="17"/>
      <c r="G8" s="227"/>
      <c r="H8" s="221"/>
      <c r="I8" s="221"/>
      <c r="J8" s="228"/>
      <c r="K8" s="217">
        <f t="shared" si="0"/>
        <v>0</v>
      </c>
      <c r="L8" s="223"/>
      <c r="M8" s="224"/>
      <c r="N8" s="224"/>
      <c r="O8" s="207"/>
      <c r="P8" s="225">
        <f t="shared" si="1"/>
        <v>0</v>
      </c>
    </row>
    <row r="9" spans="1:19" x14ac:dyDescent="0.3">
      <c r="A9" s="312"/>
      <c r="C9" s="17"/>
      <c r="D9" s="17"/>
      <c r="E9" s="17"/>
      <c r="F9" s="17"/>
      <c r="G9" s="220"/>
      <c r="H9" s="221"/>
      <c r="I9" s="221"/>
      <c r="J9" s="222"/>
      <c r="K9" s="217">
        <f t="shared" si="0"/>
        <v>0</v>
      </c>
      <c r="L9" s="226"/>
      <c r="M9" s="224"/>
      <c r="N9" s="207"/>
      <c r="O9" s="207"/>
      <c r="P9" s="225">
        <f t="shared" si="1"/>
        <v>0</v>
      </c>
    </row>
    <row r="10" spans="1:19" ht="16.5" x14ac:dyDescent="0.35">
      <c r="A10" s="288"/>
      <c r="C10" s="17"/>
      <c r="D10" s="17"/>
      <c r="E10" s="17"/>
      <c r="F10" s="17"/>
      <c r="G10" s="220"/>
      <c r="H10" s="221"/>
      <c r="I10" s="221"/>
      <c r="J10" s="222"/>
      <c r="K10" s="217">
        <f t="shared" si="0"/>
        <v>0</v>
      </c>
      <c r="L10" s="226"/>
      <c r="M10" s="207"/>
      <c r="N10" s="207"/>
      <c r="O10" s="207"/>
      <c r="P10" s="225">
        <f t="shared" si="1"/>
        <v>0</v>
      </c>
    </row>
    <row r="11" spans="1:19" x14ac:dyDescent="0.3">
      <c r="A11" s="314"/>
      <c r="C11" s="17"/>
      <c r="D11" s="17"/>
      <c r="E11" s="17"/>
      <c r="F11" s="17"/>
      <c r="G11" s="220"/>
      <c r="H11" s="221"/>
      <c r="I11" s="221"/>
      <c r="J11" s="222"/>
      <c r="K11" s="217">
        <f t="shared" si="0"/>
        <v>0</v>
      </c>
      <c r="L11" s="226"/>
      <c r="M11" s="207"/>
      <c r="N11" s="207"/>
      <c r="O11" s="207"/>
      <c r="P11" s="225">
        <f t="shared" si="1"/>
        <v>0</v>
      </c>
    </row>
    <row r="12" spans="1:19" x14ac:dyDescent="0.3">
      <c r="A12" s="314"/>
      <c r="C12" s="17"/>
      <c r="D12" s="17"/>
      <c r="E12" s="17"/>
      <c r="F12" s="17"/>
      <c r="G12" s="220"/>
      <c r="H12" s="221"/>
      <c r="I12" s="221"/>
      <c r="J12" s="222"/>
      <c r="K12" s="217">
        <f t="shared" si="0"/>
        <v>0</v>
      </c>
      <c r="L12" s="226"/>
      <c r="M12" s="207"/>
      <c r="N12" s="207"/>
      <c r="O12" s="207"/>
      <c r="P12" s="225">
        <f t="shared" si="1"/>
        <v>0</v>
      </c>
    </row>
    <row r="13" spans="1:19" ht="16.5" x14ac:dyDescent="0.35">
      <c r="A13" s="288"/>
      <c r="C13" s="17"/>
      <c r="D13" s="17"/>
      <c r="E13" s="17"/>
      <c r="F13" s="17"/>
      <c r="G13" s="220"/>
      <c r="H13" s="221"/>
      <c r="I13" s="221"/>
      <c r="J13" s="222"/>
      <c r="K13" s="217">
        <f t="shared" si="0"/>
        <v>0</v>
      </c>
      <c r="L13" s="226"/>
      <c r="M13" s="207"/>
      <c r="N13" s="207"/>
      <c r="O13" s="207"/>
      <c r="P13" s="225">
        <f t="shared" si="1"/>
        <v>0</v>
      </c>
    </row>
    <row r="14" spans="1:19" x14ac:dyDescent="0.3">
      <c r="A14" s="315"/>
      <c r="B14" s="209"/>
      <c r="C14" s="67"/>
      <c r="D14" s="67"/>
      <c r="E14" s="67"/>
      <c r="F14" s="67"/>
      <c r="G14" s="227"/>
      <c r="H14" s="316"/>
      <c r="I14" s="316"/>
      <c r="J14" s="228"/>
      <c r="K14" s="224"/>
      <c r="L14" s="223"/>
      <c r="M14" s="216"/>
      <c r="N14" s="216"/>
      <c r="O14" s="216"/>
      <c r="P14" s="234"/>
    </row>
    <row r="15" spans="1:19" x14ac:dyDescent="0.3">
      <c r="A15" s="29" t="s">
        <v>12</v>
      </c>
      <c r="B15" s="229"/>
      <c r="C15" s="30">
        <f t="shared" ref="C15:P15" si="2">SUM(C5:C14)</f>
        <v>0</v>
      </c>
      <c r="D15" s="30">
        <f t="shared" si="2"/>
        <v>0</v>
      </c>
      <c r="E15" s="30">
        <f t="shared" si="2"/>
        <v>0</v>
      </c>
      <c r="F15" s="30">
        <f t="shared" si="2"/>
        <v>0</v>
      </c>
      <c r="G15" s="230">
        <f t="shared" si="2"/>
        <v>0</v>
      </c>
      <c r="H15" s="231">
        <f t="shared" si="2"/>
        <v>0</v>
      </c>
      <c r="I15" s="231">
        <f t="shared" si="2"/>
        <v>0</v>
      </c>
      <c r="J15" s="231">
        <f t="shared" si="2"/>
        <v>0</v>
      </c>
      <c r="K15" s="317">
        <f t="shared" si="2"/>
        <v>0</v>
      </c>
      <c r="L15" s="232">
        <f t="shared" si="2"/>
        <v>0</v>
      </c>
      <c r="M15" s="232">
        <f t="shared" si="2"/>
        <v>0</v>
      </c>
      <c r="N15" s="232">
        <f t="shared" si="2"/>
        <v>0</v>
      </c>
      <c r="O15" s="232">
        <f t="shared" si="2"/>
        <v>0</v>
      </c>
      <c r="P15" s="233">
        <f t="shared" si="2"/>
        <v>0</v>
      </c>
    </row>
    <row r="16" spans="1:19" s="209" customFormat="1" x14ac:dyDescent="0.3">
      <c r="A16" s="308"/>
      <c r="B16" s="216"/>
      <c r="C16" s="68"/>
      <c r="D16" s="67"/>
      <c r="E16" s="67"/>
      <c r="F16" s="67"/>
      <c r="G16" s="223"/>
      <c r="H16" s="224"/>
      <c r="I16" s="224"/>
      <c r="J16" s="224"/>
      <c r="K16" s="217">
        <f t="shared" ref="K16:K22" si="3">SUM(G16:J16)</f>
        <v>0</v>
      </c>
      <c r="L16" s="223"/>
      <c r="M16" s="224"/>
      <c r="N16" s="224"/>
      <c r="O16" s="224"/>
      <c r="P16" s="225">
        <f t="shared" ref="P16:P23" si="4">SUM(L16:O16)</f>
        <v>0</v>
      </c>
    </row>
    <row r="17" spans="1:16" s="209" customFormat="1" x14ac:dyDescent="0.3">
      <c r="A17" s="308"/>
      <c r="B17" s="216"/>
      <c r="C17" s="68"/>
      <c r="D17" s="67"/>
      <c r="E17" s="67"/>
      <c r="F17" s="67"/>
      <c r="G17" s="223"/>
      <c r="H17" s="224"/>
      <c r="I17" s="224"/>
      <c r="J17" s="224"/>
      <c r="K17" s="217">
        <f t="shared" si="3"/>
        <v>0</v>
      </c>
      <c r="L17" s="223"/>
      <c r="M17" s="224"/>
      <c r="N17" s="224"/>
      <c r="O17" s="224"/>
      <c r="P17" s="225">
        <f t="shared" si="4"/>
        <v>0</v>
      </c>
    </row>
    <row r="18" spans="1:16" s="209" customFormat="1" x14ac:dyDescent="0.3">
      <c r="A18" s="308"/>
      <c r="B18" s="216"/>
      <c r="C18" s="68"/>
      <c r="D18" s="67"/>
      <c r="E18" s="67"/>
      <c r="F18" s="67"/>
      <c r="G18" s="223"/>
      <c r="H18" s="224"/>
      <c r="I18" s="224"/>
      <c r="J18" s="224"/>
      <c r="K18" s="217">
        <f t="shared" si="3"/>
        <v>0</v>
      </c>
      <c r="L18" s="223"/>
      <c r="M18" s="224"/>
      <c r="N18" s="224"/>
      <c r="O18" s="224"/>
      <c r="P18" s="225">
        <f t="shared" si="4"/>
        <v>0</v>
      </c>
    </row>
    <row r="19" spans="1:16" s="209" customFormat="1" x14ac:dyDescent="0.3">
      <c r="A19" s="308"/>
      <c r="B19" s="216"/>
      <c r="C19" s="68"/>
      <c r="D19" s="67"/>
      <c r="E19" s="67"/>
      <c r="F19" s="67"/>
      <c r="G19" s="223"/>
      <c r="H19" s="224"/>
      <c r="I19" s="224"/>
      <c r="J19" s="224"/>
      <c r="K19" s="217">
        <f t="shared" si="3"/>
        <v>0</v>
      </c>
      <c r="L19" s="223"/>
      <c r="M19" s="224"/>
      <c r="N19" s="224"/>
      <c r="O19" s="224"/>
      <c r="P19" s="225">
        <f t="shared" si="4"/>
        <v>0</v>
      </c>
    </row>
    <row r="20" spans="1:16" s="209" customFormat="1" x14ac:dyDescent="0.3">
      <c r="A20" s="308"/>
      <c r="B20" s="216"/>
      <c r="C20" s="68"/>
      <c r="D20" s="67"/>
      <c r="E20" s="67"/>
      <c r="F20" s="67"/>
      <c r="G20" s="223"/>
      <c r="H20" s="224"/>
      <c r="I20" s="224"/>
      <c r="J20" s="224"/>
      <c r="K20" s="217">
        <f t="shared" si="3"/>
        <v>0</v>
      </c>
      <c r="L20" s="223"/>
      <c r="M20" s="224"/>
      <c r="N20" s="224"/>
      <c r="O20" s="224"/>
      <c r="P20" s="225">
        <f t="shared" si="4"/>
        <v>0</v>
      </c>
    </row>
    <row r="21" spans="1:16" s="209" customFormat="1" x14ac:dyDescent="0.3">
      <c r="A21" s="308"/>
      <c r="B21" s="216"/>
      <c r="C21" s="68"/>
      <c r="D21" s="67"/>
      <c r="E21" s="67"/>
      <c r="F21" s="67"/>
      <c r="G21" s="223"/>
      <c r="H21" s="224"/>
      <c r="I21" s="224"/>
      <c r="J21" s="224"/>
      <c r="K21" s="217">
        <f t="shared" si="3"/>
        <v>0</v>
      </c>
      <c r="L21" s="223"/>
      <c r="M21" s="224"/>
      <c r="N21" s="224"/>
      <c r="O21" s="224"/>
      <c r="P21" s="225">
        <f t="shared" si="4"/>
        <v>0</v>
      </c>
    </row>
    <row r="22" spans="1:16" s="209" customFormat="1" x14ac:dyDescent="0.3">
      <c r="A22" s="308"/>
      <c r="B22" s="216"/>
      <c r="C22" s="68"/>
      <c r="D22" s="67"/>
      <c r="E22" s="67"/>
      <c r="F22" s="67"/>
      <c r="G22" s="223"/>
      <c r="H22" s="224"/>
      <c r="I22" s="224"/>
      <c r="J22" s="224"/>
      <c r="K22" s="217">
        <f t="shared" si="3"/>
        <v>0</v>
      </c>
      <c r="L22" s="223"/>
      <c r="M22" s="224"/>
      <c r="N22" s="224"/>
      <c r="O22" s="224"/>
      <c r="P22" s="225">
        <f t="shared" si="4"/>
        <v>0</v>
      </c>
    </row>
    <row r="23" spans="1:16" s="209" customFormat="1" x14ac:dyDescent="0.3">
      <c r="A23" s="308"/>
      <c r="B23" s="216"/>
      <c r="C23" s="68"/>
      <c r="D23" s="67"/>
      <c r="E23" s="67"/>
      <c r="F23" s="67"/>
      <c r="G23" s="223"/>
      <c r="H23" s="224"/>
      <c r="I23" s="224"/>
      <c r="J23" s="224"/>
      <c r="K23" s="217">
        <f t="shared" ref="K23:K54" si="5">SUM(G23:J23)</f>
        <v>0</v>
      </c>
      <c r="L23" s="223"/>
      <c r="M23" s="224"/>
      <c r="N23" s="224"/>
      <c r="O23" s="224"/>
      <c r="P23" s="225">
        <f t="shared" si="4"/>
        <v>0</v>
      </c>
    </row>
    <row r="24" spans="1:16" s="209" customFormat="1" x14ac:dyDescent="0.3">
      <c r="A24" s="308"/>
      <c r="B24" s="216"/>
      <c r="C24" s="68"/>
      <c r="D24" s="67"/>
      <c r="E24" s="67"/>
      <c r="F24" s="67"/>
      <c r="G24" s="223"/>
      <c r="H24" s="224"/>
      <c r="I24" s="224"/>
      <c r="J24" s="224"/>
      <c r="K24" s="217">
        <f t="shared" si="5"/>
        <v>0</v>
      </c>
      <c r="L24" s="223"/>
      <c r="M24" s="224"/>
      <c r="N24" s="224"/>
      <c r="O24" s="224"/>
      <c r="P24" s="225">
        <f t="shared" ref="P24:P54" si="6">SUM(L24:O24)</f>
        <v>0</v>
      </c>
    </row>
    <row r="25" spans="1:16" s="209" customFormat="1" x14ac:dyDescent="0.3">
      <c r="A25" s="308"/>
      <c r="B25" s="216"/>
      <c r="C25" s="68"/>
      <c r="D25" s="67"/>
      <c r="E25" s="67"/>
      <c r="F25" s="67"/>
      <c r="G25" s="223"/>
      <c r="H25" s="224"/>
      <c r="I25" s="224"/>
      <c r="J25" s="224"/>
      <c r="K25" s="217">
        <f t="shared" si="5"/>
        <v>0</v>
      </c>
      <c r="L25" s="223"/>
      <c r="M25" s="224"/>
      <c r="N25" s="224"/>
      <c r="O25" s="224"/>
      <c r="P25" s="225">
        <f t="shared" si="6"/>
        <v>0</v>
      </c>
    </row>
    <row r="26" spans="1:16" s="209" customFormat="1" x14ac:dyDescent="0.3">
      <c r="A26" s="308"/>
      <c r="B26" s="216"/>
      <c r="C26" s="68"/>
      <c r="D26" s="67"/>
      <c r="E26" s="67"/>
      <c r="F26" s="67"/>
      <c r="G26" s="223"/>
      <c r="H26" s="224"/>
      <c r="I26" s="224"/>
      <c r="J26" s="224"/>
      <c r="K26" s="217">
        <f t="shared" si="5"/>
        <v>0</v>
      </c>
      <c r="L26" s="223"/>
      <c r="M26" s="224"/>
      <c r="N26" s="224"/>
      <c r="O26" s="224"/>
      <c r="P26" s="225">
        <f t="shared" si="6"/>
        <v>0</v>
      </c>
    </row>
    <row r="27" spans="1:16" s="209" customFormat="1" x14ac:dyDescent="0.3">
      <c r="A27" s="308"/>
      <c r="B27" s="216"/>
      <c r="C27" s="68"/>
      <c r="D27" s="67"/>
      <c r="E27" s="67"/>
      <c r="F27" s="67"/>
      <c r="G27" s="223"/>
      <c r="H27" s="224"/>
      <c r="I27" s="224"/>
      <c r="J27" s="224"/>
      <c r="K27" s="217">
        <f t="shared" si="5"/>
        <v>0</v>
      </c>
      <c r="L27" s="223"/>
      <c r="M27" s="224"/>
      <c r="N27" s="224"/>
      <c r="O27" s="224"/>
      <c r="P27" s="225">
        <f t="shared" si="6"/>
        <v>0</v>
      </c>
    </row>
    <row r="28" spans="1:16" s="209" customFormat="1" x14ac:dyDescent="0.3">
      <c r="A28" s="308"/>
      <c r="B28" s="216"/>
      <c r="C28" s="68"/>
      <c r="D28" s="67"/>
      <c r="E28" s="67"/>
      <c r="F28" s="67"/>
      <c r="G28" s="223"/>
      <c r="H28" s="224"/>
      <c r="I28" s="224"/>
      <c r="J28" s="224"/>
      <c r="K28" s="217">
        <f t="shared" si="5"/>
        <v>0</v>
      </c>
      <c r="L28" s="223"/>
      <c r="M28" s="224"/>
      <c r="N28" s="224"/>
      <c r="O28" s="224"/>
      <c r="P28" s="225">
        <f t="shared" si="6"/>
        <v>0</v>
      </c>
    </row>
    <row r="29" spans="1:16" s="209" customFormat="1" x14ac:dyDescent="0.3">
      <c r="A29" s="308"/>
      <c r="B29" s="216"/>
      <c r="C29" s="68"/>
      <c r="D29" s="67"/>
      <c r="E29" s="67"/>
      <c r="F29" s="67"/>
      <c r="G29" s="223"/>
      <c r="H29" s="224"/>
      <c r="I29" s="224"/>
      <c r="J29" s="224"/>
      <c r="K29" s="217">
        <f t="shared" si="5"/>
        <v>0</v>
      </c>
      <c r="L29" s="223"/>
      <c r="M29" s="224"/>
      <c r="N29" s="224"/>
      <c r="O29" s="224"/>
      <c r="P29" s="225">
        <f t="shared" si="6"/>
        <v>0</v>
      </c>
    </row>
    <row r="30" spans="1:16" s="209" customFormat="1" x14ac:dyDescent="0.3">
      <c r="A30" s="308"/>
      <c r="B30" s="216"/>
      <c r="C30" s="68"/>
      <c r="D30" s="67"/>
      <c r="E30" s="67"/>
      <c r="F30" s="67"/>
      <c r="G30" s="223"/>
      <c r="H30" s="224"/>
      <c r="I30" s="224"/>
      <c r="J30" s="224"/>
      <c r="K30" s="217">
        <f t="shared" si="5"/>
        <v>0</v>
      </c>
      <c r="L30" s="223"/>
      <c r="M30" s="224"/>
      <c r="N30" s="224"/>
      <c r="O30" s="224"/>
      <c r="P30" s="225">
        <f t="shared" si="6"/>
        <v>0</v>
      </c>
    </row>
    <row r="31" spans="1:16" s="209" customFormat="1" x14ac:dyDescent="0.3">
      <c r="A31" s="308"/>
      <c r="B31" s="216"/>
      <c r="C31" s="68"/>
      <c r="D31" s="67"/>
      <c r="E31" s="67"/>
      <c r="F31" s="67"/>
      <c r="G31" s="223"/>
      <c r="H31" s="224"/>
      <c r="I31" s="224"/>
      <c r="J31" s="224"/>
      <c r="K31" s="217">
        <f t="shared" si="5"/>
        <v>0</v>
      </c>
      <c r="L31" s="223"/>
      <c r="M31" s="224"/>
      <c r="N31" s="224"/>
      <c r="O31" s="224"/>
      <c r="P31" s="225">
        <f t="shared" si="6"/>
        <v>0</v>
      </c>
    </row>
    <row r="32" spans="1:16" s="209" customFormat="1" x14ac:dyDescent="0.3">
      <c r="A32" s="308"/>
      <c r="B32" s="216"/>
      <c r="C32" s="68"/>
      <c r="D32" s="67"/>
      <c r="E32" s="67"/>
      <c r="F32" s="67"/>
      <c r="G32" s="223"/>
      <c r="H32" s="224"/>
      <c r="I32" s="224"/>
      <c r="J32" s="224"/>
      <c r="K32" s="217">
        <f t="shared" si="5"/>
        <v>0</v>
      </c>
      <c r="L32" s="223"/>
      <c r="M32" s="224"/>
      <c r="N32" s="224"/>
      <c r="O32" s="224"/>
      <c r="P32" s="225">
        <f t="shared" si="6"/>
        <v>0</v>
      </c>
    </row>
    <row r="33" spans="1:16" s="209" customFormat="1" x14ac:dyDescent="0.3">
      <c r="A33" s="308"/>
      <c r="B33" s="216"/>
      <c r="C33" s="68"/>
      <c r="D33" s="67"/>
      <c r="E33" s="67"/>
      <c r="F33" s="67"/>
      <c r="G33" s="223"/>
      <c r="H33" s="224"/>
      <c r="I33" s="224"/>
      <c r="J33" s="224"/>
      <c r="K33" s="217">
        <f t="shared" si="5"/>
        <v>0</v>
      </c>
      <c r="L33" s="223"/>
      <c r="M33" s="224"/>
      <c r="N33" s="224"/>
      <c r="O33" s="224"/>
      <c r="P33" s="225">
        <f t="shared" si="6"/>
        <v>0</v>
      </c>
    </row>
    <row r="34" spans="1:16" s="209" customFormat="1" x14ac:dyDescent="0.3">
      <c r="A34" s="308"/>
      <c r="B34" s="216"/>
      <c r="C34" s="68"/>
      <c r="D34" s="67"/>
      <c r="E34" s="67"/>
      <c r="F34" s="67"/>
      <c r="G34" s="223"/>
      <c r="H34" s="224"/>
      <c r="I34" s="224"/>
      <c r="J34" s="224"/>
      <c r="K34" s="217">
        <f t="shared" si="5"/>
        <v>0</v>
      </c>
      <c r="L34" s="223"/>
      <c r="M34" s="224"/>
      <c r="N34" s="224"/>
      <c r="O34" s="224"/>
      <c r="P34" s="225">
        <f t="shared" si="6"/>
        <v>0</v>
      </c>
    </row>
    <row r="35" spans="1:16" s="209" customFormat="1" x14ac:dyDescent="0.3">
      <c r="A35" s="308"/>
      <c r="B35" s="216"/>
      <c r="C35" s="68"/>
      <c r="D35" s="67"/>
      <c r="E35" s="67"/>
      <c r="F35" s="67"/>
      <c r="G35" s="223"/>
      <c r="H35" s="224"/>
      <c r="I35" s="224"/>
      <c r="J35" s="224"/>
      <c r="K35" s="217">
        <f t="shared" si="5"/>
        <v>0</v>
      </c>
      <c r="L35" s="223"/>
      <c r="M35" s="224"/>
      <c r="N35" s="224"/>
      <c r="O35" s="224"/>
      <c r="P35" s="225">
        <f t="shared" si="6"/>
        <v>0</v>
      </c>
    </row>
    <row r="36" spans="1:16" s="209" customFormat="1" x14ac:dyDescent="0.3">
      <c r="A36" s="308"/>
      <c r="B36" s="216"/>
      <c r="C36" s="68"/>
      <c r="D36" s="67"/>
      <c r="E36" s="67"/>
      <c r="F36" s="67"/>
      <c r="G36" s="223"/>
      <c r="H36" s="224"/>
      <c r="I36" s="224"/>
      <c r="J36" s="224"/>
      <c r="K36" s="217">
        <f t="shared" si="5"/>
        <v>0</v>
      </c>
      <c r="L36" s="223"/>
      <c r="M36" s="224"/>
      <c r="N36" s="224"/>
      <c r="O36" s="224"/>
      <c r="P36" s="225">
        <f t="shared" si="6"/>
        <v>0</v>
      </c>
    </row>
    <row r="37" spans="1:16" s="209" customFormat="1" x14ac:dyDescent="0.3">
      <c r="A37" s="308"/>
      <c r="B37" s="216"/>
      <c r="C37" s="68"/>
      <c r="D37" s="67"/>
      <c r="E37" s="67"/>
      <c r="F37" s="67"/>
      <c r="G37" s="223"/>
      <c r="H37" s="224"/>
      <c r="I37" s="224"/>
      <c r="J37" s="224"/>
      <c r="K37" s="217">
        <f t="shared" si="5"/>
        <v>0</v>
      </c>
      <c r="L37" s="223"/>
      <c r="M37" s="224"/>
      <c r="N37" s="224"/>
      <c r="O37" s="224"/>
      <c r="P37" s="225">
        <f t="shared" si="6"/>
        <v>0</v>
      </c>
    </row>
    <row r="38" spans="1:16" s="209" customFormat="1" x14ac:dyDescent="0.3">
      <c r="A38" s="308"/>
      <c r="B38" s="216"/>
      <c r="C38" s="68"/>
      <c r="D38" s="67"/>
      <c r="E38" s="67"/>
      <c r="F38" s="67"/>
      <c r="G38" s="223"/>
      <c r="H38" s="224"/>
      <c r="I38" s="224"/>
      <c r="J38" s="224"/>
      <c r="K38" s="217">
        <f t="shared" si="5"/>
        <v>0</v>
      </c>
      <c r="L38" s="223"/>
      <c r="M38" s="224"/>
      <c r="N38" s="224"/>
      <c r="O38" s="224"/>
      <c r="P38" s="225">
        <f t="shared" si="6"/>
        <v>0</v>
      </c>
    </row>
    <row r="39" spans="1:16" s="209" customFormat="1" x14ac:dyDescent="0.3">
      <c r="A39" s="308"/>
      <c r="B39" s="216"/>
      <c r="C39" s="68"/>
      <c r="D39" s="67"/>
      <c r="E39" s="67"/>
      <c r="F39" s="67"/>
      <c r="G39" s="223"/>
      <c r="H39" s="224"/>
      <c r="I39" s="224"/>
      <c r="J39" s="224"/>
      <c r="K39" s="217">
        <f t="shared" si="5"/>
        <v>0</v>
      </c>
      <c r="L39" s="223"/>
      <c r="M39" s="224"/>
      <c r="N39" s="224"/>
      <c r="O39" s="224"/>
      <c r="P39" s="225">
        <f t="shared" si="6"/>
        <v>0</v>
      </c>
    </row>
    <row r="40" spans="1:16" s="209" customFormat="1" x14ac:dyDescent="0.3">
      <c r="A40" s="308"/>
      <c r="B40" s="216"/>
      <c r="C40" s="68"/>
      <c r="D40" s="67"/>
      <c r="E40" s="67"/>
      <c r="F40" s="67"/>
      <c r="G40" s="223"/>
      <c r="H40" s="224"/>
      <c r="I40" s="224"/>
      <c r="J40" s="224"/>
      <c r="K40" s="217">
        <f t="shared" si="5"/>
        <v>0</v>
      </c>
      <c r="L40" s="223"/>
      <c r="M40" s="224"/>
      <c r="N40" s="224"/>
      <c r="O40" s="224"/>
      <c r="P40" s="225">
        <f t="shared" si="6"/>
        <v>0</v>
      </c>
    </row>
    <row r="41" spans="1:16" s="209" customFormat="1" x14ac:dyDescent="0.3">
      <c r="A41" s="308"/>
      <c r="B41" s="216"/>
      <c r="C41" s="68"/>
      <c r="D41" s="67"/>
      <c r="E41" s="67"/>
      <c r="F41" s="67"/>
      <c r="G41" s="223"/>
      <c r="H41" s="224"/>
      <c r="I41" s="224"/>
      <c r="J41" s="224"/>
      <c r="K41" s="217">
        <f t="shared" si="5"/>
        <v>0</v>
      </c>
      <c r="L41" s="223"/>
      <c r="M41" s="224"/>
      <c r="N41" s="224"/>
      <c r="O41" s="224"/>
      <c r="P41" s="225">
        <f t="shared" si="6"/>
        <v>0</v>
      </c>
    </row>
    <row r="42" spans="1:16" s="209" customFormat="1" x14ac:dyDescent="0.3">
      <c r="A42" s="308"/>
      <c r="B42" s="216"/>
      <c r="C42" s="68"/>
      <c r="D42" s="67"/>
      <c r="E42" s="67"/>
      <c r="F42" s="67"/>
      <c r="G42" s="223"/>
      <c r="H42" s="224"/>
      <c r="I42" s="224"/>
      <c r="J42" s="224"/>
      <c r="K42" s="217">
        <f t="shared" si="5"/>
        <v>0</v>
      </c>
      <c r="L42" s="223"/>
      <c r="M42" s="224"/>
      <c r="N42" s="224"/>
      <c r="O42" s="224"/>
      <c r="P42" s="225">
        <f t="shared" si="6"/>
        <v>0</v>
      </c>
    </row>
    <row r="43" spans="1:16" s="209" customFormat="1" x14ac:dyDescent="0.3">
      <c r="A43" s="308"/>
      <c r="B43" s="216"/>
      <c r="C43" s="68"/>
      <c r="D43" s="67"/>
      <c r="E43" s="67"/>
      <c r="F43" s="67"/>
      <c r="G43" s="223"/>
      <c r="H43" s="224"/>
      <c r="I43" s="224"/>
      <c r="J43" s="224"/>
      <c r="K43" s="217">
        <f t="shared" si="5"/>
        <v>0</v>
      </c>
      <c r="L43" s="223"/>
      <c r="M43" s="224"/>
      <c r="N43" s="224"/>
      <c r="O43" s="224"/>
      <c r="P43" s="225">
        <f t="shared" si="6"/>
        <v>0</v>
      </c>
    </row>
    <row r="44" spans="1:16" s="209" customFormat="1" x14ac:dyDescent="0.3">
      <c r="A44" s="308"/>
      <c r="B44" s="216"/>
      <c r="C44" s="68"/>
      <c r="D44" s="67"/>
      <c r="E44" s="67"/>
      <c r="F44" s="67"/>
      <c r="G44" s="223"/>
      <c r="H44" s="224"/>
      <c r="I44" s="224"/>
      <c r="J44" s="224"/>
      <c r="K44" s="217">
        <f t="shared" si="5"/>
        <v>0</v>
      </c>
      <c r="L44" s="223"/>
      <c r="M44" s="224"/>
      <c r="N44" s="224"/>
      <c r="O44" s="224"/>
      <c r="P44" s="225">
        <f t="shared" si="6"/>
        <v>0</v>
      </c>
    </row>
    <row r="45" spans="1:16" s="216" customFormat="1" x14ac:dyDescent="0.3">
      <c r="A45" s="308"/>
      <c r="C45" s="68"/>
      <c r="D45" s="68"/>
      <c r="E45" s="68"/>
      <c r="F45" s="68"/>
      <c r="G45" s="223"/>
      <c r="H45" s="224"/>
      <c r="I45" s="224"/>
      <c r="J45" s="224"/>
      <c r="K45" s="217">
        <f t="shared" si="5"/>
        <v>0</v>
      </c>
      <c r="L45" s="223"/>
      <c r="M45" s="224"/>
      <c r="N45" s="224"/>
      <c r="O45" s="224"/>
      <c r="P45" s="225">
        <f t="shared" si="6"/>
        <v>0</v>
      </c>
    </row>
    <row r="46" spans="1:16" s="216" customFormat="1" x14ac:dyDescent="0.3">
      <c r="A46" s="308"/>
      <c r="C46" s="68"/>
      <c r="D46" s="68"/>
      <c r="E46" s="68"/>
      <c r="F46" s="68"/>
      <c r="G46" s="223"/>
      <c r="H46" s="224"/>
      <c r="I46" s="224"/>
      <c r="J46" s="224"/>
      <c r="K46" s="217">
        <f t="shared" si="5"/>
        <v>0</v>
      </c>
      <c r="L46" s="223"/>
      <c r="M46" s="224"/>
      <c r="N46" s="224"/>
      <c r="O46" s="224"/>
      <c r="P46" s="225">
        <f t="shared" si="6"/>
        <v>0</v>
      </c>
    </row>
    <row r="47" spans="1:16" s="216" customFormat="1" x14ac:dyDescent="0.3">
      <c r="A47" s="308"/>
      <c r="C47" s="68"/>
      <c r="D47" s="68"/>
      <c r="E47" s="68"/>
      <c r="F47" s="68"/>
      <c r="G47" s="223"/>
      <c r="H47" s="224"/>
      <c r="I47" s="224"/>
      <c r="J47" s="224"/>
      <c r="K47" s="217">
        <f t="shared" si="5"/>
        <v>0</v>
      </c>
      <c r="L47" s="223"/>
      <c r="M47" s="224"/>
      <c r="N47" s="224"/>
      <c r="O47" s="224"/>
      <c r="P47" s="225">
        <f t="shared" si="6"/>
        <v>0</v>
      </c>
    </row>
    <row r="48" spans="1:16" s="216" customFormat="1" x14ac:dyDescent="0.3">
      <c r="A48" s="308"/>
      <c r="C48" s="68"/>
      <c r="D48" s="68"/>
      <c r="E48" s="68"/>
      <c r="F48" s="68"/>
      <c r="G48" s="223"/>
      <c r="H48" s="224"/>
      <c r="I48" s="224"/>
      <c r="J48" s="224"/>
      <c r="K48" s="217">
        <f t="shared" si="5"/>
        <v>0</v>
      </c>
      <c r="L48" s="223"/>
      <c r="M48" s="224"/>
      <c r="N48" s="224"/>
      <c r="O48" s="224"/>
      <c r="P48" s="225">
        <f t="shared" si="6"/>
        <v>0</v>
      </c>
    </row>
    <row r="49" spans="1:16" s="216" customFormat="1" x14ac:dyDescent="0.3">
      <c r="A49" s="308"/>
      <c r="C49" s="68"/>
      <c r="D49" s="68"/>
      <c r="E49" s="68"/>
      <c r="F49" s="68"/>
      <c r="G49" s="223"/>
      <c r="H49" s="224"/>
      <c r="I49" s="224"/>
      <c r="J49" s="224"/>
      <c r="K49" s="217">
        <f t="shared" si="5"/>
        <v>0</v>
      </c>
      <c r="L49" s="223"/>
      <c r="M49" s="224"/>
      <c r="N49" s="224"/>
      <c r="O49" s="224"/>
      <c r="P49" s="225">
        <f t="shared" si="6"/>
        <v>0</v>
      </c>
    </row>
    <row r="50" spans="1:16" s="216" customFormat="1" x14ac:dyDescent="0.3">
      <c r="A50" s="308"/>
      <c r="C50" s="68"/>
      <c r="D50" s="68"/>
      <c r="E50" s="68"/>
      <c r="F50" s="68"/>
      <c r="G50" s="223"/>
      <c r="H50" s="224"/>
      <c r="I50" s="224"/>
      <c r="J50" s="224"/>
      <c r="K50" s="217">
        <f t="shared" si="5"/>
        <v>0</v>
      </c>
      <c r="L50" s="223"/>
      <c r="M50" s="224"/>
      <c r="N50" s="224"/>
      <c r="O50" s="224"/>
      <c r="P50" s="225">
        <f t="shared" si="6"/>
        <v>0</v>
      </c>
    </row>
    <row r="51" spans="1:16" s="216" customFormat="1" x14ac:dyDescent="0.3">
      <c r="A51" s="308"/>
      <c r="C51" s="68"/>
      <c r="D51" s="68"/>
      <c r="E51" s="68"/>
      <c r="F51" s="68"/>
      <c r="G51" s="223"/>
      <c r="H51" s="224"/>
      <c r="I51" s="224"/>
      <c r="J51" s="224"/>
      <c r="K51" s="217">
        <f t="shared" si="5"/>
        <v>0</v>
      </c>
      <c r="L51" s="223"/>
      <c r="M51" s="224"/>
      <c r="N51" s="224"/>
      <c r="O51" s="224"/>
      <c r="P51" s="225">
        <f t="shared" si="6"/>
        <v>0</v>
      </c>
    </row>
    <row r="52" spans="1:16" s="216" customFormat="1" x14ac:dyDescent="0.3">
      <c r="A52" s="308"/>
      <c r="C52" s="68"/>
      <c r="D52" s="68"/>
      <c r="E52" s="68"/>
      <c r="F52" s="68"/>
      <c r="G52" s="223"/>
      <c r="H52" s="224"/>
      <c r="I52" s="224"/>
      <c r="J52" s="224"/>
      <c r="K52" s="217">
        <f t="shared" si="5"/>
        <v>0</v>
      </c>
      <c r="L52" s="223"/>
      <c r="M52" s="224"/>
      <c r="N52" s="224"/>
      <c r="O52" s="224"/>
      <c r="P52" s="225">
        <f t="shared" si="6"/>
        <v>0</v>
      </c>
    </row>
    <row r="53" spans="1:16" s="216" customFormat="1" x14ac:dyDescent="0.3">
      <c r="A53" s="308"/>
      <c r="B53" s="235"/>
      <c r="C53" s="68"/>
      <c r="D53" s="68"/>
      <c r="E53" s="68"/>
      <c r="F53" s="68"/>
      <c r="G53" s="223"/>
      <c r="H53" s="224"/>
      <c r="I53" s="224"/>
      <c r="J53" s="224"/>
      <c r="K53" s="217">
        <f t="shared" si="5"/>
        <v>0</v>
      </c>
      <c r="L53" s="223"/>
      <c r="M53" s="224"/>
      <c r="N53" s="224"/>
      <c r="O53" s="224"/>
      <c r="P53" s="225">
        <f t="shared" si="6"/>
        <v>0</v>
      </c>
    </row>
    <row r="54" spans="1:16" s="216" customFormat="1" x14ac:dyDescent="0.3">
      <c r="A54" s="308"/>
      <c r="C54" s="68"/>
      <c r="D54" s="68"/>
      <c r="E54" s="68"/>
      <c r="F54" s="68"/>
      <c r="G54" s="223"/>
      <c r="H54" s="224"/>
      <c r="I54" s="224"/>
      <c r="J54" s="224"/>
      <c r="K54" s="217">
        <f t="shared" si="5"/>
        <v>0</v>
      </c>
      <c r="L54" s="223"/>
      <c r="M54" s="224"/>
      <c r="N54" s="224"/>
      <c r="O54" s="224"/>
      <c r="P54" s="225">
        <f t="shared" si="6"/>
        <v>0</v>
      </c>
    </row>
    <row r="55" spans="1:16" s="216" customFormat="1" x14ac:dyDescent="0.3">
      <c r="A55" s="308"/>
      <c r="C55" s="68"/>
      <c r="D55" s="68"/>
      <c r="E55" s="68"/>
      <c r="F55" s="68"/>
      <c r="G55" s="223"/>
      <c r="H55" s="224"/>
      <c r="I55" s="224"/>
      <c r="J55" s="224"/>
      <c r="K55" s="217">
        <f t="shared" ref="K55:K86" si="7">SUM(G55:J55)</f>
        <v>0</v>
      </c>
      <c r="L55" s="223"/>
      <c r="M55" s="224"/>
      <c r="N55" s="224"/>
      <c r="O55" s="224"/>
      <c r="P55" s="225">
        <f t="shared" ref="P55:P86" si="8">SUM(L55:O55)</f>
        <v>0</v>
      </c>
    </row>
    <row r="56" spans="1:16" s="216" customFormat="1" x14ac:dyDescent="0.3">
      <c r="A56" s="308"/>
      <c r="C56" s="68"/>
      <c r="D56" s="68"/>
      <c r="E56" s="68"/>
      <c r="F56" s="68"/>
      <c r="G56" s="223"/>
      <c r="H56" s="224"/>
      <c r="I56" s="224"/>
      <c r="J56" s="224"/>
      <c r="K56" s="217">
        <f t="shared" si="7"/>
        <v>0</v>
      </c>
      <c r="L56" s="223"/>
      <c r="M56" s="224"/>
      <c r="N56" s="224"/>
      <c r="O56" s="224"/>
      <c r="P56" s="225">
        <f t="shared" si="8"/>
        <v>0</v>
      </c>
    </row>
    <row r="57" spans="1:16" s="216" customFormat="1" x14ac:dyDescent="0.3">
      <c r="A57" s="308"/>
      <c r="C57" s="68"/>
      <c r="D57" s="68"/>
      <c r="E57" s="68"/>
      <c r="F57" s="68"/>
      <c r="G57" s="223"/>
      <c r="H57" s="224"/>
      <c r="I57" s="224"/>
      <c r="J57" s="224"/>
      <c r="K57" s="217">
        <f t="shared" si="7"/>
        <v>0</v>
      </c>
      <c r="L57" s="223"/>
      <c r="M57" s="224"/>
      <c r="N57" s="224"/>
      <c r="O57" s="224"/>
      <c r="P57" s="225">
        <f t="shared" si="8"/>
        <v>0</v>
      </c>
    </row>
    <row r="58" spans="1:16" s="216" customFormat="1" x14ac:dyDescent="0.3">
      <c r="A58" s="308"/>
      <c r="C58" s="68"/>
      <c r="D58" s="68"/>
      <c r="E58" s="68"/>
      <c r="F58" s="68"/>
      <c r="G58" s="223"/>
      <c r="H58" s="224"/>
      <c r="I58" s="224"/>
      <c r="J58" s="224"/>
      <c r="K58" s="217">
        <f t="shared" si="7"/>
        <v>0</v>
      </c>
      <c r="L58" s="223"/>
      <c r="M58" s="224"/>
      <c r="N58" s="224"/>
      <c r="O58" s="224"/>
      <c r="P58" s="225">
        <f t="shared" si="8"/>
        <v>0</v>
      </c>
    </row>
    <row r="59" spans="1:16" s="216" customFormat="1" x14ac:dyDescent="0.3">
      <c r="A59" s="308"/>
      <c r="C59" s="68"/>
      <c r="D59" s="68"/>
      <c r="E59" s="68"/>
      <c r="F59" s="68"/>
      <c r="G59" s="223"/>
      <c r="H59" s="224"/>
      <c r="I59" s="224"/>
      <c r="J59" s="224"/>
      <c r="K59" s="217">
        <f t="shared" si="7"/>
        <v>0</v>
      </c>
      <c r="L59" s="223"/>
      <c r="M59" s="224"/>
      <c r="N59" s="224"/>
      <c r="O59" s="224"/>
      <c r="P59" s="225">
        <f t="shared" si="8"/>
        <v>0</v>
      </c>
    </row>
    <row r="60" spans="1:16" s="216" customFormat="1" x14ac:dyDescent="0.3">
      <c r="A60" s="308"/>
      <c r="C60" s="68"/>
      <c r="D60" s="68"/>
      <c r="E60" s="68"/>
      <c r="F60" s="68"/>
      <c r="G60" s="223"/>
      <c r="H60" s="224"/>
      <c r="I60" s="224"/>
      <c r="J60" s="224"/>
      <c r="K60" s="217">
        <f t="shared" si="7"/>
        <v>0</v>
      </c>
      <c r="L60" s="223"/>
      <c r="M60" s="224"/>
      <c r="N60" s="224"/>
      <c r="O60" s="224"/>
      <c r="P60" s="225">
        <f t="shared" si="8"/>
        <v>0</v>
      </c>
    </row>
    <row r="61" spans="1:16" s="216" customFormat="1" x14ac:dyDescent="0.3">
      <c r="A61" s="308"/>
      <c r="C61" s="68"/>
      <c r="D61" s="68"/>
      <c r="E61" s="68"/>
      <c r="F61" s="68"/>
      <c r="G61" s="223"/>
      <c r="H61" s="224"/>
      <c r="I61" s="224"/>
      <c r="J61" s="224"/>
      <c r="K61" s="217">
        <f t="shared" si="7"/>
        <v>0</v>
      </c>
      <c r="L61" s="223"/>
      <c r="M61" s="224"/>
      <c r="N61" s="224"/>
      <c r="O61" s="224"/>
      <c r="P61" s="225">
        <f t="shared" si="8"/>
        <v>0</v>
      </c>
    </row>
    <row r="62" spans="1:16" s="216" customFormat="1" x14ac:dyDescent="0.3">
      <c r="A62" s="308"/>
      <c r="C62" s="68"/>
      <c r="D62" s="68"/>
      <c r="E62" s="68"/>
      <c r="F62" s="68"/>
      <c r="G62" s="223"/>
      <c r="H62" s="224"/>
      <c r="I62" s="224"/>
      <c r="J62" s="224"/>
      <c r="K62" s="217">
        <f t="shared" si="7"/>
        <v>0</v>
      </c>
      <c r="L62" s="223"/>
      <c r="M62" s="224"/>
      <c r="N62" s="224"/>
      <c r="O62" s="224"/>
      <c r="P62" s="225">
        <f t="shared" si="8"/>
        <v>0</v>
      </c>
    </row>
    <row r="63" spans="1:16" s="216" customFormat="1" x14ac:dyDescent="0.3">
      <c r="A63" s="308"/>
      <c r="C63" s="68"/>
      <c r="D63" s="68"/>
      <c r="E63" s="68"/>
      <c r="F63" s="68"/>
      <c r="G63" s="223"/>
      <c r="H63" s="224"/>
      <c r="I63" s="224"/>
      <c r="J63" s="224"/>
      <c r="K63" s="217">
        <f t="shared" si="7"/>
        <v>0</v>
      </c>
      <c r="L63" s="223"/>
      <c r="M63" s="224"/>
      <c r="N63" s="224"/>
      <c r="O63" s="224"/>
      <c r="P63" s="225">
        <f t="shared" si="8"/>
        <v>0</v>
      </c>
    </row>
    <row r="64" spans="1:16" s="216" customFormat="1" x14ac:dyDescent="0.3">
      <c r="A64" s="308"/>
      <c r="C64" s="68"/>
      <c r="D64" s="68"/>
      <c r="E64" s="68"/>
      <c r="F64" s="68"/>
      <c r="G64" s="223"/>
      <c r="H64" s="224"/>
      <c r="I64" s="224"/>
      <c r="J64" s="224"/>
      <c r="K64" s="217">
        <f t="shared" si="7"/>
        <v>0</v>
      </c>
      <c r="L64" s="223"/>
      <c r="M64" s="224"/>
      <c r="N64" s="224"/>
      <c r="O64" s="224"/>
      <c r="P64" s="225">
        <f t="shared" si="8"/>
        <v>0</v>
      </c>
    </row>
    <row r="65" spans="1:16" s="216" customFormat="1" x14ac:dyDescent="0.3">
      <c r="A65" s="308"/>
      <c r="C65" s="68"/>
      <c r="D65" s="68"/>
      <c r="E65" s="68"/>
      <c r="F65" s="68"/>
      <c r="G65" s="223"/>
      <c r="H65" s="224"/>
      <c r="I65" s="224"/>
      <c r="J65" s="224"/>
      <c r="K65" s="217">
        <f t="shared" si="7"/>
        <v>0</v>
      </c>
      <c r="L65" s="223"/>
      <c r="M65" s="224"/>
      <c r="N65" s="224"/>
      <c r="O65" s="224"/>
      <c r="P65" s="225">
        <f t="shared" si="8"/>
        <v>0</v>
      </c>
    </row>
    <row r="66" spans="1:16" s="216" customFormat="1" x14ac:dyDescent="0.3">
      <c r="A66" s="308"/>
      <c r="C66" s="68"/>
      <c r="D66" s="68"/>
      <c r="E66" s="68"/>
      <c r="F66" s="68"/>
      <c r="G66" s="223"/>
      <c r="H66" s="224"/>
      <c r="I66" s="224"/>
      <c r="J66" s="224"/>
      <c r="K66" s="217">
        <f t="shared" si="7"/>
        <v>0</v>
      </c>
      <c r="L66" s="223"/>
      <c r="M66" s="224"/>
      <c r="N66" s="224"/>
      <c r="O66" s="224"/>
      <c r="P66" s="225">
        <f t="shared" si="8"/>
        <v>0</v>
      </c>
    </row>
    <row r="67" spans="1:16" s="216" customFormat="1" x14ac:dyDescent="0.3">
      <c r="A67" s="308"/>
      <c r="C67" s="68"/>
      <c r="D67" s="68"/>
      <c r="E67" s="68"/>
      <c r="F67" s="68"/>
      <c r="G67" s="223"/>
      <c r="H67" s="224"/>
      <c r="I67" s="224"/>
      <c r="J67" s="224"/>
      <c r="K67" s="217">
        <f t="shared" si="7"/>
        <v>0</v>
      </c>
      <c r="L67" s="223"/>
      <c r="M67" s="224"/>
      <c r="N67" s="224"/>
      <c r="O67" s="224"/>
      <c r="P67" s="225">
        <f t="shared" si="8"/>
        <v>0</v>
      </c>
    </row>
    <row r="68" spans="1:16" s="216" customFormat="1" x14ac:dyDescent="0.3">
      <c r="A68" s="308"/>
      <c r="C68" s="68"/>
      <c r="D68" s="68"/>
      <c r="E68" s="68"/>
      <c r="F68" s="68"/>
      <c r="G68" s="223"/>
      <c r="H68" s="224"/>
      <c r="I68" s="224"/>
      <c r="J68" s="224"/>
      <c r="K68" s="217">
        <f t="shared" si="7"/>
        <v>0</v>
      </c>
      <c r="L68" s="223"/>
      <c r="M68" s="224"/>
      <c r="N68" s="224"/>
      <c r="O68" s="224"/>
      <c r="P68" s="225">
        <f t="shared" si="8"/>
        <v>0</v>
      </c>
    </row>
    <row r="69" spans="1:16" s="216" customFormat="1" x14ac:dyDescent="0.3">
      <c r="A69" s="308"/>
      <c r="C69" s="68"/>
      <c r="D69" s="68"/>
      <c r="E69" s="68"/>
      <c r="F69" s="68"/>
      <c r="G69" s="223"/>
      <c r="H69" s="224"/>
      <c r="I69" s="224"/>
      <c r="J69" s="224"/>
      <c r="K69" s="217">
        <f t="shared" si="7"/>
        <v>0</v>
      </c>
      <c r="L69" s="223"/>
      <c r="M69" s="224"/>
      <c r="N69" s="224"/>
      <c r="O69" s="224"/>
      <c r="P69" s="225">
        <f t="shared" si="8"/>
        <v>0</v>
      </c>
    </row>
    <row r="70" spans="1:16" s="216" customFormat="1" x14ac:dyDescent="0.3">
      <c r="A70" s="308"/>
      <c r="C70" s="68"/>
      <c r="D70" s="68"/>
      <c r="E70" s="68"/>
      <c r="F70" s="68"/>
      <c r="G70" s="223"/>
      <c r="H70" s="224"/>
      <c r="I70" s="224"/>
      <c r="J70" s="224"/>
      <c r="K70" s="217">
        <f t="shared" si="7"/>
        <v>0</v>
      </c>
      <c r="L70" s="223"/>
      <c r="M70" s="224"/>
      <c r="N70" s="224"/>
      <c r="O70" s="224"/>
      <c r="P70" s="225">
        <f t="shared" si="8"/>
        <v>0</v>
      </c>
    </row>
    <row r="71" spans="1:16" s="216" customFormat="1" x14ac:dyDescent="0.3">
      <c r="A71" s="308"/>
      <c r="C71" s="68"/>
      <c r="D71" s="68"/>
      <c r="E71" s="68"/>
      <c r="F71" s="68"/>
      <c r="G71" s="223"/>
      <c r="H71" s="224"/>
      <c r="I71" s="224"/>
      <c r="J71" s="224"/>
      <c r="K71" s="217">
        <f t="shared" si="7"/>
        <v>0</v>
      </c>
      <c r="L71" s="223"/>
      <c r="M71" s="224"/>
      <c r="N71" s="224"/>
      <c r="O71" s="224"/>
      <c r="P71" s="225">
        <f t="shared" si="8"/>
        <v>0</v>
      </c>
    </row>
    <row r="72" spans="1:16" s="216" customFormat="1" x14ac:dyDescent="0.3">
      <c r="A72" s="308"/>
      <c r="C72" s="68"/>
      <c r="D72" s="68"/>
      <c r="E72" s="68"/>
      <c r="F72" s="68"/>
      <c r="G72" s="223"/>
      <c r="H72" s="224"/>
      <c r="I72" s="224"/>
      <c r="J72" s="224"/>
      <c r="K72" s="217">
        <f t="shared" si="7"/>
        <v>0</v>
      </c>
      <c r="L72" s="223"/>
      <c r="M72" s="224"/>
      <c r="N72" s="224"/>
      <c r="O72" s="224"/>
      <c r="P72" s="225">
        <f t="shared" si="8"/>
        <v>0</v>
      </c>
    </row>
    <row r="73" spans="1:16" s="216" customFormat="1" x14ac:dyDescent="0.3">
      <c r="A73" s="308"/>
      <c r="C73" s="68"/>
      <c r="D73" s="68"/>
      <c r="E73" s="68"/>
      <c r="F73" s="68"/>
      <c r="G73" s="223"/>
      <c r="H73" s="224"/>
      <c r="I73" s="224"/>
      <c r="J73" s="224"/>
      <c r="K73" s="217">
        <f t="shared" si="7"/>
        <v>0</v>
      </c>
      <c r="L73" s="223"/>
      <c r="M73" s="224"/>
      <c r="N73" s="224"/>
      <c r="O73" s="224"/>
      <c r="P73" s="225">
        <f t="shared" si="8"/>
        <v>0</v>
      </c>
    </row>
    <row r="74" spans="1:16" s="216" customFormat="1" x14ac:dyDescent="0.3">
      <c r="A74" s="308"/>
      <c r="C74" s="68"/>
      <c r="D74" s="68"/>
      <c r="E74" s="68"/>
      <c r="F74" s="68"/>
      <c r="G74" s="223"/>
      <c r="H74" s="224"/>
      <c r="I74" s="224"/>
      <c r="J74" s="224"/>
      <c r="K74" s="217">
        <f t="shared" si="7"/>
        <v>0</v>
      </c>
      <c r="L74" s="223"/>
      <c r="M74" s="224"/>
      <c r="N74" s="224"/>
      <c r="O74" s="224"/>
      <c r="P74" s="225">
        <f t="shared" si="8"/>
        <v>0</v>
      </c>
    </row>
    <row r="75" spans="1:16" s="216" customFormat="1" x14ac:dyDescent="0.3">
      <c r="A75" s="308"/>
      <c r="C75" s="68"/>
      <c r="D75" s="68"/>
      <c r="E75" s="68"/>
      <c r="F75" s="68"/>
      <c r="G75" s="223"/>
      <c r="H75" s="224"/>
      <c r="I75" s="224"/>
      <c r="J75" s="224"/>
      <c r="K75" s="217">
        <f t="shared" si="7"/>
        <v>0</v>
      </c>
      <c r="L75" s="223"/>
      <c r="M75" s="224"/>
      <c r="N75" s="224"/>
      <c r="O75" s="224"/>
      <c r="P75" s="225">
        <f t="shared" si="8"/>
        <v>0</v>
      </c>
    </row>
    <row r="76" spans="1:16" s="216" customFormat="1" x14ac:dyDescent="0.3">
      <c r="A76" s="308"/>
      <c r="C76" s="68"/>
      <c r="D76" s="68"/>
      <c r="E76" s="68"/>
      <c r="F76" s="68"/>
      <c r="G76" s="223"/>
      <c r="H76" s="224"/>
      <c r="I76" s="224"/>
      <c r="J76" s="224"/>
      <c r="K76" s="217">
        <f t="shared" si="7"/>
        <v>0</v>
      </c>
      <c r="L76" s="223"/>
      <c r="M76" s="224"/>
      <c r="N76" s="224"/>
      <c r="O76" s="224"/>
      <c r="P76" s="225">
        <f t="shared" si="8"/>
        <v>0</v>
      </c>
    </row>
    <row r="77" spans="1:16" s="216" customFormat="1" x14ac:dyDescent="0.3">
      <c r="C77" s="68"/>
      <c r="D77" s="68"/>
      <c r="E77" s="68"/>
      <c r="F77" s="68"/>
      <c r="G77" s="223"/>
      <c r="H77" s="224"/>
      <c r="I77" s="224"/>
      <c r="J77" s="224"/>
      <c r="K77" s="217">
        <f t="shared" si="7"/>
        <v>0</v>
      </c>
      <c r="L77" s="223"/>
      <c r="M77" s="224"/>
      <c r="N77" s="224"/>
      <c r="O77" s="224"/>
      <c r="P77" s="225">
        <f t="shared" si="8"/>
        <v>0</v>
      </c>
    </row>
    <row r="78" spans="1:16" s="216" customFormat="1" x14ac:dyDescent="0.3">
      <c r="C78" s="68"/>
      <c r="D78" s="68"/>
      <c r="E78" s="68"/>
      <c r="F78" s="68"/>
      <c r="G78" s="223"/>
      <c r="H78" s="224"/>
      <c r="I78" s="224"/>
      <c r="J78" s="224"/>
      <c r="K78" s="217">
        <f t="shared" si="7"/>
        <v>0</v>
      </c>
      <c r="L78" s="223"/>
      <c r="M78" s="224"/>
      <c r="N78" s="224"/>
      <c r="O78" s="224"/>
      <c r="P78" s="225">
        <f t="shared" si="8"/>
        <v>0</v>
      </c>
    </row>
    <row r="79" spans="1:16" s="216" customFormat="1" x14ac:dyDescent="0.3">
      <c r="C79" s="68"/>
      <c r="D79" s="68"/>
      <c r="E79" s="68"/>
      <c r="F79" s="68"/>
      <c r="G79" s="223"/>
      <c r="H79" s="224"/>
      <c r="I79" s="224"/>
      <c r="J79" s="224"/>
      <c r="K79" s="217">
        <f t="shared" si="7"/>
        <v>0</v>
      </c>
      <c r="L79" s="223"/>
      <c r="M79" s="224"/>
      <c r="N79" s="224"/>
      <c r="O79" s="224"/>
      <c r="P79" s="225">
        <f t="shared" si="8"/>
        <v>0</v>
      </c>
    </row>
    <row r="80" spans="1:16" s="216" customFormat="1" x14ac:dyDescent="0.3">
      <c r="C80" s="68"/>
      <c r="D80" s="68"/>
      <c r="E80" s="68"/>
      <c r="F80" s="68"/>
      <c r="G80" s="223"/>
      <c r="H80" s="224"/>
      <c r="I80" s="224"/>
      <c r="J80" s="224"/>
      <c r="K80" s="217">
        <f t="shared" si="7"/>
        <v>0</v>
      </c>
      <c r="L80" s="223"/>
      <c r="M80" s="224"/>
      <c r="N80" s="224"/>
      <c r="O80" s="224"/>
      <c r="P80" s="225">
        <f t="shared" si="8"/>
        <v>0</v>
      </c>
    </row>
    <row r="81" spans="3:16" s="209" customFormat="1" x14ac:dyDescent="0.3">
      <c r="C81" s="67"/>
      <c r="D81" s="67"/>
      <c r="E81" s="67"/>
      <c r="F81" s="67"/>
      <c r="G81" s="223"/>
      <c r="H81" s="224"/>
      <c r="I81" s="224"/>
      <c r="J81" s="224"/>
      <c r="K81" s="217">
        <f t="shared" si="7"/>
        <v>0</v>
      </c>
      <c r="L81" s="223"/>
      <c r="M81" s="224"/>
      <c r="N81" s="224"/>
      <c r="O81" s="224"/>
      <c r="P81" s="225">
        <f t="shared" si="8"/>
        <v>0</v>
      </c>
    </row>
    <row r="82" spans="3:16" s="209" customFormat="1" x14ac:dyDescent="0.3">
      <c r="C82" s="67"/>
      <c r="D82" s="67"/>
      <c r="E82" s="67"/>
      <c r="F82" s="67"/>
      <c r="G82" s="223"/>
      <c r="H82" s="224"/>
      <c r="I82" s="224"/>
      <c r="J82" s="224"/>
      <c r="K82" s="217">
        <f t="shared" si="7"/>
        <v>0</v>
      </c>
      <c r="L82" s="223"/>
      <c r="M82" s="224"/>
      <c r="N82" s="224"/>
      <c r="O82" s="224"/>
      <c r="P82" s="225">
        <f t="shared" si="8"/>
        <v>0</v>
      </c>
    </row>
    <row r="83" spans="3:16" s="209" customFormat="1" x14ac:dyDescent="0.3">
      <c r="C83" s="67"/>
      <c r="D83" s="67"/>
      <c r="E83" s="67"/>
      <c r="F83" s="67"/>
      <c r="G83" s="223"/>
      <c r="H83" s="224"/>
      <c r="I83" s="224"/>
      <c r="J83" s="224"/>
      <c r="K83" s="217">
        <f t="shared" si="7"/>
        <v>0</v>
      </c>
      <c r="L83" s="223"/>
      <c r="M83" s="224"/>
      <c r="N83" s="224"/>
      <c r="O83" s="224"/>
      <c r="P83" s="225">
        <f t="shared" si="8"/>
        <v>0</v>
      </c>
    </row>
    <row r="84" spans="3:16" s="209" customFormat="1" x14ac:dyDescent="0.3">
      <c r="C84" s="67"/>
      <c r="D84" s="67"/>
      <c r="E84" s="67"/>
      <c r="F84" s="67"/>
      <c r="G84" s="223"/>
      <c r="H84" s="224"/>
      <c r="I84" s="224"/>
      <c r="J84" s="224"/>
      <c r="K84" s="217">
        <f t="shared" si="7"/>
        <v>0</v>
      </c>
      <c r="L84" s="223"/>
      <c r="M84" s="224"/>
      <c r="N84" s="224"/>
      <c r="O84" s="224"/>
      <c r="P84" s="225">
        <f t="shared" si="8"/>
        <v>0</v>
      </c>
    </row>
    <row r="85" spans="3:16" s="209" customFormat="1" x14ac:dyDescent="0.3">
      <c r="C85" s="67"/>
      <c r="D85" s="67"/>
      <c r="E85" s="67"/>
      <c r="F85" s="67"/>
      <c r="G85" s="223"/>
      <c r="H85" s="224"/>
      <c r="I85" s="224"/>
      <c r="J85" s="224"/>
      <c r="K85" s="224">
        <f t="shared" si="7"/>
        <v>0</v>
      </c>
      <c r="L85" s="223"/>
      <c r="M85" s="224"/>
      <c r="N85" s="224"/>
      <c r="O85" s="224"/>
      <c r="P85" s="225">
        <f t="shared" si="8"/>
        <v>0</v>
      </c>
    </row>
    <row r="86" spans="3:16" s="209" customFormat="1" x14ac:dyDescent="0.3">
      <c r="C86" s="67"/>
      <c r="D86" s="67"/>
      <c r="E86" s="67"/>
      <c r="F86" s="67"/>
      <c r="G86" s="223"/>
      <c r="H86" s="224"/>
      <c r="I86" s="224"/>
      <c r="J86" s="224"/>
      <c r="K86" s="224">
        <f t="shared" si="7"/>
        <v>0</v>
      </c>
      <c r="L86" s="223"/>
      <c r="M86" s="224"/>
      <c r="N86" s="224"/>
      <c r="O86" s="224"/>
      <c r="P86" s="225">
        <f t="shared" si="8"/>
        <v>0</v>
      </c>
    </row>
    <row r="87" spans="3:16" s="209" customFormat="1" x14ac:dyDescent="0.3">
      <c r="C87" s="67"/>
      <c r="D87" s="67"/>
      <c r="E87" s="67"/>
      <c r="F87" s="67"/>
      <c r="G87" s="223"/>
      <c r="H87" s="224"/>
      <c r="I87" s="224"/>
      <c r="J87" s="224"/>
      <c r="K87" s="224">
        <f t="shared" ref="K87:K99" si="9">SUM(G87:J87)</f>
        <v>0</v>
      </c>
      <c r="L87" s="223"/>
      <c r="M87" s="224"/>
      <c r="N87" s="224"/>
      <c r="O87" s="224"/>
      <c r="P87" s="225">
        <f t="shared" ref="P87:P99" si="10">SUM(L87:O87)</f>
        <v>0</v>
      </c>
    </row>
    <row r="88" spans="3:16" s="209" customFormat="1" x14ac:dyDescent="0.3">
      <c r="C88" s="67"/>
      <c r="D88" s="67"/>
      <c r="E88" s="67"/>
      <c r="F88" s="67"/>
      <c r="G88" s="223"/>
      <c r="H88" s="224"/>
      <c r="I88" s="224"/>
      <c r="J88" s="224"/>
      <c r="K88" s="224">
        <f t="shared" si="9"/>
        <v>0</v>
      </c>
      <c r="L88" s="223"/>
      <c r="M88" s="224"/>
      <c r="N88" s="224"/>
      <c r="O88" s="224"/>
      <c r="P88" s="225">
        <f t="shared" si="10"/>
        <v>0</v>
      </c>
    </row>
    <row r="89" spans="3:16" s="209" customFormat="1" x14ac:dyDescent="0.3">
      <c r="C89" s="67"/>
      <c r="D89" s="67"/>
      <c r="E89" s="67"/>
      <c r="F89" s="67"/>
      <c r="G89" s="223"/>
      <c r="H89" s="224"/>
      <c r="I89" s="224"/>
      <c r="J89" s="224"/>
      <c r="K89" s="224">
        <f t="shared" si="9"/>
        <v>0</v>
      </c>
      <c r="L89" s="223"/>
      <c r="M89" s="224"/>
      <c r="N89" s="224"/>
      <c r="O89" s="224"/>
      <c r="P89" s="225">
        <f t="shared" si="10"/>
        <v>0</v>
      </c>
    </row>
    <row r="90" spans="3:16" s="209" customFormat="1" x14ac:dyDescent="0.3">
      <c r="C90" s="67"/>
      <c r="D90" s="67"/>
      <c r="E90" s="67"/>
      <c r="F90" s="67"/>
      <c r="G90" s="223"/>
      <c r="H90" s="224"/>
      <c r="I90" s="224"/>
      <c r="J90" s="224"/>
      <c r="K90" s="224">
        <f t="shared" si="9"/>
        <v>0</v>
      </c>
      <c r="L90" s="223"/>
      <c r="M90" s="224"/>
      <c r="N90" s="224"/>
      <c r="O90" s="224"/>
      <c r="P90" s="225">
        <f t="shared" si="10"/>
        <v>0</v>
      </c>
    </row>
    <row r="91" spans="3:16" s="209" customFormat="1" x14ac:dyDescent="0.3">
      <c r="C91" s="67"/>
      <c r="D91" s="67"/>
      <c r="E91" s="67"/>
      <c r="F91" s="67"/>
      <c r="G91" s="223"/>
      <c r="H91" s="224"/>
      <c r="I91" s="224"/>
      <c r="J91" s="224"/>
      <c r="K91" s="224">
        <f t="shared" si="9"/>
        <v>0</v>
      </c>
      <c r="L91" s="223"/>
      <c r="M91" s="224"/>
      <c r="N91" s="224"/>
      <c r="O91" s="224"/>
      <c r="P91" s="225">
        <f t="shared" si="10"/>
        <v>0</v>
      </c>
    </row>
    <row r="92" spans="3:16" s="209" customFormat="1" x14ac:dyDescent="0.3">
      <c r="C92" s="67"/>
      <c r="D92" s="67"/>
      <c r="E92" s="67"/>
      <c r="F92" s="67"/>
      <c r="G92" s="223"/>
      <c r="H92" s="224"/>
      <c r="I92" s="224"/>
      <c r="J92" s="224"/>
      <c r="K92" s="224">
        <f t="shared" si="9"/>
        <v>0</v>
      </c>
      <c r="L92" s="223"/>
      <c r="M92" s="224"/>
      <c r="N92" s="224"/>
      <c r="O92" s="224"/>
      <c r="P92" s="225">
        <f t="shared" si="10"/>
        <v>0</v>
      </c>
    </row>
    <row r="93" spans="3:16" s="209" customFormat="1" x14ac:dyDescent="0.3">
      <c r="C93" s="67"/>
      <c r="D93" s="67"/>
      <c r="E93" s="67"/>
      <c r="F93" s="67"/>
      <c r="G93" s="223"/>
      <c r="H93" s="224"/>
      <c r="I93" s="224"/>
      <c r="J93" s="224"/>
      <c r="K93" s="224">
        <f t="shared" si="9"/>
        <v>0</v>
      </c>
      <c r="L93" s="223"/>
      <c r="M93" s="224"/>
      <c r="N93" s="224"/>
      <c r="O93" s="224"/>
      <c r="P93" s="225">
        <f t="shared" si="10"/>
        <v>0</v>
      </c>
    </row>
    <row r="94" spans="3:16" s="209" customFormat="1" x14ac:dyDescent="0.3">
      <c r="C94" s="67"/>
      <c r="D94" s="67"/>
      <c r="E94" s="67"/>
      <c r="F94" s="67"/>
      <c r="G94" s="223"/>
      <c r="H94" s="224"/>
      <c r="I94" s="224"/>
      <c r="J94" s="224"/>
      <c r="K94" s="224">
        <f t="shared" si="9"/>
        <v>0</v>
      </c>
      <c r="L94" s="223"/>
      <c r="M94" s="224"/>
      <c r="N94" s="224"/>
      <c r="O94" s="224"/>
      <c r="P94" s="225">
        <f t="shared" si="10"/>
        <v>0</v>
      </c>
    </row>
    <row r="95" spans="3:16" s="209" customFormat="1" x14ac:dyDescent="0.3">
      <c r="C95" s="67"/>
      <c r="D95" s="67"/>
      <c r="E95" s="67"/>
      <c r="F95" s="67"/>
      <c r="G95" s="223"/>
      <c r="H95" s="224"/>
      <c r="I95" s="224"/>
      <c r="J95" s="224"/>
      <c r="K95" s="224">
        <f t="shared" si="9"/>
        <v>0</v>
      </c>
      <c r="L95" s="223"/>
      <c r="M95" s="224"/>
      <c r="N95" s="224"/>
      <c r="O95" s="224"/>
      <c r="P95" s="225">
        <f t="shared" si="10"/>
        <v>0</v>
      </c>
    </row>
    <row r="96" spans="3:16" s="209" customFormat="1" x14ac:dyDescent="0.3">
      <c r="C96" s="67"/>
      <c r="D96" s="67"/>
      <c r="E96" s="67"/>
      <c r="F96" s="67"/>
      <c r="G96" s="223"/>
      <c r="H96" s="224"/>
      <c r="I96" s="224"/>
      <c r="J96" s="224"/>
      <c r="K96" s="224">
        <f t="shared" si="9"/>
        <v>0</v>
      </c>
      <c r="L96" s="223"/>
      <c r="M96" s="224"/>
      <c r="N96" s="224"/>
      <c r="O96" s="224"/>
      <c r="P96" s="225">
        <f t="shared" si="10"/>
        <v>0</v>
      </c>
    </row>
    <row r="97" spans="1:16" s="209" customFormat="1" x14ac:dyDescent="0.3">
      <c r="C97" s="67"/>
      <c r="D97" s="67"/>
      <c r="E97" s="67"/>
      <c r="F97" s="67"/>
      <c r="G97" s="223"/>
      <c r="H97" s="224"/>
      <c r="I97" s="224"/>
      <c r="J97" s="224"/>
      <c r="K97" s="217">
        <f t="shared" si="9"/>
        <v>0</v>
      </c>
      <c r="L97" s="223"/>
      <c r="M97" s="224"/>
      <c r="N97" s="224"/>
      <c r="O97" s="224"/>
      <c r="P97" s="225">
        <f t="shared" si="10"/>
        <v>0</v>
      </c>
    </row>
    <row r="98" spans="1:16" s="209" customFormat="1" x14ac:dyDescent="0.3">
      <c r="C98" s="67"/>
      <c r="D98" s="67"/>
      <c r="E98" s="67"/>
      <c r="F98" s="67"/>
      <c r="G98" s="223"/>
      <c r="H98" s="224"/>
      <c r="I98" s="224"/>
      <c r="J98" s="224"/>
      <c r="K98" s="217">
        <f t="shared" si="9"/>
        <v>0</v>
      </c>
      <c r="L98" s="223"/>
      <c r="M98" s="224"/>
      <c r="N98" s="224"/>
      <c r="O98" s="224"/>
      <c r="P98" s="225">
        <f t="shared" si="10"/>
        <v>0</v>
      </c>
    </row>
    <row r="99" spans="1:16" s="209" customFormat="1" x14ac:dyDescent="0.3">
      <c r="C99" s="67"/>
      <c r="D99" s="67"/>
      <c r="E99" s="67"/>
      <c r="F99" s="67"/>
      <c r="G99" s="223"/>
      <c r="H99" s="224"/>
      <c r="I99" s="224"/>
      <c r="J99" s="224"/>
      <c r="K99" s="217">
        <f t="shared" si="9"/>
        <v>0</v>
      </c>
      <c r="L99" s="223"/>
      <c r="M99" s="224"/>
      <c r="N99" s="224"/>
      <c r="O99" s="224"/>
      <c r="P99" s="225">
        <f t="shared" si="10"/>
        <v>0</v>
      </c>
    </row>
    <row r="100" spans="1:16" x14ac:dyDescent="0.3">
      <c r="A100" s="281" t="s">
        <v>13</v>
      </c>
      <c r="B100" s="281"/>
      <c r="C100" s="282">
        <f>SUM(C16:C99)</f>
        <v>0</v>
      </c>
      <c r="D100" s="282">
        <f t="shared" ref="D100:P100" si="11">SUM(D16:D99)</f>
        <v>0</v>
      </c>
      <c r="E100" s="282">
        <f t="shared" si="11"/>
        <v>0</v>
      </c>
      <c r="F100" s="318">
        <f t="shared" si="11"/>
        <v>0</v>
      </c>
      <c r="G100" s="282">
        <f t="shared" si="11"/>
        <v>0</v>
      </c>
      <c r="H100" s="282">
        <f t="shared" si="11"/>
        <v>0</v>
      </c>
      <c r="I100" s="282">
        <f t="shared" si="11"/>
        <v>0</v>
      </c>
      <c r="J100" s="282">
        <f t="shared" si="11"/>
        <v>0</v>
      </c>
      <c r="K100" s="318">
        <f t="shared" si="11"/>
        <v>0</v>
      </c>
      <c r="L100" s="282">
        <f t="shared" si="11"/>
        <v>0</v>
      </c>
      <c r="M100" s="282">
        <f t="shared" si="11"/>
        <v>0</v>
      </c>
      <c r="N100" s="282">
        <f t="shared" si="11"/>
        <v>0</v>
      </c>
      <c r="O100" s="282">
        <f t="shared" si="11"/>
        <v>0</v>
      </c>
      <c r="P100" s="282">
        <f t="shared" si="11"/>
        <v>0</v>
      </c>
    </row>
    <row r="101" spans="1:16" s="209" customFormat="1" x14ac:dyDescent="0.3">
      <c r="C101" s="67"/>
      <c r="D101" s="67"/>
      <c r="E101" s="67"/>
      <c r="F101" s="140"/>
      <c r="G101" s="67"/>
      <c r="H101" s="67"/>
      <c r="I101" s="67"/>
      <c r="J101" s="67"/>
      <c r="K101" s="140"/>
      <c r="L101" s="67"/>
      <c r="M101" s="67"/>
      <c r="N101" s="67"/>
      <c r="O101" s="67"/>
      <c r="P101" s="67"/>
    </row>
    <row r="102" spans="1:16" x14ac:dyDescent="0.3">
      <c r="A102" s="44" t="s">
        <v>87</v>
      </c>
      <c r="B102" s="44"/>
      <c r="C102" s="249">
        <f t="shared" ref="C102:P102" si="12">SUM(C15+C100)</f>
        <v>0</v>
      </c>
      <c r="D102" s="249">
        <f t="shared" si="12"/>
        <v>0</v>
      </c>
      <c r="E102" s="249">
        <f t="shared" si="12"/>
        <v>0</v>
      </c>
      <c r="F102" s="249">
        <f t="shared" si="12"/>
        <v>0</v>
      </c>
      <c r="G102" s="218">
        <f t="shared" si="12"/>
        <v>0</v>
      </c>
      <c r="H102" s="219">
        <f t="shared" si="12"/>
        <v>0</v>
      </c>
      <c r="I102" s="219">
        <f t="shared" si="12"/>
        <v>0</v>
      </c>
      <c r="J102" s="219">
        <f t="shared" si="12"/>
        <v>0</v>
      </c>
      <c r="K102" s="219">
        <f t="shared" si="12"/>
        <v>0</v>
      </c>
      <c r="L102" s="218">
        <f t="shared" si="12"/>
        <v>0</v>
      </c>
      <c r="M102" s="219">
        <f t="shared" si="12"/>
        <v>0</v>
      </c>
      <c r="N102" s="219">
        <f t="shared" si="12"/>
        <v>0</v>
      </c>
      <c r="O102" s="219">
        <f t="shared" si="12"/>
        <v>0</v>
      </c>
      <c r="P102" s="219">
        <f t="shared" si="12"/>
        <v>0</v>
      </c>
    </row>
    <row r="103" spans="1:16" x14ac:dyDescent="0.3">
      <c r="E103" s="207"/>
      <c r="F103" s="207"/>
      <c r="G103" s="207"/>
      <c r="H103" s="207"/>
      <c r="I103" s="207"/>
      <c r="J103" s="217"/>
      <c r="K103" s="207"/>
      <c r="L103" s="207"/>
      <c r="M103" s="207"/>
      <c r="N103" s="207"/>
      <c r="O103" s="207"/>
      <c r="P103" s="207"/>
    </row>
    <row r="104" spans="1:16" s="5" customFormat="1" ht="16.5" x14ac:dyDescent="0.35">
      <c r="E104" s="12"/>
      <c r="J104" s="13"/>
    </row>
    <row r="105" spans="1:16" s="207" customFormat="1" x14ac:dyDescent="0.3">
      <c r="B105" s="71"/>
      <c r="C105" s="71"/>
      <c r="E105" s="71"/>
      <c r="F105" s="71"/>
      <c r="I105" s="68"/>
      <c r="J105" s="195"/>
      <c r="K105" s="71"/>
      <c r="L105" s="46"/>
    </row>
    <row r="106" spans="1:16" s="207" customFormat="1" x14ac:dyDescent="0.3">
      <c r="A106"/>
      <c r="B106" s="17"/>
      <c r="J106" s="217"/>
    </row>
    <row r="107" spans="1:16" x14ac:dyDescent="0.3">
      <c r="I107" s="250"/>
    </row>
    <row r="108" spans="1:16" ht="15.75" customHeight="1" x14ac:dyDescent="0.3">
      <c r="I108" s="47"/>
    </row>
    <row r="109" spans="1:16" ht="15.75" customHeight="1" x14ac:dyDescent="0.3"/>
    <row r="110" spans="1:16" ht="15.75" customHeight="1" x14ac:dyDescent="0.35">
      <c r="E110" s="17"/>
      <c r="F110" s="17"/>
      <c r="I110" s="5"/>
      <c r="K110" s="5"/>
    </row>
  </sheetData>
  <mergeCells count="1">
    <mergeCell ref="C3:F3"/>
  </mergeCells>
  <phoneticPr fontId="0" type="noConversion"/>
  <pageMargins left="0.74803149606299213" right="0.55118110236220474" top="0.98425196850393704" bottom="0.98425196850393704" header="0.51181102362204722" footer="0.51181102362204722"/>
  <pageSetup paperSize="9" scale="88" orientation="portrait" r:id="rId1"/>
  <headerFooter alignWithMargins="0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75" zoomScaleNormal="75" zoomScaleSheetLayoutView="100" workbookViewId="0">
      <pane ySplit="4" topLeftCell="A78" activePane="bottomLeft" state="frozen"/>
      <selection activeCell="W64" sqref="W64"/>
      <selection pane="bottomLeft" activeCell="W64" sqref="W64"/>
    </sheetView>
  </sheetViews>
  <sheetFormatPr defaultRowHeight="15" x14ac:dyDescent="0.3"/>
  <cols>
    <col min="1" max="1" width="13.75" customWidth="1"/>
    <col min="2" max="2" width="21.625" customWidth="1"/>
    <col min="3" max="6" width="8.875" customWidth="1"/>
    <col min="7" max="9" width="6.375" customWidth="1"/>
    <col min="10" max="10" width="6.375" style="3" customWidth="1"/>
    <col min="11" max="17" width="6.375" customWidth="1"/>
  </cols>
  <sheetData>
    <row r="1" spans="1:19" x14ac:dyDescent="0.3">
      <c r="A1" s="1" t="s">
        <v>64</v>
      </c>
      <c r="B1" s="2"/>
      <c r="C1" s="1"/>
      <c r="D1" s="1"/>
      <c r="E1" s="1"/>
      <c r="F1" s="1"/>
      <c r="L1" s="4"/>
    </row>
    <row r="2" spans="1:19" x14ac:dyDescent="0.3">
      <c r="L2" s="4"/>
    </row>
    <row r="3" spans="1:19" ht="16.5" x14ac:dyDescent="0.35">
      <c r="A3" s="5"/>
      <c r="B3" s="10"/>
      <c r="C3" s="371" t="s">
        <v>76</v>
      </c>
      <c r="D3" s="371"/>
      <c r="E3" s="371"/>
      <c r="F3" s="372"/>
      <c r="G3" s="5" t="s">
        <v>1</v>
      </c>
      <c r="H3" s="207"/>
      <c r="I3" s="207"/>
      <c r="J3" s="217"/>
      <c r="K3" s="207"/>
      <c r="L3" s="8" t="s">
        <v>2</v>
      </c>
      <c r="M3" s="5"/>
      <c r="N3" s="5"/>
      <c r="O3" s="5"/>
      <c r="P3" s="9"/>
      <c r="Q3" s="207"/>
      <c r="R3" s="207"/>
    </row>
    <row r="4" spans="1:19" ht="16.5" x14ac:dyDescent="0.35">
      <c r="A4" s="5" t="s">
        <v>5</v>
      </c>
      <c r="B4" s="5" t="s">
        <v>88</v>
      </c>
      <c r="C4" s="12" t="s">
        <v>77</v>
      </c>
      <c r="D4" s="12" t="s">
        <v>78</v>
      </c>
      <c r="E4" s="12" t="s">
        <v>79</v>
      </c>
      <c r="F4" s="12" t="s">
        <v>58</v>
      </c>
      <c r="G4" s="11" t="s">
        <v>6</v>
      </c>
      <c r="H4" s="12" t="s">
        <v>7</v>
      </c>
      <c r="I4" s="12" t="s">
        <v>8</v>
      </c>
      <c r="J4" s="13" t="s">
        <v>9</v>
      </c>
      <c r="K4" s="13" t="s">
        <v>10</v>
      </c>
      <c r="L4" s="8" t="s">
        <v>6</v>
      </c>
      <c r="M4" s="5" t="s">
        <v>7</v>
      </c>
      <c r="N4" s="5" t="s">
        <v>8</v>
      </c>
      <c r="O4" s="5" t="s">
        <v>9</v>
      </c>
      <c r="P4" s="9" t="s">
        <v>10</v>
      </c>
      <c r="Q4" s="207"/>
      <c r="R4" s="207"/>
      <c r="S4" s="207"/>
    </row>
    <row r="5" spans="1:19" x14ac:dyDescent="0.3">
      <c r="A5" s="312"/>
      <c r="C5" s="17"/>
      <c r="D5" s="17"/>
      <c r="E5" s="17"/>
      <c r="F5" s="17"/>
      <c r="G5" s="220"/>
      <c r="H5" s="221"/>
      <c r="I5" s="221"/>
      <c r="J5" s="222"/>
      <c r="K5" s="217">
        <f t="shared" ref="K5:K13" si="0">SUM(G5:J5)</f>
        <v>0</v>
      </c>
      <c r="L5" s="223"/>
      <c r="M5" s="224"/>
      <c r="N5" s="224"/>
      <c r="O5" s="224"/>
      <c r="P5" s="225">
        <f t="shared" ref="P5:P13" si="1">SUM(L5:O5)</f>
        <v>0</v>
      </c>
    </row>
    <row r="6" spans="1:19" x14ac:dyDescent="0.3">
      <c r="A6" s="313"/>
      <c r="C6" s="17"/>
      <c r="D6" s="17"/>
      <c r="E6" s="17"/>
      <c r="F6" s="17"/>
      <c r="G6" s="220"/>
      <c r="H6" s="221"/>
      <c r="I6" s="221"/>
      <c r="J6" s="222"/>
      <c r="K6" s="217">
        <f t="shared" si="0"/>
        <v>0</v>
      </c>
      <c r="L6" s="226"/>
      <c r="M6" s="207"/>
      <c r="N6" s="207"/>
      <c r="O6" s="207"/>
      <c r="P6" s="225">
        <f t="shared" si="1"/>
        <v>0</v>
      </c>
    </row>
    <row r="7" spans="1:19" x14ac:dyDescent="0.3">
      <c r="A7" s="313"/>
      <c r="C7" s="17"/>
      <c r="D7" s="17"/>
      <c r="E7" s="17"/>
      <c r="F7" s="17"/>
      <c r="G7" s="220"/>
      <c r="H7" s="221"/>
      <c r="I7" s="221"/>
      <c r="J7" s="222"/>
      <c r="K7" s="217">
        <f t="shared" si="0"/>
        <v>0</v>
      </c>
      <c r="L7" s="226"/>
      <c r="M7" s="207"/>
      <c r="N7" s="207"/>
      <c r="O7" s="207"/>
      <c r="P7" s="225">
        <f t="shared" si="1"/>
        <v>0</v>
      </c>
    </row>
    <row r="8" spans="1:19" x14ac:dyDescent="0.3">
      <c r="A8" s="313"/>
      <c r="C8" s="17"/>
      <c r="D8" s="17"/>
      <c r="E8" s="17"/>
      <c r="F8" s="17"/>
      <c r="G8" s="227"/>
      <c r="H8" s="221"/>
      <c r="I8" s="221"/>
      <c r="J8" s="228"/>
      <c r="K8" s="217">
        <f t="shared" si="0"/>
        <v>0</v>
      </c>
      <c r="L8" s="223"/>
      <c r="M8" s="224"/>
      <c r="N8" s="224"/>
      <c r="O8" s="207"/>
      <c r="P8" s="225">
        <f t="shared" si="1"/>
        <v>0</v>
      </c>
    </row>
    <row r="9" spans="1:19" x14ac:dyDescent="0.3">
      <c r="A9" s="312"/>
      <c r="C9" s="17"/>
      <c r="D9" s="17"/>
      <c r="E9" s="17"/>
      <c r="F9" s="17"/>
      <c r="G9" s="220"/>
      <c r="H9" s="221"/>
      <c r="I9" s="221"/>
      <c r="J9" s="222"/>
      <c r="K9" s="217">
        <f t="shared" si="0"/>
        <v>0</v>
      </c>
      <c r="L9" s="226"/>
      <c r="M9" s="224"/>
      <c r="N9" s="207"/>
      <c r="O9" s="207"/>
      <c r="P9" s="225">
        <f t="shared" si="1"/>
        <v>0</v>
      </c>
    </row>
    <row r="10" spans="1:19" ht="16.5" x14ac:dyDescent="0.35">
      <c r="A10" s="288"/>
      <c r="C10" s="17"/>
      <c r="D10" s="17"/>
      <c r="E10" s="17"/>
      <c r="F10" s="17"/>
      <c r="G10" s="220"/>
      <c r="H10" s="221"/>
      <c r="I10" s="221"/>
      <c r="J10" s="222"/>
      <c r="K10" s="217">
        <f t="shared" si="0"/>
        <v>0</v>
      </c>
      <c r="L10" s="226"/>
      <c r="M10" s="207"/>
      <c r="N10" s="207"/>
      <c r="O10" s="207"/>
      <c r="P10" s="225">
        <f t="shared" si="1"/>
        <v>0</v>
      </c>
    </row>
    <row r="11" spans="1:19" x14ac:dyDescent="0.3">
      <c r="A11" s="314"/>
      <c r="C11" s="17"/>
      <c r="D11" s="17"/>
      <c r="E11" s="17"/>
      <c r="F11" s="17"/>
      <c r="G11" s="220"/>
      <c r="H11" s="221"/>
      <c r="I11" s="221"/>
      <c r="J11" s="222"/>
      <c r="K11" s="217">
        <f t="shared" si="0"/>
        <v>0</v>
      </c>
      <c r="L11" s="226"/>
      <c r="M11" s="207"/>
      <c r="N11" s="207"/>
      <c r="O11" s="207"/>
      <c r="P11" s="225">
        <f t="shared" si="1"/>
        <v>0</v>
      </c>
    </row>
    <row r="12" spans="1:19" x14ac:dyDescent="0.3">
      <c r="A12" s="314"/>
      <c r="C12" s="17"/>
      <c r="D12" s="17"/>
      <c r="E12" s="17"/>
      <c r="F12" s="17"/>
      <c r="G12" s="220"/>
      <c r="H12" s="221"/>
      <c r="I12" s="221"/>
      <c r="J12" s="222"/>
      <c r="K12" s="217">
        <f t="shared" si="0"/>
        <v>0</v>
      </c>
      <c r="L12" s="226"/>
      <c r="M12" s="207"/>
      <c r="N12" s="207"/>
      <c r="O12" s="207"/>
      <c r="P12" s="225">
        <f t="shared" si="1"/>
        <v>0</v>
      </c>
    </row>
    <row r="13" spans="1:19" ht="16.5" x14ac:dyDescent="0.35">
      <c r="A13" s="288"/>
      <c r="C13" s="17"/>
      <c r="D13" s="17"/>
      <c r="E13" s="17"/>
      <c r="F13" s="17"/>
      <c r="G13" s="220"/>
      <c r="H13" s="221"/>
      <c r="I13" s="221"/>
      <c r="J13" s="222"/>
      <c r="K13" s="217">
        <f t="shared" si="0"/>
        <v>0</v>
      </c>
      <c r="L13" s="226"/>
      <c r="M13" s="207"/>
      <c r="N13" s="207"/>
      <c r="O13" s="207"/>
      <c r="P13" s="225">
        <f t="shared" si="1"/>
        <v>0</v>
      </c>
    </row>
    <row r="14" spans="1:19" x14ac:dyDescent="0.3">
      <c r="A14" s="315"/>
      <c r="B14" s="209"/>
      <c r="C14" s="67"/>
      <c r="D14" s="67"/>
      <c r="E14" s="67"/>
      <c r="F14" s="67"/>
      <c r="G14" s="227"/>
      <c r="H14" s="316"/>
      <c r="I14" s="316"/>
      <c r="J14" s="228"/>
      <c r="K14" s="224"/>
      <c r="L14" s="223"/>
      <c r="M14" s="216"/>
      <c r="N14" s="216"/>
      <c r="O14" s="216"/>
      <c r="P14" s="234"/>
    </row>
    <row r="15" spans="1:19" x14ac:dyDescent="0.3">
      <c r="A15" s="29" t="s">
        <v>12</v>
      </c>
      <c r="B15" s="229"/>
      <c r="C15" s="30">
        <f t="shared" ref="C15:P15" si="2">SUM(C5:C14)</f>
        <v>0</v>
      </c>
      <c r="D15" s="30">
        <f t="shared" si="2"/>
        <v>0</v>
      </c>
      <c r="E15" s="30">
        <f t="shared" si="2"/>
        <v>0</v>
      </c>
      <c r="F15" s="30">
        <f t="shared" si="2"/>
        <v>0</v>
      </c>
      <c r="G15" s="230">
        <f t="shared" si="2"/>
        <v>0</v>
      </c>
      <c r="H15" s="231">
        <f t="shared" si="2"/>
        <v>0</v>
      </c>
      <c r="I15" s="231">
        <f t="shared" si="2"/>
        <v>0</v>
      </c>
      <c r="J15" s="231">
        <f t="shared" si="2"/>
        <v>0</v>
      </c>
      <c r="K15" s="317">
        <f t="shared" si="2"/>
        <v>0</v>
      </c>
      <c r="L15" s="232">
        <f t="shared" si="2"/>
        <v>0</v>
      </c>
      <c r="M15" s="232">
        <f t="shared" si="2"/>
        <v>0</v>
      </c>
      <c r="N15" s="232">
        <f t="shared" si="2"/>
        <v>0</v>
      </c>
      <c r="O15" s="232">
        <f t="shared" si="2"/>
        <v>0</v>
      </c>
      <c r="P15" s="233">
        <f t="shared" si="2"/>
        <v>0</v>
      </c>
    </row>
    <row r="16" spans="1:19" s="209" customFormat="1" x14ac:dyDescent="0.3">
      <c r="A16" s="308"/>
      <c r="C16" s="67"/>
      <c r="D16" s="67"/>
      <c r="E16" s="67"/>
      <c r="F16" s="67"/>
      <c r="G16" s="223"/>
      <c r="H16" s="224"/>
      <c r="I16" s="224"/>
      <c r="J16" s="224"/>
      <c r="K16" s="217">
        <f t="shared" ref="K16:K22" si="3">SUM(G16:J16)</f>
        <v>0</v>
      </c>
      <c r="L16" s="223"/>
      <c r="M16" s="224"/>
      <c r="N16" s="224"/>
      <c r="O16" s="224"/>
      <c r="P16" s="225">
        <f t="shared" ref="P16:P23" si="4">SUM(L16:O16)</f>
        <v>0</v>
      </c>
    </row>
    <row r="17" spans="1:16" s="209" customFormat="1" x14ac:dyDescent="0.3">
      <c r="A17" s="308"/>
      <c r="C17" s="67"/>
      <c r="D17" s="67"/>
      <c r="E17" s="67"/>
      <c r="F17" s="67"/>
      <c r="G17" s="223"/>
      <c r="H17" s="224"/>
      <c r="I17" s="224"/>
      <c r="J17" s="224"/>
      <c r="K17" s="217">
        <f t="shared" si="3"/>
        <v>0</v>
      </c>
      <c r="L17" s="223"/>
      <c r="M17" s="224"/>
      <c r="N17" s="224"/>
      <c r="O17" s="224"/>
      <c r="P17" s="225">
        <f t="shared" si="4"/>
        <v>0</v>
      </c>
    </row>
    <row r="18" spans="1:16" s="209" customFormat="1" x14ac:dyDescent="0.3">
      <c r="A18" s="308"/>
      <c r="C18" s="67"/>
      <c r="D18" s="67"/>
      <c r="E18" s="67"/>
      <c r="F18" s="67"/>
      <c r="G18" s="223"/>
      <c r="H18" s="224"/>
      <c r="I18" s="224"/>
      <c r="J18" s="224"/>
      <c r="K18" s="217">
        <f t="shared" si="3"/>
        <v>0</v>
      </c>
      <c r="L18" s="223"/>
      <c r="M18" s="224"/>
      <c r="N18" s="224"/>
      <c r="O18" s="224"/>
      <c r="P18" s="225">
        <f t="shared" si="4"/>
        <v>0</v>
      </c>
    </row>
    <row r="19" spans="1:16" s="209" customFormat="1" x14ac:dyDescent="0.3">
      <c r="A19" s="308"/>
      <c r="C19" s="67"/>
      <c r="D19" s="67"/>
      <c r="E19" s="67"/>
      <c r="F19" s="67"/>
      <c r="G19" s="223"/>
      <c r="H19" s="224"/>
      <c r="I19" s="224"/>
      <c r="J19" s="224"/>
      <c r="K19" s="217">
        <f t="shared" si="3"/>
        <v>0</v>
      </c>
      <c r="L19" s="223"/>
      <c r="M19" s="224"/>
      <c r="N19" s="224"/>
      <c r="O19" s="224"/>
      <c r="P19" s="225">
        <f t="shared" si="4"/>
        <v>0</v>
      </c>
    </row>
    <row r="20" spans="1:16" s="209" customFormat="1" x14ac:dyDescent="0.3">
      <c r="A20" s="308"/>
      <c r="C20" s="67"/>
      <c r="D20" s="67"/>
      <c r="E20" s="67"/>
      <c r="F20" s="67"/>
      <c r="G20" s="223"/>
      <c r="H20" s="224"/>
      <c r="I20" s="224"/>
      <c r="J20" s="224"/>
      <c r="K20" s="217">
        <f t="shared" si="3"/>
        <v>0</v>
      </c>
      <c r="L20" s="223"/>
      <c r="M20" s="224"/>
      <c r="N20" s="224"/>
      <c r="O20" s="224"/>
      <c r="P20" s="225">
        <f t="shared" si="4"/>
        <v>0</v>
      </c>
    </row>
    <row r="21" spans="1:16" s="209" customFormat="1" x14ac:dyDescent="0.3">
      <c r="A21" s="308"/>
      <c r="C21" s="67"/>
      <c r="D21" s="67"/>
      <c r="E21" s="67"/>
      <c r="F21" s="67"/>
      <c r="G21" s="223"/>
      <c r="H21" s="224"/>
      <c r="I21" s="224"/>
      <c r="J21" s="224"/>
      <c r="K21" s="217">
        <f t="shared" si="3"/>
        <v>0</v>
      </c>
      <c r="L21" s="223"/>
      <c r="M21" s="224"/>
      <c r="N21" s="224"/>
      <c r="O21" s="224"/>
      <c r="P21" s="225">
        <f t="shared" si="4"/>
        <v>0</v>
      </c>
    </row>
    <row r="22" spans="1:16" s="209" customFormat="1" x14ac:dyDescent="0.3">
      <c r="A22" s="308"/>
      <c r="C22" s="67"/>
      <c r="D22" s="67"/>
      <c r="E22" s="67"/>
      <c r="F22" s="67"/>
      <c r="G22" s="223"/>
      <c r="H22" s="224"/>
      <c r="I22" s="224"/>
      <c r="J22" s="224"/>
      <c r="K22" s="217">
        <f t="shared" si="3"/>
        <v>0</v>
      </c>
      <c r="L22" s="223"/>
      <c r="M22" s="224"/>
      <c r="N22" s="224"/>
      <c r="O22" s="224"/>
      <c r="P22" s="225">
        <f t="shared" si="4"/>
        <v>0</v>
      </c>
    </row>
    <row r="23" spans="1:16" s="209" customFormat="1" x14ac:dyDescent="0.3">
      <c r="A23" s="308"/>
      <c r="C23" s="67"/>
      <c r="D23" s="67"/>
      <c r="E23" s="67"/>
      <c r="F23" s="67"/>
      <c r="G23" s="223"/>
      <c r="H23" s="224"/>
      <c r="I23" s="224"/>
      <c r="J23" s="224"/>
      <c r="K23" s="217">
        <f t="shared" ref="K23:K54" si="5">SUM(G23:J23)</f>
        <v>0</v>
      </c>
      <c r="L23" s="223"/>
      <c r="M23" s="224"/>
      <c r="N23" s="224"/>
      <c r="O23" s="224"/>
      <c r="P23" s="225">
        <f t="shared" si="4"/>
        <v>0</v>
      </c>
    </row>
    <row r="24" spans="1:16" s="209" customFormat="1" x14ac:dyDescent="0.3">
      <c r="A24" s="308"/>
      <c r="C24" s="67"/>
      <c r="D24" s="67"/>
      <c r="E24" s="67"/>
      <c r="F24" s="67"/>
      <c r="G24" s="223"/>
      <c r="H24" s="224"/>
      <c r="I24" s="224"/>
      <c r="J24" s="224"/>
      <c r="K24" s="217">
        <f t="shared" si="5"/>
        <v>0</v>
      </c>
      <c r="L24" s="223"/>
      <c r="M24" s="224"/>
      <c r="N24" s="224"/>
      <c r="O24" s="224"/>
      <c r="P24" s="225">
        <f t="shared" ref="P24:P54" si="6">SUM(L24:O24)</f>
        <v>0</v>
      </c>
    </row>
    <row r="25" spans="1:16" s="209" customFormat="1" x14ac:dyDescent="0.3">
      <c r="A25" s="308"/>
      <c r="C25" s="67"/>
      <c r="D25" s="67"/>
      <c r="E25" s="67"/>
      <c r="F25" s="67"/>
      <c r="G25" s="223"/>
      <c r="H25" s="224"/>
      <c r="I25" s="224"/>
      <c r="J25" s="224"/>
      <c r="K25" s="217">
        <f t="shared" si="5"/>
        <v>0</v>
      </c>
      <c r="L25" s="223"/>
      <c r="M25" s="224"/>
      <c r="N25" s="224"/>
      <c r="O25" s="224"/>
      <c r="P25" s="225">
        <f t="shared" si="6"/>
        <v>0</v>
      </c>
    </row>
    <row r="26" spans="1:16" s="209" customFormat="1" x14ac:dyDescent="0.3">
      <c r="A26" s="308"/>
      <c r="C26" s="67"/>
      <c r="D26" s="67"/>
      <c r="E26" s="67"/>
      <c r="F26" s="67"/>
      <c r="G26" s="223"/>
      <c r="H26" s="224"/>
      <c r="I26" s="224"/>
      <c r="J26" s="224"/>
      <c r="K26" s="217">
        <f t="shared" si="5"/>
        <v>0</v>
      </c>
      <c r="L26" s="223"/>
      <c r="M26" s="224"/>
      <c r="N26" s="224"/>
      <c r="O26" s="224"/>
      <c r="P26" s="225">
        <f t="shared" si="6"/>
        <v>0</v>
      </c>
    </row>
    <row r="27" spans="1:16" s="209" customFormat="1" x14ac:dyDescent="0.3">
      <c r="A27" s="308"/>
      <c r="C27" s="67"/>
      <c r="D27" s="67"/>
      <c r="E27" s="67"/>
      <c r="F27" s="67"/>
      <c r="G27" s="223"/>
      <c r="H27" s="224"/>
      <c r="I27" s="224"/>
      <c r="J27" s="224"/>
      <c r="K27" s="217">
        <f t="shared" si="5"/>
        <v>0</v>
      </c>
      <c r="L27" s="223"/>
      <c r="M27" s="224"/>
      <c r="N27" s="224"/>
      <c r="O27" s="224"/>
      <c r="P27" s="225">
        <f t="shared" si="6"/>
        <v>0</v>
      </c>
    </row>
    <row r="28" spans="1:16" s="209" customFormat="1" x14ac:dyDescent="0.3">
      <c r="A28" s="308"/>
      <c r="C28" s="67"/>
      <c r="D28" s="67"/>
      <c r="E28" s="67"/>
      <c r="F28" s="67"/>
      <c r="G28" s="223"/>
      <c r="H28" s="224"/>
      <c r="I28" s="224"/>
      <c r="J28" s="224"/>
      <c r="K28" s="217">
        <f t="shared" si="5"/>
        <v>0</v>
      </c>
      <c r="L28" s="223"/>
      <c r="M28" s="224"/>
      <c r="N28" s="224"/>
      <c r="O28" s="224"/>
      <c r="P28" s="225">
        <f t="shared" si="6"/>
        <v>0</v>
      </c>
    </row>
    <row r="29" spans="1:16" s="209" customFormat="1" x14ac:dyDescent="0.3">
      <c r="A29" s="308"/>
      <c r="C29" s="67"/>
      <c r="D29" s="67"/>
      <c r="E29" s="67"/>
      <c r="F29" s="67"/>
      <c r="G29" s="223"/>
      <c r="H29" s="224"/>
      <c r="I29" s="224"/>
      <c r="J29" s="224"/>
      <c r="K29" s="217">
        <f t="shared" si="5"/>
        <v>0</v>
      </c>
      <c r="L29" s="223"/>
      <c r="M29" s="224"/>
      <c r="N29" s="224"/>
      <c r="O29" s="224"/>
      <c r="P29" s="225">
        <f t="shared" si="6"/>
        <v>0</v>
      </c>
    </row>
    <row r="30" spans="1:16" s="209" customFormat="1" x14ac:dyDescent="0.3">
      <c r="A30" s="308"/>
      <c r="C30" s="67"/>
      <c r="D30" s="67"/>
      <c r="E30" s="67"/>
      <c r="F30" s="67"/>
      <c r="G30" s="223"/>
      <c r="H30" s="224"/>
      <c r="I30" s="224"/>
      <c r="J30" s="224"/>
      <c r="K30" s="217">
        <f t="shared" si="5"/>
        <v>0</v>
      </c>
      <c r="L30" s="223"/>
      <c r="M30" s="224"/>
      <c r="N30" s="224"/>
      <c r="O30" s="224"/>
      <c r="P30" s="225">
        <f t="shared" si="6"/>
        <v>0</v>
      </c>
    </row>
    <row r="31" spans="1:16" s="209" customFormat="1" x14ac:dyDescent="0.3">
      <c r="A31" s="308"/>
      <c r="C31" s="67"/>
      <c r="D31" s="67"/>
      <c r="E31" s="67"/>
      <c r="F31" s="67"/>
      <c r="G31" s="223"/>
      <c r="H31" s="224"/>
      <c r="I31" s="224"/>
      <c r="J31" s="224"/>
      <c r="K31" s="217">
        <f t="shared" si="5"/>
        <v>0</v>
      </c>
      <c r="L31" s="223"/>
      <c r="M31" s="224"/>
      <c r="N31" s="224"/>
      <c r="O31" s="224"/>
      <c r="P31" s="225">
        <f t="shared" si="6"/>
        <v>0</v>
      </c>
    </row>
    <row r="32" spans="1:16" s="209" customFormat="1" x14ac:dyDescent="0.3">
      <c r="A32" s="308"/>
      <c r="C32" s="67"/>
      <c r="D32" s="67"/>
      <c r="E32" s="67"/>
      <c r="F32" s="67"/>
      <c r="G32" s="223"/>
      <c r="H32" s="224"/>
      <c r="I32" s="224"/>
      <c r="J32" s="224"/>
      <c r="K32" s="217">
        <f t="shared" si="5"/>
        <v>0</v>
      </c>
      <c r="L32" s="223"/>
      <c r="M32" s="224"/>
      <c r="N32" s="224"/>
      <c r="O32" s="224"/>
      <c r="P32" s="225">
        <f t="shared" si="6"/>
        <v>0</v>
      </c>
    </row>
    <row r="33" spans="1:16" s="209" customFormat="1" x14ac:dyDescent="0.3">
      <c r="A33" s="308"/>
      <c r="C33" s="67"/>
      <c r="D33" s="67"/>
      <c r="E33" s="67"/>
      <c r="F33" s="67"/>
      <c r="G33" s="223"/>
      <c r="H33" s="224"/>
      <c r="I33" s="224"/>
      <c r="J33" s="224"/>
      <c r="K33" s="217">
        <f t="shared" si="5"/>
        <v>0</v>
      </c>
      <c r="L33" s="223"/>
      <c r="M33" s="224"/>
      <c r="N33" s="224"/>
      <c r="O33" s="224"/>
      <c r="P33" s="225">
        <f t="shared" si="6"/>
        <v>0</v>
      </c>
    </row>
    <row r="34" spans="1:16" s="209" customFormat="1" x14ac:dyDescent="0.3">
      <c r="A34" s="308"/>
      <c r="C34" s="67"/>
      <c r="D34" s="67"/>
      <c r="E34" s="67"/>
      <c r="F34" s="67"/>
      <c r="G34" s="223"/>
      <c r="H34" s="224"/>
      <c r="I34" s="224"/>
      <c r="J34" s="224"/>
      <c r="K34" s="217">
        <f t="shared" si="5"/>
        <v>0</v>
      </c>
      <c r="L34" s="223"/>
      <c r="M34" s="224"/>
      <c r="N34" s="224"/>
      <c r="O34" s="224"/>
      <c r="P34" s="225">
        <f t="shared" si="6"/>
        <v>0</v>
      </c>
    </row>
    <row r="35" spans="1:16" s="209" customFormat="1" x14ac:dyDescent="0.3">
      <c r="A35" s="308"/>
      <c r="C35" s="67"/>
      <c r="D35" s="67"/>
      <c r="E35" s="67"/>
      <c r="F35" s="67"/>
      <c r="G35" s="223"/>
      <c r="H35" s="224"/>
      <c r="I35" s="224"/>
      <c r="J35" s="224"/>
      <c r="K35" s="217">
        <f t="shared" si="5"/>
        <v>0</v>
      </c>
      <c r="L35" s="223"/>
      <c r="M35" s="224"/>
      <c r="N35" s="224"/>
      <c r="O35" s="224"/>
      <c r="P35" s="225">
        <f t="shared" si="6"/>
        <v>0</v>
      </c>
    </row>
    <row r="36" spans="1:16" s="209" customFormat="1" x14ac:dyDescent="0.3">
      <c r="A36" s="308"/>
      <c r="C36" s="67"/>
      <c r="D36" s="67"/>
      <c r="E36" s="67"/>
      <c r="F36" s="67"/>
      <c r="G36" s="223"/>
      <c r="H36" s="224"/>
      <c r="I36" s="224"/>
      <c r="J36" s="224"/>
      <c r="K36" s="217">
        <f t="shared" si="5"/>
        <v>0</v>
      </c>
      <c r="L36" s="223"/>
      <c r="M36" s="224"/>
      <c r="N36" s="224"/>
      <c r="O36" s="224"/>
      <c r="P36" s="225">
        <f t="shared" si="6"/>
        <v>0</v>
      </c>
    </row>
    <row r="37" spans="1:16" s="209" customFormat="1" x14ac:dyDescent="0.3">
      <c r="A37" s="308"/>
      <c r="C37" s="67"/>
      <c r="D37" s="67"/>
      <c r="E37" s="67"/>
      <c r="F37" s="67"/>
      <c r="G37" s="223"/>
      <c r="H37" s="224"/>
      <c r="I37" s="224"/>
      <c r="J37" s="224"/>
      <c r="K37" s="217">
        <f t="shared" si="5"/>
        <v>0</v>
      </c>
      <c r="L37" s="223"/>
      <c r="M37" s="224"/>
      <c r="N37" s="224"/>
      <c r="O37" s="224"/>
      <c r="P37" s="225">
        <f t="shared" si="6"/>
        <v>0</v>
      </c>
    </row>
    <row r="38" spans="1:16" s="209" customFormat="1" x14ac:dyDescent="0.3">
      <c r="A38" s="308"/>
      <c r="C38" s="67"/>
      <c r="D38" s="67"/>
      <c r="E38" s="67"/>
      <c r="F38" s="67"/>
      <c r="G38" s="223"/>
      <c r="H38" s="224"/>
      <c r="I38" s="224"/>
      <c r="J38" s="224"/>
      <c r="K38" s="217">
        <f t="shared" si="5"/>
        <v>0</v>
      </c>
      <c r="L38" s="223"/>
      <c r="M38" s="224"/>
      <c r="N38" s="224"/>
      <c r="O38" s="224"/>
      <c r="P38" s="225">
        <f t="shared" si="6"/>
        <v>0</v>
      </c>
    </row>
    <row r="39" spans="1:16" s="209" customFormat="1" x14ac:dyDescent="0.3">
      <c r="A39" s="308"/>
      <c r="C39" s="67"/>
      <c r="D39" s="67"/>
      <c r="E39" s="67"/>
      <c r="F39" s="67"/>
      <c r="G39" s="223"/>
      <c r="H39" s="224"/>
      <c r="I39" s="224"/>
      <c r="J39" s="224"/>
      <c r="K39" s="217">
        <f t="shared" si="5"/>
        <v>0</v>
      </c>
      <c r="L39" s="223"/>
      <c r="M39" s="224"/>
      <c r="N39" s="224"/>
      <c r="O39" s="224"/>
      <c r="P39" s="225">
        <f t="shared" si="6"/>
        <v>0</v>
      </c>
    </row>
    <row r="40" spans="1:16" s="209" customFormat="1" x14ac:dyDescent="0.3">
      <c r="A40" s="308"/>
      <c r="C40" s="67"/>
      <c r="D40" s="67"/>
      <c r="E40" s="67"/>
      <c r="F40" s="67"/>
      <c r="G40" s="223"/>
      <c r="H40" s="224"/>
      <c r="I40" s="224"/>
      <c r="J40" s="224"/>
      <c r="K40" s="217">
        <f t="shared" si="5"/>
        <v>0</v>
      </c>
      <c r="L40" s="223"/>
      <c r="M40" s="224"/>
      <c r="N40" s="224"/>
      <c r="O40" s="224"/>
      <c r="P40" s="225">
        <f t="shared" si="6"/>
        <v>0</v>
      </c>
    </row>
    <row r="41" spans="1:16" s="209" customFormat="1" x14ac:dyDescent="0.3">
      <c r="A41" s="308"/>
      <c r="C41" s="67"/>
      <c r="D41" s="67"/>
      <c r="E41" s="67"/>
      <c r="F41" s="67"/>
      <c r="G41" s="223"/>
      <c r="H41" s="224"/>
      <c r="I41" s="224"/>
      <c r="J41" s="224"/>
      <c r="K41" s="217">
        <f t="shared" si="5"/>
        <v>0</v>
      </c>
      <c r="L41" s="223"/>
      <c r="M41" s="224"/>
      <c r="N41" s="224"/>
      <c r="O41" s="224"/>
      <c r="P41" s="225">
        <f t="shared" si="6"/>
        <v>0</v>
      </c>
    </row>
    <row r="42" spans="1:16" s="209" customFormat="1" x14ac:dyDescent="0.3">
      <c r="A42" s="308"/>
      <c r="C42" s="67"/>
      <c r="D42" s="67"/>
      <c r="E42" s="67"/>
      <c r="F42" s="67"/>
      <c r="G42" s="223"/>
      <c r="H42" s="224"/>
      <c r="I42" s="224"/>
      <c r="J42" s="224"/>
      <c r="K42" s="217">
        <f t="shared" si="5"/>
        <v>0</v>
      </c>
      <c r="L42" s="223"/>
      <c r="M42" s="224"/>
      <c r="N42" s="224"/>
      <c r="O42" s="224"/>
      <c r="P42" s="225">
        <f t="shared" si="6"/>
        <v>0</v>
      </c>
    </row>
    <row r="43" spans="1:16" s="209" customFormat="1" x14ac:dyDescent="0.3">
      <c r="A43" s="308"/>
      <c r="C43" s="67"/>
      <c r="D43" s="67"/>
      <c r="E43" s="67"/>
      <c r="F43" s="67"/>
      <c r="G43" s="223"/>
      <c r="H43" s="224"/>
      <c r="I43" s="224"/>
      <c r="J43" s="224"/>
      <c r="K43" s="217">
        <f t="shared" si="5"/>
        <v>0</v>
      </c>
      <c r="L43" s="223"/>
      <c r="M43" s="224"/>
      <c r="N43" s="224"/>
      <c r="O43" s="224"/>
      <c r="P43" s="225">
        <f t="shared" si="6"/>
        <v>0</v>
      </c>
    </row>
    <row r="44" spans="1:16" s="209" customFormat="1" x14ac:dyDescent="0.3">
      <c r="A44" s="308"/>
      <c r="C44" s="67"/>
      <c r="D44" s="67"/>
      <c r="E44" s="67"/>
      <c r="F44" s="67"/>
      <c r="G44" s="223"/>
      <c r="H44" s="224"/>
      <c r="I44" s="224"/>
      <c r="J44" s="224"/>
      <c r="K44" s="217">
        <f t="shared" si="5"/>
        <v>0</v>
      </c>
      <c r="L44" s="223"/>
      <c r="M44" s="224"/>
      <c r="N44" s="224"/>
      <c r="O44" s="224"/>
      <c r="P44" s="225">
        <f t="shared" si="6"/>
        <v>0</v>
      </c>
    </row>
    <row r="45" spans="1:16" s="216" customFormat="1" x14ac:dyDescent="0.3">
      <c r="A45" s="308"/>
      <c r="C45" s="68"/>
      <c r="D45" s="68"/>
      <c r="E45" s="68"/>
      <c r="F45" s="68"/>
      <c r="G45" s="223"/>
      <c r="H45" s="224"/>
      <c r="I45" s="224"/>
      <c r="J45" s="224"/>
      <c r="K45" s="217">
        <f t="shared" si="5"/>
        <v>0</v>
      </c>
      <c r="L45" s="223"/>
      <c r="M45" s="224"/>
      <c r="N45" s="224"/>
      <c r="O45" s="224"/>
      <c r="P45" s="225">
        <f t="shared" si="6"/>
        <v>0</v>
      </c>
    </row>
    <row r="46" spans="1:16" s="216" customFormat="1" x14ac:dyDescent="0.3">
      <c r="A46" s="308"/>
      <c r="C46" s="68"/>
      <c r="D46" s="68"/>
      <c r="E46" s="68"/>
      <c r="F46" s="68"/>
      <c r="G46" s="223"/>
      <c r="H46" s="224"/>
      <c r="I46" s="224"/>
      <c r="J46" s="224"/>
      <c r="K46" s="217">
        <f t="shared" si="5"/>
        <v>0</v>
      </c>
      <c r="L46" s="223"/>
      <c r="M46" s="224"/>
      <c r="N46" s="224"/>
      <c r="O46" s="224"/>
      <c r="P46" s="225">
        <f t="shared" si="6"/>
        <v>0</v>
      </c>
    </row>
    <row r="47" spans="1:16" s="216" customFormat="1" x14ac:dyDescent="0.3">
      <c r="A47" s="308"/>
      <c r="C47" s="68"/>
      <c r="D47" s="68"/>
      <c r="E47" s="68"/>
      <c r="F47" s="68"/>
      <c r="G47" s="223"/>
      <c r="H47" s="224"/>
      <c r="I47" s="224"/>
      <c r="J47" s="224"/>
      <c r="K47" s="217">
        <f t="shared" si="5"/>
        <v>0</v>
      </c>
      <c r="L47" s="223"/>
      <c r="M47" s="224"/>
      <c r="N47" s="224"/>
      <c r="O47" s="224"/>
      <c r="P47" s="225">
        <f t="shared" si="6"/>
        <v>0</v>
      </c>
    </row>
    <row r="48" spans="1:16" s="216" customFormat="1" x14ac:dyDescent="0.3">
      <c r="A48" s="308"/>
      <c r="C48" s="68"/>
      <c r="D48" s="68"/>
      <c r="E48" s="68"/>
      <c r="F48" s="68"/>
      <c r="G48" s="223"/>
      <c r="H48" s="224"/>
      <c r="I48" s="224"/>
      <c r="J48" s="224"/>
      <c r="K48" s="217">
        <f t="shared" si="5"/>
        <v>0</v>
      </c>
      <c r="L48" s="223"/>
      <c r="M48" s="224"/>
      <c r="N48" s="224"/>
      <c r="O48" s="224"/>
      <c r="P48" s="225">
        <f t="shared" si="6"/>
        <v>0</v>
      </c>
    </row>
    <row r="49" spans="1:16" s="216" customFormat="1" x14ac:dyDescent="0.3">
      <c r="A49" s="308"/>
      <c r="C49" s="68"/>
      <c r="D49" s="68"/>
      <c r="E49" s="68"/>
      <c r="F49" s="68"/>
      <c r="G49" s="223"/>
      <c r="H49" s="224"/>
      <c r="I49" s="224"/>
      <c r="J49" s="224"/>
      <c r="K49" s="217">
        <f t="shared" si="5"/>
        <v>0</v>
      </c>
      <c r="L49" s="223"/>
      <c r="M49" s="224"/>
      <c r="N49" s="224"/>
      <c r="O49" s="224"/>
      <c r="P49" s="225">
        <f t="shared" si="6"/>
        <v>0</v>
      </c>
    </row>
    <row r="50" spans="1:16" s="216" customFormat="1" x14ac:dyDescent="0.3">
      <c r="A50" s="308"/>
      <c r="C50" s="68"/>
      <c r="D50" s="68"/>
      <c r="E50" s="68"/>
      <c r="F50" s="68"/>
      <c r="G50" s="223"/>
      <c r="H50" s="224"/>
      <c r="I50" s="224"/>
      <c r="J50" s="224"/>
      <c r="K50" s="217">
        <f t="shared" si="5"/>
        <v>0</v>
      </c>
      <c r="L50" s="223"/>
      <c r="M50" s="224"/>
      <c r="N50" s="224"/>
      <c r="O50" s="224"/>
      <c r="P50" s="225">
        <f t="shared" si="6"/>
        <v>0</v>
      </c>
    </row>
    <row r="51" spans="1:16" s="216" customFormat="1" x14ac:dyDescent="0.3">
      <c r="A51" s="308"/>
      <c r="C51" s="68"/>
      <c r="D51" s="68"/>
      <c r="E51" s="68"/>
      <c r="F51" s="68"/>
      <c r="G51" s="223"/>
      <c r="H51" s="224"/>
      <c r="I51" s="224"/>
      <c r="J51" s="224"/>
      <c r="K51" s="217">
        <f t="shared" si="5"/>
        <v>0</v>
      </c>
      <c r="L51" s="223"/>
      <c r="M51" s="224"/>
      <c r="N51" s="224"/>
      <c r="O51" s="224"/>
      <c r="P51" s="225">
        <f t="shared" si="6"/>
        <v>0</v>
      </c>
    </row>
    <row r="52" spans="1:16" s="216" customFormat="1" x14ac:dyDescent="0.3">
      <c r="A52" s="308"/>
      <c r="C52" s="68"/>
      <c r="D52" s="68"/>
      <c r="E52" s="68"/>
      <c r="F52" s="68"/>
      <c r="G52" s="223"/>
      <c r="H52" s="224"/>
      <c r="I52" s="224"/>
      <c r="J52" s="224"/>
      <c r="K52" s="217">
        <f t="shared" si="5"/>
        <v>0</v>
      </c>
      <c r="L52" s="223"/>
      <c r="M52" s="224"/>
      <c r="N52" s="224"/>
      <c r="O52" s="224"/>
      <c r="P52" s="225">
        <f t="shared" si="6"/>
        <v>0</v>
      </c>
    </row>
    <row r="53" spans="1:16" s="216" customFormat="1" x14ac:dyDescent="0.3">
      <c r="A53" s="308"/>
      <c r="B53" s="235"/>
      <c r="C53" s="68"/>
      <c r="D53" s="68"/>
      <c r="E53" s="68"/>
      <c r="F53" s="68"/>
      <c r="G53" s="223"/>
      <c r="H53" s="224"/>
      <c r="I53" s="224"/>
      <c r="J53" s="224"/>
      <c r="K53" s="217">
        <f t="shared" si="5"/>
        <v>0</v>
      </c>
      <c r="L53" s="223"/>
      <c r="M53" s="224"/>
      <c r="N53" s="224"/>
      <c r="O53" s="224"/>
      <c r="P53" s="225">
        <f t="shared" si="6"/>
        <v>0</v>
      </c>
    </row>
    <row r="54" spans="1:16" s="216" customFormat="1" x14ac:dyDescent="0.3">
      <c r="A54" s="308"/>
      <c r="C54" s="68"/>
      <c r="D54" s="68"/>
      <c r="E54" s="68"/>
      <c r="F54" s="68"/>
      <c r="G54" s="223"/>
      <c r="H54" s="224"/>
      <c r="I54" s="224"/>
      <c r="J54" s="224"/>
      <c r="K54" s="217">
        <f t="shared" si="5"/>
        <v>0</v>
      </c>
      <c r="L54" s="223"/>
      <c r="M54" s="224"/>
      <c r="N54" s="224"/>
      <c r="O54" s="224"/>
      <c r="P54" s="225">
        <f t="shared" si="6"/>
        <v>0</v>
      </c>
    </row>
    <row r="55" spans="1:16" s="216" customFormat="1" x14ac:dyDescent="0.3">
      <c r="A55" s="308"/>
      <c r="C55" s="68"/>
      <c r="D55" s="68"/>
      <c r="E55" s="68"/>
      <c r="F55" s="68"/>
      <c r="G55" s="223"/>
      <c r="H55" s="224"/>
      <c r="I55" s="224"/>
      <c r="J55" s="224"/>
      <c r="K55" s="217">
        <f t="shared" ref="K55:K86" si="7">SUM(G55:J55)</f>
        <v>0</v>
      </c>
      <c r="L55" s="223"/>
      <c r="M55" s="224"/>
      <c r="N55" s="224"/>
      <c r="O55" s="224"/>
      <c r="P55" s="225">
        <f t="shared" ref="P55:P86" si="8">SUM(L55:O55)</f>
        <v>0</v>
      </c>
    </row>
    <row r="56" spans="1:16" s="216" customFormat="1" x14ac:dyDescent="0.3">
      <c r="A56" s="308"/>
      <c r="C56" s="68"/>
      <c r="D56" s="68"/>
      <c r="E56" s="68"/>
      <c r="F56" s="68"/>
      <c r="G56" s="223"/>
      <c r="H56" s="224"/>
      <c r="I56" s="224"/>
      <c r="J56" s="224"/>
      <c r="K56" s="217">
        <f t="shared" si="7"/>
        <v>0</v>
      </c>
      <c r="L56" s="223"/>
      <c r="M56" s="224"/>
      <c r="N56" s="224"/>
      <c r="O56" s="224"/>
      <c r="P56" s="225">
        <f t="shared" si="8"/>
        <v>0</v>
      </c>
    </row>
    <row r="57" spans="1:16" s="216" customFormat="1" x14ac:dyDescent="0.3">
      <c r="A57" s="308"/>
      <c r="C57" s="68"/>
      <c r="D57" s="68"/>
      <c r="E57" s="68"/>
      <c r="F57" s="68"/>
      <c r="G57" s="223"/>
      <c r="H57" s="224"/>
      <c r="I57" s="224"/>
      <c r="J57" s="224"/>
      <c r="K57" s="217">
        <f t="shared" si="7"/>
        <v>0</v>
      </c>
      <c r="L57" s="223"/>
      <c r="M57" s="224"/>
      <c r="N57" s="224"/>
      <c r="O57" s="224"/>
      <c r="P57" s="225">
        <f t="shared" si="8"/>
        <v>0</v>
      </c>
    </row>
    <row r="58" spans="1:16" s="216" customFormat="1" x14ac:dyDescent="0.3">
      <c r="A58" s="308"/>
      <c r="C58" s="68"/>
      <c r="D58" s="68"/>
      <c r="E58" s="68"/>
      <c r="F58" s="68"/>
      <c r="G58" s="223"/>
      <c r="H58" s="224"/>
      <c r="I58" s="224"/>
      <c r="J58" s="224"/>
      <c r="K58" s="217">
        <f t="shared" si="7"/>
        <v>0</v>
      </c>
      <c r="L58" s="223"/>
      <c r="M58" s="224"/>
      <c r="N58" s="224"/>
      <c r="O58" s="224"/>
      <c r="P58" s="225">
        <f t="shared" si="8"/>
        <v>0</v>
      </c>
    </row>
    <row r="59" spans="1:16" s="216" customFormat="1" x14ac:dyDescent="0.3">
      <c r="A59" s="308"/>
      <c r="C59" s="68"/>
      <c r="D59" s="68"/>
      <c r="E59" s="68"/>
      <c r="F59" s="68"/>
      <c r="G59" s="223"/>
      <c r="H59" s="224"/>
      <c r="I59" s="224"/>
      <c r="J59" s="224"/>
      <c r="K59" s="217">
        <f t="shared" si="7"/>
        <v>0</v>
      </c>
      <c r="L59" s="223"/>
      <c r="M59" s="224"/>
      <c r="N59" s="224"/>
      <c r="O59" s="224"/>
      <c r="P59" s="225">
        <f t="shared" si="8"/>
        <v>0</v>
      </c>
    </row>
    <row r="60" spans="1:16" s="216" customFormat="1" x14ac:dyDescent="0.3">
      <c r="A60" s="308"/>
      <c r="C60" s="68"/>
      <c r="D60" s="68"/>
      <c r="E60" s="68"/>
      <c r="F60" s="68"/>
      <c r="G60" s="223"/>
      <c r="H60" s="224"/>
      <c r="I60" s="224"/>
      <c r="J60" s="224"/>
      <c r="K60" s="217">
        <f t="shared" si="7"/>
        <v>0</v>
      </c>
      <c r="L60" s="223"/>
      <c r="M60" s="224"/>
      <c r="N60" s="224"/>
      <c r="O60" s="224"/>
      <c r="P60" s="225">
        <f t="shared" si="8"/>
        <v>0</v>
      </c>
    </row>
    <row r="61" spans="1:16" s="216" customFormat="1" x14ac:dyDescent="0.3">
      <c r="A61" s="308"/>
      <c r="C61" s="68"/>
      <c r="D61" s="68"/>
      <c r="E61" s="68"/>
      <c r="F61" s="68"/>
      <c r="G61" s="223"/>
      <c r="H61" s="224"/>
      <c r="I61" s="224"/>
      <c r="J61" s="224"/>
      <c r="K61" s="217">
        <f t="shared" si="7"/>
        <v>0</v>
      </c>
      <c r="L61" s="223"/>
      <c r="M61" s="224"/>
      <c r="N61" s="224"/>
      <c r="O61" s="224"/>
      <c r="P61" s="225">
        <f t="shared" si="8"/>
        <v>0</v>
      </c>
    </row>
    <row r="62" spans="1:16" s="216" customFormat="1" x14ac:dyDescent="0.3">
      <c r="A62" s="308"/>
      <c r="C62" s="68"/>
      <c r="D62" s="68"/>
      <c r="E62" s="68"/>
      <c r="F62" s="68"/>
      <c r="G62" s="223"/>
      <c r="H62" s="224"/>
      <c r="I62" s="224"/>
      <c r="J62" s="224"/>
      <c r="K62" s="217">
        <f t="shared" si="7"/>
        <v>0</v>
      </c>
      <c r="L62" s="223"/>
      <c r="M62" s="224"/>
      <c r="N62" s="224"/>
      <c r="O62" s="224"/>
      <c r="P62" s="225">
        <f t="shared" si="8"/>
        <v>0</v>
      </c>
    </row>
    <row r="63" spans="1:16" s="216" customFormat="1" x14ac:dyDescent="0.3">
      <c r="A63" s="308"/>
      <c r="C63" s="68"/>
      <c r="D63" s="68"/>
      <c r="E63" s="68"/>
      <c r="F63" s="68"/>
      <c r="G63" s="223"/>
      <c r="H63" s="224"/>
      <c r="I63" s="224"/>
      <c r="J63" s="224"/>
      <c r="K63" s="217">
        <f t="shared" si="7"/>
        <v>0</v>
      </c>
      <c r="L63" s="223"/>
      <c r="M63" s="224"/>
      <c r="N63" s="224"/>
      <c r="O63" s="224"/>
      <c r="P63" s="225">
        <f t="shared" si="8"/>
        <v>0</v>
      </c>
    </row>
    <row r="64" spans="1:16" s="216" customFormat="1" x14ac:dyDescent="0.3">
      <c r="A64" s="308"/>
      <c r="C64" s="68"/>
      <c r="D64" s="68"/>
      <c r="E64" s="68"/>
      <c r="F64" s="68"/>
      <c r="G64" s="223"/>
      <c r="H64" s="224"/>
      <c r="I64" s="224"/>
      <c r="J64" s="224"/>
      <c r="K64" s="217">
        <f t="shared" si="7"/>
        <v>0</v>
      </c>
      <c r="L64" s="223"/>
      <c r="M64" s="224"/>
      <c r="N64" s="224"/>
      <c r="O64" s="224"/>
      <c r="P64" s="225">
        <f t="shared" si="8"/>
        <v>0</v>
      </c>
    </row>
    <row r="65" spans="1:16" s="216" customFormat="1" x14ac:dyDescent="0.3">
      <c r="A65" s="308"/>
      <c r="C65" s="68"/>
      <c r="D65" s="68"/>
      <c r="E65" s="68"/>
      <c r="F65" s="68"/>
      <c r="G65" s="223"/>
      <c r="H65" s="224"/>
      <c r="I65" s="224"/>
      <c r="J65" s="224"/>
      <c r="K65" s="217">
        <f t="shared" si="7"/>
        <v>0</v>
      </c>
      <c r="L65" s="223"/>
      <c r="M65" s="224"/>
      <c r="N65" s="224"/>
      <c r="O65" s="224"/>
      <c r="P65" s="225">
        <f t="shared" si="8"/>
        <v>0</v>
      </c>
    </row>
    <row r="66" spans="1:16" s="216" customFormat="1" x14ac:dyDescent="0.3">
      <c r="A66" s="308"/>
      <c r="C66" s="68"/>
      <c r="D66" s="68"/>
      <c r="E66" s="68"/>
      <c r="F66" s="68"/>
      <c r="G66" s="223"/>
      <c r="H66" s="224"/>
      <c r="I66" s="224"/>
      <c r="J66" s="224"/>
      <c r="K66" s="217">
        <f t="shared" si="7"/>
        <v>0</v>
      </c>
      <c r="L66" s="223"/>
      <c r="M66" s="224"/>
      <c r="N66" s="224"/>
      <c r="O66" s="224"/>
      <c r="P66" s="225">
        <f t="shared" si="8"/>
        <v>0</v>
      </c>
    </row>
    <row r="67" spans="1:16" s="216" customFormat="1" x14ac:dyDescent="0.3">
      <c r="A67" s="308"/>
      <c r="C67" s="68"/>
      <c r="D67" s="68"/>
      <c r="E67" s="68"/>
      <c r="F67" s="68"/>
      <c r="G67" s="223"/>
      <c r="H67" s="224"/>
      <c r="I67" s="224"/>
      <c r="J67" s="224"/>
      <c r="K67" s="217">
        <f t="shared" si="7"/>
        <v>0</v>
      </c>
      <c r="L67" s="223"/>
      <c r="M67" s="224"/>
      <c r="N67" s="224"/>
      <c r="O67" s="224"/>
      <c r="P67" s="225">
        <f t="shared" si="8"/>
        <v>0</v>
      </c>
    </row>
    <row r="68" spans="1:16" s="216" customFormat="1" x14ac:dyDescent="0.3">
      <c r="A68" s="308"/>
      <c r="C68" s="68"/>
      <c r="D68" s="68"/>
      <c r="E68" s="68"/>
      <c r="F68" s="68"/>
      <c r="G68" s="223"/>
      <c r="H68" s="224"/>
      <c r="I68" s="224"/>
      <c r="J68" s="224"/>
      <c r="K68" s="217">
        <f t="shared" si="7"/>
        <v>0</v>
      </c>
      <c r="L68" s="223"/>
      <c r="M68" s="224"/>
      <c r="N68" s="224"/>
      <c r="O68" s="224"/>
      <c r="P68" s="225">
        <f t="shared" si="8"/>
        <v>0</v>
      </c>
    </row>
    <row r="69" spans="1:16" s="216" customFormat="1" x14ac:dyDescent="0.3">
      <c r="A69" s="308"/>
      <c r="C69" s="68"/>
      <c r="D69" s="68"/>
      <c r="E69" s="68"/>
      <c r="F69" s="68"/>
      <c r="G69" s="223"/>
      <c r="H69" s="224"/>
      <c r="I69" s="224"/>
      <c r="J69" s="224"/>
      <c r="K69" s="217">
        <f t="shared" si="7"/>
        <v>0</v>
      </c>
      <c r="L69" s="223"/>
      <c r="M69" s="224"/>
      <c r="N69" s="224"/>
      <c r="O69" s="224"/>
      <c r="P69" s="225">
        <f t="shared" si="8"/>
        <v>0</v>
      </c>
    </row>
    <row r="70" spans="1:16" s="216" customFormat="1" x14ac:dyDescent="0.3">
      <c r="A70" s="308"/>
      <c r="C70" s="68"/>
      <c r="D70" s="68"/>
      <c r="E70" s="68"/>
      <c r="F70" s="68"/>
      <c r="G70" s="223"/>
      <c r="H70" s="224"/>
      <c r="I70" s="224"/>
      <c r="J70" s="224"/>
      <c r="K70" s="217">
        <f t="shared" si="7"/>
        <v>0</v>
      </c>
      <c r="L70" s="223"/>
      <c r="M70" s="224"/>
      <c r="N70" s="224"/>
      <c r="O70" s="224"/>
      <c r="P70" s="225">
        <f t="shared" si="8"/>
        <v>0</v>
      </c>
    </row>
    <row r="71" spans="1:16" s="216" customFormat="1" x14ac:dyDescent="0.3">
      <c r="A71" s="308"/>
      <c r="C71" s="68"/>
      <c r="D71" s="68"/>
      <c r="E71" s="68"/>
      <c r="F71" s="68"/>
      <c r="G71" s="223"/>
      <c r="H71" s="224"/>
      <c r="I71" s="224"/>
      <c r="J71" s="224"/>
      <c r="K71" s="217">
        <f t="shared" si="7"/>
        <v>0</v>
      </c>
      <c r="L71" s="223"/>
      <c r="M71" s="224"/>
      <c r="N71" s="224"/>
      <c r="O71" s="224"/>
      <c r="P71" s="225">
        <f t="shared" si="8"/>
        <v>0</v>
      </c>
    </row>
    <row r="72" spans="1:16" s="216" customFormat="1" x14ac:dyDescent="0.3">
      <c r="A72" s="308"/>
      <c r="C72" s="68"/>
      <c r="D72" s="68"/>
      <c r="E72" s="68"/>
      <c r="F72" s="68"/>
      <c r="G72" s="223"/>
      <c r="H72" s="224"/>
      <c r="I72" s="224"/>
      <c r="J72" s="224"/>
      <c r="K72" s="217">
        <f t="shared" si="7"/>
        <v>0</v>
      </c>
      <c r="L72" s="223"/>
      <c r="M72" s="224"/>
      <c r="N72" s="224"/>
      <c r="O72" s="224"/>
      <c r="P72" s="225">
        <f t="shared" si="8"/>
        <v>0</v>
      </c>
    </row>
    <row r="73" spans="1:16" s="216" customFormat="1" x14ac:dyDescent="0.3">
      <c r="A73" s="308"/>
      <c r="C73" s="68"/>
      <c r="D73" s="68"/>
      <c r="E73" s="68"/>
      <c r="F73" s="68"/>
      <c r="G73" s="223"/>
      <c r="H73" s="224"/>
      <c r="I73" s="224"/>
      <c r="J73" s="224"/>
      <c r="K73" s="217">
        <f t="shared" si="7"/>
        <v>0</v>
      </c>
      <c r="L73" s="223"/>
      <c r="M73" s="224"/>
      <c r="N73" s="224"/>
      <c r="O73" s="224"/>
      <c r="P73" s="225">
        <f t="shared" si="8"/>
        <v>0</v>
      </c>
    </row>
    <row r="74" spans="1:16" s="216" customFormat="1" x14ac:dyDescent="0.3">
      <c r="A74" s="308"/>
      <c r="C74" s="68"/>
      <c r="D74" s="68"/>
      <c r="E74" s="68"/>
      <c r="F74" s="68"/>
      <c r="G74" s="223"/>
      <c r="H74" s="224"/>
      <c r="I74" s="224"/>
      <c r="J74" s="224"/>
      <c r="K74" s="217">
        <f t="shared" si="7"/>
        <v>0</v>
      </c>
      <c r="L74" s="223"/>
      <c r="M74" s="224"/>
      <c r="N74" s="224"/>
      <c r="O74" s="224"/>
      <c r="P74" s="225">
        <f t="shared" si="8"/>
        <v>0</v>
      </c>
    </row>
    <row r="75" spans="1:16" s="216" customFormat="1" x14ac:dyDescent="0.3">
      <c r="A75" s="308"/>
      <c r="C75" s="68"/>
      <c r="D75" s="68"/>
      <c r="E75" s="68"/>
      <c r="F75" s="68"/>
      <c r="G75" s="223"/>
      <c r="H75" s="224"/>
      <c r="I75" s="224"/>
      <c r="J75" s="224"/>
      <c r="K75" s="217">
        <f t="shared" si="7"/>
        <v>0</v>
      </c>
      <c r="L75" s="223"/>
      <c r="M75" s="224"/>
      <c r="N75" s="224"/>
      <c r="O75" s="224"/>
      <c r="P75" s="225">
        <f t="shared" si="8"/>
        <v>0</v>
      </c>
    </row>
    <row r="76" spans="1:16" s="216" customFormat="1" x14ac:dyDescent="0.3">
      <c r="A76" s="308"/>
      <c r="C76" s="68"/>
      <c r="D76" s="68"/>
      <c r="E76" s="68"/>
      <c r="F76" s="68"/>
      <c r="G76" s="223"/>
      <c r="H76" s="224"/>
      <c r="I76" s="224"/>
      <c r="J76" s="224"/>
      <c r="K76" s="217">
        <f t="shared" si="7"/>
        <v>0</v>
      </c>
      <c r="L76" s="223"/>
      <c r="M76" s="224"/>
      <c r="N76" s="224"/>
      <c r="O76" s="224"/>
      <c r="P76" s="225">
        <f t="shared" si="8"/>
        <v>0</v>
      </c>
    </row>
    <row r="77" spans="1:16" s="216" customFormat="1" x14ac:dyDescent="0.3">
      <c r="C77" s="68"/>
      <c r="D77" s="68"/>
      <c r="E77" s="68"/>
      <c r="F77" s="68"/>
      <c r="G77" s="223"/>
      <c r="H77" s="224"/>
      <c r="I77" s="224"/>
      <c r="J77" s="224"/>
      <c r="K77" s="217">
        <f t="shared" si="7"/>
        <v>0</v>
      </c>
      <c r="L77" s="223"/>
      <c r="M77" s="224"/>
      <c r="N77" s="224"/>
      <c r="O77" s="224"/>
      <c r="P77" s="225">
        <f t="shared" si="8"/>
        <v>0</v>
      </c>
    </row>
    <row r="78" spans="1:16" s="216" customFormat="1" x14ac:dyDescent="0.3">
      <c r="C78" s="68"/>
      <c r="D78" s="68"/>
      <c r="E78" s="68"/>
      <c r="F78" s="68"/>
      <c r="G78" s="223"/>
      <c r="H78" s="224"/>
      <c r="I78" s="224"/>
      <c r="J78" s="224"/>
      <c r="K78" s="217">
        <f t="shared" si="7"/>
        <v>0</v>
      </c>
      <c r="L78" s="223"/>
      <c r="M78" s="224"/>
      <c r="N78" s="224"/>
      <c r="O78" s="224"/>
      <c r="P78" s="225">
        <f t="shared" si="8"/>
        <v>0</v>
      </c>
    </row>
    <row r="79" spans="1:16" s="216" customFormat="1" x14ac:dyDescent="0.3">
      <c r="C79" s="68"/>
      <c r="D79" s="68"/>
      <c r="E79" s="68"/>
      <c r="F79" s="68"/>
      <c r="G79" s="223"/>
      <c r="H79" s="224"/>
      <c r="I79" s="224"/>
      <c r="J79" s="224"/>
      <c r="K79" s="217">
        <f t="shared" si="7"/>
        <v>0</v>
      </c>
      <c r="L79" s="223"/>
      <c r="M79" s="224"/>
      <c r="N79" s="224"/>
      <c r="O79" s="224"/>
      <c r="P79" s="225">
        <f t="shared" si="8"/>
        <v>0</v>
      </c>
    </row>
    <row r="80" spans="1:16" s="216" customFormat="1" x14ac:dyDescent="0.3">
      <c r="C80" s="68"/>
      <c r="D80" s="68"/>
      <c r="E80" s="68"/>
      <c r="F80" s="68"/>
      <c r="G80" s="223"/>
      <c r="H80" s="224"/>
      <c r="I80" s="224"/>
      <c r="J80" s="224"/>
      <c r="K80" s="217">
        <f t="shared" si="7"/>
        <v>0</v>
      </c>
      <c r="L80" s="223"/>
      <c r="M80" s="224"/>
      <c r="N80" s="224"/>
      <c r="O80" s="224"/>
      <c r="P80" s="225">
        <f t="shared" si="8"/>
        <v>0</v>
      </c>
    </row>
    <row r="81" spans="3:16" s="216" customFormat="1" x14ac:dyDescent="0.3">
      <c r="C81" s="68"/>
      <c r="D81" s="68"/>
      <c r="E81" s="68"/>
      <c r="F81" s="68"/>
      <c r="G81" s="223"/>
      <c r="H81" s="224"/>
      <c r="I81" s="224"/>
      <c r="J81" s="224"/>
      <c r="K81" s="217">
        <f t="shared" si="7"/>
        <v>0</v>
      </c>
      <c r="L81" s="223"/>
      <c r="M81" s="224"/>
      <c r="N81" s="224"/>
      <c r="O81" s="224"/>
      <c r="P81" s="225">
        <f t="shared" si="8"/>
        <v>0</v>
      </c>
    </row>
    <row r="82" spans="3:16" s="216" customFormat="1" x14ac:dyDescent="0.3">
      <c r="C82" s="68"/>
      <c r="D82" s="68"/>
      <c r="E82" s="68"/>
      <c r="F82" s="68"/>
      <c r="G82" s="223"/>
      <c r="H82" s="224"/>
      <c r="I82" s="224"/>
      <c r="J82" s="224"/>
      <c r="K82" s="217">
        <f t="shared" si="7"/>
        <v>0</v>
      </c>
      <c r="L82" s="223"/>
      <c r="M82" s="224"/>
      <c r="N82" s="224"/>
      <c r="O82" s="224"/>
      <c r="P82" s="225">
        <f t="shared" si="8"/>
        <v>0</v>
      </c>
    </row>
    <row r="83" spans="3:16" s="216" customFormat="1" x14ac:dyDescent="0.3">
      <c r="C83" s="68"/>
      <c r="D83" s="68"/>
      <c r="E83" s="68"/>
      <c r="F83" s="68"/>
      <c r="G83" s="223"/>
      <c r="H83" s="224"/>
      <c r="I83" s="224"/>
      <c r="J83" s="224"/>
      <c r="K83" s="217">
        <f t="shared" si="7"/>
        <v>0</v>
      </c>
      <c r="L83" s="223"/>
      <c r="M83" s="224"/>
      <c r="N83" s="224"/>
      <c r="O83" s="224"/>
      <c r="P83" s="225">
        <f t="shared" si="8"/>
        <v>0</v>
      </c>
    </row>
    <row r="84" spans="3:16" s="216" customFormat="1" x14ac:dyDescent="0.3">
      <c r="C84" s="68"/>
      <c r="D84" s="68"/>
      <c r="E84" s="68"/>
      <c r="F84" s="68"/>
      <c r="G84" s="223"/>
      <c r="H84" s="224"/>
      <c r="I84" s="224"/>
      <c r="J84" s="224"/>
      <c r="K84" s="217">
        <f t="shared" si="7"/>
        <v>0</v>
      </c>
      <c r="L84" s="223"/>
      <c r="M84" s="224"/>
      <c r="N84" s="224"/>
      <c r="O84" s="224"/>
      <c r="P84" s="225">
        <f t="shared" si="8"/>
        <v>0</v>
      </c>
    </row>
    <row r="85" spans="3:16" s="216" customFormat="1" x14ac:dyDescent="0.3">
      <c r="C85" s="68"/>
      <c r="D85" s="68"/>
      <c r="E85" s="68"/>
      <c r="F85" s="68"/>
      <c r="G85" s="223"/>
      <c r="H85" s="224"/>
      <c r="I85" s="224"/>
      <c r="J85" s="224"/>
      <c r="K85" s="224">
        <f t="shared" si="7"/>
        <v>0</v>
      </c>
      <c r="L85" s="223"/>
      <c r="M85" s="224"/>
      <c r="N85" s="224"/>
      <c r="O85" s="224"/>
      <c r="P85" s="225">
        <f t="shared" si="8"/>
        <v>0</v>
      </c>
    </row>
    <row r="86" spans="3:16" s="216" customFormat="1" x14ac:dyDescent="0.3">
      <c r="C86" s="68"/>
      <c r="D86" s="68"/>
      <c r="E86" s="68"/>
      <c r="F86" s="68"/>
      <c r="G86" s="223"/>
      <c r="H86" s="224"/>
      <c r="I86" s="224"/>
      <c r="J86" s="224"/>
      <c r="K86" s="224">
        <f t="shared" si="7"/>
        <v>0</v>
      </c>
      <c r="L86" s="223"/>
      <c r="M86" s="224"/>
      <c r="N86" s="224"/>
      <c r="O86" s="224"/>
      <c r="P86" s="225">
        <f t="shared" si="8"/>
        <v>0</v>
      </c>
    </row>
    <row r="87" spans="3:16" s="216" customFormat="1" x14ac:dyDescent="0.3">
      <c r="C87" s="68"/>
      <c r="D87" s="68"/>
      <c r="E87" s="68"/>
      <c r="F87" s="68"/>
      <c r="G87" s="223"/>
      <c r="H87" s="224"/>
      <c r="I87" s="224"/>
      <c r="J87" s="224"/>
      <c r="K87" s="224">
        <f t="shared" ref="K87:K99" si="9">SUM(G87:J87)</f>
        <v>0</v>
      </c>
      <c r="L87" s="223"/>
      <c r="M87" s="224"/>
      <c r="N87" s="224"/>
      <c r="O87" s="224"/>
      <c r="P87" s="225">
        <f t="shared" ref="P87:P99" si="10">SUM(L87:O87)</f>
        <v>0</v>
      </c>
    </row>
    <row r="88" spans="3:16" s="216" customFormat="1" x14ac:dyDescent="0.3">
      <c r="C88" s="68"/>
      <c r="D88" s="68"/>
      <c r="E88" s="68"/>
      <c r="F88" s="68"/>
      <c r="G88" s="223"/>
      <c r="H88" s="224"/>
      <c r="I88" s="224"/>
      <c r="J88" s="224"/>
      <c r="K88" s="224">
        <f t="shared" si="9"/>
        <v>0</v>
      </c>
      <c r="L88" s="223"/>
      <c r="M88" s="224"/>
      <c r="N88" s="224"/>
      <c r="O88" s="224"/>
      <c r="P88" s="225">
        <f t="shared" si="10"/>
        <v>0</v>
      </c>
    </row>
    <row r="89" spans="3:16" s="216" customFormat="1" x14ac:dyDescent="0.3">
      <c r="C89" s="68"/>
      <c r="D89" s="68"/>
      <c r="E89" s="68"/>
      <c r="F89" s="68"/>
      <c r="G89" s="223"/>
      <c r="H89" s="224"/>
      <c r="I89" s="224"/>
      <c r="J89" s="224"/>
      <c r="K89" s="224">
        <f t="shared" si="9"/>
        <v>0</v>
      </c>
      <c r="L89" s="223"/>
      <c r="M89" s="224"/>
      <c r="N89" s="224"/>
      <c r="O89" s="224"/>
      <c r="P89" s="225">
        <f t="shared" si="10"/>
        <v>0</v>
      </c>
    </row>
    <row r="90" spans="3:16" s="216" customFormat="1" x14ac:dyDescent="0.3">
      <c r="C90" s="68"/>
      <c r="D90" s="68"/>
      <c r="E90" s="68"/>
      <c r="F90" s="68"/>
      <c r="G90" s="223"/>
      <c r="H90" s="224"/>
      <c r="I90" s="224"/>
      <c r="J90" s="224"/>
      <c r="K90" s="224">
        <f t="shared" si="9"/>
        <v>0</v>
      </c>
      <c r="L90" s="223"/>
      <c r="M90" s="224"/>
      <c r="N90" s="224"/>
      <c r="O90" s="224"/>
      <c r="P90" s="225">
        <f t="shared" si="10"/>
        <v>0</v>
      </c>
    </row>
    <row r="91" spans="3:16" s="216" customFormat="1" x14ac:dyDescent="0.3">
      <c r="C91" s="68"/>
      <c r="D91" s="68"/>
      <c r="E91" s="68"/>
      <c r="F91" s="68"/>
      <c r="G91" s="223"/>
      <c r="H91" s="224"/>
      <c r="I91" s="224"/>
      <c r="J91" s="224"/>
      <c r="K91" s="224">
        <f t="shared" si="9"/>
        <v>0</v>
      </c>
      <c r="L91" s="223"/>
      <c r="M91" s="224"/>
      <c r="N91" s="224"/>
      <c r="O91" s="224"/>
      <c r="P91" s="225">
        <f t="shared" si="10"/>
        <v>0</v>
      </c>
    </row>
    <row r="92" spans="3:16" s="216" customFormat="1" x14ac:dyDescent="0.3">
      <c r="C92" s="68"/>
      <c r="D92" s="68"/>
      <c r="E92" s="68"/>
      <c r="F92" s="68"/>
      <c r="G92" s="223"/>
      <c r="H92" s="224"/>
      <c r="I92" s="224"/>
      <c r="J92" s="224"/>
      <c r="K92" s="224">
        <f t="shared" si="9"/>
        <v>0</v>
      </c>
      <c r="L92" s="223"/>
      <c r="M92" s="224"/>
      <c r="N92" s="224"/>
      <c r="O92" s="224"/>
      <c r="P92" s="225">
        <f t="shared" si="10"/>
        <v>0</v>
      </c>
    </row>
    <row r="93" spans="3:16" s="216" customFormat="1" x14ac:dyDescent="0.3">
      <c r="C93" s="68"/>
      <c r="D93" s="68"/>
      <c r="E93" s="68"/>
      <c r="F93" s="68"/>
      <c r="G93" s="223"/>
      <c r="H93" s="224"/>
      <c r="I93" s="224"/>
      <c r="J93" s="224"/>
      <c r="K93" s="224">
        <f t="shared" si="9"/>
        <v>0</v>
      </c>
      <c r="L93" s="223"/>
      <c r="M93" s="224"/>
      <c r="N93" s="224"/>
      <c r="O93" s="224"/>
      <c r="P93" s="225">
        <f t="shared" si="10"/>
        <v>0</v>
      </c>
    </row>
    <row r="94" spans="3:16" s="216" customFormat="1" x14ac:dyDescent="0.3">
      <c r="C94" s="68"/>
      <c r="D94" s="68"/>
      <c r="E94" s="68"/>
      <c r="F94" s="68"/>
      <c r="G94" s="223"/>
      <c r="H94" s="224"/>
      <c r="I94" s="224"/>
      <c r="J94" s="224"/>
      <c r="K94" s="224">
        <f t="shared" si="9"/>
        <v>0</v>
      </c>
      <c r="L94" s="223"/>
      <c r="M94" s="224"/>
      <c r="N94" s="224"/>
      <c r="O94" s="224"/>
      <c r="P94" s="225">
        <f t="shared" si="10"/>
        <v>0</v>
      </c>
    </row>
    <row r="95" spans="3:16" s="216" customFormat="1" x14ac:dyDescent="0.3">
      <c r="C95" s="68"/>
      <c r="D95" s="68"/>
      <c r="E95" s="68"/>
      <c r="F95" s="68"/>
      <c r="G95" s="223"/>
      <c r="H95" s="224"/>
      <c r="I95" s="224"/>
      <c r="J95" s="224"/>
      <c r="K95" s="224">
        <f t="shared" si="9"/>
        <v>0</v>
      </c>
      <c r="L95" s="223"/>
      <c r="M95" s="224"/>
      <c r="N95" s="224"/>
      <c r="O95" s="224"/>
      <c r="P95" s="225">
        <f t="shared" si="10"/>
        <v>0</v>
      </c>
    </row>
    <row r="96" spans="3:16" s="216" customFormat="1" x14ac:dyDescent="0.3">
      <c r="C96" s="68"/>
      <c r="D96" s="68"/>
      <c r="E96" s="68"/>
      <c r="F96" s="68"/>
      <c r="G96" s="223"/>
      <c r="H96" s="224"/>
      <c r="I96" s="224"/>
      <c r="J96" s="224"/>
      <c r="K96" s="224">
        <f t="shared" si="9"/>
        <v>0</v>
      </c>
      <c r="L96" s="223"/>
      <c r="M96" s="224"/>
      <c r="N96" s="224"/>
      <c r="O96" s="224"/>
      <c r="P96" s="225">
        <f t="shared" si="10"/>
        <v>0</v>
      </c>
    </row>
    <row r="97" spans="1:16" s="209" customFormat="1" x14ac:dyDescent="0.3">
      <c r="C97" s="67"/>
      <c r="D97" s="67"/>
      <c r="E97" s="67"/>
      <c r="F97" s="67"/>
      <c r="G97" s="223"/>
      <c r="H97" s="224"/>
      <c r="I97" s="224"/>
      <c r="J97" s="224"/>
      <c r="K97" s="217">
        <f t="shared" si="9"/>
        <v>0</v>
      </c>
      <c r="L97" s="223"/>
      <c r="M97" s="224"/>
      <c r="N97" s="224"/>
      <c r="O97" s="224"/>
      <c r="P97" s="225">
        <f t="shared" si="10"/>
        <v>0</v>
      </c>
    </row>
    <row r="98" spans="1:16" s="209" customFormat="1" x14ac:dyDescent="0.3">
      <c r="C98" s="67"/>
      <c r="D98" s="67"/>
      <c r="E98" s="67"/>
      <c r="F98" s="67"/>
      <c r="G98" s="223"/>
      <c r="H98" s="224"/>
      <c r="I98" s="224"/>
      <c r="J98" s="224"/>
      <c r="K98" s="217">
        <f t="shared" si="9"/>
        <v>0</v>
      </c>
      <c r="L98" s="223"/>
      <c r="M98" s="224"/>
      <c r="N98" s="224"/>
      <c r="O98" s="224"/>
      <c r="P98" s="225">
        <f t="shared" si="10"/>
        <v>0</v>
      </c>
    </row>
    <row r="99" spans="1:16" s="209" customFormat="1" x14ac:dyDescent="0.3">
      <c r="C99" s="67"/>
      <c r="D99" s="67"/>
      <c r="E99" s="67"/>
      <c r="F99" s="67"/>
      <c r="G99" s="223"/>
      <c r="H99" s="224"/>
      <c r="I99" s="224"/>
      <c r="J99" s="224"/>
      <c r="K99" s="217">
        <f t="shared" si="9"/>
        <v>0</v>
      </c>
      <c r="L99" s="223"/>
      <c r="M99" s="224"/>
      <c r="N99" s="224"/>
      <c r="O99" s="224"/>
      <c r="P99" s="225">
        <f t="shared" si="10"/>
        <v>0</v>
      </c>
    </row>
    <row r="100" spans="1:16" x14ac:dyDescent="0.3">
      <c r="A100" s="281" t="s">
        <v>13</v>
      </c>
      <c r="B100" s="281"/>
      <c r="C100" s="282">
        <f t="shared" ref="C100:P100" si="11">SUM(C16:C99)</f>
        <v>0</v>
      </c>
      <c r="D100" s="282">
        <f t="shared" si="11"/>
        <v>0</v>
      </c>
      <c r="E100" s="282">
        <f t="shared" si="11"/>
        <v>0</v>
      </c>
      <c r="F100" s="318">
        <f t="shared" si="11"/>
        <v>0</v>
      </c>
      <c r="G100" s="282">
        <f t="shared" si="11"/>
        <v>0</v>
      </c>
      <c r="H100" s="282">
        <f t="shared" si="11"/>
        <v>0</v>
      </c>
      <c r="I100" s="282">
        <f t="shared" si="11"/>
        <v>0</v>
      </c>
      <c r="J100" s="282">
        <f t="shared" si="11"/>
        <v>0</v>
      </c>
      <c r="K100" s="318">
        <f t="shared" si="11"/>
        <v>0</v>
      </c>
      <c r="L100" s="282">
        <f t="shared" si="11"/>
        <v>0</v>
      </c>
      <c r="M100" s="282">
        <f t="shared" si="11"/>
        <v>0</v>
      </c>
      <c r="N100" s="282">
        <f t="shared" si="11"/>
        <v>0</v>
      </c>
      <c r="O100" s="282">
        <f t="shared" si="11"/>
        <v>0</v>
      </c>
      <c r="P100" s="282">
        <f t="shared" si="11"/>
        <v>0</v>
      </c>
    </row>
    <row r="101" spans="1:16" s="209" customFormat="1" x14ac:dyDescent="0.3">
      <c r="C101" s="67"/>
      <c r="D101" s="67"/>
      <c r="E101" s="67"/>
      <c r="F101" s="140"/>
      <c r="G101" s="67"/>
      <c r="H101" s="67"/>
      <c r="I101" s="67"/>
      <c r="J101" s="67"/>
      <c r="K101" s="140"/>
      <c r="L101" s="67"/>
      <c r="M101" s="67"/>
      <c r="N101" s="67"/>
      <c r="O101" s="67"/>
      <c r="P101" s="67"/>
    </row>
    <row r="102" spans="1:16" x14ac:dyDescent="0.3">
      <c r="A102" s="44" t="s">
        <v>87</v>
      </c>
      <c r="B102" s="44"/>
      <c r="C102" s="249">
        <f t="shared" ref="C102:P102" si="12">SUM(C15+C100)</f>
        <v>0</v>
      </c>
      <c r="D102" s="249">
        <f t="shared" si="12"/>
        <v>0</v>
      </c>
      <c r="E102" s="249">
        <f t="shared" si="12"/>
        <v>0</v>
      </c>
      <c r="F102" s="249">
        <f t="shared" si="12"/>
        <v>0</v>
      </c>
      <c r="G102" s="332">
        <f t="shared" si="12"/>
        <v>0</v>
      </c>
      <c r="H102" s="249">
        <f t="shared" si="12"/>
        <v>0</v>
      </c>
      <c r="I102" s="249">
        <f t="shared" si="12"/>
        <v>0</v>
      </c>
      <c r="J102" s="249">
        <f t="shared" si="12"/>
        <v>0</v>
      </c>
      <c r="K102" s="249">
        <f t="shared" si="12"/>
        <v>0</v>
      </c>
      <c r="L102" s="332">
        <f t="shared" si="12"/>
        <v>0</v>
      </c>
      <c r="M102" s="249">
        <f t="shared" si="12"/>
        <v>0</v>
      </c>
      <c r="N102" s="249">
        <f t="shared" si="12"/>
        <v>0</v>
      </c>
      <c r="O102" s="249">
        <f t="shared" si="12"/>
        <v>0</v>
      </c>
      <c r="P102" s="249">
        <f t="shared" si="12"/>
        <v>0</v>
      </c>
    </row>
    <row r="103" spans="1:16" x14ac:dyDescent="0.3">
      <c r="E103" s="207"/>
      <c r="F103" s="207"/>
      <c r="G103" s="207"/>
      <c r="H103" s="207"/>
      <c r="I103" s="207"/>
      <c r="J103" s="217"/>
      <c r="K103" s="207"/>
      <c r="L103" s="207"/>
      <c r="M103" s="207"/>
      <c r="N103" s="207"/>
      <c r="O103" s="207"/>
      <c r="P103" s="207"/>
    </row>
    <row r="104" spans="1:16" s="5" customFormat="1" ht="16.5" x14ac:dyDescent="0.35">
      <c r="E104" s="12"/>
      <c r="J104" s="13"/>
    </row>
    <row r="105" spans="1:16" s="207" customFormat="1" x14ac:dyDescent="0.3">
      <c r="B105" s="71"/>
      <c r="C105" s="71"/>
      <c r="E105" s="71"/>
      <c r="F105" s="71"/>
      <c r="I105" s="68"/>
      <c r="J105" s="195"/>
      <c r="K105" s="71"/>
      <c r="L105" s="46"/>
    </row>
    <row r="106" spans="1:16" s="207" customFormat="1" x14ac:dyDescent="0.3">
      <c r="A106"/>
      <c r="B106" s="17"/>
      <c r="J106" s="217"/>
    </row>
    <row r="107" spans="1:16" x14ac:dyDescent="0.3">
      <c r="I107" s="250"/>
    </row>
    <row r="108" spans="1:16" ht="15.75" customHeight="1" x14ac:dyDescent="0.3">
      <c r="I108" s="47"/>
    </row>
    <row r="109" spans="1:16" ht="15.75" customHeight="1" x14ac:dyDescent="0.3"/>
    <row r="110" spans="1:16" ht="15.75" customHeight="1" x14ac:dyDescent="0.35">
      <c r="E110" s="17"/>
      <c r="F110" s="17"/>
      <c r="I110" s="5"/>
      <c r="K110" s="5"/>
    </row>
  </sheetData>
  <mergeCells count="1">
    <mergeCell ref="C3:F3"/>
  </mergeCells>
  <phoneticPr fontId="0" type="noConversion"/>
  <pageMargins left="0.74803149606299213" right="0.55118110236220474" top="0.98425196850393704" bottom="0.98425196850393704" header="0.51181102362204722" footer="0.51181102362204722"/>
  <pageSetup paperSize="9" scale="88" orientation="portrait" r:id="rId1"/>
  <headerFooter alignWithMargins="0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75" zoomScaleNormal="75" zoomScaleSheetLayoutView="100" workbookViewId="0">
      <pane ySplit="4" topLeftCell="A5" activePane="bottomLeft" state="frozen"/>
      <selection activeCell="W64" sqref="W64"/>
      <selection pane="bottomLeft" activeCell="W64" sqref="W64"/>
    </sheetView>
  </sheetViews>
  <sheetFormatPr defaultRowHeight="15" x14ac:dyDescent="0.3"/>
  <cols>
    <col min="1" max="1" width="13.75" customWidth="1"/>
    <col min="2" max="2" width="21.625" customWidth="1"/>
    <col min="3" max="6" width="8.875" customWidth="1"/>
    <col min="7" max="9" width="6.375" customWidth="1"/>
    <col min="10" max="10" width="6.375" style="3" customWidth="1"/>
    <col min="11" max="17" width="6.375" customWidth="1"/>
  </cols>
  <sheetData>
    <row r="1" spans="1:19" x14ac:dyDescent="0.3">
      <c r="A1" s="1" t="s">
        <v>65</v>
      </c>
      <c r="B1" s="2"/>
      <c r="C1" s="1"/>
      <c r="D1" s="1"/>
      <c r="E1" s="1"/>
      <c r="F1" s="1"/>
      <c r="L1" s="4"/>
    </row>
    <row r="2" spans="1:19" x14ac:dyDescent="0.3">
      <c r="L2" s="4"/>
    </row>
    <row r="3" spans="1:19" ht="16.5" x14ac:dyDescent="0.35">
      <c r="A3" s="5"/>
      <c r="B3" s="10"/>
      <c r="C3" s="371" t="s">
        <v>76</v>
      </c>
      <c r="D3" s="371"/>
      <c r="E3" s="371"/>
      <c r="F3" s="372"/>
      <c r="G3" s="5" t="s">
        <v>1</v>
      </c>
      <c r="H3" s="207"/>
      <c r="I3" s="207"/>
      <c r="J3" s="217"/>
      <c r="K3" s="207"/>
      <c r="L3" s="8" t="s">
        <v>2</v>
      </c>
      <c r="M3" s="5"/>
      <c r="N3" s="5"/>
      <c r="O3" s="5"/>
      <c r="P3" s="9"/>
      <c r="Q3" s="207"/>
      <c r="R3" s="207"/>
    </row>
    <row r="4" spans="1:19" ht="16.5" x14ac:dyDescent="0.35">
      <c r="A4" s="5" t="s">
        <v>5</v>
      </c>
      <c r="B4" s="5" t="s">
        <v>88</v>
      </c>
      <c r="C4" s="12" t="s">
        <v>77</v>
      </c>
      <c r="D4" s="12" t="s">
        <v>78</v>
      </c>
      <c r="E4" s="12" t="s">
        <v>79</v>
      </c>
      <c r="F4" s="12" t="s">
        <v>58</v>
      </c>
      <c r="G4" s="11" t="s">
        <v>6</v>
      </c>
      <c r="H4" s="12" t="s">
        <v>7</v>
      </c>
      <c r="I4" s="12" t="s">
        <v>8</v>
      </c>
      <c r="J4" s="13" t="s">
        <v>9</v>
      </c>
      <c r="K4" s="13" t="s">
        <v>10</v>
      </c>
      <c r="L4" s="8" t="s">
        <v>6</v>
      </c>
      <c r="M4" s="5" t="s">
        <v>7</v>
      </c>
      <c r="N4" s="5" t="s">
        <v>8</v>
      </c>
      <c r="O4" s="5" t="s">
        <v>9</v>
      </c>
      <c r="P4" s="9" t="s">
        <v>10</v>
      </c>
      <c r="Q4" s="207"/>
      <c r="R4" s="207"/>
      <c r="S4" s="207"/>
    </row>
    <row r="5" spans="1:19" x14ac:dyDescent="0.3">
      <c r="A5" s="312"/>
      <c r="C5" s="17"/>
      <c r="D5" s="17"/>
      <c r="E5" s="17"/>
      <c r="F5" s="17"/>
      <c r="G5" s="220"/>
      <c r="H5" s="221"/>
      <c r="I5" s="221"/>
      <c r="J5" s="222"/>
      <c r="K5" s="217">
        <f t="shared" ref="K5:K13" si="0">SUM(G5:J5)</f>
        <v>0</v>
      </c>
      <c r="L5" s="223"/>
      <c r="M5" s="224"/>
      <c r="N5" s="224"/>
      <c r="O5" s="224"/>
      <c r="P5" s="225">
        <f t="shared" ref="P5:P13" si="1">SUM(L5:O5)</f>
        <v>0</v>
      </c>
    </row>
    <row r="6" spans="1:19" x14ac:dyDescent="0.3">
      <c r="A6" s="313"/>
      <c r="C6" s="17"/>
      <c r="D6" s="17"/>
      <c r="E6" s="17"/>
      <c r="F6" s="17"/>
      <c r="G6" s="220"/>
      <c r="H6" s="221"/>
      <c r="I6" s="221"/>
      <c r="J6" s="222"/>
      <c r="K6" s="217">
        <f t="shared" si="0"/>
        <v>0</v>
      </c>
      <c r="L6" s="226"/>
      <c r="M6" s="207"/>
      <c r="N6" s="207"/>
      <c r="O6" s="207"/>
      <c r="P6" s="225">
        <f t="shared" si="1"/>
        <v>0</v>
      </c>
    </row>
    <row r="7" spans="1:19" x14ac:dyDescent="0.3">
      <c r="A7" s="313"/>
      <c r="C7" s="17"/>
      <c r="D7" s="17"/>
      <c r="E7" s="17"/>
      <c r="F7" s="17"/>
      <c r="G7" s="220"/>
      <c r="H7" s="221"/>
      <c r="I7" s="221"/>
      <c r="J7" s="222"/>
      <c r="K7" s="217">
        <f t="shared" si="0"/>
        <v>0</v>
      </c>
      <c r="L7" s="226"/>
      <c r="M7" s="207"/>
      <c r="N7" s="207"/>
      <c r="O7" s="207"/>
      <c r="P7" s="225">
        <f t="shared" si="1"/>
        <v>0</v>
      </c>
    </row>
    <row r="8" spans="1:19" x14ac:dyDescent="0.3">
      <c r="A8" s="313"/>
      <c r="C8" s="17"/>
      <c r="D8" s="17"/>
      <c r="E8" s="17"/>
      <c r="F8" s="17"/>
      <c r="G8" s="227"/>
      <c r="H8" s="221"/>
      <c r="I8" s="221"/>
      <c r="J8" s="228"/>
      <c r="K8" s="217">
        <f t="shared" si="0"/>
        <v>0</v>
      </c>
      <c r="L8" s="223"/>
      <c r="M8" s="224"/>
      <c r="N8" s="224"/>
      <c r="O8" s="207"/>
      <c r="P8" s="225">
        <f t="shared" si="1"/>
        <v>0</v>
      </c>
    </row>
    <row r="9" spans="1:19" x14ac:dyDescent="0.3">
      <c r="A9" s="312"/>
      <c r="C9" s="17"/>
      <c r="D9" s="17"/>
      <c r="E9" s="17"/>
      <c r="F9" s="17"/>
      <c r="G9" s="220"/>
      <c r="H9" s="221"/>
      <c r="I9" s="221"/>
      <c r="J9" s="222"/>
      <c r="K9" s="217">
        <f t="shared" si="0"/>
        <v>0</v>
      </c>
      <c r="L9" s="226"/>
      <c r="M9" s="224"/>
      <c r="N9" s="207"/>
      <c r="O9" s="207"/>
      <c r="P9" s="225">
        <f t="shared" si="1"/>
        <v>0</v>
      </c>
    </row>
    <row r="10" spans="1:19" ht="16.5" x14ac:dyDescent="0.35">
      <c r="A10" s="288"/>
      <c r="C10" s="17"/>
      <c r="D10" s="17"/>
      <c r="E10" s="17"/>
      <c r="F10" s="17"/>
      <c r="G10" s="220"/>
      <c r="H10" s="221"/>
      <c r="I10" s="221"/>
      <c r="J10" s="222"/>
      <c r="K10" s="217">
        <f t="shared" si="0"/>
        <v>0</v>
      </c>
      <c r="L10" s="226"/>
      <c r="M10" s="207"/>
      <c r="N10" s="207"/>
      <c r="O10" s="207"/>
      <c r="P10" s="225">
        <f t="shared" si="1"/>
        <v>0</v>
      </c>
    </row>
    <row r="11" spans="1:19" x14ac:dyDescent="0.3">
      <c r="A11" s="314"/>
      <c r="C11" s="17"/>
      <c r="D11" s="17"/>
      <c r="E11" s="17"/>
      <c r="F11" s="17"/>
      <c r="G11" s="220"/>
      <c r="H11" s="221"/>
      <c r="I11" s="221"/>
      <c r="J11" s="222"/>
      <c r="K11" s="217">
        <f t="shared" si="0"/>
        <v>0</v>
      </c>
      <c r="L11" s="226"/>
      <c r="M11" s="207"/>
      <c r="N11" s="207"/>
      <c r="O11" s="207"/>
      <c r="P11" s="225">
        <f t="shared" si="1"/>
        <v>0</v>
      </c>
    </row>
    <row r="12" spans="1:19" x14ac:dyDescent="0.3">
      <c r="A12" s="314"/>
      <c r="C12" s="17"/>
      <c r="D12" s="17"/>
      <c r="E12" s="17"/>
      <c r="F12" s="17"/>
      <c r="G12" s="220"/>
      <c r="H12" s="221"/>
      <c r="I12" s="221"/>
      <c r="J12" s="222"/>
      <c r="K12" s="217">
        <f t="shared" si="0"/>
        <v>0</v>
      </c>
      <c r="L12" s="226"/>
      <c r="M12" s="207"/>
      <c r="N12" s="207"/>
      <c r="O12" s="207"/>
      <c r="P12" s="225">
        <f t="shared" si="1"/>
        <v>0</v>
      </c>
    </row>
    <row r="13" spans="1:19" ht="16.5" x14ac:dyDescent="0.35">
      <c r="A13" s="288"/>
      <c r="C13" s="17"/>
      <c r="D13" s="17"/>
      <c r="E13" s="17"/>
      <c r="F13" s="17"/>
      <c r="G13" s="220"/>
      <c r="H13" s="221"/>
      <c r="I13" s="221"/>
      <c r="J13" s="222"/>
      <c r="K13" s="217">
        <f t="shared" si="0"/>
        <v>0</v>
      </c>
      <c r="L13" s="226"/>
      <c r="M13" s="207"/>
      <c r="N13" s="207"/>
      <c r="O13" s="207"/>
      <c r="P13" s="225">
        <f t="shared" si="1"/>
        <v>0</v>
      </c>
    </row>
    <row r="14" spans="1:19" x14ac:dyDescent="0.3">
      <c r="A14" s="315"/>
      <c r="B14" s="209"/>
      <c r="C14" s="67"/>
      <c r="D14" s="67"/>
      <c r="E14" s="67"/>
      <c r="F14" s="67"/>
      <c r="G14" s="227"/>
      <c r="H14" s="316"/>
      <c r="I14" s="316"/>
      <c r="J14" s="228"/>
      <c r="K14" s="224"/>
      <c r="L14" s="223"/>
      <c r="M14" s="216"/>
      <c r="N14" s="216"/>
      <c r="O14" s="216"/>
      <c r="P14" s="234"/>
    </row>
    <row r="15" spans="1:19" x14ac:dyDescent="0.3">
      <c r="A15" s="29" t="s">
        <v>12</v>
      </c>
      <c r="B15" s="229"/>
      <c r="C15" s="30">
        <f t="shared" ref="C15:P15" si="2">SUM(C5:C14)</f>
        <v>0</v>
      </c>
      <c r="D15" s="30">
        <f t="shared" si="2"/>
        <v>0</v>
      </c>
      <c r="E15" s="30">
        <f t="shared" si="2"/>
        <v>0</v>
      </c>
      <c r="F15" s="30">
        <f t="shared" si="2"/>
        <v>0</v>
      </c>
      <c r="G15" s="230">
        <f t="shared" si="2"/>
        <v>0</v>
      </c>
      <c r="H15" s="231">
        <f t="shared" si="2"/>
        <v>0</v>
      </c>
      <c r="I15" s="231">
        <f t="shared" si="2"/>
        <v>0</v>
      </c>
      <c r="J15" s="231">
        <f t="shared" si="2"/>
        <v>0</v>
      </c>
      <c r="K15" s="317">
        <f t="shared" si="2"/>
        <v>0</v>
      </c>
      <c r="L15" s="232">
        <f t="shared" si="2"/>
        <v>0</v>
      </c>
      <c r="M15" s="232">
        <f t="shared" si="2"/>
        <v>0</v>
      </c>
      <c r="N15" s="232">
        <f t="shared" si="2"/>
        <v>0</v>
      </c>
      <c r="O15" s="232">
        <f t="shared" si="2"/>
        <v>0</v>
      </c>
      <c r="P15" s="233">
        <f t="shared" si="2"/>
        <v>0</v>
      </c>
    </row>
    <row r="16" spans="1:19" s="209" customFormat="1" x14ac:dyDescent="0.3">
      <c r="A16" s="308"/>
      <c r="C16" s="67"/>
      <c r="D16" s="67"/>
      <c r="E16" s="67"/>
      <c r="F16" s="67"/>
      <c r="G16" s="223"/>
      <c r="H16" s="224"/>
      <c r="I16" s="224"/>
      <c r="J16" s="224"/>
      <c r="K16" s="217">
        <f t="shared" ref="K16:K22" si="3">SUM(G16:J16)</f>
        <v>0</v>
      </c>
      <c r="L16" s="223"/>
      <c r="M16" s="224"/>
      <c r="N16" s="224"/>
      <c r="O16" s="224"/>
      <c r="P16" s="225">
        <f t="shared" ref="P16:P22" si="4">SUM(L16:O16)</f>
        <v>0</v>
      </c>
    </row>
    <row r="17" spans="1:16" s="209" customFormat="1" x14ac:dyDescent="0.3">
      <c r="A17" s="308"/>
      <c r="C17" s="67"/>
      <c r="D17" s="67"/>
      <c r="E17" s="67"/>
      <c r="F17" s="67"/>
      <c r="G17" s="223"/>
      <c r="H17" s="224"/>
      <c r="I17" s="224"/>
      <c r="J17" s="224"/>
      <c r="K17" s="217">
        <f t="shared" si="3"/>
        <v>0</v>
      </c>
      <c r="L17" s="223"/>
      <c r="M17" s="224"/>
      <c r="N17" s="224"/>
      <c r="O17" s="224"/>
      <c r="P17" s="225">
        <f t="shared" si="4"/>
        <v>0</v>
      </c>
    </row>
    <row r="18" spans="1:16" s="209" customFormat="1" x14ac:dyDescent="0.3">
      <c r="A18" s="308"/>
      <c r="C18" s="67"/>
      <c r="D18" s="67"/>
      <c r="E18" s="67"/>
      <c r="F18" s="67"/>
      <c r="G18" s="223"/>
      <c r="H18" s="224"/>
      <c r="I18" s="224"/>
      <c r="J18" s="224"/>
      <c r="K18" s="217">
        <f t="shared" si="3"/>
        <v>0</v>
      </c>
      <c r="L18" s="223"/>
      <c r="M18" s="224"/>
      <c r="N18" s="224"/>
      <c r="O18" s="224"/>
      <c r="P18" s="225">
        <f t="shared" si="4"/>
        <v>0</v>
      </c>
    </row>
    <row r="19" spans="1:16" s="209" customFormat="1" x14ac:dyDescent="0.3">
      <c r="A19" s="308"/>
      <c r="C19" s="67"/>
      <c r="D19" s="67"/>
      <c r="E19" s="67"/>
      <c r="F19" s="67"/>
      <c r="G19" s="223"/>
      <c r="H19" s="224"/>
      <c r="I19" s="224"/>
      <c r="J19" s="224"/>
      <c r="K19" s="217">
        <f t="shared" si="3"/>
        <v>0</v>
      </c>
      <c r="L19" s="223"/>
      <c r="M19" s="224"/>
      <c r="N19" s="224"/>
      <c r="O19" s="224"/>
      <c r="P19" s="225">
        <f t="shared" si="4"/>
        <v>0</v>
      </c>
    </row>
    <row r="20" spans="1:16" s="209" customFormat="1" x14ac:dyDescent="0.3">
      <c r="A20" s="308"/>
      <c r="C20" s="67"/>
      <c r="D20" s="67"/>
      <c r="E20" s="67"/>
      <c r="F20" s="67"/>
      <c r="G20" s="223"/>
      <c r="H20" s="224"/>
      <c r="I20" s="224"/>
      <c r="J20" s="224"/>
      <c r="K20" s="217">
        <f t="shared" si="3"/>
        <v>0</v>
      </c>
      <c r="L20" s="223"/>
      <c r="M20" s="224"/>
      <c r="N20" s="224"/>
      <c r="O20" s="224"/>
      <c r="P20" s="225">
        <f t="shared" si="4"/>
        <v>0</v>
      </c>
    </row>
    <row r="21" spans="1:16" s="209" customFormat="1" x14ac:dyDescent="0.3">
      <c r="A21" s="308"/>
      <c r="C21" s="67"/>
      <c r="D21" s="67"/>
      <c r="E21" s="67"/>
      <c r="F21" s="67"/>
      <c r="G21" s="223"/>
      <c r="H21" s="224"/>
      <c r="I21" s="224"/>
      <c r="J21" s="224"/>
      <c r="K21" s="217">
        <f t="shared" si="3"/>
        <v>0</v>
      </c>
      <c r="L21" s="223"/>
      <c r="M21" s="224"/>
      <c r="N21" s="224"/>
      <c r="O21" s="224"/>
      <c r="P21" s="225">
        <f t="shared" si="4"/>
        <v>0</v>
      </c>
    </row>
    <row r="22" spans="1:16" s="209" customFormat="1" x14ac:dyDescent="0.3">
      <c r="A22" s="308"/>
      <c r="C22" s="67"/>
      <c r="D22" s="67"/>
      <c r="E22" s="67"/>
      <c r="F22" s="67"/>
      <c r="G22" s="223"/>
      <c r="H22" s="224"/>
      <c r="I22" s="224"/>
      <c r="J22" s="224"/>
      <c r="K22" s="217">
        <f t="shared" si="3"/>
        <v>0</v>
      </c>
      <c r="L22" s="223"/>
      <c r="M22" s="224"/>
      <c r="N22" s="224"/>
      <c r="O22" s="224"/>
      <c r="P22" s="225">
        <f t="shared" si="4"/>
        <v>0</v>
      </c>
    </row>
    <row r="23" spans="1:16" s="209" customFormat="1" x14ac:dyDescent="0.3">
      <c r="A23" s="308"/>
      <c r="C23" s="67"/>
      <c r="D23" s="67"/>
      <c r="E23" s="67"/>
      <c r="F23" s="67"/>
      <c r="G23" s="223"/>
      <c r="H23" s="224"/>
      <c r="I23" s="224"/>
      <c r="J23" s="224"/>
      <c r="K23" s="217">
        <f t="shared" ref="K23:K54" si="5">SUM(G23:J23)</f>
        <v>0</v>
      </c>
      <c r="L23" s="223"/>
      <c r="M23" s="224"/>
      <c r="N23" s="224"/>
      <c r="O23" s="224"/>
      <c r="P23" s="225">
        <f t="shared" ref="P23:P54" si="6">SUM(L23:O23)</f>
        <v>0</v>
      </c>
    </row>
    <row r="24" spans="1:16" s="209" customFormat="1" x14ac:dyDescent="0.3">
      <c r="A24" s="308"/>
      <c r="C24" s="67"/>
      <c r="D24" s="67"/>
      <c r="E24" s="67"/>
      <c r="F24" s="67"/>
      <c r="G24" s="223"/>
      <c r="H24" s="224"/>
      <c r="I24" s="224"/>
      <c r="J24" s="224"/>
      <c r="K24" s="217">
        <f t="shared" si="5"/>
        <v>0</v>
      </c>
      <c r="L24" s="223"/>
      <c r="M24" s="224"/>
      <c r="N24" s="224"/>
      <c r="O24" s="224"/>
      <c r="P24" s="225">
        <f t="shared" si="6"/>
        <v>0</v>
      </c>
    </row>
    <row r="25" spans="1:16" s="209" customFormat="1" x14ac:dyDescent="0.3">
      <c r="A25" s="308"/>
      <c r="C25" s="67"/>
      <c r="D25" s="67"/>
      <c r="E25" s="67"/>
      <c r="F25" s="67"/>
      <c r="G25" s="223"/>
      <c r="H25" s="224"/>
      <c r="I25" s="224"/>
      <c r="J25" s="224"/>
      <c r="K25" s="217">
        <f t="shared" si="5"/>
        <v>0</v>
      </c>
      <c r="L25" s="223"/>
      <c r="M25" s="224"/>
      <c r="N25" s="224"/>
      <c r="O25" s="224"/>
      <c r="P25" s="225">
        <f t="shared" si="6"/>
        <v>0</v>
      </c>
    </row>
    <row r="26" spans="1:16" s="209" customFormat="1" x14ac:dyDescent="0.3">
      <c r="A26" s="308"/>
      <c r="C26" s="67"/>
      <c r="D26" s="67"/>
      <c r="E26" s="67"/>
      <c r="F26" s="67"/>
      <c r="G26" s="223"/>
      <c r="H26" s="224"/>
      <c r="I26" s="224"/>
      <c r="J26" s="224"/>
      <c r="K26" s="217">
        <f t="shared" si="5"/>
        <v>0</v>
      </c>
      <c r="L26" s="223"/>
      <c r="M26" s="224"/>
      <c r="N26" s="224"/>
      <c r="O26" s="224"/>
      <c r="P26" s="225">
        <f t="shared" si="6"/>
        <v>0</v>
      </c>
    </row>
    <row r="27" spans="1:16" s="209" customFormat="1" x14ac:dyDescent="0.3">
      <c r="A27" s="308"/>
      <c r="C27" s="67"/>
      <c r="D27" s="67"/>
      <c r="E27" s="67"/>
      <c r="F27" s="67"/>
      <c r="G27" s="223"/>
      <c r="H27" s="224"/>
      <c r="I27" s="224"/>
      <c r="J27" s="224"/>
      <c r="K27" s="217">
        <f t="shared" si="5"/>
        <v>0</v>
      </c>
      <c r="L27" s="223"/>
      <c r="M27" s="224"/>
      <c r="N27" s="224"/>
      <c r="O27" s="224"/>
      <c r="P27" s="225">
        <f t="shared" si="6"/>
        <v>0</v>
      </c>
    </row>
    <row r="28" spans="1:16" s="209" customFormat="1" x14ac:dyDescent="0.3">
      <c r="A28" s="308"/>
      <c r="C28" s="67"/>
      <c r="D28" s="67"/>
      <c r="E28" s="67"/>
      <c r="F28" s="67"/>
      <c r="G28" s="223"/>
      <c r="H28" s="224"/>
      <c r="I28" s="224"/>
      <c r="J28" s="224"/>
      <c r="K28" s="217">
        <f t="shared" si="5"/>
        <v>0</v>
      </c>
      <c r="L28" s="223"/>
      <c r="M28" s="224"/>
      <c r="N28" s="224"/>
      <c r="O28" s="224"/>
      <c r="P28" s="225">
        <f t="shared" si="6"/>
        <v>0</v>
      </c>
    </row>
    <row r="29" spans="1:16" s="209" customFormat="1" x14ac:dyDescent="0.3">
      <c r="A29" s="308"/>
      <c r="C29" s="67"/>
      <c r="D29" s="67"/>
      <c r="E29" s="67"/>
      <c r="F29" s="67"/>
      <c r="G29" s="223"/>
      <c r="H29" s="224"/>
      <c r="I29" s="224"/>
      <c r="J29" s="224"/>
      <c r="K29" s="217">
        <f t="shared" si="5"/>
        <v>0</v>
      </c>
      <c r="L29" s="223"/>
      <c r="M29" s="224"/>
      <c r="N29" s="224"/>
      <c r="O29" s="224"/>
      <c r="P29" s="225">
        <f t="shared" si="6"/>
        <v>0</v>
      </c>
    </row>
    <row r="30" spans="1:16" s="209" customFormat="1" x14ac:dyDescent="0.3">
      <c r="A30" s="308"/>
      <c r="C30" s="67"/>
      <c r="D30" s="67"/>
      <c r="E30" s="67"/>
      <c r="F30" s="67"/>
      <c r="G30" s="223"/>
      <c r="H30" s="224"/>
      <c r="I30" s="224"/>
      <c r="J30" s="224"/>
      <c r="K30" s="217">
        <f t="shared" si="5"/>
        <v>0</v>
      </c>
      <c r="L30" s="223"/>
      <c r="M30" s="224"/>
      <c r="N30" s="224"/>
      <c r="O30" s="224"/>
      <c r="P30" s="225">
        <f t="shared" si="6"/>
        <v>0</v>
      </c>
    </row>
    <row r="31" spans="1:16" s="209" customFormat="1" x14ac:dyDescent="0.3">
      <c r="A31" s="308"/>
      <c r="C31" s="67"/>
      <c r="D31" s="67"/>
      <c r="E31" s="67"/>
      <c r="F31" s="67"/>
      <c r="G31" s="223"/>
      <c r="H31" s="224"/>
      <c r="I31" s="224"/>
      <c r="J31" s="224"/>
      <c r="K31" s="217">
        <f t="shared" si="5"/>
        <v>0</v>
      </c>
      <c r="L31" s="223"/>
      <c r="M31" s="224"/>
      <c r="N31" s="224"/>
      <c r="O31" s="224"/>
      <c r="P31" s="225">
        <f t="shared" si="6"/>
        <v>0</v>
      </c>
    </row>
    <row r="32" spans="1:16" s="209" customFormat="1" x14ac:dyDescent="0.3">
      <c r="A32" s="308"/>
      <c r="C32" s="67"/>
      <c r="D32" s="67"/>
      <c r="E32" s="67"/>
      <c r="F32" s="67"/>
      <c r="G32" s="223"/>
      <c r="H32" s="224"/>
      <c r="I32" s="224"/>
      <c r="J32" s="224"/>
      <c r="K32" s="217">
        <f t="shared" si="5"/>
        <v>0</v>
      </c>
      <c r="L32" s="223"/>
      <c r="M32" s="224"/>
      <c r="N32" s="224"/>
      <c r="O32" s="224"/>
      <c r="P32" s="225">
        <f t="shared" si="6"/>
        <v>0</v>
      </c>
    </row>
    <row r="33" spans="1:16" s="209" customFormat="1" x14ac:dyDescent="0.3">
      <c r="A33" s="308"/>
      <c r="C33" s="67"/>
      <c r="D33" s="67"/>
      <c r="E33" s="67"/>
      <c r="F33" s="67"/>
      <c r="G33" s="223"/>
      <c r="H33" s="224"/>
      <c r="I33" s="224"/>
      <c r="J33" s="224"/>
      <c r="K33" s="217">
        <f t="shared" si="5"/>
        <v>0</v>
      </c>
      <c r="L33" s="223"/>
      <c r="M33" s="224"/>
      <c r="N33" s="224"/>
      <c r="O33" s="224"/>
      <c r="P33" s="225">
        <f t="shared" si="6"/>
        <v>0</v>
      </c>
    </row>
    <row r="34" spans="1:16" s="209" customFormat="1" x14ac:dyDescent="0.3">
      <c r="A34" s="308"/>
      <c r="C34" s="67"/>
      <c r="D34" s="67"/>
      <c r="E34" s="67"/>
      <c r="F34" s="67"/>
      <c r="G34" s="223"/>
      <c r="H34" s="224"/>
      <c r="I34" s="224"/>
      <c r="J34" s="224"/>
      <c r="K34" s="217">
        <f t="shared" si="5"/>
        <v>0</v>
      </c>
      <c r="L34" s="223"/>
      <c r="M34" s="224"/>
      <c r="N34" s="224"/>
      <c r="O34" s="224"/>
      <c r="P34" s="225">
        <f t="shared" si="6"/>
        <v>0</v>
      </c>
    </row>
    <row r="35" spans="1:16" s="209" customFormat="1" x14ac:dyDescent="0.3">
      <c r="A35" s="308"/>
      <c r="C35" s="67"/>
      <c r="D35" s="67"/>
      <c r="E35" s="67"/>
      <c r="F35" s="67"/>
      <c r="G35" s="223"/>
      <c r="H35" s="224"/>
      <c r="I35" s="224"/>
      <c r="J35" s="224"/>
      <c r="K35" s="217">
        <f t="shared" si="5"/>
        <v>0</v>
      </c>
      <c r="L35" s="223"/>
      <c r="M35" s="224"/>
      <c r="N35" s="224"/>
      <c r="O35" s="224"/>
      <c r="P35" s="225">
        <f t="shared" si="6"/>
        <v>0</v>
      </c>
    </row>
    <row r="36" spans="1:16" s="209" customFormat="1" x14ac:dyDescent="0.3">
      <c r="A36" s="308"/>
      <c r="C36" s="67"/>
      <c r="D36" s="67"/>
      <c r="E36" s="67"/>
      <c r="F36" s="67"/>
      <c r="G36" s="223"/>
      <c r="H36" s="224"/>
      <c r="I36" s="224"/>
      <c r="J36" s="224"/>
      <c r="K36" s="217">
        <f t="shared" si="5"/>
        <v>0</v>
      </c>
      <c r="L36" s="223"/>
      <c r="M36" s="224"/>
      <c r="N36" s="224"/>
      <c r="O36" s="224"/>
      <c r="P36" s="225">
        <f t="shared" si="6"/>
        <v>0</v>
      </c>
    </row>
    <row r="37" spans="1:16" s="209" customFormat="1" x14ac:dyDescent="0.3">
      <c r="A37" s="308"/>
      <c r="C37" s="67"/>
      <c r="D37" s="67"/>
      <c r="E37" s="67"/>
      <c r="F37" s="67"/>
      <c r="G37" s="223"/>
      <c r="H37" s="224"/>
      <c r="I37" s="224"/>
      <c r="J37" s="224"/>
      <c r="K37" s="217">
        <f t="shared" si="5"/>
        <v>0</v>
      </c>
      <c r="L37" s="223"/>
      <c r="M37" s="224"/>
      <c r="N37" s="224"/>
      <c r="O37" s="224"/>
      <c r="P37" s="225">
        <f t="shared" si="6"/>
        <v>0</v>
      </c>
    </row>
    <row r="38" spans="1:16" s="209" customFormat="1" x14ac:dyDescent="0.3">
      <c r="A38" s="308"/>
      <c r="C38" s="67"/>
      <c r="D38" s="67"/>
      <c r="E38" s="67"/>
      <c r="F38" s="67"/>
      <c r="G38" s="223"/>
      <c r="H38" s="224"/>
      <c r="I38" s="224"/>
      <c r="J38" s="224"/>
      <c r="K38" s="217">
        <f t="shared" si="5"/>
        <v>0</v>
      </c>
      <c r="L38" s="223"/>
      <c r="M38" s="224"/>
      <c r="N38" s="224"/>
      <c r="O38" s="224"/>
      <c r="P38" s="225">
        <f t="shared" si="6"/>
        <v>0</v>
      </c>
    </row>
    <row r="39" spans="1:16" s="209" customFormat="1" x14ac:dyDescent="0.3">
      <c r="A39" s="308"/>
      <c r="C39" s="67"/>
      <c r="D39" s="67"/>
      <c r="E39" s="67"/>
      <c r="F39" s="67"/>
      <c r="G39" s="223"/>
      <c r="H39" s="224"/>
      <c r="I39" s="224"/>
      <c r="J39" s="224"/>
      <c r="K39" s="217">
        <f t="shared" si="5"/>
        <v>0</v>
      </c>
      <c r="L39" s="223"/>
      <c r="M39" s="224"/>
      <c r="N39" s="224"/>
      <c r="O39" s="224"/>
      <c r="P39" s="225">
        <f t="shared" si="6"/>
        <v>0</v>
      </c>
    </row>
    <row r="40" spans="1:16" s="209" customFormat="1" x14ac:dyDescent="0.3">
      <c r="A40" s="308"/>
      <c r="C40" s="67"/>
      <c r="D40" s="67"/>
      <c r="E40" s="67"/>
      <c r="F40" s="67"/>
      <c r="G40" s="223"/>
      <c r="H40" s="224"/>
      <c r="I40" s="224"/>
      <c r="J40" s="224"/>
      <c r="K40" s="217">
        <f t="shared" si="5"/>
        <v>0</v>
      </c>
      <c r="L40" s="223"/>
      <c r="M40" s="224"/>
      <c r="N40" s="224"/>
      <c r="O40" s="224"/>
      <c r="P40" s="225">
        <f t="shared" si="6"/>
        <v>0</v>
      </c>
    </row>
    <row r="41" spans="1:16" s="209" customFormat="1" x14ac:dyDescent="0.3">
      <c r="A41" s="308"/>
      <c r="C41" s="67"/>
      <c r="D41" s="67"/>
      <c r="E41" s="67"/>
      <c r="F41" s="67"/>
      <c r="G41" s="223"/>
      <c r="H41" s="224"/>
      <c r="I41" s="224"/>
      <c r="J41" s="224"/>
      <c r="K41" s="217">
        <f t="shared" si="5"/>
        <v>0</v>
      </c>
      <c r="L41" s="223"/>
      <c r="M41" s="224"/>
      <c r="N41" s="224"/>
      <c r="O41" s="224"/>
      <c r="P41" s="225">
        <f t="shared" si="6"/>
        <v>0</v>
      </c>
    </row>
    <row r="42" spans="1:16" s="209" customFormat="1" x14ac:dyDescent="0.3">
      <c r="A42" s="308"/>
      <c r="C42" s="67"/>
      <c r="D42" s="67"/>
      <c r="E42" s="67"/>
      <c r="F42" s="67"/>
      <c r="G42" s="223"/>
      <c r="H42" s="224"/>
      <c r="I42" s="224"/>
      <c r="J42" s="224"/>
      <c r="K42" s="217">
        <f t="shared" si="5"/>
        <v>0</v>
      </c>
      <c r="L42" s="223"/>
      <c r="M42" s="224"/>
      <c r="N42" s="224"/>
      <c r="O42" s="224"/>
      <c r="P42" s="225">
        <f t="shared" si="6"/>
        <v>0</v>
      </c>
    </row>
    <row r="43" spans="1:16" s="209" customFormat="1" x14ac:dyDescent="0.3">
      <c r="A43" s="308"/>
      <c r="C43" s="67"/>
      <c r="D43" s="67"/>
      <c r="E43" s="67"/>
      <c r="F43" s="67"/>
      <c r="G43" s="223"/>
      <c r="H43" s="224"/>
      <c r="I43" s="224"/>
      <c r="J43" s="224"/>
      <c r="K43" s="217">
        <f t="shared" si="5"/>
        <v>0</v>
      </c>
      <c r="L43" s="223"/>
      <c r="M43" s="224"/>
      <c r="N43" s="224"/>
      <c r="O43" s="224"/>
      <c r="P43" s="225">
        <f t="shared" si="6"/>
        <v>0</v>
      </c>
    </row>
    <row r="44" spans="1:16" s="209" customFormat="1" x14ac:dyDescent="0.3">
      <c r="A44" s="308"/>
      <c r="C44" s="67"/>
      <c r="D44" s="67"/>
      <c r="E44" s="67"/>
      <c r="F44" s="67"/>
      <c r="G44" s="223"/>
      <c r="H44" s="224"/>
      <c r="I44" s="224"/>
      <c r="J44" s="224"/>
      <c r="K44" s="217">
        <f t="shared" si="5"/>
        <v>0</v>
      </c>
      <c r="L44" s="223"/>
      <c r="M44" s="224"/>
      <c r="N44" s="224"/>
      <c r="O44" s="224"/>
      <c r="P44" s="225">
        <f t="shared" si="6"/>
        <v>0</v>
      </c>
    </row>
    <row r="45" spans="1:16" s="209" customFormat="1" x14ac:dyDescent="0.3">
      <c r="A45" s="309"/>
      <c r="B45" s="236"/>
      <c r="C45" s="169"/>
      <c r="D45" s="169"/>
      <c r="E45" s="169"/>
      <c r="F45" s="169"/>
      <c r="G45" s="238"/>
      <c r="H45" s="239"/>
      <c r="I45" s="239"/>
      <c r="J45" s="239"/>
      <c r="K45" s="240">
        <f t="shared" si="5"/>
        <v>0</v>
      </c>
      <c r="L45" s="238"/>
      <c r="M45" s="239"/>
      <c r="N45" s="239"/>
      <c r="O45" s="239"/>
      <c r="P45" s="241">
        <f t="shared" si="6"/>
        <v>0</v>
      </c>
    </row>
    <row r="46" spans="1:16" s="209" customFormat="1" x14ac:dyDescent="0.3">
      <c r="A46" s="309"/>
      <c r="B46" s="236"/>
      <c r="C46" s="169"/>
      <c r="D46" s="169"/>
      <c r="E46" s="169"/>
      <c r="F46" s="169"/>
      <c r="G46" s="238"/>
      <c r="H46" s="239"/>
      <c r="I46" s="239"/>
      <c r="J46" s="239"/>
      <c r="K46" s="240">
        <f t="shared" si="5"/>
        <v>0</v>
      </c>
      <c r="L46" s="238"/>
      <c r="M46" s="239"/>
      <c r="N46" s="239"/>
      <c r="O46" s="239"/>
      <c r="P46" s="241">
        <f t="shared" si="6"/>
        <v>0</v>
      </c>
    </row>
    <row r="47" spans="1:16" s="209" customFormat="1" x14ac:dyDescent="0.3">
      <c r="A47" s="309"/>
      <c r="B47" s="236"/>
      <c r="C47" s="169"/>
      <c r="D47" s="169"/>
      <c r="E47" s="169"/>
      <c r="F47" s="169"/>
      <c r="G47" s="238"/>
      <c r="H47" s="239"/>
      <c r="I47" s="239"/>
      <c r="J47" s="239"/>
      <c r="K47" s="240">
        <f t="shared" si="5"/>
        <v>0</v>
      </c>
      <c r="L47" s="238"/>
      <c r="M47" s="239"/>
      <c r="N47" s="239"/>
      <c r="O47" s="239"/>
      <c r="P47" s="241">
        <f t="shared" si="6"/>
        <v>0</v>
      </c>
    </row>
    <row r="48" spans="1:16" s="209" customFormat="1" x14ac:dyDescent="0.3">
      <c r="A48" s="309"/>
      <c r="B48" s="236"/>
      <c r="C48" s="169"/>
      <c r="D48" s="169"/>
      <c r="E48" s="169"/>
      <c r="F48" s="169"/>
      <c r="G48" s="238"/>
      <c r="H48" s="239"/>
      <c r="I48" s="239"/>
      <c r="J48" s="239"/>
      <c r="K48" s="240">
        <f t="shared" si="5"/>
        <v>0</v>
      </c>
      <c r="L48" s="238"/>
      <c r="M48" s="239"/>
      <c r="N48" s="239"/>
      <c r="O48" s="239"/>
      <c r="P48" s="241">
        <f t="shared" si="6"/>
        <v>0</v>
      </c>
    </row>
    <row r="49" spans="1:16" s="209" customFormat="1" x14ac:dyDescent="0.3">
      <c r="A49" s="309"/>
      <c r="B49" s="236"/>
      <c r="C49" s="169"/>
      <c r="D49" s="169"/>
      <c r="E49" s="169"/>
      <c r="F49" s="169"/>
      <c r="G49" s="238"/>
      <c r="H49" s="239"/>
      <c r="I49" s="239"/>
      <c r="J49" s="239"/>
      <c r="K49" s="240">
        <f t="shared" si="5"/>
        <v>0</v>
      </c>
      <c r="L49" s="238"/>
      <c r="M49" s="239"/>
      <c r="N49" s="239"/>
      <c r="O49" s="239"/>
      <c r="P49" s="241">
        <f t="shared" si="6"/>
        <v>0</v>
      </c>
    </row>
    <row r="50" spans="1:16" s="209" customFormat="1" x14ac:dyDescent="0.3">
      <c r="A50" s="309"/>
      <c r="B50" s="236"/>
      <c r="C50" s="169"/>
      <c r="D50" s="169"/>
      <c r="E50" s="169"/>
      <c r="F50" s="169"/>
      <c r="G50" s="238"/>
      <c r="H50" s="239"/>
      <c r="I50" s="239"/>
      <c r="J50" s="239"/>
      <c r="K50" s="240">
        <f t="shared" si="5"/>
        <v>0</v>
      </c>
      <c r="L50" s="238"/>
      <c r="M50" s="239"/>
      <c r="N50" s="239"/>
      <c r="O50" s="239"/>
      <c r="P50" s="241">
        <f t="shared" si="6"/>
        <v>0</v>
      </c>
    </row>
    <row r="51" spans="1:16" s="209" customFormat="1" x14ac:dyDescent="0.3">
      <c r="A51" s="309"/>
      <c r="B51" s="236"/>
      <c r="C51" s="169"/>
      <c r="D51" s="169"/>
      <c r="E51" s="169"/>
      <c r="F51" s="169"/>
      <c r="G51" s="238"/>
      <c r="H51" s="239"/>
      <c r="I51" s="239"/>
      <c r="J51" s="239"/>
      <c r="K51" s="240">
        <f t="shared" si="5"/>
        <v>0</v>
      </c>
      <c r="L51" s="238"/>
      <c r="M51" s="239"/>
      <c r="N51" s="239"/>
      <c r="O51" s="239"/>
      <c r="P51" s="241">
        <f t="shared" si="6"/>
        <v>0</v>
      </c>
    </row>
    <row r="52" spans="1:16" s="209" customFormat="1" x14ac:dyDescent="0.3">
      <c r="A52" s="309"/>
      <c r="B52" s="236"/>
      <c r="C52" s="169"/>
      <c r="D52" s="169"/>
      <c r="E52" s="169"/>
      <c r="F52" s="169"/>
      <c r="G52" s="238"/>
      <c r="H52" s="239"/>
      <c r="I52" s="239"/>
      <c r="J52" s="239"/>
      <c r="K52" s="240">
        <f t="shared" si="5"/>
        <v>0</v>
      </c>
      <c r="L52" s="238"/>
      <c r="M52" s="239"/>
      <c r="N52" s="239"/>
      <c r="O52" s="239"/>
      <c r="P52" s="241">
        <f t="shared" si="6"/>
        <v>0</v>
      </c>
    </row>
    <row r="53" spans="1:16" s="209" customFormat="1" x14ac:dyDescent="0.3">
      <c r="A53" s="309"/>
      <c r="B53" s="237"/>
      <c r="C53" s="169"/>
      <c r="D53" s="169"/>
      <c r="E53" s="169"/>
      <c r="F53" s="169"/>
      <c r="G53" s="238"/>
      <c r="H53" s="239"/>
      <c r="I53" s="239"/>
      <c r="J53" s="239"/>
      <c r="K53" s="240">
        <f t="shared" si="5"/>
        <v>0</v>
      </c>
      <c r="L53" s="238"/>
      <c r="M53" s="239"/>
      <c r="N53" s="239"/>
      <c r="O53" s="239"/>
      <c r="P53" s="241">
        <f t="shared" si="6"/>
        <v>0</v>
      </c>
    </row>
    <row r="54" spans="1:16" s="209" customFormat="1" x14ac:dyDescent="0.3">
      <c r="A54" s="309"/>
      <c r="B54" s="236"/>
      <c r="C54" s="169"/>
      <c r="D54" s="169"/>
      <c r="E54" s="169"/>
      <c r="F54" s="169"/>
      <c r="G54" s="238"/>
      <c r="H54" s="239"/>
      <c r="I54" s="239"/>
      <c r="J54" s="239"/>
      <c r="K54" s="240">
        <f t="shared" si="5"/>
        <v>0</v>
      </c>
      <c r="L54" s="238"/>
      <c r="M54" s="239"/>
      <c r="N54" s="239"/>
      <c r="O54" s="239"/>
      <c r="P54" s="241">
        <f t="shared" si="6"/>
        <v>0</v>
      </c>
    </row>
    <row r="55" spans="1:16" s="209" customFormat="1" x14ac:dyDescent="0.3">
      <c r="A55" s="309"/>
      <c r="B55" s="236"/>
      <c r="C55" s="169"/>
      <c r="D55" s="169"/>
      <c r="E55" s="169"/>
      <c r="F55" s="169"/>
      <c r="G55" s="238"/>
      <c r="H55" s="239"/>
      <c r="I55" s="239"/>
      <c r="J55" s="239"/>
      <c r="K55" s="240">
        <f t="shared" ref="K55:K86" si="7">SUM(G55:J55)</f>
        <v>0</v>
      </c>
      <c r="L55" s="238"/>
      <c r="M55" s="239"/>
      <c r="N55" s="239"/>
      <c r="O55" s="239"/>
      <c r="P55" s="241">
        <f t="shared" ref="P55:P86" si="8">SUM(L55:O55)</f>
        <v>0</v>
      </c>
    </row>
    <row r="56" spans="1:16" s="209" customFormat="1" x14ac:dyDescent="0.3">
      <c r="A56" s="310"/>
      <c r="B56" s="236"/>
      <c r="C56" s="242"/>
      <c r="D56" s="242"/>
      <c r="E56" s="242"/>
      <c r="F56" s="242"/>
      <c r="G56" s="243"/>
      <c r="H56" s="244"/>
      <c r="I56" s="244"/>
      <c r="J56" s="244"/>
      <c r="K56" s="245">
        <f t="shared" si="7"/>
        <v>0</v>
      </c>
      <c r="L56" s="243"/>
      <c r="M56" s="244"/>
      <c r="N56" s="244"/>
      <c r="O56" s="244"/>
      <c r="P56" s="246">
        <f t="shared" si="8"/>
        <v>0</v>
      </c>
    </row>
    <row r="57" spans="1:16" s="209" customFormat="1" x14ac:dyDescent="0.3">
      <c r="A57" s="310"/>
      <c r="B57" s="236"/>
      <c r="C57" s="242"/>
      <c r="D57" s="242"/>
      <c r="E57" s="242"/>
      <c r="F57" s="242"/>
      <c r="G57" s="243"/>
      <c r="H57" s="244"/>
      <c r="I57" s="244"/>
      <c r="J57" s="244"/>
      <c r="K57" s="245">
        <f t="shared" si="7"/>
        <v>0</v>
      </c>
      <c r="L57" s="243"/>
      <c r="M57" s="244"/>
      <c r="N57" s="244"/>
      <c r="O57" s="244"/>
      <c r="P57" s="246">
        <f t="shared" si="8"/>
        <v>0</v>
      </c>
    </row>
    <row r="58" spans="1:16" s="209" customFormat="1" x14ac:dyDescent="0.3">
      <c r="A58" s="309"/>
      <c r="B58" s="236"/>
      <c r="C58" s="67"/>
      <c r="D58" s="67"/>
      <c r="E58" s="67"/>
      <c r="F58" s="67"/>
      <c r="G58" s="238"/>
      <c r="H58" s="239"/>
      <c r="I58" s="239"/>
      <c r="J58" s="239"/>
      <c r="K58" s="240">
        <f t="shared" si="7"/>
        <v>0</v>
      </c>
      <c r="L58" s="238"/>
      <c r="M58" s="239"/>
      <c r="N58" s="239"/>
      <c r="O58" s="239"/>
      <c r="P58" s="241">
        <f t="shared" si="8"/>
        <v>0</v>
      </c>
    </row>
    <row r="59" spans="1:16" s="209" customFormat="1" x14ac:dyDescent="0.3">
      <c r="A59" s="309"/>
      <c r="B59" s="236"/>
      <c r="C59" s="169"/>
      <c r="D59" s="169"/>
      <c r="E59" s="169"/>
      <c r="F59" s="169"/>
      <c r="G59" s="238"/>
      <c r="H59" s="239"/>
      <c r="I59" s="239"/>
      <c r="J59" s="239"/>
      <c r="K59" s="240">
        <f t="shared" si="7"/>
        <v>0</v>
      </c>
      <c r="L59" s="238"/>
      <c r="M59" s="239"/>
      <c r="N59" s="239"/>
      <c r="O59" s="239"/>
      <c r="P59" s="241">
        <f t="shared" si="8"/>
        <v>0</v>
      </c>
    </row>
    <row r="60" spans="1:16" s="209" customFormat="1" x14ac:dyDescent="0.3">
      <c r="A60" s="309"/>
      <c r="B60" s="236"/>
      <c r="C60" s="169"/>
      <c r="D60" s="169"/>
      <c r="E60" s="169"/>
      <c r="F60" s="169"/>
      <c r="G60" s="238"/>
      <c r="H60" s="239"/>
      <c r="I60" s="239"/>
      <c r="J60" s="239"/>
      <c r="K60" s="240">
        <f t="shared" si="7"/>
        <v>0</v>
      </c>
      <c r="L60" s="238"/>
      <c r="M60" s="239"/>
      <c r="N60" s="239"/>
      <c r="O60" s="239"/>
      <c r="P60" s="241">
        <f t="shared" si="8"/>
        <v>0</v>
      </c>
    </row>
    <row r="61" spans="1:16" s="209" customFormat="1" x14ac:dyDescent="0.3">
      <c r="A61" s="309"/>
      <c r="B61" s="236"/>
      <c r="C61" s="169"/>
      <c r="D61" s="169"/>
      <c r="E61" s="169"/>
      <c r="F61" s="169"/>
      <c r="G61" s="238"/>
      <c r="H61" s="239"/>
      <c r="I61" s="239"/>
      <c r="J61" s="239"/>
      <c r="K61" s="240">
        <f t="shared" si="7"/>
        <v>0</v>
      </c>
      <c r="L61" s="238"/>
      <c r="M61" s="239"/>
      <c r="N61" s="239"/>
      <c r="O61" s="239"/>
      <c r="P61" s="241">
        <f t="shared" si="8"/>
        <v>0</v>
      </c>
    </row>
    <row r="62" spans="1:16" s="209" customFormat="1" x14ac:dyDescent="0.3">
      <c r="A62" s="309"/>
      <c r="B62" s="236"/>
      <c r="C62" s="169"/>
      <c r="D62" s="169"/>
      <c r="E62" s="169"/>
      <c r="F62" s="169"/>
      <c r="G62" s="238"/>
      <c r="H62" s="239"/>
      <c r="I62" s="239"/>
      <c r="J62" s="239"/>
      <c r="K62" s="240">
        <f t="shared" si="7"/>
        <v>0</v>
      </c>
      <c r="L62" s="238"/>
      <c r="M62" s="239"/>
      <c r="N62" s="239"/>
      <c r="O62" s="239"/>
      <c r="P62" s="241">
        <f t="shared" si="8"/>
        <v>0</v>
      </c>
    </row>
    <row r="63" spans="1:16" s="209" customFormat="1" x14ac:dyDescent="0.3">
      <c r="A63" s="309"/>
      <c r="B63" s="236"/>
      <c r="C63" s="169"/>
      <c r="D63" s="169"/>
      <c r="E63" s="169"/>
      <c r="F63" s="169"/>
      <c r="G63" s="238"/>
      <c r="H63" s="239"/>
      <c r="I63" s="239"/>
      <c r="J63" s="239"/>
      <c r="K63" s="240">
        <f t="shared" si="7"/>
        <v>0</v>
      </c>
      <c r="L63" s="238"/>
      <c r="M63" s="239"/>
      <c r="N63" s="239"/>
      <c r="O63" s="239"/>
      <c r="P63" s="241">
        <f t="shared" si="8"/>
        <v>0</v>
      </c>
    </row>
    <row r="64" spans="1:16" s="209" customFormat="1" x14ac:dyDescent="0.3">
      <c r="A64" s="309"/>
      <c r="B64" s="236"/>
      <c r="C64" s="169"/>
      <c r="D64" s="169"/>
      <c r="E64" s="169"/>
      <c r="F64" s="169"/>
      <c r="G64" s="238"/>
      <c r="H64" s="239"/>
      <c r="I64" s="239"/>
      <c r="J64" s="239"/>
      <c r="K64" s="240">
        <f t="shared" si="7"/>
        <v>0</v>
      </c>
      <c r="L64" s="238"/>
      <c r="M64" s="239"/>
      <c r="N64" s="239"/>
      <c r="O64" s="239"/>
      <c r="P64" s="241">
        <f t="shared" si="8"/>
        <v>0</v>
      </c>
    </row>
    <row r="65" spans="1:16" s="209" customFormat="1" x14ac:dyDescent="0.3">
      <c r="A65" s="309"/>
      <c r="B65" s="236"/>
      <c r="C65" s="169"/>
      <c r="D65" s="169"/>
      <c r="E65" s="169"/>
      <c r="F65" s="169"/>
      <c r="G65" s="238"/>
      <c r="H65" s="239"/>
      <c r="I65" s="239"/>
      <c r="J65" s="239"/>
      <c r="K65" s="240">
        <f t="shared" si="7"/>
        <v>0</v>
      </c>
      <c r="L65" s="238"/>
      <c r="M65" s="239"/>
      <c r="N65" s="239"/>
      <c r="O65" s="239"/>
      <c r="P65" s="241">
        <f t="shared" si="8"/>
        <v>0</v>
      </c>
    </row>
    <row r="66" spans="1:16" s="209" customFormat="1" x14ac:dyDescent="0.3">
      <c r="A66" s="311"/>
      <c r="B66" s="247"/>
      <c r="C66" s="138"/>
      <c r="D66" s="138"/>
      <c r="E66" s="138"/>
      <c r="F66" s="138"/>
      <c r="G66" s="248"/>
      <c r="H66" s="43"/>
      <c r="I66" s="43"/>
      <c r="J66" s="43"/>
      <c r="K66" s="41">
        <f t="shared" si="7"/>
        <v>0</v>
      </c>
      <c r="L66" s="248"/>
      <c r="M66" s="43"/>
      <c r="N66" s="43"/>
      <c r="O66" s="43"/>
      <c r="P66" s="42">
        <f t="shared" si="8"/>
        <v>0</v>
      </c>
    </row>
    <row r="67" spans="1:16" s="209" customFormat="1" x14ac:dyDescent="0.3">
      <c r="A67" s="311"/>
      <c r="B67" s="247"/>
      <c r="C67" s="138"/>
      <c r="D67" s="138"/>
      <c r="E67" s="138"/>
      <c r="F67" s="138"/>
      <c r="G67" s="248"/>
      <c r="H67" s="43"/>
      <c r="I67" s="43"/>
      <c r="J67" s="43"/>
      <c r="K67" s="41">
        <f t="shared" si="7"/>
        <v>0</v>
      </c>
      <c r="L67" s="248"/>
      <c r="M67" s="43"/>
      <c r="N67" s="43"/>
      <c r="O67" s="43"/>
      <c r="P67" s="42">
        <f t="shared" si="8"/>
        <v>0</v>
      </c>
    </row>
    <row r="68" spans="1:16" s="209" customFormat="1" x14ac:dyDescent="0.3">
      <c r="A68" s="311"/>
      <c r="B68" s="247"/>
      <c r="C68" s="138"/>
      <c r="D68" s="138"/>
      <c r="E68" s="138"/>
      <c r="F68" s="138"/>
      <c r="G68" s="248"/>
      <c r="H68" s="43"/>
      <c r="I68" s="43"/>
      <c r="J68" s="43"/>
      <c r="K68" s="41">
        <f t="shared" si="7"/>
        <v>0</v>
      </c>
      <c r="L68" s="248"/>
      <c r="M68" s="43"/>
      <c r="N68" s="43"/>
      <c r="O68" s="43"/>
      <c r="P68" s="42">
        <f t="shared" si="8"/>
        <v>0</v>
      </c>
    </row>
    <row r="69" spans="1:16" s="209" customFormat="1" x14ac:dyDescent="0.3">
      <c r="A69" s="311"/>
      <c r="B69" s="247"/>
      <c r="C69" s="138"/>
      <c r="D69" s="138"/>
      <c r="E69" s="138"/>
      <c r="F69" s="138"/>
      <c r="G69" s="248"/>
      <c r="H69" s="43"/>
      <c r="I69" s="43"/>
      <c r="J69" s="43"/>
      <c r="K69" s="41">
        <f t="shared" si="7"/>
        <v>0</v>
      </c>
      <c r="L69" s="248"/>
      <c r="M69" s="43"/>
      <c r="N69" s="43"/>
      <c r="O69" s="43"/>
      <c r="P69" s="42">
        <f t="shared" si="8"/>
        <v>0</v>
      </c>
    </row>
    <row r="70" spans="1:16" s="209" customFormat="1" x14ac:dyDescent="0.3">
      <c r="A70" s="311"/>
      <c r="B70" s="247"/>
      <c r="C70" s="138"/>
      <c r="D70" s="138"/>
      <c r="E70" s="138"/>
      <c r="F70" s="138"/>
      <c r="G70" s="248"/>
      <c r="H70" s="43"/>
      <c r="I70" s="43"/>
      <c r="J70" s="43"/>
      <c r="K70" s="41">
        <f t="shared" si="7"/>
        <v>0</v>
      </c>
      <c r="L70" s="248"/>
      <c r="M70" s="43"/>
      <c r="N70" s="43"/>
      <c r="O70" s="43"/>
      <c r="P70" s="42">
        <f t="shared" si="8"/>
        <v>0</v>
      </c>
    </row>
    <row r="71" spans="1:16" s="209" customFormat="1" x14ac:dyDescent="0.3">
      <c r="A71" s="311"/>
      <c r="B71" s="247"/>
      <c r="C71" s="138"/>
      <c r="D71" s="138"/>
      <c r="E71" s="138"/>
      <c r="F71" s="138"/>
      <c r="G71" s="248"/>
      <c r="H71" s="43"/>
      <c r="I71" s="43"/>
      <c r="J71" s="43"/>
      <c r="K71" s="41">
        <f t="shared" si="7"/>
        <v>0</v>
      </c>
      <c r="L71" s="248"/>
      <c r="M71" s="43"/>
      <c r="N71" s="43"/>
      <c r="O71" s="43"/>
      <c r="P71" s="42">
        <f t="shared" si="8"/>
        <v>0</v>
      </c>
    </row>
    <row r="72" spans="1:16" s="209" customFormat="1" x14ac:dyDescent="0.3">
      <c r="A72" s="311"/>
      <c r="B72" s="247"/>
      <c r="C72" s="138"/>
      <c r="D72" s="138"/>
      <c r="E72" s="138"/>
      <c r="F72" s="138"/>
      <c r="G72" s="248"/>
      <c r="H72" s="43"/>
      <c r="I72" s="43"/>
      <c r="J72" s="43"/>
      <c r="K72" s="41">
        <f t="shared" si="7"/>
        <v>0</v>
      </c>
      <c r="L72" s="248"/>
      <c r="M72" s="43"/>
      <c r="N72" s="43"/>
      <c r="O72" s="43"/>
      <c r="P72" s="42">
        <f t="shared" si="8"/>
        <v>0</v>
      </c>
    </row>
    <row r="73" spans="1:16" s="209" customFormat="1" x14ac:dyDescent="0.3">
      <c r="A73" s="311"/>
      <c r="B73" s="247"/>
      <c r="C73" s="138"/>
      <c r="D73" s="138"/>
      <c r="E73" s="138"/>
      <c r="F73" s="138"/>
      <c r="G73" s="248"/>
      <c r="H73" s="43"/>
      <c r="I73" s="43"/>
      <c r="J73" s="43"/>
      <c r="K73" s="41">
        <f t="shared" si="7"/>
        <v>0</v>
      </c>
      <c r="L73" s="248"/>
      <c r="M73" s="43"/>
      <c r="N73" s="43"/>
      <c r="O73" s="43"/>
      <c r="P73" s="42">
        <f t="shared" si="8"/>
        <v>0</v>
      </c>
    </row>
    <row r="74" spans="1:16" s="209" customFormat="1" x14ac:dyDescent="0.3">
      <c r="A74" s="311"/>
      <c r="B74" s="247"/>
      <c r="C74" s="67"/>
      <c r="D74" s="67"/>
      <c r="E74" s="67"/>
      <c r="F74" s="67"/>
      <c r="G74" s="248"/>
      <c r="H74" s="43"/>
      <c r="I74" s="43"/>
      <c r="J74" s="43"/>
      <c r="K74" s="41">
        <f t="shared" si="7"/>
        <v>0</v>
      </c>
      <c r="L74" s="248"/>
      <c r="M74" s="43"/>
      <c r="N74" s="43"/>
      <c r="O74" s="43"/>
      <c r="P74" s="42">
        <f t="shared" si="8"/>
        <v>0</v>
      </c>
    </row>
    <row r="75" spans="1:16" s="209" customFormat="1" x14ac:dyDescent="0.3">
      <c r="A75" s="311"/>
      <c r="B75" s="247"/>
      <c r="C75" s="138"/>
      <c r="D75" s="138"/>
      <c r="E75" s="138"/>
      <c r="F75" s="138"/>
      <c r="G75" s="248"/>
      <c r="H75" s="43"/>
      <c r="I75" s="43"/>
      <c r="J75" s="43"/>
      <c r="K75" s="41">
        <f t="shared" si="7"/>
        <v>0</v>
      </c>
      <c r="L75" s="248"/>
      <c r="M75" s="43"/>
      <c r="N75" s="43"/>
      <c r="O75" s="43"/>
      <c r="P75" s="42">
        <f t="shared" si="8"/>
        <v>0</v>
      </c>
    </row>
    <row r="76" spans="1:16" s="209" customFormat="1" x14ac:dyDescent="0.3">
      <c r="A76" s="311"/>
      <c r="B76" s="247"/>
      <c r="C76" s="138"/>
      <c r="D76" s="138"/>
      <c r="E76" s="138"/>
      <c r="F76" s="138"/>
      <c r="G76" s="248"/>
      <c r="H76" s="43"/>
      <c r="I76" s="43"/>
      <c r="J76" s="43"/>
      <c r="K76" s="41">
        <f t="shared" si="7"/>
        <v>0</v>
      </c>
      <c r="L76" s="248"/>
      <c r="M76" s="43"/>
      <c r="N76" s="43"/>
      <c r="O76" s="43"/>
      <c r="P76" s="42">
        <f t="shared" si="8"/>
        <v>0</v>
      </c>
    </row>
    <row r="77" spans="1:16" s="209" customFormat="1" x14ac:dyDescent="0.3">
      <c r="A77" s="247"/>
      <c r="B77" s="247"/>
      <c r="C77" s="138"/>
      <c r="D77" s="138"/>
      <c r="E77" s="138"/>
      <c r="F77" s="138"/>
      <c r="G77" s="248"/>
      <c r="H77" s="43"/>
      <c r="I77" s="43"/>
      <c r="J77" s="43"/>
      <c r="K77" s="41">
        <f t="shared" si="7"/>
        <v>0</v>
      </c>
      <c r="L77" s="248"/>
      <c r="M77" s="43"/>
      <c r="N77" s="43"/>
      <c r="O77" s="43"/>
      <c r="P77" s="42">
        <f t="shared" si="8"/>
        <v>0</v>
      </c>
    </row>
    <row r="78" spans="1:16" s="209" customFormat="1" x14ac:dyDescent="0.3">
      <c r="C78" s="67"/>
      <c r="D78" s="67"/>
      <c r="E78" s="67"/>
      <c r="F78" s="67"/>
      <c r="G78" s="223"/>
      <c r="H78" s="224"/>
      <c r="I78" s="224"/>
      <c r="J78" s="224"/>
      <c r="K78" s="217">
        <f t="shared" si="7"/>
        <v>0</v>
      </c>
      <c r="L78" s="223"/>
      <c r="M78" s="224"/>
      <c r="N78" s="224"/>
      <c r="O78" s="224"/>
      <c r="P78" s="225">
        <f t="shared" si="8"/>
        <v>0</v>
      </c>
    </row>
    <row r="79" spans="1:16" s="209" customFormat="1" x14ac:dyDescent="0.3">
      <c r="C79" s="67"/>
      <c r="D79" s="67"/>
      <c r="E79" s="67"/>
      <c r="F79" s="67"/>
      <c r="G79" s="223"/>
      <c r="H79" s="224"/>
      <c r="I79" s="224"/>
      <c r="J79" s="224"/>
      <c r="K79" s="217">
        <f t="shared" si="7"/>
        <v>0</v>
      </c>
      <c r="L79" s="223"/>
      <c r="M79" s="224"/>
      <c r="N79" s="224"/>
      <c r="O79" s="224"/>
      <c r="P79" s="225">
        <f t="shared" si="8"/>
        <v>0</v>
      </c>
    </row>
    <row r="80" spans="1:16" s="209" customFormat="1" x14ac:dyDescent="0.3">
      <c r="C80" s="67"/>
      <c r="D80" s="67"/>
      <c r="E80" s="67"/>
      <c r="F80" s="67"/>
      <c r="G80" s="223"/>
      <c r="H80" s="224"/>
      <c r="I80" s="224"/>
      <c r="J80" s="224"/>
      <c r="K80" s="217">
        <f t="shared" si="7"/>
        <v>0</v>
      </c>
      <c r="L80" s="223"/>
      <c r="M80" s="224"/>
      <c r="N80" s="224"/>
      <c r="O80" s="224"/>
      <c r="P80" s="225">
        <f t="shared" si="8"/>
        <v>0</v>
      </c>
    </row>
    <row r="81" spans="3:16" s="209" customFormat="1" x14ac:dyDescent="0.3">
      <c r="C81" s="67"/>
      <c r="D81" s="67"/>
      <c r="E81" s="67"/>
      <c r="F81" s="67"/>
      <c r="G81" s="223"/>
      <c r="H81" s="224"/>
      <c r="I81" s="224"/>
      <c r="J81" s="224"/>
      <c r="K81" s="217">
        <f t="shared" si="7"/>
        <v>0</v>
      </c>
      <c r="L81" s="223"/>
      <c r="M81" s="224"/>
      <c r="N81" s="224"/>
      <c r="O81" s="224"/>
      <c r="P81" s="225">
        <f t="shared" si="8"/>
        <v>0</v>
      </c>
    </row>
    <row r="82" spans="3:16" s="209" customFormat="1" x14ac:dyDescent="0.3">
      <c r="C82" s="67"/>
      <c r="D82" s="67"/>
      <c r="E82" s="67"/>
      <c r="F82" s="67"/>
      <c r="G82" s="223"/>
      <c r="H82" s="224"/>
      <c r="I82" s="224"/>
      <c r="J82" s="224"/>
      <c r="K82" s="217">
        <f t="shared" si="7"/>
        <v>0</v>
      </c>
      <c r="L82" s="223"/>
      <c r="M82" s="224"/>
      <c r="N82" s="224"/>
      <c r="O82" s="224"/>
      <c r="P82" s="225">
        <f t="shared" si="8"/>
        <v>0</v>
      </c>
    </row>
    <row r="83" spans="3:16" s="209" customFormat="1" x14ac:dyDescent="0.3">
      <c r="C83" s="67"/>
      <c r="D83" s="67"/>
      <c r="E83" s="67"/>
      <c r="F83" s="67"/>
      <c r="G83" s="223"/>
      <c r="H83" s="224"/>
      <c r="I83" s="224"/>
      <c r="J83" s="224"/>
      <c r="K83" s="217">
        <f t="shared" si="7"/>
        <v>0</v>
      </c>
      <c r="L83" s="223"/>
      <c r="M83" s="224"/>
      <c r="N83" s="224"/>
      <c r="O83" s="224"/>
      <c r="P83" s="225">
        <f t="shared" si="8"/>
        <v>0</v>
      </c>
    </row>
    <row r="84" spans="3:16" s="209" customFormat="1" x14ac:dyDescent="0.3">
      <c r="C84" s="67"/>
      <c r="D84" s="67"/>
      <c r="E84" s="67"/>
      <c r="F84" s="67"/>
      <c r="G84" s="223"/>
      <c r="H84" s="224"/>
      <c r="I84" s="224"/>
      <c r="J84" s="224"/>
      <c r="K84" s="217">
        <f t="shared" si="7"/>
        <v>0</v>
      </c>
      <c r="L84" s="223"/>
      <c r="M84" s="224"/>
      <c r="N84" s="224"/>
      <c r="O84" s="224"/>
      <c r="P84" s="225">
        <f t="shared" si="8"/>
        <v>0</v>
      </c>
    </row>
    <row r="85" spans="3:16" s="209" customFormat="1" x14ac:dyDescent="0.3">
      <c r="C85" s="67"/>
      <c r="D85" s="67"/>
      <c r="E85" s="67"/>
      <c r="F85" s="67"/>
      <c r="G85" s="223"/>
      <c r="H85" s="224"/>
      <c r="I85" s="224"/>
      <c r="J85" s="224"/>
      <c r="K85" s="224">
        <f t="shared" si="7"/>
        <v>0</v>
      </c>
      <c r="L85" s="223"/>
      <c r="M85" s="224"/>
      <c r="N85" s="224"/>
      <c r="O85" s="224"/>
      <c r="P85" s="225">
        <f t="shared" si="8"/>
        <v>0</v>
      </c>
    </row>
    <row r="86" spans="3:16" s="209" customFormat="1" x14ac:dyDescent="0.3">
      <c r="C86" s="67"/>
      <c r="D86" s="67"/>
      <c r="E86" s="67"/>
      <c r="F86" s="67"/>
      <c r="G86" s="223"/>
      <c r="H86" s="224"/>
      <c r="I86" s="224"/>
      <c r="J86" s="224"/>
      <c r="K86" s="224">
        <f t="shared" si="7"/>
        <v>0</v>
      </c>
      <c r="L86" s="223"/>
      <c r="M86" s="224"/>
      <c r="N86" s="224"/>
      <c r="O86" s="224"/>
      <c r="P86" s="225">
        <f t="shared" si="8"/>
        <v>0</v>
      </c>
    </row>
    <row r="87" spans="3:16" s="209" customFormat="1" x14ac:dyDescent="0.3">
      <c r="C87" s="67"/>
      <c r="D87" s="67"/>
      <c r="E87" s="67"/>
      <c r="F87" s="67"/>
      <c r="G87" s="223"/>
      <c r="H87" s="224"/>
      <c r="I87" s="224"/>
      <c r="J87" s="224"/>
      <c r="K87" s="224">
        <f t="shared" ref="K87:K99" si="9">SUM(G87:J87)</f>
        <v>0</v>
      </c>
      <c r="L87" s="223"/>
      <c r="M87" s="224"/>
      <c r="N87" s="224"/>
      <c r="O87" s="224"/>
      <c r="P87" s="225">
        <f t="shared" ref="P87:P99" si="10">SUM(L87:O87)</f>
        <v>0</v>
      </c>
    </row>
    <row r="88" spans="3:16" s="209" customFormat="1" x14ac:dyDescent="0.3">
      <c r="C88" s="67"/>
      <c r="D88" s="67"/>
      <c r="E88" s="67"/>
      <c r="F88" s="67"/>
      <c r="G88" s="223"/>
      <c r="H88" s="224"/>
      <c r="I88" s="224"/>
      <c r="J88" s="224"/>
      <c r="K88" s="224">
        <f t="shared" si="9"/>
        <v>0</v>
      </c>
      <c r="L88" s="223"/>
      <c r="M88" s="224"/>
      <c r="N88" s="224"/>
      <c r="O88" s="224"/>
      <c r="P88" s="225">
        <f t="shared" si="10"/>
        <v>0</v>
      </c>
    </row>
    <row r="89" spans="3:16" s="209" customFormat="1" x14ac:dyDescent="0.3">
      <c r="C89" s="67"/>
      <c r="D89" s="67"/>
      <c r="E89" s="67"/>
      <c r="F89" s="67"/>
      <c r="G89" s="223"/>
      <c r="H89" s="224"/>
      <c r="I89" s="224"/>
      <c r="J89" s="224"/>
      <c r="K89" s="224">
        <f t="shared" si="9"/>
        <v>0</v>
      </c>
      <c r="L89" s="223"/>
      <c r="M89" s="224"/>
      <c r="N89" s="224"/>
      <c r="O89" s="224"/>
      <c r="P89" s="225">
        <f t="shared" si="10"/>
        <v>0</v>
      </c>
    </row>
    <row r="90" spans="3:16" s="209" customFormat="1" x14ac:dyDescent="0.3">
      <c r="C90" s="67"/>
      <c r="D90" s="67"/>
      <c r="E90" s="67"/>
      <c r="F90" s="67"/>
      <c r="G90" s="223"/>
      <c r="H90" s="224"/>
      <c r="I90" s="224"/>
      <c r="J90" s="224"/>
      <c r="K90" s="224">
        <f t="shared" si="9"/>
        <v>0</v>
      </c>
      <c r="L90" s="223"/>
      <c r="M90" s="224"/>
      <c r="N90" s="224"/>
      <c r="O90" s="224"/>
      <c r="P90" s="225">
        <f t="shared" si="10"/>
        <v>0</v>
      </c>
    </row>
    <row r="91" spans="3:16" s="209" customFormat="1" x14ac:dyDescent="0.3">
      <c r="C91" s="67"/>
      <c r="D91" s="67"/>
      <c r="E91" s="67"/>
      <c r="F91" s="67"/>
      <c r="G91" s="223"/>
      <c r="H91" s="224"/>
      <c r="I91" s="224"/>
      <c r="J91" s="224"/>
      <c r="K91" s="224">
        <f t="shared" si="9"/>
        <v>0</v>
      </c>
      <c r="L91" s="223"/>
      <c r="M91" s="224"/>
      <c r="N91" s="224"/>
      <c r="O91" s="224"/>
      <c r="P91" s="225">
        <f t="shared" si="10"/>
        <v>0</v>
      </c>
    </row>
    <row r="92" spans="3:16" s="209" customFormat="1" x14ac:dyDescent="0.3">
      <c r="C92" s="67"/>
      <c r="D92" s="67"/>
      <c r="E92" s="67"/>
      <c r="F92" s="67"/>
      <c r="G92" s="223"/>
      <c r="H92" s="224"/>
      <c r="I92" s="224"/>
      <c r="J92" s="224"/>
      <c r="K92" s="224">
        <f t="shared" si="9"/>
        <v>0</v>
      </c>
      <c r="L92" s="223"/>
      <c r="M92" s="224"/>
      <c r="N92" s="224"/>
      <c r="O92" s="224"/>
      <c r="P92" s="225">
        <f t="shared" si="10"/>
        <v>0</v>
      </c>
    </row>
    <row r="93" spans="3:16" s="209" customFormat="1" x14ac:dyDescent="0.3">
      <c r="C93" s="67"/>
      <c r="D93" s="67"/>
      <c r="E93" s="67"/>
      <c r="F93" s="67"/>
      <c r="G93" s="223"/>
      <c r="H93" s="224"/>
      <c r="I93" s="224"/>
      <c r="J93" s="224"/>
      <c r="K93" s="224">
        <f t="shared" si="9"/>
        <v>0</v>
      </c>
      <c r="L93" s="223"/>
      <c r="M93" s="224"/>
      <c r="N93" s="224"/>
      <c r="O93" s="224"/>
      <c r="P93" s="225">
        <f t="shared" si="10"/>
        <v>0</v>
      </c>
    </row>
    <row r="94" spans="3:16" s="209" customFormat="1" x14ac:dyDescent="0.3">
      <c r="C94" s="67"/>
      <c r="D94" s="67"/>
      <c r="E94" s="67"/>
      <c r="F94" s="67"/>
      <c r="G94" s="223"/>
      <c r="H94" s="224"/>
      <c r="I94" s="224"/>
      <c r="J94" s="224"/>
      <c r="K94" s="224">
        <f t="shared" si="9"/>
        <v>0</v>
      </c>
      <c r="L94" s="223"/>
      <c r="M94" s="224"/>
      <c r="N94" s="224"/>
      <c r="O94" s="224"/>
      <c r="P94" s="225">
        <f t="shared" si="10"/>
        <v>0</v>
      </c>
    </row>
    <row r="95" spans="3:16" s="209" customFormat="1" x14ac:dyDescent="0.3">
      <c r="C95" s="67"/>
      <c r="D95" s="67"/>
      <c r="E95" s="67"/>
      <c r="F95" s="67"/>
      <c r="G95" s="223"/>
      <c r="H95" s="224"/>
      <c r="I95" s="224"/>
      <c r="J95" s="224"/>
      <c r="K95" s="224">
        <f t="shared" si="9"/>
        <v>0</v>
      </c>
      <c r="L95" s="223"/>
      <c r="M95" s="224"/>
      <c r="N95" s="224"/>
      <c r="O95" s="224"/>
      <c r="P95" s="225">
        <f t="shared" si="10"/>
        <v>0</v>
      </c>
    </row>
    <row r="96" spans="3:16" s="209" customFormat="1" x14ac:dyDescent="0.3">
      <c r="C96" s="67"/>
      <c r="D96" s="67"/>
      <c r="E96" s="67"/>
      <c r="F96" s="67"/>
      <c r="G96" s="223"/>
      <c r="H96" s="224"/>
      <c r="I96" s="224"/>
      <c r="J96" s="224"/>
      <c r="K96" s="224">
        <f t="shared" si="9"/>
        <v>0</v>
      </c>
      <c r="L96" s="223"/>
      <c r="M96" s="224"/>
      <c r="N96" s="224"/>
      <c r="O96" s="224"/>
      <c r="P96" s="225">
        <f t="shared" si="10"/>
        <v>0</v>
      </c>
    </row>
    <row r="97" spans="1:16" s="209" customFormat="1" x14ac:dyDescent="0.3">
      <c r="C97" s="67"/>
      <c r="D97" s="67"/>
      <c r="E97" s="67"/>
      <c r="F97" s="67"/>
      <c r="G97" s="223"/>
      <c r="H97" s="224"/>
      <c r="I97" s="224"/>
      <c r="J97" s="224"/>
      <c r="K97" s="217">
        <f t="shared" si="9"/>
        <v>0</v>
      </c>
      <c r="L97" s="223"/>
      <c r="M97" s="224"/>
      <c r="N97" s="224"/>
      <c r="O97" s="224"/>
      <c r="P97" s="225">
        <f t="shared" si="10"/>
        <v>0</v>
      </c>
    </row>
    <row r="98" spans="1:16" s="209" customFormat="1" x14ac:dyDescent="0.3">
      <c r="C98" s="67"/>
      <c r="D98" s="67"/>
      <c r="E98" s="67"/>
      <c r="F98" s="67"/>
      <c r="G98" s="223"/>
      <c r="H98" s="224"/>
      <c r="I98" s="224"/>
      <c r="J98" s="224"/>
      <c r="K98" s="217">
        <f t="shared" si="9"/>
        <v>0</v>
      </c>
      <c r="L98" s="223"/>
      <c r="M98" s="224"/>
      <c r="N98" s="224"/>
      <c r="O98" s="224"/>
      <c r="P98" s="225">
        <f t="shared" si="10"/>
        <v>0</v>
      </c>
    </row>
    <row r="99" spans="1:16" s="209" customFormat="1" x14ac:dyDescent="0.3">
      <c r="C99" s="67"/>
      <c r="D99" s="67"/>
      <c r="E99" s="67"/>
      <c r="F99" s="67"/>
      <c r="G99" s="223"/>
      <c r="H99" s="224"/>
      <c r="I99" s="224"/>
      <c r="J99" s="224"/>
      <c r="K99" s="217">
        <f t="shared" si="9"/>
        <v>0</v>
      </c>
      <c r="L99" s="223"/>
      <c r="M99" s="224"/>
      <c r="N99" s="224"/>
      <c r="O99" s="224"/>
      <c r="P99" s="225">
        <f t="shared" si="10"/>
        <v>0</v>
      </c>
    </row>
    <row r="100" spans="1:16" x14ac:dyDescent="0.3">
      <c r="A100" s="281" t="s">
        <v>13</v>
      </c>
      <c r="B100" s="281"/>
      <c r="C100" s="282">
        <f t="shared" ref="C100:P100" si="11">SUM(C16:C99)</f>
        <v>0</v>
      </c>
      <c r="D100" s="282">
        <f t="shared" si="11"/>
        <v>0</v>
      </c>
      <c r="E100" s="282">
        <f t="shared" si="11"/>
        <v>0</v>
      </c>
      <c r="F100" s="318">
        <f t="shared" si="11"/>
        <v>0</v>
      </c>
      <c r="G100" s="282">
        <f t="shared" si="11"/>
        <v>0</v>
      </c>
      <c r="H100" s="282">
        <f t="shared" si="11"/>
        <v>0</v>
      </c>
      <c r="I100" s="282">
        <f t="shared" si="11"/>
        <v>0</v>
      </c>
      <c r="J100" s="282">
        <f t="shared" si="11"/>
        <v>0</v>
      </c>
      <c r="K100" s="318">
        <f t="shared" si="11"/>
        <v>0</v>
      </c>
      <c r="L100" s="282">
        <f t="shared" si="11"/>
        <v>0</v>
      </c>
      <c r="M100" s="282">
        <f t="shared" si="11"/>
        <v>0</v>
      </c>
      <c r="N100" s="282">
        <f t="shared" si="11"/>
        <v>0</v>
      </c>
      <c r="O100" s="282">
        <f t="shared" si="11"/>
        <v>0</v>
      </c>
      <c r="P100" s="282">
        <f t="shared" si="11"/>
        <v>0</v>
      </c>
    </row>
    <row r="101" spans="1:16" s="209" customFormat="1" x14ac:dyDescent="0.3">
      <c r="C101" s="67"/>
      <c r="D101" s="67"/>
      <c r="E101" s="67"/>
      <c r="F101" s="140"/>
      <c r="G101" s="67"/>
      <c r="H101" s="67"/>
      <c r="I101" s="67"/>
      <c r="J101" s="67"/>
      <c r="K101" s="140"/>
      <c r="L101" s="67"/>
      <c r="M101" s="67"/>
      <c r="N101" s="67"/>
      <c r="O101" s="67"/>
      <c r="P101" s="67"/>
    </row>
    <row r="102" spans="1:16" x14ac:dyDescent="0.3">
      <c r="A102" s="44" t="s">
        <v>87</v>
      </c>
      <c r="B102" s="44"/>
      <c r="C102" s="249">
        <f t="shared" ref="C102:P102" si="12">SUM(C15+C100)</f>
        <v>0</v>
      </c>
      <c r="D102" s="249">
        <f t="shared" si="12"/>
        <v>0</v>
      </c>
      <c r="E102" s="249">
        <f t="shared" si="12"/>
        <v>0</v>
      </c>
      <c r="F102" s="249">
        <f t="shared" si="12"/>
        <v>0</v>
      </c>
      <c r="G102" s="218">
        <f t="shared" si="12"/>
        <v>0</v>
      </c>
      <c r="H102" s="219">
        <f t="shared" si="12"/>
        <v>0</v>
      </c>
      <c r="I102" s="219">
        <f t="shared" si="12"/>
        <v>0</v>
      </c>
      <c r="J102" s="219">
        <f t="shared" si="12"/>
        <v>0</v>
      </c>
      <c r="K102" s="219">
        <f t="shared" si="12"/>
        <v>0</v>
      </c>
      <c r="L102" s="218">
        <f t="shared" si="12"/>
        <v>0</v>
      </c>
      <c r="M102" s="219">
        <f t="shared" si="12"/>
        <v>0</v>
      </c>
      <c r="N102" s="219">
        <f t="shared" si="12"/>
        <v>0</v>
      </c>
      <c r="O102" s="219">
        <f t="shared" si="12"/>
        <v>0</v>
      </c>
      <c r="P102" s="219">
        <f t="shared" si="12"/>
        <v>0</v>
      </c>
    </row>
    <row r="103" spans="1:16" x14ac:dyDescent="0.3">
      <c r="E103" s="207"/>
      <c r="F103" s="207"/>
      <c r="G103" s="207"/>
      <c r="H103" s="207"/>
      <c r="I103" s="207"/>
      <c r="J103" s="217"/>
      <c r="K103" s="207"/>
      <c r="L103" s="207"/>
      <c r="M103" s="207"/>
      <c r="N103" s="207"/>
      <c r="O103" s="207"/>
      <c r="P103" s="207"/>
    </row>
    <row r="104" spans="1:16" s="5" customFormat="1" ht="16.5" x14ac:dyDescent="0.35">
      <c r="E104" s="12"/>
      <c r="J104" s="13"/>
    </row>
    <row r="105" spans="1:16" s="207" customFormat="1" x14ac:dyDescent="0.3">
      <c r="B105" s="71"/>
      <c r="C105" s="71"/>
      <c r="E105" s="71"/>
      <c r="F105" s="71"/>
      <c r="I105" s="68"/>
      <c r="J105" s="195"/>
      <c r="K105" s="71"/>
      <c r="L105" s="46"/>
    </row>
    <row r="106" spans="1:16" s="207" customFormat="1" x14ac:dyDescent="0.3">
      <c r="A106"/>
      <c r="B106" s="17"/>
      <c r="J106" s="217"/>
    </row>
    <row r="107" spans="1:16" x14ac:dyDescent="0.3">
      <c r="I107" s="250"/>
    </row>
    <row r="108" spans="1:16" ht="15.75" customHeight="1" x14ac:dyDescent="0.3">
      <c r="I108" s="47"/>
    </row>
    <row r="109" spans="1:16" ht="15.75" customHeight="1" x14ac:dyDescent="0.3"/>
    <row r="110" spans="1:16" ht="15.75" customHeight="1" x14ac:dyDescent="0.35">
      <c r="E110" s="17"/>
      <c r="F110" s="17"/>
      <c r="I110" s="5"/>
      <c r="K110" s="5"/>
    </row>
  </sheetData>
  <mergeCells count="1">
    <mergeCell ref="C3:F3"/>
  </mergeCells>
  <phoneticPr fontId="0" type="noConversion"/>
  <pageMargins left="0.74803149606299213" right="0.55118110236220474" top="0.98425196850393704" bottom="0.98425196850393704" header="0.51181102362204722" footer="0.51181102362204722"/>
  <pageSetup paperSize="9" scale="88" orientation="portrait" r:id="rId1"/>
  <headerFooter alignWithMargins="0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zoomScale="75" zoomScaleNormal="75" zoomScaleSheetLayoutView="100" workbookViewId="0">
      <pane ySplit="4" topLeftCell="A92" activePane="bottomLeft" state="frozen"/>
      <selection activeCell="W64" sqref="W64"/>
      <selection pane="bottomLeft" activeCell="W64" sqref="W64"/>
    </sheetView>
  </sheetViews>
  <sheetFormatPr defaultRowHeight="15" x14ac:dyDescent="0.3"/>
  <cols>
    <col min="1" max="1" width="13.75" customWidth="1"/>
    <col min="2" max="2" width="21.625" customWidth="1"/>
    <col min="3" max="6" width="8.875" customWidth="1"/>
    <col min="7" max="9" width="6.375" customWidth="1"/>
    <col min="10" max="10" width="6.375" style="3" customWidth="1"/>
    <col min="11" max="17" width="6.375" customWidth="1"/>
  </cols>
  <sheetData>
    <row r="1" spans="1:19" x14ac:dyDescent="0.3">
      <c r="A1" s="1" t="s">
        <v>66</v>
      </c>
      <c r="B1" s="2"/>
      <c r="C1" s="1"/>
      <c r="D1" s="1"/>
      <c r="E1" s="1"/>
      <c r="F1" s="1"/>
      <c r="L1" s="4"/>
    </row>
    <row r="2" spans="1:19" x14ac:dyDescent="0.3">
      <c r="L2" s="4"/>
    </row>
    <row r="3" spans="1:19" ht="16.5" x14ac:dyDescent="0.35">
      <c r="A3" s="5"/>
      <c r="B3" s="10"/>
      <c r="C3" s="371" t="s">
        <v>76</v>
      </c>
      <c r="D3" s="371"/>
      <c r="E3" s="371"/>
      <c r="F3" s="372"/>
      <c r="G3" s="5" t="s">
        <v>1</v>
      </c>
      <c r="H3" s="207"/>
      <c r="I3" s="207"/>
      <c r="J3" s="217"/>
      <c r="K3" s="207"/>
      <c r="L3" s="8" t="s">
        <v>2</v>
      </c>
      <c r="M3" s="5"/>
      <c r="N3" s="5"/>
      <c r="O3" s="5"/>
      <c r="P3" s="9"/>
      <c r="Q3" s="207"/>
      <c r="R3" s="207"/>
    </row>
    <row r="4" spans="1:19" ht="16.5" x14ac:dyDescent="0.35">
      <c r="A4" s="5" t="s">
        <v>5</v>
      </c>
      <c r="B4" s="5" t="s">
        <v>88</v>
      </c>
      <c r="C4" s="12" t="s">
        <v>77</v>
      </c>
      <c r="D4" s="12" t="s">
        <v>78</v>
      </c>
      <c r="E4" s="12" t="s">
        <v>79</v>
      </c>
      <c r="F4" s="12" t="s">
        <v>58</v>
      </c>
      <c r="G4" s="11" t="s">
        <v>6</v>
      </c>
      <c r="H4" s="12" t="s">
        <v>7</v>
      </c>
      <c r="I4" s="12" t="s">
        <v>8</v>
      </c>
      <c r="J4" s="13" t="s">
        <v>9</v>
      </c>
      <c r="K4" s="13" t="s">
        <v>10</v>
      </c>
      <c r="L4" s="8" t="s">
        <v>6</v>
      </c>
      <c r="M4" s="5" t="s">
        <v>7</v>
      </c>
      <c r="N4" s="5" t="s">
        <v>8</v>
      </c>
      <c r="O4" s="5" t="s">
        <v>9</v>
      </c>
      <c r="P4" s="9" t="s">
        <v>10</v>
      </c>
      <c r="Q4" s="207"/>
      <c r="R4" s="207"/>
      <c r="S4" s="207"/>
    </row>
    <row r="5" spans="1:19" x14ac:dyDescent="0.3">
      <c r="A5" s="312"/>
      <c r="C5" s="17"/>
      <c r="D5" s="17"/>
      <c r="E5" s="17"/>
      <c r="F5" s="17"/>
      <c r="G5" s="220"/>
      <c r="H5" s="221"/>
      <c r="I5" s="221"/>
      <c r="J5" s="222"/>
      <c r="K5" s="217">
        <f t="shared" ref="K5:K13" si="0">SUM(G5:J5)</f>
        <v>0</v>
      </c>
      <c r="L5" s="223"/>
      <c r="M5" s="224"/>
      <c r="N5" s="224"/>
      <c r="O5" s="224"/>
      <c r="P5" s="225">
        <f t="shared" ref="P5:P13" si="1">SUM(L5:O5)</f>
        <v>0</v>
      </c>
    </row>
    <row r="6" spans="1:19" x14ac:dyDescent="0.3">
      <c r="A6" s="313"/>
      <c r="C6" s="17"/>
      <c r="D6" s="17"/>
      <c r="E6" s="17"/>
      <c r="F6" s="17"/>
      <c r="G6" s="220"/>
      <c r="H6" s="221"/>
      <c r="I6" s="221"/>
      <c r="J6" s="222"/>
      <c r="K6" s="217">
        <f t="shared" si="0"/>
        <v>0</v>
      </c>
      <c r="L6" s="226"/>
      <c r="M6" s="207"/>
      <c r="N6" s="207"/>
      <c r="O6" s="207"/>
      <c r="P6" s="225">
        <f t="shared" si="1"/>
        <v>0</v>
      </c>
    </row>
    <row r="7" spans="1:19" x14ac:dyDescent="0.3">
      <c r="A7" s="313"/>
      <c r="C7" s="17"/>
      <c r="D7" s="17"/>
      <c r="E7" s="17"/>
      <c r="F7" s="17"/>
      <c r="G7" s="220"/>
      <c r="H7" s="221"/>
      <c r="I7" s="221"/>
      <c r="J7" s="222"/>
      <c r="K7" s="217">
        <f t="shared" si="0"/>
        <v>0</v>
      </c>
      <c r="L7" s="226"/>
      <c r="M7" s="207"/>
      <c r="N7" s="207"/>
      <c r="O7" s="207"/>
      <c r="P7" s="225">
        <f t="shared" si="1"/>
        <v>0</v>
      </c>
    </row>
    <row r="8" spans="1:19" x14ac:dyDescent="0.3">
      <c r="A8" s="313"/>
      <c r="C8" s="17"/>
      <c r="D8" s="17"/>
      <c r="E8" s="17"/>
      <c r="F8" s="17"/>
      <c r="G8" s="227"/>
      <c r="H8" s="221"/>
      <c r="I8" s="221"/>
      <c r="J8" s="228"/>
      <c r="K8" s="217">
        <f t="shared" si="0"/>
        <v>0</v>
      </c>
      <c r="L8" s="223"/>
      <c r="M8" s="224"/>
      <c r="N8" s="224"/>
      <c r="O8" s="207"/>
      <c r="P8" s="225">
        <f t="shared" si="1"/>
        <v>0</v>
      </c>
    </row>
    <row r="9" spans="1:19" x14ac:dyDescent="0.3">
      <c r="A9" s="312"/>
      <c r="C9" s="17"/>
      <c r="D9" s="17"/>
      <c r="E9" s="17"/>
      <c r="F9" s="17"/>
      <c r="G9" s="220"/>
      <c r="H9" s="221"/>
      <c r="I9" s="221"/>
      <c r="J9" s="222"/>
      <c r="K9" s="217">
        <f t="shared" si="0"/>
        <v>0</v>
      </c>
      <c r="L9" s="226"/>
      <c r="M9" s="224"/>
      <c r="N9" s="207"/>
      <c r="O9" s="207"/>
      <c r="P9" s="225">
        <f t="shared" si="1"/>
        <v>0</v>
      </c>
    </row>
    <row r="10" spans="1:19" ht="16.5" x14ac:dyDescent="0.35">
      <c r="A10" s="288"/>
      <c r="C10" s="17"/>
      <c r="D10" s="17"/>
      <c r="E10" s="17"/>
      <c r="F10" s="17"/>
      <c r="G10" s="220"/>
      <c r="H10" s="221"/>
      <c r="I10" s="221"/>
      <c r="J10" s="222"/>
      <c r="K10" s="217">
        <f t="shared" si="0"/>
        <v>0</v>
      </c>
      <c r="L10" s="226"/>
      <c r="M10" s="207"/>
      <c r="N10" s="207"/>
      <c r="O10" s="207"/>
      <c r="P10" s="225">
        <f t="shared" si="1"/>
        <v>0</v>
      </c>
    </row>
    <row r="11" spans="1:19" x14ac:dyDescent="0.3">
      <c r="A11" s="314"/>
      <c r="C11" s="17"/>
      <c r="D11" s="17"/>
      <c r="E11" s="17"/>
      <c r="F11" s="17"/>
      <c r="G11" s="220"/>
      <c r="H11" s="221"/>
      <c r="I11" s="221"/>
      <c r="J11" s="222"/>
      <c r="K11" s="217">
        <f t="shared" si="0"/>
        <v>0</v>
      </c>
      <c r="L11" s="226"/>
      <c r="M11" s="207"/>
      <c r="N11" s="207"/>
      <c r="O11" s="207"/>
      <c r="P11" s="225">
        <f t="shared" si="1"/>
        <v>0</v>
      </c>
    </row>
    <row r="12" spans="1:19" x14ac:dyDescent="0.3">
      <c r="A12" s="314"/>
      <c r="C12" s="17"/>
      <c r="D12" s="17"/>
      <c r="E12" s="17"/>
      <c r="F12" s="17"/>
      <c r="G12" s="220"/>
      <c r="H12" s="221"/>
      <c r="I12" s="221"/>
      <c r="J12" s="222"/>
      <c r="K12" s="217">
        <f t="shared" si="0"/>
        <v>0</v>
      </c>
      <c r="L12" s="226"/>
      <c r="M12" s="207"/>
      <c r="N12" s="207"/>
      <c r="O12" s="207"/>
      <c r="P12" s="225">
        <f t="shared" si="1"/>
        <v>0</v>
      </c>
    </row>
    <row r="13" spans="1:19" ht="16.5" x14ac:dyDescent="0.35">
      <c r="A13" s="288"/>
      <c r="C13" s="17"/>
      <c r="D13" s="17"/>
      <c r="E13" s="17"/>
      <c r="F13" s="17"/>
      <c r="G13" s="220"/>
      <c r="H13" s="221"/>
      <c r="I13" s="221"/>
      <c r="J13" s="222"/>
      <c r="K13" s="217">
        <f t="shared" si="0"/>
        <v>0</v>
      </c>
      <c r="L13" s="226"/>
      <c r="M13" s="207"/>
      <c r="N13" s="207"/>
      <c r="O13" s="207"/>
      <c r="P13" s="225">
        <f t="shared" si="1"/>
        <v>0</v>
      </c>
    </row>
    <row r="14" spans="1:19" x14ac:dyDescent="0.3">
      <c r="A14" s="315"/>
      <c r="B14" s="209"/>
      <c r="C14" s="67"/>
      <c r="D14" s="67"/>
      <c r="E14" s="67"/>
      <c r="F14" s="67"/>
      <c r="G14" s="227"/>
      <c r="H14" s="316"/>
      <c r="I14" s="316"/>
      <c r="J14" s="228"/>
      <c r="K14" s="224"/>
      <c r="L14" s="223"/>
      <c r="M14" s="216"/>
      <c r="N14" s="216"/>
      <c r="O14" s="216"/>
      <c r="P14" s="234"/>
    </row>
    <row r="15" spans="1:19" x14ac:dyDescent="0.3">
      <c r="A15" s="29" t="s">
        <v>12</v>
      </c>
      <c r="B15" s="229"/>
      <c r="C15" s="30">
        <f t="shared" ref="C15:P15" si="2">SUM(C5:C14)</f>
        <v>0</v>
      </c>
      <c r="D15" s="30">
        <f t="shared" si="2"/>
        <v>0</v>
      </c>
      <c r="E15" s="30">
        <f t="shared" si="2"/>
        <v>0</v>
      </c>
      <c r="F15" s="30">
        <f t="shared" si="2"/>
        <v>0</v>
      </c>
      <c r="G15" s="230">
        <f t="shared" si="2"/>
        <v>0</v>
      </c>
      <c r="H15" s="231">
        <f t="shared" si="2"/>
        <v>0</v>
      </c>
      <c r="I15" s="231">
        <f t="shared" si="2"/>
        <v>0</v>
      </c>
      <c r="J15" s="231">
        <f t="shared" si="2"/>
        <v>0</v>
      </c>
      <c r="K15" s="317">
        <f t="shared" si="2"/>
        <v>0</v>
      </c>
      <c r="L15" s="232">
        <f t="shared" si="2"/>
        <v>0</v>
      </c>
      <c r="M15" s="232">
        <f t="shared" si="2"/>
        <v>0</v>
      </c>
      <c r="N15" s="232">
        <f t="shared" si="2"/>
        <v>0</v>
      </c>
      <c r="O15" s="232">
        <f t="shared" si="2"/>
        <v>0</v>
      </c>
      <c r="P15" s="233">
        <f t="shared" si="2"/>
        <v>0</v>
      </c>
    </row>
    <row r="16" spans="1:19" s="209" customFormat="1" x14ac:dyDescent="0.3">
      <c r="A16" s="308"/>
      <c r="C16" s="67"/>
      <c r="D16" s="67"/>
      <c r="E16" s="67"/>
      <c r="F16" s="67"/>
      <c r="G16" s="223"/>
      <c r="H16" s="224"/>
      <c r="I16" s="224"/>
      <c r="J16" s="224"/>
      <c r="K16" s="217">
        <f t="shared" ref="K16:K22" si="3">SUM(G16:J16)</f>
        <v>0</v>
      </c>
      <c r="L16" s="223"/>
      <c r="M16" s="224"/>
      <c r="N16" s="224"/>
      <c r="O16" s="224"/>
      <c r="P16" s="225">
        <f t="shared" ref="P16:P22" si="4">SUM(L16:O16)</f>
        <v>0</v>
      </c>
    </row>
    <row r="17" spans="1:16" s="209" customFormat="1" x14ac:dyDescent="0.3">
      <c r="A17" s="308"/>
      <c r="C17" s="67"/>
      <c r="D17" s="67"/>
      <c r="E17" s="67"/>
      <c r="F17" s="67"/>
      <c r="G17" s="223"/>
      <c r="H17" s="224"/>
      <c r="I17" s="224"/>
      <c r="J17" s="224"/>
      <c r="K17" s="217">
        <f t="shared" si="3"/>
        <v>0</v>
      </c>
      <c r="L17" s="223"/>
      <c r="M17" s="224"/>
      <c r="N17" s="224"/>
      <c r="O17" s="224"/>
      <c r="P17" s="225">
        <f t="shared" si="4"/>
        <v>0</v>
      </c>
    </row>
    <row r="18" spans="1:16" s="209" customFormat="1" x14ac:dyDescent="0.3">
      <c r="A18" s="308"/>
      <c r="C18" s="67"/>
      <c r="D18" s="67"/>
      <c r="E18" s="67"/>
      <c r="F18" s="67"/>
      <c r="G18" s="223"/>
      <c r="H18" s="224"/>
      <c r="I18" s="224"/>
      <c r="J18" s="224"/>
      <c r="K18" s="217">
        <f t="shared" si="3"/>
        <v>0</v>
      </c>
      <c r="L18" s="223"/>
      <c r="M18" s="224"/>
      <c r="N18" s="224"/>
      <c r="O18" s="224"/>
      <c r="P18" s="225">
        <f t="shared" si="4"/>
        <v>0</v>
      </c>
    </row>
    <row r="19" spans="1:16" s="209" customFormat="1" x14ac:dyDescent="0.3">
      <c r="A19" s="308"/>
      <c r="C19" s="67"/>
      <c r="D19" s="67"/>
      <c r="E19" s="67"/>
      <c r="F19" s="67"/>
      <c r="G19" s="223"/>
      <c r="H19" s="224"/>
      <c r="I19" s="224"/>
      <c r="J19" s="224"/>
      <c r="K19" s="217">
        <f t="shared" si="3"/>
        <v>0</v>
      </c>
      <c r="L19" s="223"/>
      <c r="M19" s="224"/>
      <c r="N19" s="224"/>
      <c r="O19" s="224"/>
      <c r="P19" s="225">
        <f t="shared" si="4"/>
        <v>0</v>
      </c>
    </row>
    <row r="20" spans="1:16" s="209" customFormat="1" x14ac:dyDescent="0.3">
      <c r="A20" s="308"/>
      <c r="C20" s="67"/>
      <c r="D20" s="67"/>
      <c r="E20" s="67"/>
      <c r="F20" s="67"/>
      <c r="G20" s="223"/>
      <c r="H20" s="224"/>
      <c r="I20" s="224"/>
      <c r="J20" s="224"/>
      <c r="K20" s="217">
        <f t="shared" si="3"/>
        <v>0</v>
      </c>
      <c r="L20" s="223"/>
      <c r="M20" s="224"/>
      <c r="N20" s="224"/>
      <c r="O20" s="224"/>
      <c r="P20" s="225">
        <f t="shared" si="4"/>
        <v>0</v>
      </c>
    </row>
    <row r="21" spans="1:16" s="209" customFormat="1" x14ac:dyDescent="0.3">
      <c r="A21" s="308"/>
      <c r="C21" s="67"/>
      <c r="D21" s="67"/>
      <c r="E21" s="67"/>
      <c r="F21" s="67"/>
      <c r="G21" s="223"/>
      <c r="H21" s="224"/>
      <c r="I21" s="224"/>
      <c r="J21" s="224"/>
      <c r="K21" s="217">
        <f t="shared" si="3"/>
        <v>0</v>
      </c>
      <c r="L21" s="223"/>
      <c r="M21" s="224"/>
      <c r="N21" s="224"/>
      <c r="O21" s="224"/>
      <c r="P21" s="225">
        <f t="shared" si="4"/>
        <v>0</v>
      </c>
    </row>
    <row r="22" spans="1:16" s="209" customFormat="1" x14ac:dyDescent="0.3">
      <c r="A22" s="308"/>
      <c r="C22" s="67"/>
      <c r="D22" s="67"/>
      <c r="E22" s="67"/>
      <c r="F22" s="67"/>
      <c r="G22" s="223"/>
      <c r="H22" s="224"/>
      <c r="I22" s="224"/>
      <c r="J22" s="224"/>
      <c r="K22" s="217">
        <f t="shared" si="3"/>
        <v>0</v>
      </c>
      <c r="L22" s="223"/>
      <c r="M22" s="224"/>
      <c r="N22" s="224"/>
      <c r="O22" s="224"/>
      <c r="P22" s="225">
        <f t="shared" si="4"/>
        <v>0</v>
      </c>
    </row>
    <row r="23" spans="1:16" s="209" customFormat="1" x14ac:dyDescent="0.3">
      <c r="A23" s="308"/>
      <c r="C23" s="67"/>
      <c r="D23" s="67"/>
      <c r="E23" s="67"/>
      <c r="F23" s="67"/>
      <c r="G23" s="223"/>
      <c r="H23" s="224"/>
      <c r="I23" s="224"/>
      <c r="J23" s="224"/>
      <c r="K23" s="217">
        <f t="shared" ref="K23:K54" si="5">SUM(G23:J23)</f>
        <v>0</v>
      </c>
      <c r="L23" s="223"/>
      <c r="M23" s="224"/>
      <c r="N23" s="224"/>
      <c r="O23" s="224"/>
      <c r="P23" s="225">
        <f t="shared" ref="P23:P54" si="6">SUM(L23:O23)</f>
        <v>0</v>
      </c>
    </row>
    <row r="24" spans="1:16" s="209" customFormat="1" x14ac:dyDescent="0.3">
      <c r="A24" s="308"/>
      <c r="C24" s="67"/>
      <c r="D24" s="67"/>
      <c r="E24" s="67"/>
      <c r="F24" s="67"/>
      <c r="G24" s="223"/>
      <c r="H24" s="224"/>
      <c r="I24" s="224"/>
      <c r="J24" s="224"/>
      <c r="K24" s="217">
        <f t="shared" si="5"/>
        <v>0</v>
      </c>
      <c r="L24" s="223"/>
      <c r="M24" s="224"/>
      <c r="N24" s="224"/>
      <c r="O24" s="224"/>
      <c r="P24" s="225">
        <f t="shared" si="6"/>
        <v>0</v>
      </c>
    </row>
    <row r="25" spans="1:16" s="209" customFormat="1" x14ac:dyDescent="0.3">
      <c r="A25" s="308"/>
      <c r="C25" s="67"/>
      <c r="D25" s="67"/>
      <c r="E25" s="67"/>
      <c r="F25" s="67"/>
      <c r="G25" s="223"/>
      <c r="H25" s="224"/>
      <c r="I25" s="224"/>
      <c r="J25" s="224"/>
      <c r="K25" s="217">
        <f t="shared" si="5"/>
        <v>0</v>
      </c>
      <c r="L25" s="223"/>
      <c r="M25" s="224"/>
      <c r="N25" s="224"/>
      <c r="O25" s="224"/>
      <c r="P25" s="225">
        <f t="shared" si="6"/>
        <v>0</v>
      </c>
    </row>
    <row r="26" spans="1:16" s="209" customFormat="1" x14ac:dyDescent="0.3">
      <c r="A26" s="308"/>
      <c r="C26" s="67"/>
      <c r="D26" s="67"/>
      <c r="E26" s="67"/>
      <c r="F26" s="67"/>
      <c r="G26" s="223"/>
      <c r="H26" s="224"/>
      <c r="I26" s="224"/>
      <c r="J26" s="224"/>
      <c r="K26" s="217">
        <f t="shared" si="5"/>
        <v>0</v>
      </c>
      <c r="L26" s="223"/>
      <c r="M26" s="224"/>
      <c r="N26" s="224"/>
      <c r="O26" s="224"/>
      <c r="P26" s="225">
        <f t="shared" si="6"/>
        <v>0</v>
      </c>
    </row>
    <row r="27" spans="1:16" s="209" customFormat="1" x14ac:dyDescent="0.3">
      <c r="A27" s="308"/>
      <c r="C27" s="67"/>
      <c r="D27" s="67"/>
      <c r="E27" s="67"/>
      <c r="F27" s="67"/>
      <c r="G27" s="223"/>
      <c r="H27" s="224"/>
      <c r="I27" s="224"/>
      <c r="J27" s="224"/>
      <c r="K27" s="217">
        <f t="shared" si="5"/>
        <v>0</v>
      </c>
      <c r="L27" s="223"/>
      <c r="M27" s="224"/>
      <c r="N27" s="224"/>
      <c r="O27" s="224"/>
      <c r="P27" s="225">
        <f t="shared" si="6"/>
        <v>0</v>
      </c>
    </row>
    <row r="28" spans="1:16" s="209" customFormat="1" x14ac:dyDescent="0.3">
      <c r="A28" s="308"/>
      <c r="C28" s="67"/>
      <c r="D28" s="67"/>
      <c r="E28" s="67"/>
      <c r="F28" s="67"/>
      <c r="G28" s="223"/>
      <c r="H28" s="224"/>
      <c r="I28" s="224"/>
      <c r="J28" s="224"/>
      <c r="K28" s="217">
        <f t="shared" si="5"/>
        <v>0</v>
      </c>
      <c r="L28" s="223"/>
      <c r="M28" s="224"/>
      <c r="N28" s="224"/>
      <c r="O28" s="224"/>
      <c r="P28" s="225">
        <f t="shared" si="6"/>
        <v>0</v>
      </c>
    </row>
    <row r="29" spans="1:16" s="209" customFormat="1" x14ac:dyDescent="0.3">
      <c r="A29" s="308"/>
      <c r="C29" s="67"/>
      <c r="D29" s="67"/>
      <c r="E29" s="67"/>
      <c r="F29" s="67"/>
      <c r="G29" s="223"/>
      <c r="H29" s="224"/>
      <c r="I29" s="224"/>
      <c r="J29" s="224"/>
      <c r="K29" s="217">
        <f t="shared" si="5"/>
        <v>0</v>
      </c>
      <c r="L29" s="223"/>
      <c r="M29" s="224"/>
      <c r="N29" s="224"/>
      <c r="O29" s="224"/>
      <c r="P29" s="225">
        <f t="shared" si="6"/>
        <v>0</v>
      </c>
    </row>
    <row r="30" spans="1:16" s="209" customFormat="1" x14ac:dyDescent="0.3">
      <c r="A30" s="308"/>
      <c r="C30" s="67"/>
      <c r="D30" s="67"/>
      <c r="E30" s="67"/>
      <c r="F30" s="67"/>
      <c r="G30" s="223"/>
      <c r="H30" s="224"/>
      <c r="I30" s="224"/>
      <c r="J30" s="224"/>
      <c r="K30" s="217">
        <f t="shared" si="5"/>
        <v>0</v>
      </c>
      <c r="L30" s="223"/>
      <c r="M30" s="224"/>
      <c r="N30" s="224"/>
      <c r="O30" s="224"/>
      <c r="P30" s="225">
        <f t="shared" si="6"/>
        <v>0</v>
      </c>
    </row>
    <row r="31" spans="1:16" s="209" customFormat="1" x14ac:dyDescent="0.3">
      <c r="A31" s="308"/>
      <c r="C31" s="67"/>
      <c r="D31" s="67"/>
      <c r="E31" s="67"/>
      <c r="F31" s="67"/>
      <c r="G31" s="223"/>
      <c r="H31" s="224"/>
      <c r="I31" s="224"/>
      <c r="J31" s="224"/>
      <c r="K31" s="217">
        <f t="shared" si="5"/>
        <v>0</v>
      </c>
      <c r="L31" s="223"/>
      <c r="M31" s="224"/>
      <c r="N31" s="224"/>
      <c r="O31" s="224"/>
      <c r="P31" s="225">
        <f t="shared" si="6"/>
        <v>0</v>
      </c>
    </row>
    <row r="32" spans="1:16" s="209" customFormat="1" x14ac:dyDescent="0.3">
      <c r="A32" s="308"/>
      <c r="C32" s="67"/>
      <c r="D32" s="67"/>
      <c r="E32" s="67"/>
      <c r="F32" s="67"/>
      <c r="G32" s="223"/>
      <c r="H32" s="224"/>
      <c r="I32" s="224"/>
      <c r="J32" s="224"/>
      <c r="K32" s="217">
        <f t="shared" si="5"/>
        <v>0</v>
      </c>
      <c r="L32" s="223"/>
      <c r="M32" s="224"/>
      <c r="N32" s="224"/>
      <c r="O32" s="224"/>
      <c r="P32" s="225">
        <f t="shared" si="6"/>
        <v>0</v>
      </c>
    </row>
    <row r="33" spans="1:16" s="209" customFormat="1" x14ac:dyDescent="0.3">
      <c r="A33" s="308"/>
      <c r="C33" s="67"/>
      <c r="D33" s="67"/>
      <c r="E33" s="67"/>
      <c r="F33" s="67"/>
      <c r="G33" s="223"/>
      <c r="H33" s="224"/>
      <c r="I33" s="224"/>
      <c r="J33" s="224"/>
      <c r="K33" s="217">
        <f t="shared" si="5"/>
        <v>0</v>
      </c>
      <c r="L33" s="223"/>
      <c r="M33" s="224"/>
      <c r="N33" s="224"/>
      <c r="O33" s="224"/>
      <c r="P33" s="225">
        <f t="shared" si="6"/>
        <v>0</v>
      </c>
    </row>
    <row r="34" spans="1:16" s="209" customFormat="1" x14ac:dyDescent="0.3">
      <c r="A34" s="308"/>
      <c r="C34" s="67"/>
      <c r="D34" s="67"/>
      <c r="E34" s="67"/>
      <c r="F34" s="67"/>
      <c r="G34" s="223"/>
      <c r="H34" s="224"/>
      <c r="I34" s="224"/>
      <c r="J34" s="224"/>
      <c r="K34" s="217">
        <f t="shared" si="5"/>
        <v>0</v>
      </c>
      <c r="L34" s="223"/>
      <c r="M34" s="224"/>
      <c r="N34" s="224"/>
      <c r="O34" s="224"/>
      <c r="P34" s="225">
        <f t="shared" si="6"/>
        <v>0</v>
      </c>
    </row>
    <row r="35" spans="1:16" s="209" customFormat="1" x14ac:dyDescent="0.3">
      <c r="A35" s="308"/>
      <c r="C35" s="67"/>
      <c r="D35" s="67"/>
      <c r="E35" s="67"/>
      <c r="F35" s="67"/>
      <c r="G35" s="223"/>
      <c r="H35" s="224"/>
      <c r="I35" s="224"/>
      <c r="J35" s="224"/>
      <c r="K35" s="217">
        <f t="shared" si="5"/>
        <v>0</v>
      </c>
      <c r="L35" s="223"/>
      <c r="M35" s="224"/>
      <c r="N35" s="224"/>
      <c r="O35" s="224"/>
      <c r="P35" s="225">
        <f t="shared" si="6"/>
        <v>0</v>
      </c>
    </row>
    <row r="36" spans="1:16" s="209" customFormat="1" x14ac:dyDescent="0.3">
      <c r="A36" s="308"/>
      <c r="C36" s="67"/>
      <c r="D36" s="67"/>
      <c r="E36" s="67"/>
      <c r="F36" s="67"/>
      <c r="G36" s="223"/>
      <c r="H36" s="224"/>
      <c r="I36" s="224"/>
      <c r="J36" s="224"/>
      <c r="K36" s="217">
        <f t="shared" si="5"/>
        <v>0</v>
      </c>
      <c r="L36" s="223"/>
      <c r="M36" s="224"/>
      <c r="N36" s="224"/>
      <c r="O36" s="224"/>
      <c r="P36" s="225">
        <f t="shared" si="6"/>
        <v>0</v>
      </c>
    </row>
    <row r="37" spans="1:16" s="209" customFormat="1" x14ac:dyDescent="0.3">
      <c r="A37" s="308"/>
      <c r="C37" s="67"/>
      <c r="D37" s="67"/>
      <c r="E37" s="67"/>
      <c r="F37" s="67"/>
      <c r="G37" s="223"/>
      <c r="H37" s="224"/>
      <c r="I37" s="224"/>
      <c r="J37" s="224"/>
      <c r="K37" s="217">
        <f t="shared" si="5"/>
        <v>0</v>
      </c>
      <c r="L37" s="223"/>
      <c r="M37" s="224"/>
      <c r="N37" s="224"/>
      <c r="O37" s="224"/>
      <c r="P37" s="225">
        <f t="shared" si="6"/>
        <v>0</v>
      </c>
    </row>
    <row r="38" spans="1:16" s="209" customFormat="1" x14ac:dyDescent="0.3">
      <c r="A38" s="308"/>
      <c r="C38" s="67"/>
      <c r="D38" s="67"/>
      <c r="E38" s="67"/>
      <c r="F38" s="67"/>
      <c r="G38" s="223"/>
      <c r="H38" s="224"/>
      <c r="I38" s="224"/>
      <c r="J38" s="224"/>
      <c r="K38" s="217">
        <f t="shared" si="5"/>
        <v>0</v>
      </c>
      <c r="L38" s="223"/>
      <c r="M38" s="224"/>
      <c r="N38" s="224"/>
      <c r="O38" s="224"/>
      <c r="P38" s="225">
        <f t="shared" si="6"/>
        <v>0</v>
      </c>
    </row>
    <row r="39" spans="1:16" s="209" customFormat="1" x14ac:dyDescent="0.3">
      <c r="A39" s="308"/>
      <c r="C39" s="67"/>
      <c r="D39" s="67"/>
      <c r="E39" s="67"/>
      <c r="F39" s="67"/>
      <c r="G39" s="223"/>
      <c r="H39" s="224"/>
      <c r="I39" s="224"/>
      <c r="J39" s="224"/>
      <c r="K39" s="217">
        <f t="shared" si="5"/>
        <v>0</v>
      </c>
      <c r="L39" s="223"/>
      <c r="M39" s="224"/>
      <c r="N39" s="224"/>
      <c r="O39" s="224"/>
      <c r="P39" s="225">
        <f t="shared" si="6"/>
        <v>0</v>
      </c>
    </row>
    <row r="40" spans="1:16" s="209" customFormat="1" x14ac:dyDescent="0.3">
      <c r="A40" s="308"/>
      <c r="C40" s="67"/>
      <c r="D40" s="67"/>
      <c r="E40" s="67"/>
      <c r="F40" s="67"/>
      <c r="G40" s="223"/>
      <c r="H40" s="224"/>
      <c r="I40" s="224"/>
      <c r="J40" s="224"/>
      <c r="K40" s="217">
        <f t="shared" si="5"/>
        <v>0</v>
      </c>
      <c r="L40" s="223"/>
      <c r="M40" s="224"/>
      <c r="N40" s="224"/>
      <c r="O40" s="224"/>
      <c r="P40" s="225">
        <f t="shared" si="6"/>
        <v>0</v>
      </c>
    </row>
    <row r="41" spans="1:16" s="209" customFormat="1" x14ac:dyDescent="0.3">
      <c r="A41" s="308"/>
      <c r="C41" s="67"/>
      <c r="D41" s="67"/>
      <c r="E41" s="67"/>
      <c r="F41" s="67"/>
      <c r="G41" s="223"/>
      <c r="H41" s="224"/>
      <c r="I41" s="224"/>
      <c r="J41" s="224"/>
      <c r="K41" s="217">
        <f t="shared" si="5"/>
        <v>0</v>
      </c>
      <c r="L41" s="223"/>
      <c r="M41" s="224"/>
      <c r="N41" s="224"/>
      <c r="O41" s="224"/>
      <c r="P41" s="225">
        <f t="shared" si="6"/>
        <v>0</v>
      </c>
    </row>
    <row r="42" spans="1:16" s="209" customFormat="1" x14ac:dyDescent="0.3">
      <c r="A42" s="308"/>
      <c r="C42" s="67"/>
      <c r="D42" s="67"/>
      <c r="E42" s="67"/>
      <c r="F42" s="67"/>
      <c r="G42" s="223"/>
      <c r="H42" s="224"/>
      <c r="I42" s="224"/>
      <c r="J42" s="224"/>
      <c r="K42" s="217">
        <f t="shared" si="5"/>
        <v>0</v>
      </c>
      <c r="L42" s="223"/>
      <c r="M42" s="224"/>
      <c r="N42" s="224"/>
      <c r="O42" s="224"/>
      <c r="P42" s="225">
        <f t="shared" si="6"/>
        <v>0</v>
      </c>
    </row>
    <row r="43" spans="1:16" s="209" customFormat="1" x14ac:dyDescent="0.3">
      <c r="A43" s="308"/>
      <c r="C43" s="67"/>
      <c r="D43" s="67"/>
      <c r="E43" s="67"/>
      <c r="F43" s="67"/>
      <c r="G43" s="223"/>
      <c r="H43" s="224"/>
      <c r="I43" s="224"/>
      <c r="J43" s="224"/>
      <c r="K43" s="217">
        <f t="shared" si="5"/>
        <v>0</v>
      </c>
      <c r="L43" s="223"/>
      <c r="M43" s="224"/>
      <c r="N43" s="224"/>
      <c r="O43" s="224"/>
      <c r="P43" s="225">
        <f t="shared" si="6"/>
        <v>0</v>
      </c>
    </row>
    <row r="44" spans="1:16" s="209" customFormat="1" x14ac:dyDescent="0.3">
      <c r="A44" s="308"/>
      <c r="C44" s="67"/>
      <c r="D44" s="67"/>
      <c r="E44" s="67"/>
      <c r="F44" s="67"/>
      <c r="G44" s="223"/>
      <c r="H44" s="224"/>
      <c r="I44" s="224"/>
      <c r="J44" s="224"/>
      <c r="K44" s="217">
        <f t="shared" si="5"/>
        <v>0</v>
      </c>
      <c r="L44" s="223"/>
      <c r="M44" s="224"/>
      <c r="N44" s="224"/>
      <c r="O44" s="224"/>
      <c r="P44" s="225">
        <f t="shared" si="6"/>
        <v>0</v>
      </c>
    </row>
    <row r="45" spans="1:16" s="209" customFormat="1" x14ac:dyDescent="0.3">
      <c r="A45" s="309"/>
      <c r="B45" s="236"/>
      <c r="C45" s="169"/>
      <c r="D45" s="169"/>
      <c r="E45" s="169"/>
      <c r="F45" s="169"/>
      <c r="G45" s="238"/>
      <c r="H45" s="239"/>
      <c r="I45" s="239"/>
      <c r="J45" s="239"/>
      <c r="K45" s="240">
        <f t="shared" si="5"/>
        <v>0</v>
      </c>
      <c r="L45" s="238"/>
      <c r="M45" s="239"/>
      <c r="N45" s="239"/>
      <c r="O45" s="239"/>
      <c r="P45" s="241">
        <f t="shared" si="6"/>
        <v>0</v>
      </c>
    </row>
    <row r="46" spans="1:16" s="209" customFormat="1" x14ac:dyDescent="0.3">
      <c r="A46" s="309"/>
      <c r="B46" s="236"/>
      <c r="C46" s="169"/>
      <c r="D46" s="169"/>
      <c r="E46" s="169"/>
      <c r="F46" s="169"/>
      <c r="G46" s="238"/>
      <c r="H46" s="239"/>
      <c r="I46" s="239"/>
      <c r="J46" s="239"/>
      <c r="K46" s="240">
        <f t="shared" si="5"/>
        <v>0</v>
      </c>
      <c r="L46" s="238"/>
      <c r="M46" s="239"/>
      <c r="N46" s="239"/>
      <c r="O46" s="239"/>
      <c r="P46" s="241">
        <f t="shared" si="6"/>
        <v>0</v>
      </c>
    </row>
    <row r="47" spans="1:16" s="209" customFormat="1" x14ac:dyDescent="0.3">
      <c r="A47" s="309"/>
      <c r="B47" s="236"/>
      <c r="C47" s="169"/>
      <c r="D47" s="169"/>
      <c r="E47" s="169"/>
      <c r="F47" s="169"/>
      <c r="G47" s="238"/>
      <c r="H47" s="239"/>
      <c r="I47" s="239"/>
      <c r="J47" s="239"/>
      <c r="K47" s="240">
        <f t="shared" si="5"/>
        <v>0</v>
      </c>
      <c r="L47" s="238"/>
      <c r="M47" s="239"/>
      <c r="N47" s="239"/>
      <c r="O47" s="239"/>
      <c r="P47" s="241">
        <f t="shared" si="6"/>
        <v>0</v>
      </c>
    </row>
    <row r="48" spans="1:16" s="209" customFormat="1" x14ac:dyDescent="0.3">
      <c r="A48" s="309"/>
      <c r="B48" s="236"/>
      <c r="C48" s="169"/>
      <c r="D48" s="169"/>
      <c r="E48" s="169"/>
      <c r="F48" s="169"/>
      <c r="G48" s="238"/>
      <c r="H48" s="239"/>
      <c r="I48" s="239"/>
      <c r="J48" s="239"/>
      <c r="K48" s="240">
        <f t="shared" si="5"/>
        <v>0</v>
      </c>
      <c r="L48" s="238"/>
      <c r="M48" s="239"/>
      <c r="N48" s="239"/>
      <c r="O48" s="239"/>
      <c r="P48" s="241">
        <f t="shared" si="6"/>
        <v>0</v>
      </c>
    </row>
    <row r="49" spans="1:16" s="209" customFormat="1" x14ac:dyDescent="0.3">
      <c r="A49" s="309"/>
      <c r="B49" s="236"/>
      <c r="C49" s="169"/>
      <c r="D49" s="169"/>
      <c r="E49" s="169"/>
      <c r="F49" s="169"/>
      <c r="G49" s="238"/>
      <c r="H49" s="239"/>
      <c r="I49" s="239"/>
      <c r="J49" s="239"/>
      <c r="K49" s="240">
        <f t="shared" si="5"/>
        <v>0</v>
      </c>
      <c r="L49" s="238"/>
      <c r="M49" s="239"/>
      <c r="N49" s="239"/>
      <c r="O49" s="239"/>
      <c r="P49" s="241">
        <f t="shared" si="6"/>
        <v>0</v>
      </c>
    </row>
    <row r="50" spans="1:16" s="209" customFormat="1" x14ac:dyDescent="0.3">
      <c r="A50" s="309"/>
      <c r="B50" s="236"/>
      <c r="C50" s="169"/>
      <c r="D50" s="169"/>
      <c r="E50" s="169"/>
      <c r="F50" s="169"/>
      <c r="G50" s="238"/>
      <c r="H50" s="239"/>
      <c r="I50" s="239"/>
      <c r="J50" s="239"/>
      <c r="K50" s="240">
        <f t="shared" si="5"/>
        <v>0</v>
      </c>
      <c r="L50" s="238"/>
      <c r="M50" s="239"/>
      <c r="N50" s="239"/>
      <c r="O50" s="239"/>
      <c r="P50" s="241">
        <f t="shared" si="6"/>
        <v>0</v>
      </c>
    </row>
    <row r="51" spans="1:16" s="209" customFormat="1" x14ac:dyDescent="0.3">
      <c r="A51" s="309"/>
      <c r="B51" s="236"/>
      <c r="C51" s="169"/>
      <c r="D51" s="169"/>
      <c r="E51" s="169"/>
      <c r="F51" s="169"/>
      <c r="G51" s="238"/>
      <c r="H51" s="239"/>
      <c r="I51" s="239"/>
      <c r="J51" s="239"/>
      <c r="K51" s="240">
        <f t="shared" si="5"/>
        <v>0</v>
      </c>
      <c r="L51" s="238"/>
      <c r="M51" s="239"/>
      <c r="N51" s="239"/>
      <c r="O51" s="239"/>
      <c r="P51" s="241">
        <f t="shared" si="6"/>
        <v>0</v>
      </c>
    </row>
    <row r="52" spans="1:16" s="209" customFormat="1" x14ac:dyDescent="0.3">
      <c r="A52" s="309"/>
      <c r="B52" s="236"/>
      <c r="C52" s="169"/>
      <c r="D52" s="169"/>
      <c r="E52" s="169"/>
      <c r="F52" s="169"/>
      <c r="G52" s="238"/>
      <c r="H52" s="239"/>
      <c r="I52" s="239"/>
      <c r="J52" s="239"/>
      <c r="K52" s="240">
        <f t="shared" si="5"/>
        <v>0</v>
      </c>
      <c r="L52" s="238"/>
      <c r="M52" s="239"/>
      <c r="N52" s="239"/>
      <c r="O52" s="239"/>
      <c r="P52" s="241">
        <f t="shared" si="6"/>
        <v>0</v>
      </c>
    </row>
    <row r="53" spans="1:16" s="209" customFormat="1" x14ac:dyDescent="0.3">
      <c r="A53" s="309"/>
      <c r="B53" s="237"/>
      <c r="C53" s="169"/>
      <c r="D53" s="169"/>
      <c r="E53" s="169"/>
      <c r="F53" s="169"/>
      <c r="G53" s="238"/>
      <c r="H53" s="239"/>
      <c r="I53" s="239"/>
      <c r="J53" s="239"/>
      <c r="K53" s="240">
        <f t="shared" si="5"/>
        <v>0</v>
      </c>
      <c r="L53" s="238"/>
      <c r="M53" s="239"/>
      <c r="N53" s="239"/>
      <c r="O53" s="239"/>
      <c r="P53" s="241">
        <f t="shared" si="6"/>
        <v>0</v>
      </c>
    </row>
    <row r="54" spans="1:16" s="209" customFormat="1" x14ac:dyDescent="0.3">
      <c r="A54" s="309"/>
      <c r="B54" s="236"/>
      <c r="C54" s="169"/>
      <c r="D54" s="169"/>
      <c r="E54" s="169"/>
      <c r="F54" s="169"/>
      <c r="G54" s="238"/>
      <c r="H54" s="239"/>
      <c r="I54" s="239"/>
      <c r="J54" s="239"/>
      <c r="K54" s="240">
        <f t="shared" si="5"/>
        <v>0</v>
      </c>
      <c r="L54" s="238"/>
      <c r="M54" s="239"/>
      <c r="N54" s="239"/>
      <c r="O54" s="239"/>
      <c r="P54" s="241">
        <f t="shared" si="6"/>
        <v>0</v>
      </c>
    </row>
    <row r="55" spans="1:16" s="209" customFormat="1" x14ac:dyDescent="0.3">
      <c r="A55" s="309"/>
      <c r="B55" s="236"/>
      <c r="C55" s="169"/>
      <c r="D55" s="169"/>
      <c r="E55" s="169"/>
      <c r="F55" s="169"/>
      <c r="G55" s="238"/>
      <c r="H55" s="239"/>
      <c r="I55" s="239"/>
      <c r="J55" s="239"/>
      <c r="K55" s="240">
        <f t="shared" ref="K55:K86" si="7">SUM(G55:J55)</f>
        <v>0</v>
      </c>
      <c r="L55" s="238"/>
      <c r="M55" s="239"/>
      <c r="N55" s="239"/>
      <c r="O55" s="239"/>
      <c r="P55" s="241">
        <f t="shared" ref="P55:P86" si="8">SUM(L55:O55)</f>
        <v>0</v>
      </c>
    </row>
    <row r="56" spans="1:16" s="209" customFormat="1" x14ac:dyDescent="0.3">
      <c r="A56" s="310"/>
      <c r="B56" s="236"/>
      <c r="C56" s="242"/>
      <c r="D56" s="242"/>
      <c r="E56" s="242"/>
      <c r="F56" s="242"/>
      <c r="G56" s="243"/>
      <c r="H56" s="244"/>
      <c r="I56" s="244"/>
      <c r="J56" s="244"/>
      <c r="K56" s="245">
        <f t="shared" si="7"/>
        <v>0</v>
      </c>
      <c r="L56" s="243"/>
      <c r="M56" s="244"/>
      <c r="N56" s="244"/>
      <c r="O56" s="244"/>
      <c r="P56" s="246">
        <f t="shared" si="8"/>
        <v>0</v>
      </c>
    </row>
    <row r="57" spans="1:16" s="209" customFormat="1" x14ac:dyDescent="0.3">
      <c r="A57" s="310"/>
      <c r="B57" s="236"/>
      <c r="C57" s="242"/>
      <c r="D57" s="242"/>
      <c r="E57" s="242"/>
      <c r="F57" s="242"/>
      <c r="G57" s="243"/>
      <c r="H57" s="244"/>
      <c r="I57" s="244"/>
      <c r="J57" s="244"/>
      <c r="K57" s="245">
        <f t="shared" si="7"/>
        <v>0</v>
      </c>
      <c r="L57" s="243"/>
      <c r="M57" s="244"/>
      <c r="N57" s="244"/>
      <c r="O57" s="244"/>
      <c r="P57" s="246">
        <f t="shared" si="8"/>
        <v>0</v>
      </c>
    </row>
    <row r="58" spans="1:16" s="209" customFormat="1" x14ac:dyDescent="0.3">
      <c r="A58" s="309"/>
      <c r="B58" s="236"/>
      <c r="C58" s="67"/>
      <c r="D58" s="67"/>
      <c r="E58" s="67"/>
      <c r="F58" s="67"/>
      <c r="G58" s="238"/>
      <c r="H58" s="239"/>
      <c r="I58" s="239"/>
      <c r="J58" s="239"/>
      <c r="K58" s="240">
        <f t="shared" si="7"/>
        <v>0</v>
      </c>
      <c r="L58" s="238"/>
      <c r="M58" s="239"/>
      <c r="N58" s="239"/>
      <c r="O58" s="239"/>
      <c r="P58" s="241">
        <f t="shared" si="8"/>
        <v>0</v>
      </c>
    </row>
    <row r="59" spans="1:16" s="209" customFormat="1" x14ac:dyDescent="0.3">
      <c r="A59" s="309"/>
      <c r="B59" s="236"/>
      <c r="C59" s="169"/>
      <c r="D59" s="169"/>
      <c r="E59" s="169"/>
      <c r="F59" s="169"/>
      <c r="G59" s="238"/>
      <c r="H59" s="239"/>
      <c r="I59" s="239"/>
      <c r="J59" s="239"/>
      <c r="K59" s="240">
        <f t="shared" si="7"/>
        <v>0</v>
      </c>
      <c r="L59" s="238"/>
      <c r="M59" s="239"/>
      <c r="N59" s="239"/>
      <c r="O59" s="239"/>
      <c r="P59" s="241">
        <f t="shared" si="8"/>
        <v>0</v>
      </c>
    </row>
    <row r="60" spans="1:16" s="209" customFormat="1" x14ac:dyDescent="0.3">
      <c r="A60" s="309"/>
      <c r="B60" s="236"/>
      <c r="C60" s="169"/>
      <c r="D60" s="169"/>
      <c r="E60" s="169"/>
      <c r="F60" s="169"/>
      <c r="G60" s="238"/>
      <c r="H60" s="239"/>
      <c r="I60" s="239"/>
      <c r="J60" s="239"/>
      <c r="K60" s="240">
        <f t="shared" si="7"/>
        <v>0</v>
      </c>
      <c r="L60" s="238"/>
      <c r="M60" s="239"/>
      <c r="N60" s="239"/>
      <c r="O60" s="239"/>
      <c r="P60" s="241">
        <f t="shared" si="8"/>
        <v>0</v>
      </c>
    </row>
    <row r="61" spans="1:16" s="209" customFormat="1" x14ac:dyDescent="0.3">
      <c r="A61" s="309"/>
      <c r="B61" s="236"/>
      <c r="C61" s="169"/>
      <c r="D61" s="169"/>
      <c r="E61" s="169"/>
      <c r="F61" s="169"/>
      <c r="G61" s="238"/>
      <c r="H61" s="239"/>
      <c r="I61" s="239"/>
      <c r="J61" s="239"/>
      <c r="K61" s="240">
        <f t="shared" si="7"/>
        <v>0</v>
      </c>
      <c r="L61" s="238"/>
      <c r="M61" s="239"/>
      <c r="N61" s="239"/>
      <c r="O61" s="239"/>
      <c r="P61" s="241">
        <f t="shared" si="8"/>
        <v>0</v>
      </c>
    </row>
    <row r="62" spans="1:16" s="209" customFormat="1" x14ac:dyDescent="0.3">
      <c r="A62" s="309"/>
      <c r="B62" s="236"/>
      <c r="C62" s="169"/>
      <c r="D62" s="169"/>
      <c r="E62" s="169"/>
      <c r="F62" s="169"/>
      <c r="G62" s="238"/>
      <c r="H62" s="239"/>
      <c r="I62" s="239"/>
      <c r="J62" s="239"/>
      <c r="K62" s="240">
        <f t="shared" si="7"/>
        <v>0</v>
      </c>
      <c r="L62" s="238"/>
      <c r="M62" s="239"/>
      <c r="N62" s="239"/>
      <c r="O62" s="239"/>
      <c r="P62" s="241">
        <f t="shared" si="8"/>
        <v>0</v>
      </c>
    </row>
    <row r="63" spans="1:16" s="209" customFormat="1" x14ac:dyDescent="0.3">
      <c r="A63" s="309"/>
      <c r="B63" s="236"/>
      <c r="C63" s="169"/>
      <c r="D63" s="169"/>
      <c r="E63" s="169"/>
      <c r="F63" s="169"/>
      <c r="G63" s="238"/>
      <c r="H63" s="239"/>
      <c r="I63" s="239"/>
      <c r="J63" s="239"/>
      <c r="K63" s="240">
        <f t="shared" si="7"/>
        <v>0</v>
      </c>
      <c r="L63" s="238"/>
      <c r="M63" s="239"/>
      <c r="N63" s="239"/>
      <c r="O63" s="239"/>
      <c r="P63" s="241">
        <f t="shared" si="8"/>
        <v>0</v>
      </c>
    </row>
    <row r="64" spans="1:16" s="209" customFormat="1" x14ac:dyDescent="0.3">
      <c r="A64" s="309"/>
      <c r="B64" s="236"/>
      <c r="C64" s="169"/>
      <c r="D64" s="169"/>
      <c r="E64" s="169"/>
      <c r="F64" s="169"/>
      <c r="G64" s="238"/>
      <c r="H64" s="239"/>
      <c r="I64" s="239"/>
      <c r="J64" s="239"/>
      <c r="K64" s="240">
        <f t="shared" si="7"/>
        <v>0</v>
      </c>
      <c r="L64" s="238"/>
      <c r="M64" s="239"/>
      <c r="N64" s="239"/>
      <c r="O64" s="239"/>
      <c r="P64" s="241">
        <f t="shared" si="8"/>
        <v>0</v>
      </c>
    </row>
    <row r="65" spans="1:16" s="209" customFormat="1" x14ac:dyDescent="0.3">
      <c r="A65" s="309"/>
      <c r="B65" s="236"/>
      <c r="C65" s="169"/>
      <c r="D65" s="169"/>
      <c r="E65" s="169"/>
      <c r="F65" s="169"/>
      <c r="G65" s="238"/>
      <c r="H65" s="239"/>
      <c r="I65" s="239"/>
      <c r="J65" s="239"/>
      <c r="K65" s="240">
        <f t="shared" si="7"/>
        <v>0</v>
      </c>
      <c r="L65" s="238"/>
      <c r="M65" s="239"/>
      <c r="N65" s="239"/>
      <c r="O65" s="239"/>
      <c r="P65" s="241">
        <f t="shared" si="8"/>
        <v>0</v>
      </c>
    </row>
    <row r="66" spans="1:16" s="209" customFormat="1" x14ac:dyDescent="0.3">
      <c r="A66" s="311"/>
      <c r="B66" s="247"/>
      <c r="C66" s="138"/>
      <c r="D66" s="138"/>
      <c r="E66" s="138"/>
      <c r="F66" s="138"/>
      <c r="G66" s="248"/>
      <c r="H66" s="43"/>
      <c r="I66" s="43"/>
      <c r="J66" s="43"/>
      <c r="K66" s="41">
        <f t="shared" si="7"/>
        <v>0</v>
      </c>
      <c r="L66" s="248"/>
      <c r="M66" s="43"/>
      <c r="N66" s="43"/>
      <c r="O66" s="43"/>
      <c r="P66" s="42">
        <f t="shared" si="8"/>
        <v>0</v>
      </c>
    </row>
    <row r="67" spans="1:16" s="209" customFormat="1" x14ac:dyDescent="0.3">
      <c r="A67" s="311"/>
      <c r="B67" s="247"/>
      <c r="C67" s="138"/>
      <c r="D67" s="138"/>
      <c r="E67" s="138"/>
      <c r="F67" s="138"/>
      <c r="G67" s="248"/>
      <c r="H67" s="43"/>
      <c r="I67" s="43"/>
      <c r="J67" s="43"/>
      <c r="K67" s="41">
        <f t="shared" si="7"/>
        <v>0</v>
      </c>
      <c r="L67" s="248"/>
      <c r="M67" s="43"/>
      <c r="N67" s="43"/>
      <c r="O67" s="43"/>
      <c r="P67" s="42">
        <f t="shared" si="8"/>
        <v>0</v>
      </c>
    </row>
    <row r="68" spans="1:16" s="209" customFormat="1" x14ac:dyDescent="0.3">
      <c r="A68" s="311"/>
      <c r="B68" s="247"/>
      <c r="C68" s="138"/>
      <c r="D68" s="138"/>
      <c r="E68" s="138"/>
      <c r="F68" s="138"/>
      <c r="G68" s="248"/>
      <c r="H68" s="43"/>
      <c r="I68" s="43"/>
      <c r="J68" s="43"/>
      <c r="K68" s="41">
        <f t="shared" si="7"/>
        <v>0</v>
      </c>
      <c r="L68" s="248"/>
      <c r="M68" s="43"/>
      <c r="N68" s="43"/>
      <c r="O68" s="43"/>
      <c r="P68" s="42">
        <f t="shared" si="8"/>
        <v>0</v>
      </c>
    </row>
    <row r="69" spans="1:16" s="209" customFormat="1" x14ac:dyDescent="0.3">
      <c r="A69" s="311"/>
      <c r="B69" s="247"/>
      <c r="C69" s="138"/>
      <c r="D69" s="138"/>
      <c r="E69" s="138"/>
      <c r="F69" s="138"/>
      <c r="G69" s="248"/>
      <c r="H69" s="43"/>
      <c r="I69" s="43"/>
      <c r="J69" s="43"/>
      <c r="K69" s="41">
        <f t="shared" si="7"/>
        <v>0</v>
      </c>
      <c r="L69" s="248"/>
      <c r="M69" s="43"/>
      <c r="N69" s="43"/>
      <c r="O69" s="43"/>
      <c r="P69" s="42">
        <f t="shared" si="8"/>
        <v>0</v>
      </c>
    </row>
    <row r="70" spans="1:16" s="209" customFormat="1" x14ac:dyDescent="0.3">
      <c r="A70" s="311"/>
      <c r="B70" s="247"/>
      <c r="C70" s="138"/>
      <c r="D70" s="138"/>
      <c r="E70" s="138"/>
      <c r="F70" s="138"/>
      <c r="G70" s="248"/>
      <c r="H70" s="43"/>
      <c r="I70" s="43"/>
      <c r="J70" s="43"/>
      <c r="K70" s="41">
        <f t="shared" si="7"/>
        <v>0</v>
      </c>
      <c r="L70" s="248"/>
      <c r="M70" s="43"/>
      <c r="N70" s="43"/>
      <c r="O70" s="43"/>
      <c r="P70" s="42">
        <f t="shared" si="8"/>
        <v>0</v>
      </c>
    </row>
    <row r="71" spans="1:16" s="209" customFormat="1" x14ac:dyDescent="0.3">
      <c r="A71" s="311"/>
      <c r="B71" s="247"/>
      <c r="C71" s="138"/>
      <c r="D71" s="138"/>
      <c r="E71" s="138"/>
      <c r="F71" s="138"/>
      <c r="G71" s="248"/>
      <c r="H71" s="43"/>
      <c r="I71" s="43"/>
      <c r="J71" s="43"/>
      <c r="K71" s="41">
        <f t="shared" si="7"/>
        <v>0</v>
      </c>
      <c r="L71" s="248"/>
      <c r="M71" s="43"/>
      <c r="N71" s="43"/>
      <c r="O71" s="43"/>
      <c r="P71" s="42">
        <f t="shared" si="8"/>
        <v>0</v>
      </c>
    </row>
    <row r="72" spans="1:16" s="209" customFormat="1" x14ac:dyDescent="0.3">
      <c r="A72" s="311"/>
      <c r="B72" s="247"/>
      <c r="C72" s="138"/>
      <c r="D72" s="138"/>
      <c r="E72" s="138"/>
      <c r="F72" s="138"/>
      <c r="G72" s="248"/>
      <c r="H72" s="43"/>
      <c r="I72" s="43"/>
      <c r="J72" s="43"/>
      <c r="K72" s="41">
        <f t="shared" si="7"/>
        <v>0</v>
      </c>
      <c r="L72" s="248"/>
      <c r="M72" s="43"/>
      <c r="N72" s="43"/>
      <c r="O72" s="43"/>
      <c r="P72" s="42">
        <f t="shared" si="8"/>
        <v>0</v>
      </c>
    </row>
    <row r="73" spans="1:16" s="209" customFormat="1" x14ac:dyDescent="0.3">
      <c r="A73" s="311"/>
      <c r="B73" s="247"/>
      <c r="C73" s="138"/>
      <c r="D73" s="138"/>
      <c r="E73" s="138"/>
      <c r="F73" s="138"/>
      <c r="G73" s="248"/>
      <c r="H73" s="43"/>
      <c r="I73" s="43"/>
      <c r="J73" s="43"/>
      <c r="K73" s="41">
        <f t="shared" si="7"/>
        <v>0</v>
      </c>
      <c r="L73" s="248"/>
      <c r="M73" s="43"/>
      <c r="N73" s="43"/>
      <c r="O73" s="43"/>
      <c r="P73" s="42">
        <f t="shared" si="8"/>
        <v>0</v>
      </c>
    </row>
    <row r="74" spans="1:16" s="209" customFormat="1" x14ac:dyDescent="0.3">
      <c r="A74" s="311"/>
      <c r="B74" s="247"/>
      <c r="C74" s="67"/>
      <c r="D74" s="67"/>
      <c r="E74" s="67"/>
      <c r="F74" s="67"/>
      <c r="G74" s="248"/>
      <c r="H74" s="43"/>
      <c r="I74" s="43"/>
      <c r="J74" s="43"/>
      <c r="K74" s="41">
        <f t="shared" si="7"/>
        <v>0</v>
      </c>
      <c r="L74" s="248"/>
      <c r="M74" s="43"/>
      <c r="N74" s="43"/>
      <c r="O74" s="43"/>
      <c r="P74" s="42">
        <f t="shared" si="8"/>
        <v>0</v>
      </c>
    </row>
    <row r="75" spans="1:16" s="209" customFormat="1" x14ac:dyDescent="0.3">
      <c r="A75" s="311"/>
      <c r="B75" s="247"/>
      <c r="C75" s="138"/>
      <c r="D75" s="138"/>
      <c r="E75" s="138"/>
      <c r="F75" s="138"/>
      <c r="G75" s="248"/>
      <c r="H75" s="43"/>
      <c r="I75" s="43"/>
      <c r="J75" s="43"/>
      <c r="K75" s="41">
        <f t="shared" si="7"/>
        <v>0</v>
      </c>
      <c r="L75" s="248"/>
      <c r="M75" s="43"/>
      <c r="N75" s="43"/>
      <c r="O75" s="43"/>
      <c r="P75" s="42">
        <f t="shared" si="8"/>
        <v>0</v>
      </c>
    </row>
    <row r="76" spans="1:16" s="209" customFormat="1" x14ac:dyDescent="0.3">
      <c r="A76" s="311"/>
      <c r="B76" s="247"/>
      <c r="C76" s="138"/>
      <c r="D76" s="138"/>
      <c r="E76" s="138"/>
      <c r="F76" s="138"/>
      <c r="G76" s="248"/>
      <c r="H76" s="43"/>
      <c r="I76" s="43"/>
      <c r="J76" s="43"/>
      <c r="K76" s="41">
        <f t="shared" si="7"/>
        <v>0</v>
      </c>
      <c r="L76" s="248"/>
      <c r="M76" s="43"/>
      <c r="N76" s="43"/>
      <c r="O76" s="43"/>
      <c r="P76" s="42">
        <f t="shared" si="8"/>
        <v>0</v>
      </c>
    </row>
    <row r="77" spans="1:16" s="209" customFormat="1" x14ac:dyDescent="0.3">
      <c r="A77" s="247"/>
      <c r="B77" s="247"/>
      <c r="C77" s="138"/>
      <c r="D77" s="138"/>
      <c r="E77" s="138"/>
      <c r="F77" s="138"/>
      <c r="G77" s="248"/>
      <c r="H77" s="43"/>
      <c r="I77" s="43"/>
      <c r="J77" s="43"/>
      <c r="K77" s="41">
        <f t="shared" si="7"/>
        <v>0</v>
      </c>
      <c r="L77" s="248"/>
      <c r="M77" s="43"/>
      <c r="N77" s="43"/>
      <c r="O77" s="43"/>
      <c r="P77" s="42">
        <f t="shared" si="8"/>
        <v>0</v>
      </c>
    </row>
    <row r="78" spans="1:16" s="209" customFormat="1" x14ac:dyDescent="0.3">
      <c r="C78" s="67"/>
      <c r="D78" s="67"/>
      <c r="E78" s="67"/>
      <c r="F78" s="67"/>
      <c r="G78" s="223"/>
      <c r="H78" s="224"/>
      <c r="I78" s="224"/>
      <c r="J78" s="224"/>
      <c r="K78" s="217">
        <f t="shared" si="7"/>
        <v>0</v>
      </c>
      <c r="L78" s="223"/>
      <c r="M78" s="224"/>
      <c r="N78" s="224"/>
      <c r="O78" s="224"/>
      <c r="P78" s="225">
        <f t="shared" si="8"/>
        <v>0</v>
      </c>
    </row>
    <row r="79" spans="1:16" s="209" customFormat="1" x14ac:dyDescent="0.3">
      <c r="C79" s="67"/>
      <c r="D79" s="67"/>
      <c r="E79" s="67"/>
      <c r="F79" s="67"/>
      <c r="G79" s="223"/>
      <c r="H79" s="224"/>
      <c r="I79" s="224"/>
      <c r="J79" s="224"/>
      <c r="K79" s="217">
        <f t="shared" si="7"/>
        <v>0</v>
      </c>
      <c r="L79" s="223"/>
      <c r="M79" s="224"/>
      <c r="N79" s="224"/>
      <c r="O79" s="224"/>
      <c r="P79" s="225">
        <f t="shared" si="8"/>
        <v>0</v>
      </c>
    </row>
    <row r="80" spans="1:16" s="209" customFormat="1" x14ac:dyDescent="0.3">
      <c r="C80" s="67"/>
      <c r="D80" s="67"/>
      <c r="E80" s="67"/>
      <c r="F80" s="67"/>
      <c r="G80" s="223"/>
      <c r="H80" s="224"/>
      <c r="I80" s="224"/>
      <c r="J80" s="224"/>
      <c r="K80" s="217">
        <f t="shared" si="7"/>
        <v>0</v>
      </c>
      <c r="L80" s="223"/>
      <c r="M80" s="224"/>
      <c r="N80" s="224"/>
      <c r="O80" s="224"/>
      <c r="P80" s="225">
        <f t="shared" si="8"/>
        <v>0</v>
      </c>
    </row>
    <row r="81" spans="3:16" s="209" customFormat="1" x14ac:dyDescent="0.3">
      <c r="C81" s="67"/>
      <c r="D81" s="67"/>
      <c r="E81" s="67"/>
      <c r="F81" s="67"/>
      <c r="G81" s="223"/>
      <c r="H81" s="224"/>
      <c r="I81" s="224"/>
      <c r="J81" s="224"/>
      <c r="K81" s="217">
        <f t="shared" si="7"/>
        <v>0</v>
      </c>
      <c r="L81" s="223"/>
      <c r="M81" s="224"/>
      <c r="N81" s="224"/>
      <c r="O81" s="224"/>
      <c r="P81" s="225">
        <f t="shared" si="8"/>
        <v>0</v>
      </c>
    </row>
    <row r="82" spans="3:16" s="209" customFormat="1" x14ac:dyDescent="0.3">
      <c r="C82" s="67"/>
      <c r="D82" s="67"/>
      <c r="E82" s="67"/>
      <c r="F82" s="67"/>
      <c r="G82" s="223"/>
      <c r="H82" s="224"/>
      <c r="I82" s="224"/>
      <c r="J82" s="224"/>
      <c r="K82" s="217">
        <f t="shared" si="7"/>
        <v>0</v>
      </c>
      <c r="L82" s="223"/>
      <c r="M82" s="224"/>
      <c r="N82" s="224"/>
      <c r="O82" s="224"/>
      <c r="P82" s="225">
        <f t="shared" si="8"/>
        <v>0</v>
      </c>
    </row>
    <row r="83" spans="3:16" s="209" customFormat="1" x14ac:dyDescent="0.3">
      <c r="C83" s="67"/>
      <c r="D83" s="67"/>
      <c r="E83" s="67"/>
      <c r="F83" s="67"/>
      <c r="G83" s="223"/>
      <c r="H83" s="224"/>
      <c r="I83" s="224"/>
      <c r="J83" s="224"/>
      <c r="K83" s="217">
        <f t="shared" si="7"/>
        <v>0</v>
      </c>
      <c r="L83" s="223"/>
      <c r="M83" s="224"/>
      <c r="N83" s="224"/>
      <c r="O83" s="224"/>
      <c r="P83" s="225">
        <f t="shared" si="8"/>
        <v>0</v>
      </c>
    </row>
    <row r="84" spans="3:16" s="209" customFormat="1" x14ac:dyDescent="0.3">
      <c r="C84" s="67"/>
      <c r="D84" s="67"/>
      <c r="E84" s="67"/>
      <c r="F84" s="67"/>
      <c r="G84" s="223"/>
      <c r="H84" s="224"/>
      <c r="I84" s="224"/>
      <c r="J84" s="224"/>
      <c r="K84" s="217">
        <f t="shared" si="7"/>
        <v>0</v>
      </c>
      <c r="L84" s="223"/>
      <c r="M84" s="224"/>
      <c r="N84" s="224"/>
      <c r="O84" s="224"/>
      <c r="P84" s="225">
        <f t="shared" si="8"/>
        <v>0</v>
      </c>
    </row>
    <row r="85" spans="3:16" s="209" customFormat="1" x14ac:dyDescent="0.3">
      <c r="C85" s="67"/>
      <c r="D85" s="67"/>
      <c r="E85" s="67"/>
      <c r="F85" s="67"/>
      <c r="G85" s="223"/>
      <c r="H85" s="224"/>
      <c r="I85" s="224"/>
      <c r="J85" s="224"/>
      <c r="K85" s="224">
        <f t="shared" si="7"/>
        <v>0</v>
      </c>
      <c r="L85" s="223"/>
      <c r="M85" s="224"/>
      <c r="N85" s="224"/>
      <c r="O85" s="224"/>
      <c r="P85" s="225">
        <f t="shared" si="8"/>
        <v>0</v>
      </c>
    </row>
    <row r="86" spans="3:16" s="209" customFormat="1" x14ac:dyDescent="0.3">
      <c r="C86" s="67"/>
      <c r="D86" s="67"/>
      <c r="E86" s="67"/>
      <c r="F86" s="67"/>
      <c r="G86" s="223"/>
      <c r="H86" s="224"/>
      <c r="I86" s="224"/>
      <c r="J86" s="224"/>
      <c r="K86" s="224">
        <f t="shared" si="7"/>
        <v>0</v>
      </c>
      <c r="L86" s="223"/>
      <c r="M86" s="224"/>
      <c r="N86" s="224"/>
      <c r="O86" s="224"/>
      <c r="P86" s="225">
        <f t="shared" si="8"/>
        <v>0</v>
      </c>
    </row>
    <row r="87" spans="3:16" s="209" customFormat="1" x14ac:dyDescent="0.3">
      <c r="C87" s="67"/>
      <c r="D87" s="67"/>
      <c r="E87" s="67"/>
      <c r="F87" s="67"/>
      <c r="G87" s="223"/>
      <c r="H87" s="224"/>
      <c r="I87" s="224"/>
      <c r="J87" s="224"/>
      <c r="K87" s="224">
        <f t="shared" ref="K87:K99" si="9">SUM(G87:J87)</f>
        <v>0</v>
      </c>
      <c r="L87" s="223"/>
      <c r="M87" s="224"/>
      <c r="N87" s="224"/>
      <c r="O87" s="224"/>
      <c r="P87" s="225">
        <f t="shared" ref="P87:P99" si="10">SUM(L87:O87)</f>
        <v>0</v>
      </c>
    </row>
    <row r="88" spans="3:16" s="209" customFormat="1" x14ac:dyDescent="0.3">
      <c r="C88" s="67"/>
      <c r="D88" s="67"/>
      <c r="E88" s="67"/>
      <c r="F88" s="67"/>
      <c r="G88" s="223"/>
      <c r="H88" s="224"/>
      <c r="I88" s="224"/>
      <c r="J88" s="224"/>
      <c r="K88" s="224">
        <f t="shared" si="9"/>
        <v>0</v>
      </c>
      <c r="L88" s="223"/>
      <c r="M88" s="224"/>
      <c r="N88" s="224"/>
      <c r="O88" s="224"/>
      <c r="P88" s="225">
        <f t="shared" si="10"/>
        <v>0</v>
      </c>
    </row>
    <row r="89" spans="3:16" s="209" customFormat="1" x14ac:dyDescent="0.3">
      <c r="C89" s="67"/>
      <c r="D89" s="67"/>
      <c r="E89" s="67"/>
      <c r="F89" s="67"/>
      <c r="G89" s="223"/>
      <c r="H89" s="224"/>
      <c r="I89" s="224"/>
      <c r="J89" s="224"/>
      <c r="K89" s="224">
        <f t="shared" si="9"/>
        <v>0</v>
      </c>
      <c r="L89" s="223"/>
      <c r="M89" s="224"/>
      <c r="N89" s="224"/>
      <c r="O89" s="224"/>
      <c r="P89" s="225">
        <f t="shared" si="10"/>
        <v>0</v>
      </c>
    </row>
    <row r="90" spans="3:16" s="209" customFormat="1" x14ac:dyDescent="0.3">
      <c r="C90" s="67"/>
      <c r="D90" s="67"/>
      <c r="E90" s="67"/>
      <c r="F90" s="67"/>
      <c r="G90" s="223"/>
      <c r="H90" s="224"/>
      <c r="I90" s="224"/>
      <c r="J90" s="224"/>
      <c r="K90" s="224">
        <f t="shared" si="9"/>
        <v>0</v>
      </c>
      <c r="L90" s="223"/>
      <c r="M90" s="224"/>
      <c r="N90" s="224"/>
      <c r="O90" s="224"/>
      <c r="P90" s="225">
        <f t="shared" si="10"/>
        <v>0</v>
      </c>
    </row>
    <row r="91" spans="3:16" s="209" customFormat="1" x14ac:dyDescent="0.3">
      <c r="C91" s="67"/>
      <c r="D91" s="67"/>
      <c r="E91" s="67"/>
      <c r="F91" s="67"/>
      <c r="G91" s="223"/>
      <c r="H91" s="224"/>
      <c r="I91" s="224"/>
      <c r="J91" s="224"/>
      <c r="K91" s="224">
        <f t="shared" si="9"/>
        <v>0</v>
      </c>
      <c r="L91" s="223"/>
      <c r="M91" s="224"/>
      <c r="N91" s="224"/>
      <c r="O91" s="224"/>
      <c r="P91" s="225">
        <f t="shared" si="10"/>
        <v>0</v>
      </c>
    </row>
    <row r="92" spans="3:16" s="209" customFormat="1" x14ac:dyDescent="0.3">
      <c r="C92" s="67"/>
      <c r="D92" s="67"/>
      <c r="E92" s="67"/>
      <c r="F92" s="67"/>
      <c r="G92" s="223"/>
      <c r="H92" s="224"/>
      <c r="I92" s="224"/>
      <c r="J92" s="224"/>
      <c r="K92" s="224">
        <f t="shared" si="9"/>
        <v>0</v>
      </c>
      <c r="L92" s="223"/>
      <c r="M92" s="224"/>
      <c r="N92" s="224"/>
      <c r="O92" s="224"/>
      <c r="P92" s="225">
        <f t="shared" si="10"/>
        <v>0</v>
      </c>
    </row>
    <row r="93" spans="3:16" s="209" customFormat="1" x14ac:dyDescent="0.3">
      <c r="C93" s="67"/>
      <c r="D93" s="67"/>
      <c r="E93" s="67"/>
      <c r="F93" s="67"/>
      <c r="G93" s="223"/>
      <c r="H93" s="224"/>
      <c r="I93" s="224"/>
      <c r="J93" s="224"/>
      <c r="K93" s="224">
        <f t="shared" si="9"/>
        <v>0</v>
      </c>
      <c r="L93" s="223"/>
      <c r="M93" s="224"/>
      <c r="N93" s="224"/>
      <c r="O93" s="224"/>
      <c r="P93" s="225">
        <f t="shared" si="10"/>
        <v>0</v>
      </c>
    </row>
    <row r="94" spans="3:16" s="209" customFormat="1" x14ac:dyDescent="0.3">
      <c r="C94" s="67"/>
      <c r="D94" s="67"/>
      <c r="E94" s="67"/>
      <c r="F94" s="67"/>
      <c r="G94" s="223"/>
      <c r="H94" s="224"/>
      <c r="I94" s="224"/>
      <c r="J94" s="224"/>
      <c r="K94" s="224">
        <f t="shared" si="9"/>
        <v>0</v>
      </c>
      <c r="L94" s="223"/>
      <c r="M94" s="224"/>
      <c r="N94" s="224"/>
      <c r="O94" s="224"/>
      <c r="P94" s="225">
        <f t="shared" si="10"/>
        <v>0</v>
      </c>
    </row>
    <row r="95" spans="3:16" s="209" customFormat="1" x14ac:dyDescent="0.3">
      <c r="C95" s="67"/>
      <c r="D95" s="67"/>
      <c r="E95" s="67"/>
      <c r="F95" s="67"/>
      <c r="G95" s="223"/>
      <c r="H95" s="224"/>
      <c r="I95" s="224"/>
      <c r="J95" s="224"/>
      <c r="K95" s="224">
        <f t="shared" si="9"/>
        <v>0</v>
      </c>
      <c r="L95" s="223"/>
      <c r="M95" s="224"/>
      <c r="N95" s="224"/>
      <c r="O95" s="224"/>
      <c r="P95" s="225">
        <f t="shared" si="10"/>
        <v>0</v>
      </c>
    </row>
    <row r="96" spans="3:16" s="209" customFormat="1" x14ac:dyDescent="0.3">
      <c r="C96" s="67"/>
      <c r="D96" s="67"/>
      <c r="E96" s="67"/>
      <c r="F96" s="67"/>
      <c r="G96" s="223"/>
      <c r="H96" s="224"/>
      <c r="I96" s="224"/>
      <c r="J96" s="224"/>
      <c r="K96" s="224">
        <f t="shared" si="9"/>
        <v>0</v>
      </c>
      <c r="L96" s="223"/>
      <c r="M96" s="224"/>
      <c r="N96" s="224"/>
      <c r="O96" s="224"/>
      <c r="P96" s="225">
        <f t="shared" si="10"/>
        <v>0</v>
      </c>
    </row>
    <row r="97" spans="1:16" s="209" customFormat="1" x14ac:dyDescent="0.3">
      <c r="C97" s="67"/>
      <c r="D97" s="67"/>
      <c r="E97" s="67"/>
      <c r="F97" s="67"/>
      <c r="G97" s="223"/>
      <c r="H97" s="224"/>
      <c r="I97" s="224"/>
      <c r="J97" s="224"/>
      <c r="K97" s="217">
        <f t="shared" si="9"/>
        <v>0</v>
      </c>
      <c r="L97" s="223"/>
      <c r="M97" s="224"/>
      <c r="N97" s="224"/>
      <c r="O97" s="224"/>
      <c r="P97" s="225">
        <f t="shared" si="10"/>
        <v>0</v>
      </c>
    </row>
    <row r="98" spans="1:16" s="209" customFormat="1" x14ac:dyDescent="0.3">
      <c r="C98" s="67"/>
      <c r="D98" s="67"/>
      <c r="E98" s="67"/>
      <c r="F98" s="67"/>
      <c r="G98" s="223"/>
      <c r="H98" s="224"/>
      <c r="I98" s="224"/>
      <c r="J98" s="224"/>
      <c r="K98" s="217">
        <f t="shared" si="9"/>
        <v>0</v>
      </c>
      <c r="L98" s="223"/>
      <c r="M98" s="224"/>
      <c r="N98" s="224"/>
      <c r="O98" s="224"/>
      <c r="P98" s="225">
        <f t="shared" si="10"/>
        <v>0</v>
      </c>
    </row>
    <row r="99" spans="1:16" s="209" customFormat="1" x14ac:dyDescent="0.3">
      <c r="C99" s="67"/>
      <c r="D99" s="67"/>
      <c r="E99" s="67"/>
      <c r="F99" s="67"/>
      <c r="G99" s="223"/>
      <c r="H99" s="224"/>
      <c r="I99" s="224"/>
      <c r="J99" s="224"/>
      <c r="K99" s="217">
        <f t="shared" si="9"/>
        <v>0</v>
      </c>
      <c r="L99" s="223"/>
      <c r="M99" s="224"/>
      <c r="N99" s="224"/>
      <c r="O99" s="224"/>
      <c r="P99" s="225">
        <f t="shared" si="10"/>
        <v>0</v>
      </c>
    </row>
    <row r="100" spans="1:16" x14ac:dyDescent="0.3">
      <c r="A100" s="281" t="s">
        <v>13</v>
      </c>
      <c r="B100" s="281"/>
      <c r="C100" s="282">
        <f t="shared" ref="C100:P100" si="11">SUM(C16:C99)</f>
        <v>0</v>
      </c>
      <c r="D100" s="282">
        <f t="shared" si="11"/>
        <v>0</v>
      </c>
      <c r="E100" s="282">
        <f t="shared" si="11"/>
        <v>0</v>
      </c>
      <c r="F100" s="318">
        <f t="shared" si="11"/>
        <v>0</v>
      </c>
      <c r="G100" s="282">
        <f t="shared" si="11"/>
        <v>0</v>
      </c>
      <c r="H100" s="282">
        <f t="shared" si="11"/>
        <v>0</v>
      </c>
      <c r="I100" s="282">
        <f t="shared" si="11"/>
        <v>0</v>
      </c>
      <c r="J100" s="282">
        <f t="shared" si="11"/>
        <v>0</v>
      </c>
      <c r="K100" s="318">
        <f t="shared" si="11"/>
        <v>0</v>
      </c>
      <c r="L100" s="282">
        <f t="shared" si="11"/>
        <v>0</v>
      </c>
      <c r="M100" s="282">
        <f t="shared" si="11"/>
        <v>0</v>
      </c>
      <c r="N100" s="282">
        <f t="shared" si="11"/>
        <v>0</v>
      </c>
      <c r="O100" s="282">
        <f t="shared" si="11"/>
        <v>0</v>
      </c>
      <c r="P100" s="282">
        <f t="shared" si="11"/>
        <v>0</v>
      </c>
    </row>
    <row r="101" spans="1:16" s="209" customFormat="1" x14ac:dyDescent="0.3">
      <c r="C101" s="67"/>
      <c r="D101" s="67"/>
      <c r="E101" s="67"/>
      <c r="F101" s="140"/>
      <c r="G101" s="67"/>
      <c r="H101" s="67"/>
      <c r="I101" s="67"/>
      <c r="J101" s="67"/>
      <c r="K101" s="140"/>
      <c r="L101" s="67"/>
      <c r="M101" s="67"/>
      <c r="N101" s="67"/>
      <c r="O101" s="67"/>
      <c r="P101" s="67"/>
    </row>
    <row r="102" spans="1:16" x14ac:dyDescent="0.3">
      <c r="A102" s="44" t="s">
        <v>87</v>
      </c>
      <c r="B102" s="44"/>
      <c r="C102" s="249">
        <f t="shared" ref="C102:P102" si="12">SUM(C15+C100)</f>
        <v>0</v>
      </c>
      <c r="D102" s="249">
        <f t="shared" si="12"/>
        <v>0</v>
      </c>
      <c r="E102" s="249">
        <f t="shared" si="12"/>
        <v>0</v>
      </c>
      <c r="F102" s="249">
        <f t="shared" si="12"/>
        <v>0</v>
      </c>
      <c r="G102" s="218">
        <f t="shared" si="12"/>
        <v>0</v>
      </c>
      <c r="H102" s="219">
        <f t="shared" si="12"/>
        <v>0</v>
      </c>
      <c r="I102" s="219">
        <f t="shared" si="12"/>
        <v>0</v>
      </c>
      <c r="J102" s="219">
        <f t="shared" si="12"/>
        <v>0</v>
      </c>
      <c r="K102" s="219">
        <f t="shared" si="12"/>
        <v>0</v>
      </c>
      <c r="L102" s="218">
        <f t="shared" si="12"/>
        <v>0</v>
      </c>
      <c r="M102" s="219">
        <f t="shared" si="12"/>
        <v>0</v>
      </c>
      <c r="N102" s="219">
        <f t="shared" si="12"/>
        <v>0</v>
      </c>
      <c r="O102" s="219">
        <f t="shared" si="12"/>
        <v>0</v>
      </c>
      <c r="P102" s="219">
        <f t="shared" si="12"/>
        <v>0</v>
      </c>
    </row>
    <row r="103" spans="1:16" x14ac:dyDescent="0.3">
      <c r="E103" s="207"/>
      <c r="F103" s="207"/>
      <c r="G103" s="207"/>
      <c r="H103" s="207"/>
      <c r="I103" s="207"/>
      <c r="J103" s="217"/>
      <c r="K103" s="207"/>
      <c r="L103" s="207"/>
      <c r="M103" s="207"/>
      <c r="N103" s="207"/>
      <c r="O103" s="207"/>
      <c r="P103" s="207"/>
    </row>
    <row r="104" spans="1:16" s="5" customFormat="1" ht="16.5" x14ac:dyDescent="0.35">
      <c r="E104" s="12"/>
      <c r="J104" s="13"/>
    </row>
    <row r="105" spans="1:16" s="207" customFormat="1" x14ac:dyDescent="0.3">
      <c r="B105" s="71"/>
      <c r="C105" s="71"/>
      <c r="E105" s="71"/>
      <c r="F105" s="71"/>
      <c r="I105" s="68"/>
      <c r="J105" s="195"/>
      <c r="K105" s="71"/>
      <c r="L105" s="46"/>
    </row>
    <row r="106" spans="1:16" s="207" customFormat="1" x14ac:dyDescent="0.3">
      <c r="A106"/>
      <c r="B106" s="17"/>
      <c r="J106" s="217"/>
    </row>
    <row r="107" spans="1:16" x14ac:dyDescent="0.3">
      <c r="I107" s="250"/>
    </row>
    <row r="108" spans="1:16" ht="15.75" customHeight="1" x14ac:dyDescent="0.3">
      <c r="I108" s="47"/>
    </row>
    <row r="109" spans="1:16" ht="15.75" customHeight="1" x14ac:dyDescent="0.3"/>
    <row r="110" spans="1:16" ht="15.75" customHeight="1" x14ac:dyDescent="0.35">
      <c r="E110" s="17"/>
      <c r="F110" s="17"/>
      <c r="I110" s="5"/>
      <c r="K110" s="5"/>
    </row>
  </sheetData>
  <mergeCells count="1">
    <mergeCell ref="C3:F3"/>
  </mergeCells>
  <phoneticPr fontId="0" type="noConversion"/>
  <pageMargins left="0.74803149606299213" right="0.55118110236220474" top="0.98425196850393704" bottom="0.98425196850393704" header="0.51181102362204722" footer="0.51181102362204722"/>
  <pageSetup paperSize="9" scale="88" orientation="portrait" r:id="rId1"/>
  <headerFooter alignWithMargins="0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zoomScale="75" zoomScaleNormal="75" zoomScaleSheetLayoutView="100" workbookViewId="0">
      <pane ySplit="4" topLeftCell="A5" activePane="bottomLeft" state="frozen"/>
      <selection activeCell="W64" sqref="W64"/>
      <selection pane="bottomLeft" activeCell="W64" sqref="W64"/>
    </sheetView>
  </sheetViews>
  <sheetFormatPr defaultRowHeight="15" x14ac:dyDescent="0.3"/>
  <cols>
    <col min="1" max="1" width="15.125" style="314" customWidth="1"/>
    <col min="2" max="2" width="20.5" customWidth="1"/>
    <col min="3" max="6" width="8.875" customWidth="1"/>
    <col min="7" max="9" width="6.375" customWidth="1"/>
    <col min="10" max="10" width="6.375" style="3" customWidth="1"/>
    <col min="11" max="12" width="6.375" customWidth="1"/>
    <col min="13" max="13" width="6" customWidth="1"/>
    <col min="14" max="16" width="6.375" customWidth="1"/>
  </cols>
  <sheetData>
    <row r="1" spans="1:18" ht="16.5" x14ac:dyDescent="0.35">
      <c r="A1" s="288" t="s">
        <v>70</v>
      </c>
      <c r="B1" s="2"/>
      <c r="C1" s="1"/>
      <c r="D1" s="1"/>
      <c r="E1" s="1"/>
      <c r="F1" s="1"/>
      <c r="L1" s="4"/>
    </row>
    <row r="2" spans="1:18" x14ac:dyDescent="0.3">
      <c r="L2" s="4"/>
    </row>
    <row r="3" spans="1:18" ht="16.5" x14ac:dyDescent="0.35">
      <c r="A3" s="288"/>
      <c r="B3" s="10"/>
      <c r="C3" s="371" t="s">
        <v>76</v>
      </c>
      <c r="D3" s="371"/>
      <c r="E3" s="371"/>
      <c r="F3" s="372"/>
      <c r="G3" s="5" t="s">
        <v>1</v>
      </c>
      <c r="H3" s="207"/>
      <c r="I3" s="207"/>
      <c r="J3" s="217"/>
      <c r="K3" s="207"/>
      <c r="L3" s="8" t="s">
        <v>2</v>
      </c>
      <c r="M3" s="5"/>
      <c r="N3" s="5"/>
      <c r="O3" s="5"/>
      <c r="P3" s="9"/>
      <c r="Q3" s="207"/>
    </row>
    <row r="4" spans="1:18" ht="16.5" x14ac:dyDescent="0.35">
      <c r="A4" s="288" t="s">
        <v>5</v>
      </c>
      <c r="B4" s="5" t="s">
        <v>88</v>
      </c>
      <c r="C4" s="12" t="s">
        <v>77</v>
      </c>
      <c r="D4" s="12" t="s">
        <v>78</v>
      </c>
      <c r="E4" s="12" t="s">
        <v>79</v>
      </c>
      <c r="F4" s="12" t="s">
        <v>58</v>
      </c>
      <c r="G4" s="11" t="s">
        <v>6</v>
      </c>
      <c r="H4" s="12" t="s">
        <v>7</v>
      </c>
      <c r="I4" s="12" t="s">
        <v>8</v>
      </c>
      <c r="J4" s="13" t="s">
        <v>9</v>
      </c>
      <c r="K4" s="13" t="s">
        <v>10</v>
      </c>
      <c r="L4" s="8" t="s">
        <v>6</v>
      </c>
      <c r="M4" s="5" t="s">
        <v>7</v>
      </c>
      <c r="N4" s="5" t="s">
        <v>8</v>
      </c>
      <c r="O4" s="5" t="s">
        <v>9</v>
      </c>
      <c r="P4" s="9" t="s">
        <v>10</v>
      </c>
      <c r="Q4" s="207"/>
      <c r="R4" s="207"/>
    </row>
    <row r="5" spans="1:18" s="209" customFormat="1" ht="16.5" x14ac:dyDescent="0.35">
      <c r="A5" s="327"/>
      <c r="B5" s="209" t="s">
        <v>11</v>
      </c>
      <c r="G5" s="223"/>
      <c r="H5" s="216"/>
      <c r="I5" s="216"/>
      <c r="J5" s="224"/>
      <c r="K5" s="224"/>
      <c r="L5" s="320"/>
      <c r="M5" s="235"/>
      <c r="N5" s="235"/>
      <c r="O5" s="235"/>
      <c r="P5" s="321"/>
    </row>
    <row r="6" spans="1:18" x14ac:dyDescent="0.3">
      <c r="A6" s="312"/>
      <c r="C6" s="17"/>
      <c r="D6" s="17" t="s">
        <v>11</v>
      </c>
      <c r="E6" s="17"/>
      <c r="F6" s="17"/>
      <c r="G6" s="220"/>
      <c r="H6" s="221"/>
      <c r="I6" s="221"/>
      <c r="J6" s="222"/>
      <c r="K6" s="217">
        <f t="shared" ref="K6:K25" si="0">SUM(G6:J6)</f>
        <v>0</v>
      </c>
      <c r="L6" s="223"/>
      <c r="M6" s="224"/>
      <c r="N6" s="224"/>
      <c r="O6" s="224"/>
      <c r="P6" s="225">
        <f t="shared" ref="P6:P25" si="1">SUM(L6:O6)</f>
        <v>0</v>
      </c>
    </row>
    <row r="7" spans="1:18" x14ac:dyDescent="0.3">
      <c r="A7" s="313"/>
      <c r="C7" s="17"/>
      <c r="D7" s="17" t="s">
        <v>11</v>
      </c>
      <c r="E7" s="17"/>
      <c r="F7" s="17"/>
      <c r="G7" s="220"/>
      <c r="H7" s="221"/>
      <c r="I7" s="221"/>
      <c r="J7" s="222"/>
      <c r="K7" s="217">
        <f t="shared" si="0"/>
        <v>0</v>
      </c>
      <c r="L7" s="226"/>
      <c r="M7" s="207"/>
      <c r="N7" s="207"/>
      <c r="O7" s="207"/>
      <c r="P7" s="225">
        <f t="shared" si="1"/>
        <v>0</v>
      </c>
    </row>
    <row r="8" spans="1:18" x14ac:dyDescent="0.3">
      <c r="A8" s="313"/>
      <c r="C8" s="17"/>
      <c r="D8" s="17"/>
      <c r="E8" s="17"/>
      <c r="F8" s="17"/>
      <c r="G8" s="220"/>
      <c r="H8" s="221"/>
      <c r="I8" s="221"/>
      <c r="J8" s="222"/>
      <c r="K8" s="217">
        <f t="shared" si="0"/>
        <v>0</v>
      </c>
      <c r="L8" s="226"/>
      <c r="M8" s="207"/>
      <c r="N8" s="207"/>
      <c r="O8" s="207"/>
      <c r="P8" s="225">
        <f t="shared" si="1"/>
        <v>0</v>
      </c>
    </row>
    <row r="9" spans="1:18" x14ac:dyDescent="0.3">
      <c r="A9" s="313"/>
      <c r="C9" s="17"/>
      <c r="D9" s="17"/>
      <c r="E9" s="17"/>
      <c r="F9" s="17"/>
      <c r="G9" s="227"/>
      <c r="H9" s="221"/>
      <c r="I9" s="221"/>
      <c r="J9" s="228"/>
      <c r="K9" s="217">
        <f t="shared" si="0"/>
        <v>0</v>
      </c>
      <c r="L9" s="223"/>
      <c r="M9" s="224"/>
      <c r="N9" s="224"/>
      <c r="O9" s="207"/>
      <c r="P9" s="225">
        <f t="shared" si="1"/>
        <v>0</v>
      </c>
    </row>
    <row r="10" spans="1:18" x14ac:dyDescent="0.3">
      <c r="C10" s="17"/>
      <c r="D10" s="17"/>
      <c r="E10" s="17"/>
      <c r="F10" s="17"/>
      <c r="G10" s="220"/>
      <c r="H10" s="221"/>
      <c r="I10" s="221"/>
      <c r="J10" s="222"/>
      <c r="K10" s="217">
        <f t="shared" si="0"/>
        <v>0</v>
      </c>
      <c r="L10" s="226"/>
      <c r="M10" s="207"/>
      <c r="N10" s="207"/>
      <c r="O10" s="207"/>
      <c r="P10" s="225">
        <f t="shared" si="1"/>
        <v>0</v>
      </c>
    </row>
    <row r="11" spans="1:18" x14ac:dyDescent="0.3">
      <c r="C11" s="17"/>
      <c r="D11" s="17"/>
      <c r="E11" s="17"/>
      <c r="F11" s="17"/>
      <c r="G11" s="220"/>
      <c r="H11" s="221"/>
      <c r="I11" s="221"/>
      <c r="J11" s="222"/>
      <c r="K11" s="222">
        <f t="shared" si="0"/>
        <v>0</v>
      </c>
      <c r="L11" s="226"/>
      <c r="M11" s="207"/>
      <c r="N11" s="207"/>
      <c r="O11" s="207"/>
      <c r="P11" s="225">
        <f t="shared" si="1"/>
        <v>0</v>
      </c>
    </row>
    <row r="12" spans="1:18" x14ac:dyDescent="0.3">
      <c r="C12" s="17"/>
      <c r="D12" s="17"/>
      <c r="E12" s="17"/>
      <c r="F12" s="17"/>
      <c r="G12" s="220"/>
      <c r="H12" s="221"/>
      <c r="I12" s="221"/>
      <c r="J12" s="222"/>
      <c r="K12" s="222">
        <f t="shared" si="0"/>
        <v>0</v>
      </c>
      <c r="L12" s="226"/>
      <c r="M12" s="207"/>
      <c r="N12" s="207"/>
      <c r="O12" s="207"/>
      <c r="P12" s="225">
        <f t="shared" si="1"/>
        <v>0</v>
      </c>
    </row>
    <row r="13" spans="1:18" x14ac:dyDescent="0.3">
      <c r="C13" s="17"/>
      <c r="D13" s="17"/>
      <c r="E13" s="17"/>
      <c r="F13" s="17"/>
      <c r="G13" s="220"/>
      <c r="H13" s="221"/>
      <c r="I13" s="221"/>
      <c r="J13" s="222"/>
      <c r="K13" s="222">
        <f t="shared" si="0"/>
        <v>0</v>
      </c>
      <c r="L13" s="226"/>
      <c r="M13" s="207"/>
      <c r="N13" s="207"/>
      <c r="O13" s="207"/>
      <c r="P13" s="225">
        <f t="shared" si="1"/>
        <v>0</v>
      </c>
    </row>
    <row r="14" spans="1:18" x14ac:dyDescent="0.3">
      <c r="C14" s="17"/>
      <c r="D14" s="17"/>
      <c r="E14" s="17"/>
      <c r="F14" s="17"/>
      <c r="G14" s="220"/>
      <c r="H14" s="221"/>
      <c r="I14" s="221"/>
      <c r="J14" s="222"/>
      <c r="K14" s="222">
        <f t="shared" si="0"/>
        <v>0</v>
      </c>
      <c r="L14" s="226"/>
      <c r="M14" s="207"/>
      <c r="N14" s="207"/>
      <c r="O14" s="207"/>
      <c r="P14" s="225">
        <f t="shared" si="1"/>
        <v>0</v>
      </c>
    </row>
    <row r="15" spans="1:18" x14ac:dyDescent="0.3">
      <c r="C15" s="17"/>
      <c r="D15" s="17"/>
      <c r="E15" s="17"/>
      <c r="F15" s="17"/>
      <c r="G15" s="220"/>
      <c r="H15" s="221"/>
      <c r="I15" s="221"/>
      <c r="J15" s="222"/>
      <c r="K15" s="222">
        <f t="shared" si="0"/>
        <v>0</v>
      </c>
      <c r="L15" s="226"/>
      <c r="M15" s="207"/>
      <c r="N15" s="207"/>
      <c r="O15" s="207"/>
      <c r="P15" s="225">
        <f t="shared" si="1"/>
        <v>0</v>
      </c>
    </row>
    <row r="16" spans="1:18" x14ac:dyDescent="0.3">
      <c r="C16" s="17"/>
      <c r="D16" s="17"/>
      <c r="E16" s="17"/>
      <c r="F16" s="17"/>
      <c r="G16" s="220"/>
      <c r="H16" s="221"/>
      <c r="I16" s="221"/>
      <c r="J16" s="222"/>
      <c r="K16" s="222">
        <f t="shared" si="0"/>
        <v>0</v>
      </c>
      <c r="L16" s="226"/>
      <c r="M16" s="207"/>
      <c r="N16" s="207"/>
      <c r="O16" s="207"/>
      <c r="P16" s="225">
        <f t="shared" si="1"/>
        <v>0</v>
      </c>
    </row>
    <row r="17" spans="1:16" x14ac:dyDescent="0.3">
      <c r="A17" s="328" t="s">
        <v>90</v>
      </c>
      <c r="B17" s="29"/>
      <c r="C17" s="30">
        <f t="shared" ref="C17:J17" si="2">SUM(C5:C16)</f>
        <v>0</v>
      </c>
      <c r="D17" s="30">
        <f t="shared" si="2"/>
        <v>0</v>
      </c>
      <c r="E17" s="30">
        <f t="shared" si="2"/>
        <v>0</v>
      </c>
      <c r="F17" s="30">
        <f t="shared" si="2"/>
        <v>0</v>
      </c>
      <c r="G17" s="230">
        <f t="shared" si="2"/>
        <v>0</v>
      </c>
      <c r="H17" s="231">
        <f t="shared" si="2"/>
        <v>0</v>
      </c>
      <c r="I17" s="231">
        <f t="shared" si="2"/>
        <v>0</v>
      </c>
      <c r="J17" s="231">
        <f t="shared" si="2"/>
        <v>0</v>
      </c>
      <c r="K17" s="232">
        <f t="shared" si="0"/>
        <v>0</v>
      </c>
      <c r="L17" s="322">
        <f>SUM(L5:L16)</f>
        <v>0</v>
      </c>
      <c r="M17" s="323">
        <f>SUM(M5:M16)</f>
        <v>0</v>
      </c>
      <c r="N17" s="323">
        <f>SUM(N5:N16)</f>
        <v>0</v>
      </c>
      <c r="O17" s="323">
        <f>SUM(O5:O16)</f>
        <v>0</v>
      </c>
      <c r="P17" s="233">
        <f t="shared" si="1"/>
        <v>0</v>
      </c>
    </row>
    <row r="18" spans="1:16" s="209" customFormat="1" ht="16.5" x14ac:dyDescent="0.35">
      <c r="A18" s="327"/>
      <c r="B18" s="209" t="s">
        <v>11</v>
      </c>
      <c r="C18" s="67" t="s">
        <v>11</v>
      </c>
      <c r="D18" s="67"/>
      <c r="E18" s="67"/>
      <c r="F18" s="67"/>
      <c r="G18" s="223"/>
      <c r="H18" s="224"/>
      <c r="I18" s="224"/>
      <c r="J18" s="224"/>
      <c r="K18" s="217">
        <f t="shared" si="0"/>
        <v>0</v>
      </c>
      <c r="L18" s="223" t="s">
        <v>11</v>
      </c>
      <c r="M18" s="224" t="s">
        <v>11</v>
      </c>
      <c r="N18" s="224" t="s">
        <v>11</v>
      </c>
      <c r="O18" s="224" t="s">
        <v>11</v>
      </c>
      <c r="P18" s="225">
        <f t="shared" si="1"/>
        <v>0</v>
      </c>
    </row>
    <row r="19" spans="1:16" s="209" customFormat="1" x14ac:dyDescent="0.3">
      <c r="A19" s="308"/>
      <c r="C19" s="67"/>
      <c r="D19" s="67"/>
      <c r="E19" s="67"/>
      <c r="F19" s="67"/>
      <c r="G19" s="223"/>
      <c r="H19" s="224"/>
      <c r="I19" s="224"/>
      <c r="J19" s="224"/>
      <c r="K19" s="217">
        <f t="shared" si="0"/>
        <v>0</v>
      </c>
      <c r="L19" s="223"/>
      <c r="M19" s="224"/>
      <c r="N19" s="224"/>
      <c r="O19" s="224"/>
      <c r="P19" s="225">
        <f t="shared" si="1"/>
        <v>0</v>
      </c>
    </row>
    <row r="20" spans="1:16" s="209" customFormat="1" x14ac:dyDescent="0.3">
      <c r="A20" s="308"/>
      <c r="C20" s="67"/>
      <c r="D20" s="67"/>
      <c r="E20" s="67"/>
      <c r="F20" s="67"/>
      <c r="G20" s="223"/>
      <c r="H20" s="224"/>
      <c r="I20" s="224"/>
      <c r="J20" s="224"/>
      <c r="K20" s="217">
        <f t="shared" si="0"/>
        <v>0</v>
      </c>
      <c r="L20" s="223"/>
      <c r="M20" s="224"/>
      <c r="N20" s="224"/>
      <c r="O20" s="224"/>
      <c r="P20" s="225">
        <f t="shared" si="1"/>
        <v>0</v>
      </c>
    </row>
    <row r="21" spans="1:16" s="209" customFormat="1" x14ac:dyDescent="0.3">
      <c r="A21" s="315"/>
      <c r="C21" s="67"/>
      <c r="D21" s="67"/>
      <c r="E21" s="67"/>
      <c r="F21" s="67"/>
      <c r="G21" s="223"/>
      <c r="H21" s="224"/>
      <c r="I21" s="224"/>
      <c r="J21" s="224"/>
      <c r="K21" s="217">
        <f t="shared" si="0"/>
        <v>0</v>
      </c>
      <c r="L21" s="223"/>
      <c r="M21" s="224"/>
      <c r="N21" s="224"/>
      <c r="O21" s="224"/>
      <c r="P21" s="225">
        <f t="shared" si="1"/>
        <v>0</v>
      </c>
    </row>
    <row r="22" spans="1:16" s="209" customFormat="1" x14ac:dyDescent="0.3">
      <c r="A22" s="315"/>
      <c r="C22" s="67"/>
      <c r="D22" s="67"/>
      <c r="E22" s="67"/>
      <c r="F22" s="67"/>
      <c r="G22" s="223"/>
      <c r="H22" s="224"/>
      <c r="I22" s="224"/>
      <c r="J22" s="224"/>
      <c r="K22" s="217">
        <f t="shared" si="0"/>
        <v>0</v>
      </c>
      <c r="L22" s="223"/>
      <c r="M22" s="224"/>
      <c r="N22" s="224"/>
      <c r="O22" s="224"/>
      <c r="P22" s="225">
        <f t="shared" si="1"/>
        <v>0</v>
      </c>
    </row>
    <row r="23" spans="1:16" s="209" customFormat="1" x14ac:dyDescent="0.3">
      <c r="A23" s="329" t="s">
        <v>89</v>
      </c>
      <c r="B23" s="324"/>
      <c r="C23" s="325">
        <f>SUM(C18:C22)</f>
        <v>0</v>
      </c>
      <c r="D23" s="325">
        <f t="shared" ref="D23:O23" si="3">SUM(D18:D22)</f>
        <v>0</v>
      </c>
      <c r="E23" s="325">
        <f t="shared" si="3"/>
        <v>0</v>
      </c>
      <c r="F23" s="326">
        <f>SUM(C23:E23)</f>
        <v>0</v>
      </c>
      <c r="G23" s="325">
        <f t="shared" si="3"/>
        <v>0</v>
      </c>
      <c r="H23" s="325">
        <f t="shared" si="3"/>
        <v>0</v>
      </c>
      <c r="I23" s="325">
        <f t="shared" si="3"/>
        <v>0</v>
      </c>
      <c r="J23" s="325">
        <f t="shared" si="3"/>
        <v>0</v>
      </c>
      <c r="K23" s="326">
        <f t="shared" si="0"/>
        <v>0</v>
      </c>
      <c r="L23" s="325">
        <f t="shared" si="3"/>
        <v>0</v>
      </c>
      <c r="M23" s="325">
        <f t="shared" si="3"/>
        <v>0</v>
      </c>
      <c r="N23" s="325">
        <f t="shared" si="3"/>
        <v>0</v>
      </c>
      <c r="O23" s="325">
        <f t="shared" si="3"/>
        <v>0</v>
      </c>
      <c r="P23" s="326">
        <f t="shared" si="1"/>
        <v>0</v>
      </c>
    </row>
    <row r="24" spans="1:16" x14ac:dyDescent="0.3">
      <c r="C24" s="17"/>
      <c r="D24" s="17"/>
      <c r="E24" s="17"/>
      <c r="F24" s="17"/>
      <c r="G24" s="226"/>
      <c r="H24" s="207"/>
      <c r="I24" s="207"/>
      <c r="J24" s="217"/>
      <c r="K24" s="217">
        <f t="shared" si="0"/>
        <v>0</v>
      </c>
      <c r="L24" s="226"/>
      <c r="M24" s="217"/>
      <c r="N24" s="217"/>
      <c r="O24" s="217"/>
      <c r="P24" s="225">
        <f t="shared" si="1"/>
        <v>0</v>
      </c>
    </row>
    <row r="25" spans="1:16" x14ac:dyDescent="0.3">
      <c r="A25" s="330"/>
      <c r="B25" s="44"/>
      <c r="C25" s="249">
        <f>+C23+C17</f>
        <v>0</v>
      </c>
      <c r="D25" s="249">
        <f t="shared" ref="D25:O25" si="4">+D23+D17</f>
        <v>0</v>
      </c>
      <c r="E25" s="249">
        <f t="shared" si="4"/>
        <v>0</v>
      </c>
      <c r="F25" s="249">
        <f>SUM(C25:E25)</f>
        <v>0</v>
      </c>
      <c r="G25" s="249">
        <f t="shared" si="4"/>
        <v>0</v>
      </c>
      <c r="H25" s="249">
        <f t="shared" si="4"/>
        <v>0</v>
      </c>
      <c r="I25" s="249">
        <f t="shared" si="4"/>
        <v>0</v>
      </c>
      <c r="J25" s="249">
        <f t="shared" si="4"/>
        <v>0</v>
      </c>
      <c r="K25" s="219">
        <f t="shared" si="0"/>
        <v>0</v>
      </c>
      <c r="L25" s="249">
        <f t="shared" si="4"/>
        <v>0</v>
      </c>
      <c r="M25" s="249">
        <f t="shared" si="4"/>
        <v>0</v>
      </c>
      <c r="N25" s="249">
        <f t="shared" si="4"/>
        <v>0</v>
      </c>
      <c r="O25" s="249">
        <f t="shared" si="4"/>
        <v>0</v>
      </c>
      <c r="P25" s="219">
        <f t="shared" si="1"/>
        <v>0</v>
      </c>
    </row>
    <row r="26" spans="1:16" x14ac:dyDescent="0.3">
      <c r="E26" s="207"/>
      <c r="F26" s="207"/>
      <c r="G26" s="207"/>
      <c r="H26" s="207"/>
      <c r="I26" s="207"/>
      <c r="J26" s="217"/>
      <c r="K26" s="207"/>
      <c r="L26" s="207"/>
      <c r="M26" s="207"/>
      <c r="N26" s="207"/>
      <c r="O26" s="207"/>
      <c r="P26" s="207"/>
    </row>
    <row r="27" spans="1:16" s="5" customFormat="1" ht="16.5" x14ac:dyDescent="0.35">
      <c r="A27" s="288"/>
      <c r="E27" s="12"/>
      <c r="J27" s="13"/>
    </row>
    <row r="28" spans="1:16" s="207" customFormat="1" x14ac:dyDescent="0.3">
      <c r="A28" s="331"/>
      <c r="B28" s="71"/>
      <c r="C28" s="71"/>
      <c r="E28" s="71"/>
      <c r="F28" s="71"/>
      <c r="I28" s="68"/>
      <c r="J28" s="195"/>
      <c r="K28" s="71"/>
      <c r="L28" s="46"/>
    </row>
    <row r="29" spans="1:16" s="207" customFormat="1" x14ac:dyDescent="0.3">
      <c r="A29" s="314"/>
      <c r="B29" s="17"/>
      <c r="J29" s="217"/>
    </row>
    <row r="30" spans="1:16" x14ac:dyDescent="0.3">
      <c r="I30" s="250"/>
    </row>
    <row r="31" spans="1:16" ht="15.75" customHeight="1" x14ac:dyDescent="0.3">
      <c r="I31" s="47"/>
    </row>
    <row r="32" spans="1:16" ht="15.75" customHeight="1" x14ac:dyDescent="0.3"/>
    <row r="33" spans="5:11" ht="15.75" customHeight="1" x14ac:dyDescent="0.35">
      <c r="E33" s="17"/>
      <c r="F33" s="17"/>
      <c r="I33" s="5"/>
      <c r="K33" s="5"/>
    </row>
  </sheetData>
  <mergeCells count="1">
    <mergeCell ref="C3:F3"/>
  </mergeCells>
  <phoneticPr fontId="0" type="noConversion"/>
  <pageMargins left="0.74803149606299213" right="0.55118110236220474" top="0.98425196850393704" bottom="0.98425196850393704" header="0.51181102362204722" footer="0.51181102362204722"/>
  <pageSetup paperSize="9" scale="88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108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'!F12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zoomScaleNormal="70" workbookViewId="0">
      <pane ySplit="3" topLeftCell="A4" activePane="bottomLeft" state="frozenSplit"/>
      <selection activeCell="W64" sqref="W64"/>
      <selection pane="bottomLeft" activeCell="W64" sqref="W64"/>
    </sheetView>
  </sheetViews>
  <sheetFormatPr defaultRowHeight="15" x14ac:dyDescent="0.3"/>
  <cols>
    <col min="1" max="1" width="17.5" style="6" customWidth="1"/>
    <col min="2" max="2" width="13.625" style="6" bestFit="1" customWidth="1"/>
    <col min="3" max="3" width="11.625" style="10" customWidth="1"/>
    <col min="4" max="4" width="14" style="287" customWidth="1"/>
    <col min="5" max="5" width="13.5" style="10" customWidth="1"/>
    <col min="6" max="6" width="9.875" style="347" customWidth="1"/>
    <col min="7" max="7" width="10.75" style="10" customWidth="1"/>
    <col min="8" max="8" width="9.875" style="348" customWidth="1"/>
    <col min="9" max="9" width="9.75" style="10" customWidth="1"/>
    <col min="10" max="10" width="10.625" style="287" customWidth="1"/>
    <col min="11" max="16384" width="9" style="6"/>
  </cols>
  <sheetData>
    <row r="1" spans="1:13" ht="22.5" x14ac:dyDescent="0.45">
      <c r="A1" s="346" t="s">
        <v>68</v>
      </c>
    </row>
    <row r="2" spans="1:13" ht="19.5" customHeight="1" x14ac:dyDescent="0.35">
      <c r="C2" s="12"/>
      <c r="D2" s="156"/>
      <c r="F2" s="349"/>
      <c r="H2" s="350"/>
      <c r="I2" s="208">
        <v>40787</v>
      </c>
    </row>
    <row r="3" spans="1:13" s="5" customFormat="1" ht="33" x14ac:dyDescent="0.35">
      <c r="A3" s="5" t="s">
        <v>48</v>
      </c>
      <c r="B3" s="60" t="s">
        <v>32</v>
      </c>
      <c r="C3" s="60" t="s">
        <v>33</v>
      </c>
      <c r="D3" s="351" t="s">
        <v>34</v>
      </c>
      <c r="E3" s="60" t="s">
        <v>35</v>
      </c>
      <c r="F3" s="62" t="s">
        <v>36</v>
      </c>
      <c r="G3" s="12" t="s">
        <v>69</v>
      </c>
      <c r="H3" s="63" t="s">
        <v>37</v>
      </c>
      <c r="I3" s="60" t="s">
        <v>38</v>
      </c>
      <c r="J3" s="352" t="s">
        <v>39</v>
      </c>
    </row>
    <row r="4" spans="1:13" s="5" customFormat="1" ht="16.5" x14ac:dyDescent="0.35">
      <c r="A4" s="6" t="str">
        <f>'ABBOTTS ANN'!$A$1</f>
        <v>ABBOTTS ANN PRIMARY</v>
      </c>
      <c r="B4" s="18">
        <f>+'ABBOTTS ANN'!$A$47</f>
        <v>0</v>
      </c>
      <c r="C4" s="10">
        <f>+'ABBOTTS ANN'!$B$47</f>
        <v>0</v>
      </c>
      <c r="D4" s="287">
        <f>+'ABBOTTS ANN'!$C$47</f>
        <v>0</v>
      </c>
      <c r="E4" s="10">
        <f t="shared" ref="E4:E35" si="0">+C4-D4</f>
        <v>0</v>
      </c>
      <c r="F4" s="349">
        <f t="shared" ref="F4:F35" si="1">IF(E4&gt;0,E4/C4,0)</f>
        <v>0</v>
      </c>
      <c r="G4" s="10">
        <f t="shared" ref="G4:G35" si="2">IF(E4&gt;0,E4/4,0)</f>
        <v>0</v>
      </c>
      <c r="H4" s="350">
        <f t="shared" ref="H4:H35" si="3">IF(G4&gt;0,(F4/4),0)</f>
        <v>0</v>
      </c>
      <c r="I4" s="10">
        <f t="shared" ref="I4:I35" si="4">IF(B4&gt;$I$2,1,0)</f>
        <v>0</v>
      </c>
      <c r="J4" s="353">
        <f>+B4+(365*4)</f>
        <v>1460</v>
      </c>
      <c r="K4" s="156"/>
      <c r="L4" s="156"/>
      <c r="M4" s="156"/>
    </row>
    <row r="5" spans="1:13" s="5" customFormat="1" ht="16.5" x14ac:dyDescent="0.35">
      <c r="A5" s="6" t="str">
        <f>AMPORT!$A$1</f>
        <v>AMPORT PRIMARY SCHOOL</v>
      </c>
      <c r="B5" s="18">
        <f>+AMPORT!$A$47</f>
        <v>0</v>
      </c>
      <c r="C5" s="10">
        <f>+AMPORT!$B$47</f>
        <v>0</v>
      </c>
      <c r="D5" s="287">
        <f>+AMPORT!$C$47</f>
        <v>0</v>
      </c>
      <c r="E5" s="10">
        <f t="shared" si="0"/>
        <v>0</v>
      </c>
      <c r="F5" s="349">
        <f t="shared" si="1"/>
        <v>0</v>
      </c>
      <c r="G5" s="354">
        <f t="shared" si="2"/>
        <v>0</v>
      </c>
      <c r="H5" s="350">
        <f t="shared" si="3"/>
        <v>0</v>
      </c>
      <c r="I5" s="10">
        <f t="shared" si="4"/>
        <v>0</v>
      </c>
      <c r="J5" s="353">
        <f t="shared" ref="J5:J68" si="5">+B5+(365*4)</f>
        <v>1460</v>
      </c>
      <c r="K5" s="156"/>
      <c r="L5" s="156"/>
      <c r="M5" s="156"/>
    </row>
    <row r="6" spans="1:13" ht="16.5" x14ac:dyDescent="0.35">
      <c r="A6" s="6" t="str">
        <f>ANDOVER!$A$1</f>
        <v>ANDOVER PRIMARY SCHOOL</v>
      </c>
      <c r="B6" s="18">
        <f>+ANDOVER!$A$47</f>
        <v>0</v>
      </c>
      <c r="C6" s="10">
        <f>+ANDOVER!$B$47</f>
        <v>0</v>
      </c>
      <c r="D6" s="287">
        <f>+ANDOVER!$C$47</f>
        <v>0</v>
      </c>
      <c r="E6" s="10">
        <f t="shared" si="0"/>
        <v>0</v>
      </c>
      <c r="F6" s="349">
        <f t="shared" si="1"/>
        <v>0</v>
      </c>
      <c r="G6" s="354">
        <f t="shared" si="2"/>
        <v>0</v>
      </c>
      <c r="H6" s="350">
        <f t="shared" si="3"/>
        <v>0</v>
      </c>
      <c r="I6" s="10">
        <f t="shared" si="4"/>
        <v>0</v>
      </c>
      <c r="J6" s="353">
        <f t="shared" si="5"/>
        <v>1460</v>
      </c>
    </row>
    <row r="7" spans="1:13" ht="16.5" x14ac:dyDescent="0.35">
      <c r="A7" s="6" t="str">
        <f>'ANTON INF'!$A$1</f>
        <v>ANTON INFANT SCHOOL</v>
      </c>
      <c r="B7" s="18">
        <f>+'ANTON INF'!$A$47</f>
        <v>0</v>
      </c>
      <c r="C7" s="10">
        <f>+'ANTON INF'!$B$47</f>
        <v>0</v>
      </c>
      <c r="D7" s="287">
        <f>+'ANTON INF'!$C$47</f>
        <v>0</v>
      </c>
      <c r="E7" s="10">
        <f t="shared" si="0"/>
        <v>0</v>
      </c>
      <c r="F7" s="349">
        <f t="shared" si="1"/>
        <v>0</v>
      </c>
      <c r="G7" s="354">
        <f t="shared" si="2"/>
        <v>0</v>
      </c>
      <c r="H7" s="350">
        <f t="shared" si="3"/>
        <v>0</v>
      </c>
      <c r="I7" s="10">
        <f t="shared" si="4"/>
        <v>0</v>
      </c>
      <c r="J7" s="353">
        <f t="shared" si="5"/>
        <v>1460</v>
      </c>
    </row>
    <row r="8" spans="1:13" ht="16.5" x14ac:dyDescent="0.35">
      <c r="A8" s="6" t="str">
        <f>'APPLESHAW ST PETERS'!$A$1</f>
        <v>APPLESHAW ST PETERS</v>
      </c>
      <c r="B8" s="18">
        <f>+'APPLESHAW ST PETERS'!$A$47</f>
        <v>0</v>
      </c>
      <c r="C8" s="10">
        <f>+'APPLESHAW ST PETERS'!$B$47</f>
        <v>0</v>
      </c>
      <c r="D8" s="287">
        <f>+'APPLESHAW ST PETERS'!$C$47</f>
        <v>0</v>
      </c>
      <c r="E8" s="10">
        <f t="shared" si="0"/>
        <v>0</v>
      </c>
      <c r="F8" s="349">
        <f t="shared" si="1"/>
        <v>0</v>
      </c>
      <c r="G8" s="354">
        <f t="shared" si="2"/>
        <v>0</v>
      </c>
      <c r="H8" s="350">
        <f t="shared" si="3"/>
        <v>0</v>
      </c>
      <c r="I8" s="10">
        <f t="shared" si="4"/>
        <v>0</v>
      </c>
      <c r="J8" s="353">
        <f t="shared" si="5"/>
        <v>1460</v>
      </c>
    </row>
    <row r="9" spans="1:13" ht="16.5" x14ac:dyDescent="0.35">
      <c r="A9" s="6" t="str">
        <f>'ASHFORD HILL'!$A$1</f>
        <v>ASHFORD HILL PRIMARY SCHOOL</v>
      </c>
      <c r="B9" s="18">
        <f>+'ASHFORD HILL'!$A$47</f>
        <v>0</v>
      </c>
      <c r="C9" s="10">
        <f>+'ASHFORD HILL'!$B$47</f>
        <v>0</v>
      </c>
      <c r="D9" s="287">
        <f>+'ASHFORD HILL'!$C$47</f>
        <v>0</v>
      </c>
      <c r="E9" s="10">
        <f t="shared" si="0"/>
        <v>0</v>
      </c>
      <c r="F9" s="349">
        <f t="shared" si="1"/>
        <v>0</v>
      </c>
      <c r="G9" s="354">
        <f t="shared" si="2"/>
        <v>0</v>
      </c>
      <c r="H9" s="350">
        <f t="shared" si="3"/>
        <v>0</v>
      </c>
      <c r="I9" s="10">
        <f t="shared" si="4"/>
        <v>0</v>
      </c>
      <c r="J9" s="353">
        <f t="shared" si="5"/>
        <v>1460</v>
      </c>
    </row>
    <row r="10" spans="1:13" ht="16.5" x14ac:dyDescent="0.35">
      <c r="A10" s="6" t="str">
        <f>'BALKSBURY INF'!$A$1</f>
        <v>BALKSBURY INFANT SCHOOL</v>
      </c>
      <c r="B10" s="18">
        <f>+'BALKSBURY INF'!$A$47</f>
        <v>0</v>
      </c>
      <c r="C10" s="10">
        <f>+'BALKSBURY INF'!$B$47</f>
        <v>0</v>
      </c>
      <c r="D10" s="287">
        <f>+'BALKSBURY INF'!$C$47</f>
        <v>0</v>
      </c>
      <c r="E10" s="10">
        <f t="shared" si="0"/>
        <v>0</v>
      </c>
      <c r="F10" s="349">
        <f t="shared" si="1"/>
        <v>0</v>
      </c>
      <c r="G10" s="354">
        <f t="shared" si="2"/>
        <v>0</v>
      </c>
      <c r="H10" s="350">
        <f t="shared" si="3"/>
        <v>0</v>
      </c>
      <c r="I10" s="10">
        <f t="shared" si="4"/>
        <v>0</v>
      </c>
      <c r="J10" s="353">
        <f t="shared" si="5"/>
        <v>1460</v>
      </c>
    </row>
    <row r="11" spans="1:13" ht="16.5" x14ac:dyDescent="0.35">
      <c r="A11" s="6" t="str">
        <f>'BALKSBURY JNR'!$A$1</f>
        <v>BALKSBURY JUNIOR SCHOOL</v>
      </c>
      <c r="B11" s="18">
        <f>+'BALKSBURY JNR'!$A$47</f>
        <v>0</v>
      </c>
      <c r="C11" s="10">
        <f>+'BALKSBURY JNR'!$B$47</f>
        <v>0</v>
      </c>
      <c r="D11" s="287">
        <f>+'BALKSBURY JNR'!$C$47</f>
        <v>0</v>
      </c>
      <c r="E11" s="10">
        <f t="shared" si="0"/>
        <v>0</v>
      </c>
      <c r="F11" s="349">
        <f t="shared" si="1"/>
        <v>0</v>
      </c>
      <c r="G11" s="354">
        <f t="shared" si="2"/>
        <v>0</v>
      </c>
      <c r="H11" s="350">
        <f t="shared" si="3"/>
        <v>0</v>
      </c>
      <c r="I11" s="10">
        <f t="shared" si="4"/>
        <v>0</v>
      </c>
      <c r="J11" s="353">
        <f t="shared" si="5"/>
        <v>1460</v>
      </c>
    </row>
    <row r="12" spans="1:13" ht="16.5" x14ac:dyDescent="0.35">
      <c r="A12" s="6" t="str">
        <f>'BARTON STACEY'!$A$1</f>
        <v>BARTON STACEY PRIMARY SCHOOL</v>
      </c>
      <c r="B12" s="18">
        <f>+'BARTON STACEY'!$A$47</f>
        <v>0</v>
      </c>
      <c r="C12" s="10">
        <f>+'BARTON STACEY'!$B$47</f>
        <v>0</v>
      </c>
      <c r="D12" s="287">
        <f>+'BARTON STACEY'!$C$47</f>
        <v>0</v>
      </c>
      <c r="E12" s="10">
        <f t="shared" si="0"/>
        <v>0</v>
      </c>
      <c r="F12" s="349">
        <f t="shared" si="1"/>
        <v>0</v>
      </c>
      <c r="G12" s="354">
        <f t="shared" si="2"/>
        <v>0</v>
      </c>
      <c r="H12" s="350">
        <f t="shared" si="3"/>
        <v>0</v>
      </c>
      <c r="I12" s="10">
        <f t="shared" si="4"/>
        <v>0</v>
      </c>
      <c r="J12" s="353">
        <f t="shared" si="5"/>
        <v>1460</v>
      </c>
    </row>
    <row r="13" spans="1:13" ht="16.5" x14ac:dyDescent="0.35">
      <c r="A13" s="6" t="str">
        <f>'BISHOPSWOOD INF'!$A$1</f>
        <v>BISHOPSWOOD INFANT SCHOOL</v>
      </c>
      <c r="B13" s="18">
        <f>+'BISHOPSWOOD INF'!$A$47</f>
        <v>0</v>
      </c>
      <c r="C13" s="10">
        <f>+'BISHOPSWOOD INF'!$B$47</f>
        <v>0</v>
      </c>
      <c r="D13" s="287">
        <f>+'BISHOPSWOOD INF'!$C$47</f>
        <v>0</v>
      </c>
      <c r="E13" s="10">
        <f t="shared" si="0"/>
        <v>0</v>
      </c>
      <c r="F13" s="349">
        <f t="shared" si="1"/>
        <v>0</v>
      </c>
      <c r="G13" s="354">
        <f t="shared" si="2"/>
        <v>0</v>
      </c>
      <c r="H13" s="350">
        <f t="shared" si="3"/>
        <v>0</v>
      </c>
      <c r="I13" s="10">
        <f t="shared" si="4"/>
        <v>0</v>
      </c>
      <c r="J13" s="353">
        <f t="shared" si="5"/>
        <v>1460</v>
      </c>
    </row>
    <row r="14" spans="1:13" ht="16.5" x14ac:dyDescent="0.35">
      <c r="A14" s="6" t="str">
        <f>'BISHOPSWOOD JNR'!$A$1</f>
        <v>BISHOPSWOOD JUNIOR SCHOOL</v>
      </c>
      <c r="B14" s="18">
        <f>+'BISHOPSWOOD JNR'!$A$47</f>
        <v>0</v>
      </c>
      <c r="C14" s="10">
        <f>+'BISHOPSWOOD JNR'!$B$47</f>
        <v>0</v>
      </c>
      <c r="D14" s="287">
        <f>+'BISHOPSWOOD JNR'!$C$47</f>
        <v>0</v>
      </c>
      <c r="E14" s="10">
        <f t="shared" si="0"/>
        <v>0</v>
      </c>
      <c r="F14" s="349">
        <f t="shared" si="1"/>
        <v>0</v>
      </c>
      <c r="G14" s="354">
        <f t="shared" si="2"/>
        <v>0</v>
      </c>
      <c r="H14" s="350">
        <f t="shared" si="3"/>
        <v>0</v>
      </c>
      <c r="I14" s="10">
        <f t="shared" si="4"/>
        <v>0</v>
      </c>
      <c r="J14" s="353">
        <f t="shared" si="5"/>
        <v>1460</v>
      </c>
    </row>
    <row r="15" spans="1:13" ht="16.5" x14ac:dyDescent="0.35">
      <c r="A15" s="6" t="str">
        <f>BRAMLEY!$A$1</f>
        <v>BRAMLEY PRIMARY SCHOOL</v>
      </c>
      <c r="B15" s="18">
        <f>+BRAMLEY!$A$47</f>
        <v>0</v>
      </c>
      <c r="C15" s="10">
        <f>+BRAMLEY!$B$47</f>
        <v>0</v>
      </c>
      <c r="D15" s="287">
        <f>+BRAMLEY!$C$47</f>
        <v>0</v>
      </c>
      <c r="E15" s="10">
        <f t="shared" si="0"/>
        <v>0</v>
      </c>
      <c r="F15" s="349">
        <f t="shared" si="1"/>
        <v>0</v>
      </c>
      <c r="G15" s="354">
        <f t="shared" si="2"/>
        <v>0</v>
      </c>
      <c r="H15" s="350">
        <f t="shared" si="3"/>
        <v>0</v>
      </c>
      <c r="I15" s="10">
        <f t="shared" si="4"/>
        <v>0</v>
      </c>
      <c r="J15" s="353">
        <f t="shared" si="5"/>
        <v>1460</v>
      </c>
    </row>
    <row r="16" spans="1:13" ht="16.5" x14ac:dyDescent="0.35">
      <c r="A16" s="6" t="str">
        <f>BURGHCLERE!$A$1</f>
        <v>BURGHCLERE PRIMARY SCHOOL</v>
      </c>
      <c r="B16" s="18">
        <f>+BURGHCLERE!$A$47</f>
        <v>0</v>
      </c>
      <c r="C16" s="10">
        <f>+BURGHCLERE!$B$47</f>
        <v>0</v>
      </c>
      <c r="D16" s="287">
        <f>+BURGHCLERE!$C$47</f>
        <v>0</v>
      </c>
      <c r="E16" s="10">
        <f t="shared" si="0"/>
        <v>0</v>
      </c>
      <c r="F16" s="349">
        <f t="shared" si="1"/>
        <v>0</v>
      </c>
      <c r="G16" s="354">
        <f t="shared" si="2"/>
        <v>0</v>
      </c>
      <c r="H16" s="350">
        <f t="shared" si="3"/>
        <v>0</v>
      </c>
      <c r="I16" s="10">
        <f t="shared" si="4"/>
        <v>0</v>
      </c>
      <c r="J16" s="353">
        <f t="shared" si="5"/>
        <v>1460</v>
      </c>
    </row>
    <row r="17" spans="1:11" ht="16.5" x14ac:dyDescent="0.35">
      <c r="A17" s="6" t="str">
        <f>'BURNHAM COPSE'!$A$1</f>
        <v>BURNHAM COPSE PRIMARY SCHOOL</v>
      </c>
      <c r="B17" s="18">
        <f>+'BURNHAM COPSE'!$A$47</f>
        <v>0</v>
      </c>
      <c r="C17" s="10">
        <f>+'BURNHAM COPSE'!$B$47</f>
        <v>0</v>
      </c>
      <c r="D17" s="287">
        <f>+'BURNHAM COPSE'!$C$47</f>
        <v>0</v>
      </c>
      <c r="E17" s="10">
        <f t="shared" si="0"/>
        <v>0</v>
      </c>
      <c r="F17" s="349">
        <f t="shared" si="1"/>
        <v>0</v>
      </c>
      <c r="G17" s="354">
        <f t="shared" si="2"/>
        <v>0</v>
      </c>
      <c r="H17" s="350">
        <f t="shared" si="3"/>
        <v>0</v>
      </c>
      <c r="I17" s="10">
        <f t="shared" si="4"/>
        <v>0</v>
      </c>
      <c r="J17" s="353">
        <f t="shared" si="5"/>
        <v>1460</v>
      </c>
    </row>
    <row r="18" spans="1:11" ht="16.5" x14ac:dyDescent="0.35">
      <c r="A18" s="6" t="str">
        <f>'CASTLE HILL INF'!$A$1</f>
        <v>CASTLE HILL INFANT SCHOOL</v>
      </c>
      <c r="B18" s="18">
        <f>+'CASTLE HILL INF'!$A$47</f>
        <v>0</v>
      </c>
      <c r="C18" s="10">
        <f>+'CASTLE HILL INF'!$B$47</f>
        <v>0</v>
      </c>
      <c r="D18" s="287">
        <f>+'CASTLE HILL INF'!$C$47</f>
        <v>0</v>
      </c>
      <c r="E18" s="10">
        <f t="shared" si="0"/>
        <v>0</v>
      </c>
      <c r="F18" s="349">
        <f t="shared" si="1"/>
        <v>0</v>
      </c>
      <c r="G18" s="354">
        <f t="shared" si="2"/>
        <v>0</v>
      </c>
      <c r="H18" s="350">
        <f t="shared" si="3"/>
        <v>0</v>
      </c>
      <c r="I18" s="10">
        <f t="shared" si="4"/>
        <v>0</v>
      </c>
      <c r="J18" s="353">
        <f t="shared" si="5"/>
        <v>1460</v>
      </c>
      <c r="K18" s="319"/>
    </row>
    <row r="19" spans="1:11" ht="16.5" x14ac:dyDescent="0.35">
      <c r="A19" s="6" t="str">
        <f>'CASTLE HILL JNR'!$A$1</f>
        <v>CASTLE HILL JUNIOR SCHOOL</v>
      </c>
      <c r="B19" s="18">
        <f>+'CASTLE HILL JNR'!$A$47</f>
        <v>0</v>
      </c>
      <c r="C19" s="10">
        <f>+'CASTLE HILL JNR'!$B$47</f>
        <v>0</v>
      </c>
      <c r="D19" s="287">
        <f>+'CASTLE HILL JNR'!$C$47</f>
        <v>0</v>
      </c>
      <c r="E19" s="10">
        <f t="shared" si="0"/>
        <v>0</v>
      </c>
      <c r="F19" s="349">
        <f t="shared" si="1"/>
        <v>0</v>
      </c>
      <c r="G19" s="354">
        <f t="shared" si="2"/>
        <v>0</v>
      </c>
      <c r="H19" s="350">
        <f t="shared" si="3"/>
        <v>0</v>
      </c>
      <c r="I19" s="10">
        <f t="shared" si="4"/>
        <v>0</v>
      </c>
      <c r="J19" s="353">
        <f t="shared" si="5"/>
        <v>1460</v>
      </c>
    </row>
    <row r="20" spans="1:11" ht="16.5" x14ac:dyDescent="0.35">
      <c r="A20" s="6" t="str">
        <f>'CHALK RIDGE'!$A$1</f>
        <v>CHALK RIDGE PRIMARY SCHOOL</v>
      </c>
      <c r="B20" s="18">
        <f>+'CHALK RIDGE'!$A$47</f>
        <v>0</v>
      </c>
      <c r="C20" s="10">
        <f>+'CHALK RIDGE'!$B$47</f>
        <v>0</v>
      </c>
      <c r="D20" s="287">
        <f>+'CHALK RIDGE'!$C$47</f>
        <v>0</v>
      </c>
      <c r="E20" s="10">
        <f t="shared" si="0"/>
        <v>0</v>
      </c>
      <c r="F20" s="349">
        <f t="shared" si="1"/>
        <v>0</v>
      </c>
      <c r="G20" s="354">
        <f t="shared" si="2"/>
        <v>0</v>
      </c>
      <c r="H20" s="350">
        <f t="shared" si="3"/>
        <v>0</v>
      </c>
      <c r="I20" s="10">
        <f t="shared" si="4"/>
        <v>0</v>
      </c>
      <c r="J20" s="353">
        <f t="shared" si="5"/>
        <v>1460</v>
      </c>
    </row>
    <row r="21" spans="1:11" ht="16.5" x14ac:dyDescent="0.35">
      <c r="A21" s="6" t="str">
        <f>CHILTERN!$A$1</f>
        <v>CHILTERN PRIMARY SCHOOL</v>
      </c>
      <c r="B21" s="18">
        <f>+CHILTERN!$A$47</f>
        <v>0</v>
      </c>
      <c r="C21" s="10">
        <f>+CHILTERN!$B$47</f>
        <v>0</v>
      </c>
      <c r="D21" s="287">
        <f>+CHILTERN!$C$47</f>
        <v>0</v>
      </c>
      <c r="E21" s="10">
        <f t="shared" si="0"/>
        <v>0</v>
      </c>
      <c r="F21" s="349">
        <f t="shared" si="1"/>
        <v>0</v>
      </c>
      <c r="G21" s="354">
        <f t="shared" si="2"/>
        <v>0</v>
      </c>
      <c r="H21" s="350">
        <f t="shared" si="3"/>
        <v>0</v>
      </c>
      <c r="I21" s="10">
        <f t="shared" si="4"/>
        <v>0</v>
      </c>
      <c r="J21" s="353">
        <f t="shared" si="5"/>
        <v>1460</v>
      </c>
    </row>
    <row r="22" spans="1:11" ht="16.5" x14ac:dyDescent="0.35">
      <c r="A22" s="6" t="str">
        <f>CLATFORD!$A$1</f>
        <v>CLATFORD PRIMARY SCHOOL</v>
      </c>
      <c r="B22" s="18">
        <f>+CLATFORD!$A$47</f>
        <v>0</v>
      </c>
      <c r="C22" s="10">
        <f>+CLATFORD!$B$47</f>
        <v>0</v>
      </c>
      <c r="D22" s="287">
        <f>+CLATFORD!$C$47</f>
        <v>0</v>
      </c>
      <c r="E22" s="10">
        <f t="shared" si="0"/>
        <v>0</v>
      </c>
      <c r="F22" s="349">
        <f t="shared" si="1"/>
        <v>0</v>
      </c>
      <c r="G22" s="354">
        <f t="shared" si="2"/>
        <v>0</v>
      </c>
      <c r="H22" s="350">
        <f t="shared" si="3"/>
        <v>0</v>
      </c>
      <c r="I22" s="10">
        <f t="shared" si="4"/>
        <v>0</v>
      </c>
      <c r="J22" s="353">
        <f t="shared" si="5"/>
        <v>1460</v>
      </c>
    </row>
    <row r="23" spans="1:11" ht="16.5" x14ac:dyDescent="0.35">
      <c r="A23" s="6" t="str">
        <f>CLIDDESDEN!$A$1</f>
        <v>CLIDDESDEN PRIMARY SCHOOL</v>
      </c>
      <c r="B23" s="18">
        <f>+CLIDDESDEN!$A$47</f>
        <v>0</v>
      </c>
      <c r="C23" s="10">
        <f>+CLIDDESDEN!$B$47</f>
        <v>0</v>
      </c>
      <c r="D23" s="287">
        <f>+CLIDDESDEN!$C$47</f>
        <v>0</v>
      </c>
      <c r="E23" s="10">
        <f t="shared" si="0"/>
        <v>0</v>
      </c>
      <c r="F23" s="349">
        <f t="shared" si="1"/>
        <v>0</v>
      </c>
      <c r="G23" s="354">
        <f t="shared" si="2"/>
        <v>0</v>
      </c>
      <c r="H23" s="350">
        <f t="shared" si="3"/>
        <v>0</v>
      </c>
      <c r="I23" s="10">
        <f t="shared" si="4"/>
        <v>0</v>
      </c>
      <c r="J23" s="353">
        <f t="shared" si="5"/>
        <v>1460</v>
      </c>
    </row>
    <row r="24" spans="1:11" ht="16.5" x14ac:dyDescent="0.35">
      <c r="A24" s="6" t="str">
        <f>ECCHINSWELL!$A$1</f>
        <v>ECCHINSWELL PRIMARY SCHOOL</v>
      </c>
      <c r="B24" s="18">
        <f>+ECCHINSWELL!$A$47</f>
        <v>0</v>
      </c>
      <c r="C24" s="10">
        <f>+ECCHINSWELL!$B$47</f>
        <v>0</v>
      </c>
      <c r="D24" s="287">
        <f>+ECCHINSWELL!$C$47</f>
        <v>0</v>
      </c>
      <c r="E24" s="10">
        <f t="shared" si="0"/>
        <v>0</v>
      </c>
      <c r="F24" s="349">
        <f t="shared" si="1"/>
        <v>0</v>
      </c>
      <c r="G24" s="354">
        <f t="shared" si="2"/>
        <v>0</v>
      </c>
      <c r="H24" s="350">
        <f t="shared" si="3"/>
        <v>0</v>
      </c>
      <c r="I24" s="10">
        <f t="shared" si="4"/>
        <v>0</v>
      </c>
      <c r="J24" s="353">
        <f t="shared" si="5"/>
        <v>1460</v>
      </c>
    </row>
    <row r="25" spans="1:11" ht="16.5" x14ac:dyDescent="0.35">
      <c r="A25" s="6" t="str">
        <f>ENDEAVOUR!$A$1</f>
        <v>ENDEAVOUR PRIMARY SCHOOL</v>
      </c>
      <c r="B25" s="18">
        <f>+ENDEAVOUR!$A$47</f>
        <v>0</v>
      </c>
      <c r="C25" s="10">
        <f>+ENDEAVOUR!$B$47</f>
        <v>0</v>
      </c>
      <c r="D25" s="287">
        <f>+ENDEAVOUR!$C$47</f>
        <v>0</v>
      </c>
      <c r="E25" s="10">
        <f t="shared" si="0"/>
        <v>0</v>
      </c>
      <c r="F25" s="349">
        <f t="shared" si="1"/>
        <v>0</v>
      </c>
      <c r="G25" s="354">
        <f t="shared" si="2"/>
        <v>0</v>
      </c>
      <c r="H25" s="350">
        <f t="shared" si="3"/>
        <v>0</v>
      </c>
      <c r="I25" s="10">
        <f t="shared" si="4"/>
        <v>0</v>
      </c>
      <c r="J25" s="353">
        <f t="shared" si="5"/>
        <v>1460</v>
      </c>
    </row>
    <row r="26" spans="1:11" ht="16.5" x14ac:dyDescent="0.35">
      <c r="A26" s="6" t="str">
        <f>FAIRFIELDS!$A$1</f>
        <v>FAIRFIELDS PRIMARY SCHOOL</v>
      </c>
      <c r="B26" s="18">
        <f>+FAIRFIELDS!$A$47</f>
        <v>0</v>
      </c>
      <c r="C26" s="10">
        <f>+FAIRFIELDS!$B$47</f>
        <v>0</v>
      </c>
      <c r="D26" s="287">
        <f>+FAIRFIELDS!$C$47</f>
        <v>0</v>
      </c>
      <c r="E26" s="10">
        <f t="shared" si="0"/>
        <v>0</v>
      </c>
      <c r="F26" s="349">
        <f t="shared" si="1"/>
        <v>0</v>
      </c>
      <c r="G26" s="354">
        <f t="shared" si="2"/>
        <v>0</v>
      </c>
      <c r="H26" s="350">
        <f t="shared" si="3"/>
        <v>0</v>
      </c>
      <c r="I26" s="10">
        <f t="shared" si="4"/>
        <v>0</v>
      </c>
      <c r="J26" s="353">
        <f t="shared" si="5"/>
        <v>1460</v>
      </c>
    </row>
    <row r="27" spans="1:11" ht="16.5" x14ac:dyDescent="0.35">
      <c r="A27" s="6" t="str">
        <f>'FOUR LANES INF'!$A$1</f>
        <v>FOUR LANES INFANT SCHOOL</v>
      </c>
      <c r="B27" s="18">
        <f>+'FOUR LANES INF'!$A$47</f>
        <v>0</v>
      </c>
      <c r="C27" s="10">
        <f>+'FOUR LANES INF'!$B$47</f>
        <v>0</v>
      </c>
      <c r="D27" s="287">
        <f>+'FOUR LANES INF'!$C$47</f>
        <v>0</v>
      </c>
      <c r="E27" s="10">
        <f t="shared" si="0"/>
        <v>0</v>
      </c>
      <c r="F27" s="349">
        <f t="shared" si="1"/>
        <v>0</v>
      </c>
      <c r="G27" s="354">
        <f t="shared" si="2"/>
        <v>0</v>
      </c>
      <c r="H27" s="350">
        <f t="shared" si="3"/>
        <v>0</v>
      </c>
      <c r="I27" s="10">
        <f t="shared" si="4"/>
        <v>0</v>
      </c>
      <c r="J27" s="353">
        <f t="shared" si="5"/>
        <v>1460</v>
      </c>
    </row>
    <row r="28" spans="1:11" ht="16.5" x14ac:dyDescent="0.35">
      <c r="A28" s="6" t="str">
        <f>'FOUR LANES JNR'!$A$1</f>
        <v>FOUR LANES JUNIOR SCHOOL</v>
      </c>
      <c r="B28" s="18">
        <f>+'FOUR LANES JNR'!$A$47</f>
        <v>0</v>
      </c>
      <c r="C28" s="10">
        <f>+'FOUR LANES JNR'!$B$47</f>
        <v>0</v>
      </c>
      <c r="D28" s="287">
        <f>+'FOUR LANES JNR'!$C$47</f>
        <v>0</v>
      </c>
      <c r="E28" s="10">
        <f t="shared" si="0"/>
        <v>0</v>
      </c>
      <c r="F28" s="349">
        <f t="shared" si="1"/>
        <v>0</v>
      </c>
      <c r="G28" s="354">
        <f t="shared" si="2"/>
        <v>0</v>
      </c>
      <c r="H28" s="350">
        <f t="shared" si="3"/>
        <v>0</v>
      </c>
      <c r="I28" s="10">
        <f t="shared" si="4"/>
        <v>0</v>
      </c>
      <c r="J28" s="353">
        <f t="shared" si="5"/>
        <v>1460</v>
      </c>
    </row>
    <row r="29" spans="1:11" ht="16.5" x14ac:dyDescent="0.35">
      <c r="A29" s="6" t="str">
        <f>GRATELEY!$A$1</f>
        <v>GRATELEY PRIMARY SCHOOL</v>
      </c>
      <c r="B29" s="18">
        <f>+GRATELEY!$A$47</f>
        <v>0</v>
      </c>
      <c r="C29" s="10">
        <f>+GRATELEY!$B$47</f>
        <v>0</v>
      </c>
      <c r="D29" s="287">
        <f>+GRATELEY!$C$47</f>
        <v>0</v>
      </c>
      <c r="E29" s="10">
        <f t="shared" si="0"/>
        <v>0</v>
      </c>
      <c r="F29" s="349">
        <f t="shared" si="1"/>
        <v>0</v>
      </c>
      <c r="G29" s="354">
        <f t="shared" si="2"/>
        <v>0</v>
      </c>
      <c r="H29" s="350">
        <f t="shared" si="3"/>
        <v>0</v>
      </c>
      <c r="I29" s="10">
        <f t="shared" si="4"/>
        <v>0</v>
      </c>
      <c r="J29" s="353">
        <f t="shared" si="5"/>
        <v>1460</v>
      </c>
    </row>
    <row r="30" spans="1:11" ht="16.5" x14ac:dyDescent="0.35">
      <c r="A30" s="6" t="str">
        <f>'GREAT BINFIELDS'!$A$1</f>
        <v>GREAT BINFIELDS PRIMARY SCHOOL</v>
      </c>
      <c r="B30" s="18">
        <f>+'GREAT BINFIELDS'!$A$47</f>
        <v>0</v>
      </c>
      <c r="C30" s="10">
        <f>+'GREAT BINFIELDS'!$B$47</f>
        <v>0</v>
      </c>
      <c r="D30" s="287">
        <f>+'GREAT BINFIELDS'!$C$47</f>
        <v>0</v>
      </c>
      <c r="E30" s="10">
        <f t="shared" si="0"/>
        <v>0</v>
      </c>
      <c r="F30" s="349">
        <f t="shared" si="1"/>
        <v>0</v>
      </c>
      <c r="G30" s="354">
        <f t="shared" si="2"/>
        <v>0</v>
      </c>
      <c r="H30" s="350">
        <f t="shared" si="3"/>
        <v>0</v>
      </c>
      <c r="I30" s="10">
        <f t="shared" si="4"/>
        <v>0</v>
      </c>
      <c r="J30" s="353">
        <f t="shared" si="5"/>
        <v>1460</v>
      </c>
      <c r="K30" s="319"/>
    </row>
    <row r="31" spans="1:11" ht="16.5" x14ac:dyDescent="0.35">
      <c r="A31" s="6" t="str">
        <f>'HATCH WARREN INF'!$A$1</f>
        <v>HATCH WARREN INFANT SCHOOL</v>
      </c>
      <c r="B31" s="18">
        <f>+'HATCH WARREN INF'!$A$47</f>
        <v>0</v>
      </c>
      <c r="C31" s="10">
        <f>+'HATCH WARREN INF'!$B$47</f>
        <v>0</v>
      </c>
      <c r="D31" s="287">
        <f>+'HATCH WARREN INF'!$C$47</f>
        <v>0</v>
      </c>
      <c r="E31" s="10">
        <f t="shared" si="0"/>
        <v>0</v>
      </c>
      <c r="F31" s="349">
        <f t="shared" si="1"/>
        <v>0</v>
      </c>
      <c r="G31" s="354">
        <f t="shared" si="2"/>
        <v>0</v>
      </c>
      <c r="H31" s="350">
        <f t="shared" si="3"/>
        <v>0</v>
      </c>
      <c r="I31" s="10">
        <f t="shared" si="4"/>
        <v>0</v>
      </c>
      <c r="J31" s="353">
        <f t="shared" si="5"/>
        <v>1460</v>
      </c>
    </row>
    <row r="32" spans="1:11" ht="16.5" x14ac:dyDescent="0.35">
      <c r="A32" s="6" t="str">
        <f>'HATCH WARREN JNR'!$A$1</f>
        <v>HATCH WARREN JUNIOR SCHOOL</v>
      </c>
      <c r="B32" s="18">
        <f>+'HATCH WARREN JNR'!$A$47</f>
        <v>0</v>
      </c>
      <c r="C32" s="10">
        <f>+'HATCH WARREN JNR'!$B$47</f>
        <v>0</v>
      </c>
      <c r="D32" s="287">
        <f>+'HATCH WARREN JNR'!$C$47</f>
        <v>0</v>
      </c>
      <c r="E32" s="10">
        <f t="shared" si="0"/>
        <v>0</v>
      </c>
      <c r="F32" s="349">
        <f t="shared" si="1"/>
        <v>0</v>
      </c>
      <c r="G32" s="354">
        <f t="shared" si="2"/>
        <v>0</v>
      </c>
      <c r="H32" s="350">
        <f t="shared" si="3"/>
        <v>0</v>
      </c>
      <c r="I32" s="10">
        <f t="shared" si="4"/>
        <v>0</v>
      </c>
      <c r="J32" s="353">
        <f t="shared" si="5"/>
        <v>1460</v>
      </c>
    </row>
    <row r="33" spans="1:11" ht="16.5" x14ac:dyDescent="0.35">
      <c r="A33" s="6" t="str">
        <f>HATHERDEN!$A$1</f>
        <v>HATHERDEN PRIMARY SCHOOL</v>
      </c>
      <c r="B33" s="18">
        <f>+HATHERDEN!$A$47</f>
        <v>0</v>
      </c>
      <c r="C33" s="10">
        <f>+HATHERDEN!$B$47</f>
        <v>0</v>
      </c>
      <c r="D33" s="287">
        <f>+HATHERDEN!$C$47</f>
        <v>0</v>
      </c>
      <c r="E33" s="10">
        <f t="shared" si="0"/>
        <v>0</v>
      </c>
      <c r="F33" s="349">
        <f t="shared" si="1"/>
        <v>0</v>
      </c>
      <c r="G33" s="354">
        <f t="shared" si="2"/>
        <v>0</v>
      </c>
      <c r="H33" s="350">
        <f t="shared" si="3"/>
        <v>0</v>
      </c>
      <c r="I33" s="10">
        <f t="shared" si="4"/>
        <v>0</v>
      </c>
      <c r="J33" s="353">
        <f t="shared" si="5"/>
        <v>1460</v>
      </c>
    </row>
    <row r="34" spans="1:11" ht="16.5" x14ac:dyDescent="0.35">
      <c r="A34" s="6" t="str">
        <f>'HURSTBOURNE TARRANT'!$A$1</f>
        <v>HURSTBOURNE TARRANT PRIMARY SCHOOL</v>
      </c>
      <c r="B34" s="18">
        <f>+'HURSTBOURNE TARRANT'!$A$47</f>
        <v>0</v>
      </c>
      <c r="C34" s="10">
        <f>+'HURSTBOURNE TARRANT'!$B$47</f>
        <v>0</v>
      </c>
      <c r="D34" s="287">
        <f>+'HURSTBOURNE TARRANT'!$C$47</f>
        <v>0</v>
      </c>
      <c r="E34" s="10">
        <f t="shared" si="0"/>
        <v>0</v>
      </c>
      <c r="F34" s="349">
        <f t="shared" si="1"/>
        <v>0</v>
      </c>
      <c r="G34" s="354">
        <f t="shared" si="2"/>
        <v>0</v>
      </c>
      <c r="H34" s="350">
        <f t="shared" si="3"/>
        <v>0</v>
      </c>
      <c r="I34" s="10">
        <f t="shared" si="4"/>
        <v>0</v>
      </c>
      <c r="J34" s="353">
        <f t="shared" si="5"/>
        <v>1460</v>
      </c>
    </row>
    <row r="35" spans="1:11" ht="16.5" x14ac:dyDescent="0.35">
      <c r="A35" s="6" t="str">
        <f>'KEMPSHOTT INF'!$A$1</f>
        <v>KEMPSHOTT INFANT SCHOOL</v>
      </c>
      <c r="B35" s="18">
        <f>+'KEMPSHOTT INF'!$A$47</f>
        <v>0</v>
      </c>
      <c r="C35" s="10">
        <f>+'KEMPSHOTT INF'!$B$47</f>
        <v>0</v>
      </c>
      <c r="D35" s="287">
        <f>+'KEMPSHOTT INF'!$C$47</f>
        <v>0</v>
      </c>
      <c r="E35" s="10">
        <f t="shared" si="0"/>
        <v>0</v>
      </c>
      <c r="F35" s="349">
        <f t="shared" si="1"/>
        <v>0</v>
      </c>
      <c r="G35" s="354">
        <f t="shared" si="2"/>
        <v>0</v>
      </c>
      <c r="H35" s="350">
        <f t="shared" si="3"/>
        <v>0</v>
      </c>
      <c r="I35" s="10">
        <f t="shared" si="4"/>
        <v>0</v>
      </c>
      <c r="J35" s="353">
        <f t="shared" si="5"/>
        <v>1460</v>
      </c>
    </row>
    <row r="36" spans="1:11" ht="16.5" x14ac:dyDescent="0.35">
      <c r="A36" s="6" t="str">
        <f>'KEMPSHOTT JNR'!$A$1</f>
        <v>KEMPSHOTT JUNIOR SCHOOL</v>
      </c>
      <c r="B36" s="18">
        <f>+'KEMPSHOTT JNR'!$A$47</f>
        <v>0</v>
      </c>
      <c r="C36" s="10">
        <f>+'KEMPSHOTT JNR'!$B$47</f>
        <v>0</v>
      </c>
      <c r="D36" s="287">
        <f>+'KEMPSHOTT JNR'!$C$47</f>
        <v>0</v>
      </c>
      <c r="E36" s="10">
        <f t="shared" ref="E36:E67" si="6">+C36-D36</f>
        <v>0</v>
      </c>
      <c r="F36" s="349">
        <f t="shared" ref="F36:F67" si="7">IF(E36&gt;0,E36/C36,0)</f>
        <v>0</v>
      </c>
      <c r="G36" s="354">
        <f t="shared" ref="G36:G67" si="8">IF(E36&gt;0,E36/4,0)</f>
        <v>0</v>
      </c>
      <c r="H36" s="350">
        <f t="shared" ref="H36:H67" si="9">IF(G36&gt;0,(F36/4),0)</f>
        <v>0</v>
      </c>
      <c r="I36" s="10">
        <f t="shared" ref="I36:I67" si="10">IF(B36&gt;$I$2,1,0)</f>
        <v>0</v>
      </c>
      <c r="J36" s="353">
        <f t="shared" si="5"/>
        <v>1460</v>
      </c>
    </row>
    <row r="37" spans="1:11" ht="16.5" x14ac:dyDescent="0.35">
      <c r="A37" s="6" t="str">
        <f>KIMPTON!$A$1</f>
        <v>KIMPTON PRIMARY SCHOOL</v>
      </c>
      <c r="B37" s="18">
        <f>+KIMPTON!$A$47</f>
        <v>0</v>
      </c>
      <c r="C37" s="10">
        <f>+KIMPTON!$B$47</f>
        <v>0</v>
      </c>
      <c r="D37" s="287">
        <f>+KIMPTON!$C$47</f>
        <v>0</v>
      </c>
      <c r="E37" s="10">
        <f t="shared" si="6"/>
        <v>0</v>
      </c>
      <c r="F37" s="349">
        <f t="shared" si="7"/>
        <v>0</v>
      </c>
      <c r="G37" s="354">
        <f t="shared" si="8"/>
        <v>0</v>
      </c>
      <c r="H37" s="350">
        <f t="shared" si="9"/>
        <v>0</v>
      </c>
      <c r="I37" s="10">
        <f t="shared" si="10"/>
        <v>0</v>
      </c>
      <c r="J37" s="353">
        <f t="shared" si="5"/>
        <v>1460</v>
      </c>
    </row>
    <row r="38" spans="1:11" ht="16.5" x14ac:dyDescent="0.35">
      <c r="A38" s="6" t="str">
        <f>KINGSCLERE!$A$1</f>
        <v>KINGSCLERE PRIMARY SCHOOL</v>
      </c>
      <c r="B38" s="18">
        <f>+KINGSCLERE!$A$47</f>
        <v>0</v>
      </c>
      <c r="C38" s="10">
        <f>+KINGSCLERE!$B$47</f>
        <v>0</v>
      </c>
      <c r="D38" s="287">
        <f>+KINGSCLERE!$C$47</f>
        <v>0</v>
      </c>
      <c r="E38" s="10">
        <f t="shared" si="6"/>
        <v>0</v>
      </c>
      <c r="F38" s="349">
        <f t="shared" si="7"/>
        <v>0</v>
      </c>
      <c r="G38" s="354">
        <f t="shared" si="8"/>
        <v>0</v>
      </c>
      <c r="H38" s="350">
        <f t="shared" si="9"/>
        <v>0</v>
      </c>
      <c r="I38" s="10">
        <f t="shared" si="10"/>
        <v>0</v>
      </c>
      <c r="J38" s="353">
        <f t="shared" si="5"/>
        <v>1460</v>
      </c>
    </row>
    <row r="39" spans="1:11" ht="15.75" customHeight="1" x14ac:dyDescent="0.35">
      <c r="A39" s="6" t="str">
        <f>'KINGS FURLONG INF'!$A$1</f>
        <v>KINGS FURLONG INFANT SCHOOL</v>
      </c>
      <c r="B39" s="18">
        <f>+'KINGS FURLONG INF'!$A$47</f>
        <v>0</v>
      </c>
      <c r="C39" s="10">
        <f>+'KINGS FURLONG INF'!$B$47</f>
        <v>0</v>
      </c>
      <c r="D39" s="287">
        <f>+'KINGS FURLONG INF'!$C$47</f>
        <v>0</v>
      </c>
      <c r="E39" s="10">
        <f t="shared" si="6"/>
        <v>0</v>
      </c>
      <c r="F39" s="349">
        <f t="shared" si="7"/>
        <v>0</v>
      </c>
      <c r="G39" s="354">
        <f t="shared" si="8"/>
        <v>0</v>
      </c>
      <c r="H39" s="350">
        <f t="shared" si="9"/>
        <v>0</v>
      </c>
      <c r="I39" s="10">
        <f t="shared" si="10"/>
        <v>0</v>
      </c>
      <c r="J39" s="353">
        <f t="shared" si="5"/>
        <v>1460</v>
      </c>
    </row>
    <row r="40" spans="1:11" ht="16.5" x14ac:dyDescent="0.35">
      <c r="A40" s="6" t="str">
        <f>'KINGS FURLONG JNR'!$A$1</f>
        <v>KINGS FURLONG JUNIOR SCHOOL</v>
      </c>
      <c r="B40" s="18">
        <f>+'KINGS FURLONG JNR'!$A$47</f>
        <v>0</v>
      </c>
      <c r="C40" s="10">
        <f>+'KINGS FURLONG JNR'!$B$47</f>
        <v>0</v>
      </c>
      <c r="D40" s="287">
        <f>+'KINGS FURLONG JNR'!$C$47</f>
        <v>0</v>
      </c>
      <c r="E40" s="10">
        <f t="shared" si="6"/>
        <v>0</v>
      </c>
      <c r="F40" s="349">
        <f t="shared" si="7"/>
        <v>0</v>
      </c>
      <c r="G40" s="354">
        <f t="shared" si="8"/>
        <v>0</v>
      </c>
      <c r="H40" s="350">
        <f t="shared" si="9"/>
        <v>0</v>
      </c>
      <c r="I40" s="10">
        <f t="shared" si="10"/>
        <v>0</v>
      </c>
      <c r="J40" s="353">
        <f t="shared" si="5"/>
        <v>1460</v>
      </c>
    </row>
    <row r="41" spans="1:11" ht="16.5" x14ac:dyDescent="0.35">
      <c r="A41" s="6" t="str">
        <f>'KNIGHTS ENHAM INF'!$A$1</f>
        <v>KNIGHTS ENHAM INFANT SCHOOL</v>
      </c>
      <c r="B41" s="18">
        <f>+'KNIGHTS ENHAM INF'!$A$47</f>
        <v>0</v>
      </c>
      <c r="C41" s="10">
        <f>+'KNIGHTS ENHAM INF'!$B$47</f>
        <v>0</v>
      </c>
      <c r="D41" s="287">
        <f>+'KNIGHTS ENHAM INF'!$C$47</f>
        <v>0</v>
      </c>
      <c r="E41" s="10">
        <f t="shared" si="6"/>
        <v>0</v>
      </c>
      <c r="F41" s="349">
        <f t="shared" si="7"/>
        <v>0</v>
      </c>
      <c r="G41" s="354">
        <f t="shared" si="8"/>
        <v>0</v>
      </c>
      <c r="H41" s="350">
        <f t="shared" si="9"/>
        <v>0</v>
      </c>
      <c r="I41" s="10">
        <f t="shared" si="10"/>
        <v>0</v>
      </c>
      <c r="J41" s="353">
        <f t="shared" si="5"/>
        <v>1460</v>
      </c>
    </row>
    <row r="42" spans="1:11" ht="16.5" x14ac:dyDescent="0.35">
      <c r="A42" s="6" t="str">
        <f>'KNIGHTS ENHAM JNR'!$A$1</f>
        <v>KNIGHTS ENHAM JUNIOR SCHOOL</v>
      </c>
      <c r="B42" s="18">
        <f>+'KNIGHTS ENHAM JNR'!$A$47</f>
        <v>0</v>
      </c>
      <c r="C42" s="10">
        <f>+'KNIGHTS ENHAM JNR'!$B$47</f>
        <v>0</v>
      </c>
      <c r="D42" s="287">
        <f>+'KNIGHTS ENHAM JNR'!$C$47</f>
        <v>0</v>
      </c>
      <c r="E42" s="10">
        <f t="shared" si="6"/>
        <v>0</v>
      </c>
      <c r="F42" s="349">
        <f t="shared" si="7"/>
        <v>0</v>
      </c>
      <c r="G42" s="354">
        <f t="shared" si="8"/>
        <v>0</v>
      </c>
      <c r="H42" s="350">
        <f t="shared" si="9"/>
        <v>0</v>
      </c>
      <c r="I42" s="10">
        <f t="shared" si="10"/>
        <v>0</v>
      </c>
      <c r="J42" s="353">
        <f t="shared" si="5"/>
        <v>1460</v>
      </c>
    </row>
    <row r="43" spans="1:11" ht="16.5" x14ac:dyDescent="0.35">
      <c r="A43" s="6" t="str">
        <f>'MANOR FIELD INF'!$A$1</f>
        <v>MANOR FIELD INFANT SCHOOL</v>
      </c>
      <c r="B43" s="18">
        <f>+'MANOR FIELD INF'!$A$47</f>
        <v>0</v>
      </c>
      <c r="C43" s="10">
        <f>+'MANOR FIELD INF'!$B$47</f>
        <v>0</v>
      </c>
      <c r="D43" s="287">
        <f>+'MANOR FIELD INF'!$C$47</f>
        <v>0</v>
      </c>
      <c r="E43" s="10">
        <f t="shared" si="6"/>
        <v>0</v>
      </c>
      <c r="F43" s="349">
        <f t="shared" si="7"/>
        <v>0</v>
      </c>
      <c r="G43" s="354">
        <f t="shared" si="8"/>
        <v>0</v>
      </c>
      <c r="H43" s="350">
        <f t="shared" si="9"/>
        <v>0</v>
      </c>
      <c r="I43" s="10">
        <f t="shared" si="10"/>
        <v>0</v>
      </c>
      <c r="J43" s="353">
        <f t="shared" si="5"/>
        <v>1460</v>
      </c>
    </row>
    <row r="44" spans="1:11" ht="16.5" x14ac:dyDescent="0.35">
      <c r="A44" s="6" t="str">
        <f>'MANOR FIELD JNR'!$A$1</f>
        <v>MANOR FIELD JUNIOR SCHOOL</v>
      </c>
      <c r="B44" s="18">
        <f>+'MANOR FIELD JNR'!$A$47</f>
        <v>0</v>
      </c>
      <c r="C44" s="10">
        <f>+'MANOR FIELD JNR'!$B$47</f>
        <v>0</v>
      </c>
      <c r="D44" s="287">
        <f>+'MANOR FIELD JNR'!$C$47</f>
        <v>0</v>
      </c>
      <c r="E44" s="10">
        <f t="shared" si="6"/>
        <v>0</v>
      </c>
      <c r="F44" s="349">
        <f t="shared" si="7"/>
        <v>0</v>
      </c>
      <c r="G44" s="354">
        <f t="shared" si="8"/>
        <v>0</v>
      </c>
      <c r="H44" s="350">
        <f t="shared" si="9"/>
        <v>0</v>
      </c>
      <c r="I44" s="10">
        <f t="shared" si="10"/>
        <v>0</v>
      </c>
      <c r="J44" s="353">
        <f t="shared" si="5"/>
        <v>1460</v>
      </c>
    </row>
    <row r="45" spans="1:11" ht="16.5" x14ac:dyDescent="0.35">
      <c r="A45" s="6" t="str">
        <f>'MARNEL INF'!$A$1</f>
        <v>MARNEL INFANT SCHOOL</v>
      </c>
      <c r="B45" s="18">
        <f>+'MARNEL INF'!$A$47</f>
        <v>0</v>
      </c>
      <c r="C45" s="10">
        <f>+'MARNEL INF'!$B$47</f>
        <v>0</v>
      </c>
      <c r="D45" s="287">
        <f>+'MARNEL INF'!$C$47</f>
        <v>0</v>
      </c>
      <c r="E45" s="10">
        <f t="shared" si="6"/>
        <v>0</v>
      </c>
      <c r="F45" s="349">
        <f t="shared" si="7"/>
        <v>0</v>
      </c>
      <c r="G45" s="354">
        <f t="shared" si="8"/>
        <v>0</v>
      </c>
      <c r="H45" s="350">
        <f t="shared" si="9"/>
        <v>0</v>
      </c>
      <c r="I45" s="10">
        <f t="shared" si="10"/>
        <v>0</v>
      </c>
      <c r="J45" s="353">
        <f t="shared" si="5"/>
        <v>1460</v>
      </c>
      <c r="K45" s="319"/>
    </row>
    <row r="46" spans="1:11" ht="16.5" x14ac:dyDescent="0.35">
      <c r="A46" s="6" t="str">
        <f>'MARNEL JNR'!$A$1</f>
        <v>MARNEL JUNIOR SCHOOL</v>
      </c>
      <c r="B46" s="18">
        <f>+'MARNEL JNR'!$A$47</f>
        <v>0</v>
      </c>
      <c r="C46" s="10">
        <f>+'MARNEL JNR'!$B$47</f>
        <v>0</v>
      </c>
      <c r="D46" s="287">
        <f>+'MARNEL JNR'!$C$47</f>
        <v>0</v>
      </c>
      <c r="E46" s="10">
        <f t="shared" si="6"/>
        <v>0</v>
      </c>
      <c r="F46" s="349">
        <f t="shared" si="7"/>
        <v>0</v>
      </c>
      <c r="G46" s="354">
        <f t="shared" si="8"/>
        <v>0</v>
      </c>
      <c r="H46" s="350">
        <f t="shared" si="9"/>
        <v>0</v>
      </c>
      <c r="I46" s="10">
        <f t="shared" si="10"/>
        <v>0</v>
      </c>
      <c r="J46" s="353">
        <f t="shared" si="5"/>
        <v>1460</v>
      </c>
    </row>
    <row r="47" spans="1:11" ht="16.5" x14ac:dyDescent="0.35">
      <c r="A47" s="6" t="str">
        <f>'MERTON INF'!$A$1</f>
        <v>MERTON INFANT SCHOOL</v>
      </c>
      <c r="B47" s="18">
        <f>+'MERTON INF'!$A$47</f>
        <v>0</v>
      </c>
      <c r="C47" s="10">
        <f>+'MERTON INF'!$B$47</f>
        <v>0</v>
      </c>
      <c r="D47" s="287">
        <f>+'MERTON INF'!$C$47</f>
        <v>0</v>
      </c>
      <c r="E47" s="10">
        <f t="shared" si="6"/>
        <v>0</v>
      </c>
      <c r="F47" s="349">
        <f t="shared" si="7"/>
        <v>0</v>
      </c>
      <c r="G47" s="354">
        <f t="shared" si="8"/>
        <v>0</v>
      </c>
      <c r="H47" s="350">
        <f t="shared" si="9"/>
        <v>0</v>
      </c>
      <c r="I47" s="10">
        <f t="shared" si="10"/>
        <v>0</v>
      </c>
      <c r="J47" s="353">
        <f t="shared" si="5"/>
        <v>1460</v>
      </c>
    </row>
    <row r="48" spans="1:11" ht="16.5" x14ac:dyDescent="0.35">
      <c r="A48" s="6" t="str">
        <f>'MERTON JNR'!$A$1</f>
        <v>MERTON JUNIOR SCHOOL</v>
      </c>
      <c r="B48" s="18">
        <f>+'MERTON JNR'!$A$47</f>
        <v>0</v>
      </c>
      <c r="C48" s="10">
        <f>+'MERTON JNR'!$B$47</f>
        <v>0</v>
      </c>
      <c r="D48" s="287">
        <f>+'MERTON JNR'!$C$47</f>
        <v>0</v>
      </c>
      <c r="E48" s="10">
        <f t="shared" si="6"/>
        <v>0</v>
      </c>
      <c r="F48" s="349">
        <f t="shared" si="7"/>
        <v>0</v>
      </c>
      <c r="G48" s="354">
        <f t="shared" si="8"/>
        <v>0</v>
      </c>
      <c r="H48" s="350">
        <f t="shared" si="9"/>
        <v>0</v>
      </c>
      <c r="I48" s="10">
        <f t="shared" si="10"/>
        <v>0</v>
      </c>
      <c r="J48" s="353">
        <f t="shared" si="5"/>
        <v>1460</v>
      </c>
    </row>
    <row r="49" spans="1:10" ht="16.5" x14ac:dyDescent="0.35">
      <c r="A49" s="6" t="str">
        <f>MICHELDEVER!$A$1</f>
        <v>MICHELDEVER PRIMARY SCHOOL</v>
      </c>
      <c r="B49" s="18">
        <f>+MICHELDEVER!$A$47</f>
        <v>0</v>
      </c>
      <c r="C49" s="10">
        <f>+MICHELDEVER!$B$47</f>
        <v>0</v>
      </c>
      <c r="D49" s="287">
        <f>+MICHELDEVER!$C$47</f>
        <v>0</v>
      </c>
      <c r="E49" s="10">
        <f t="shared" si="6"/>
        <v>0</v>
      </c>
      <c r="F49" s="349">
        <f t="shared" si="7"/>
        <v>0</v>
      </c>
      <c r="G49" s="354">
        <f t="shared" si="8"/>
        <v>0</v>
      </c>
      <c r="H49" s="350">
        <f t="shared" si="9"/>
        <v>0</v>
      </c>
      <c r="I49" s="10">
        <f t="shared" si="10"/>
        <v>0</v>
      </c>
      <c r="J49" s="353">
        <f t="shared" si="5"/>
        <v>1460</v>
      </c>
    </row>
    <row r="50" spans="1:10" ht="16.5" x14ac:dyDescent="0.35">
      <c r="A50" s="6" t="str">
        <f>'NORTH WALTHAM'!$A$1</f>
        <v>NORTH WALTHAM PRIMARY SCHOOL</v>
      </c>
      <c r="B50" s="18">
        <f>+'NORTH WALTHAM'!$A$47</f>
        <v>0</v>
      </c>
      <c r="C50" s="10">
        <f>+'NORTH WALTHAM'!$B$47</f>
        <v>0</v>
      </c>
      <c r="D50" s="287">
        <f>+'NORTH WALTHAM'!$C$47</f>
        <v>0</v>
      </c>
      <c r="E50" s="10">
        <f t="shared" si="6"/>
        <v>0</v>
      </c>
      <c r="F50" s="349">
        <f t="shared" si="7"/>
        <v>0</v>
      </c>
      <c r="G50" s="354">
        <f t="shared" si="8"/>
        <v>0</v>
      </c>
      <c r="H50" s="350">
        <f t="shared" si="9"/>
        <v>0</v>
      </c>
      <c r="I50" s="10">
        <f t="shared" si="10"/>
        <v>0</v>
      </c>
      <c r="J50" s="353">
        <f t="shared" si="5"/>
        <v>1460</v>
      </c>
    </row>
    <row r="51" spans="1:10" ht="16.5" x14ac:dyDescent="0.35">
      <c r="A51" s="6" t="str">
        <f>'OAKLEY INF'!$A$1</f>
        <v>OAKLEY INFANT SCHOOL</v>
      </c>
      <c r="B51" s="18">
        <f>+'OAKLEY INF'!$A$47</f>
        <v>0</v>
      </c>
      <c r="C51" s="10">
        <f>+'OAKLEY INF'!$B$47</f>
        <v>0</v>
      </c>
      <c r="D51" s="287">
        <f>+'OAKLEY INF'!$C$47</f>
        <v>0</v>
      </c>
      <c r="E51" s="10">
        <f t="shared" si="6"/>
        <v>0</v>
      </c>
      <c r="F51" s="349">
        <f t="shared" si="7"/>
        <v>0</v>
      </c>
      <c r="G51" s="354">
        <f t="shared" si="8"/>
        <v>0</v>
      </c>
      <c r="H51" s="350">
        <f t="shared" si="9"/>
        <v>0</v>
      </c>
      <c r="I51" s="10">
        <f t="shared" si="10"/>
        <v>0</v>
      </c>
      <c r="J51" s="353">
        <f t="shared" si="5"/>
        <v>1460</v>
      </c>
    </row>
    <row r="52" spans="1:10" ht="16.5" x14ac:dyDescent="0.35">
      <c r="A52" s="6" t="str">
        <f>'OAKLEY JNR'!$A$1</f>
        <v>OAKLEY JUNIOR SCHOOL</v>
      </c>
      <c r="B52" s="18">
        <f>+'OAKLEY JNR'!$A$47</f>
        <v>0</v>
      </c>
      <c r="C52" s="10">
        <f>+'OAKLEY JNR'!$B$47</f>
        <v>0</v>
      </c>
      <c r="D52" s="287">
        <f>+'OAKLEY JNR'!$C$47</f>
        <v>0</v>
      </c>
      <c r="E52" s="10">
        <f t="shared" si="6"/>
        <v>0</v>
      </c>
      <c r="F52" s="349">
        <f t="shared" si="7"/>
        <v>0</v>
      </c>
      <c r="G52" s="354">
        <f t="shared" si="8"/>
        <v>0</v>
      </c>
      <c r="H52" s="350">
        <f t="shared" si="9"/>
        <v>0</v>
      </c>
      <c r="I52" s="10">
        <f t="shared" si="10"/>
        <v>0</v>
      </c>
      <c r="J52" s="353">
        <f t="shared" si="5"/>
        <v>1460</v>
      </c>
    </row>
    <row r="53" spans="1:10" ht="16.5" x14ac:dyDescent="0.35">
      <c r="A53" s="6" t="str">
        <f>'OAKRIDGE INF'!$A$1</f>
        <v>OAKRIDGE INFANT SCHOOL</v>
      </c>
      <c r="B53" s="18">
        <f>+'OAKRIDGE INF'!$A$47</f>
        <v>0</v>
      </c>
      <c r="C53" s="10">
        <f>+'OAKRIDGE INF'!$B$47</f>
        <v>0</v>
      </c>
      <c r="D53" s="287">
        <f>+'OAKRIDGE INF'!$C$47</f>
        <v>0</v>
      </c>
      <c r="E53" s="10">
        <f t="shared" si="6"/>
        <v>0</v>
      </c>
      <c r="F53" s="349">
        <f t="shared" si="7"/>
        <v>0</v>
      </c>
      <c r="G53" s="354">
        <f t="shared" si="8"/>
        <v>0</v>
      </c>
      <c r="H53" s="350">
        <f t="shared" si="9"/>
        <v>0</v>
      </c>
      <c r="I53" s="10">
        <f t="shared" si="10"/>
        <v>0</v>
      </c>
      <c r="J53" s="353">
        <f t="shared" si="5"/>
        <v>1460</v>
      </c>
    </row>
    <row r="54" spans="1:10" ht="16.5" x14ac:dyDescent="0.35">
      <c r="A54" s="6" t="str">
        <f>'OAKRIDGE JNR'!$A$1</f>
        <v>OAKRIDGE JUNIOR SCHOOL</v>
      </c>
      <c r="B54" s="18">
        <f>+'OAKRIDGE JNR'!$A$47</f>
        <v>0</v>
      </c>
      <c r="C54" s="10">
        <f>+'OAKRIDGE JNR'!$B$47</f>
        <v>0</v>
      </c>
      <c r="D54" s="287">
        <f>+'OAKRIDGE JNR'!$C$47</f>
        <v>0</v>
      </c>
      <c r="E54" s="10">
        <f t="shared" si="6"/>
        <v>0</v>
      </c>
      <c r="F54" s="349">
        <f t="shared" si="7"/>
        <v>0</v>
      </c>
      <c r="G54" s="354">
        <f t="shared" si="8"/>
        <v>0</v>
      </c>
      <c r="H54" s="350">
        <f t="shared" si="9"/>
        <v>0</v>
      </c>
      <c r="I54" s="10">
        <f t="shared" si="10"/>
        <v>0</v>
      </c>
      <c r="J54" s="353">
        <f t="shared" si="5"/>
        <v>1460</v>
      </c>
    </row>
    <row r="55" spans="1:10" ht="16.5" x14ac:dyDescent="0.35">
      <c r="A55" s="6" t="str">
        <f>'OLD BASING INF'!$A$1</f>
        <v>OLD BASING INFANT SCHOOL</v>
      </c>
      <c r="B55" s="18">
        <f>+'OLD BASING INF'!$A$47</f>
        <v>0</v>
      </c>
      <c r="C55" s="10">
        <f>+'OLD BASING INF'!$B$47</f>
        <v>0</v>
      </c>
      <c r="D55" s="287">
        <f>+'OLD BASING INF'!$C$47</f>
        <v>0</v>
      </c>
      <c r="E55" s="10">
        <f t="shared" si="6"/>
        <v>0</v>
      </c>
      <c r="F55" s="349">
        <f t="shared" si="7"/>
        <v>0</v>
      </c>
      <c r="G55" s="354">
        <f t="shared" si="8"/>
        <v>0</v>
      </c>
      <c r="H55" s="350">
        <f t="shared" si="9"/>
        <v>0</v>
      </c>
      <c r="I55" s="10">
        <f t="shared" si="10"/>
        <v>0</v>
      </c>
      <c r="J55" s="353">
        <f t="shared" si="5"/>
        <v>1460</v>
      </c>
    </row>
    <row r="56" spans="1:10" ht="16.5" x14ac:dyDescent="0.35">
      <c r="A56" s="6" t="str">
        <f>OVERTON!$A$1</f>
        <v>OVERTON PRIMARY SCHOOL</v>
      </c>
      <c r="B56" s="18">
        <f>+OVERTON!$A$47</f>
        <v>0</v>
      </c>
      <c r="C56" s="10">
        <f>+OVERTON!$B$47</f>
        <v>0</v>
      </c>
      <c r="D56" s="287">
        <f>+OVERTON!$C$47</f>
        <v>0</v>
      </c>
      <c r="E56" s="10">
        <f t="shared" si="6"/>
        <v>0</v>
      </c>
      <c r="F56" s="349">
        <f t="shared" si="7"/>
        <v>0</v>
      </c>
      <c r="G56" s="354">
        <f t="shared" si="8"/>
        <v>0</v>
      </c>
      <c r="H56" s="350">
        <f t="shared" si="9"/>
        <v>0</v>
      </c>
      <c r="I56" s="10">
        <f t="shared" si="10"/>
        <v>0</v>
      </c>
      <c r="J56" s="353">
        <f t="shared" si="5"/>
        <v>1460</v>
      </c>
    </row>
    <row r="57" spans="1:10" ht="16.5" x14ac:dyDescent="0.35">
      <c r="A57" s="6" t="str">
        <f>'PARK VIEW INF'!$A$1</f>
        <v>PARK VIEW INFANT SCHOOL</v>
      </c>
      <c r="B57" s="18">
        <f>+'PARK VIEW INF'!$A$47</f>
        <v>0</v>
      </c>
      <c r="C57" s="10">
        <f>+'PARK VIEW INF'!$B$47</f>
        <v>0</v>
      </c>
      <c r="D57" s="287">
        <f>+'PARK VIEW INF'!$C$47</f>
        <v>0</v>
      </c>
      <c r="E57" s="10">
        <f t="shared" si="6"/>
        <v>0</v>
      </c>
      <c r="F57" s="349">
        <f t="shared" si="7"/>
        <v>0</v>
      </c>
      <c r="G57" s="354">
        <f t="shared" si="8"/>
        <v>0</v>
      </c>
      <c r="H57" s="350">
        <f t="shared" si="9"/>
        <v>0</v>
      </c>
      <c r="I57" s="10">
        <f t="shared" si="10"/>
        <v>0</v>
      </c>
      <c r="J57" s="353">
        <f t="shared" si="5"/>
        <v>1460</v>
      </c>
    </row>
    <row r="58" spans="1:10" ht="16.5" x14ac:dyDescent="0.35">
      <c r="A58" s="6" t="str">
        <f>'PARK VIEW JNR'!$A$1</f>
        <v>PARK VIEW JUNIOR SCHOOL</v>
      </c>
      <c r="B58" s="18">
        <f>+'PARK VIEW JNR'!$A$47</f>
        <v>0</v>
      </c>
      <c r="C58" s="10">
        <f>+'PARK VIEW JNR'!$B$47</f>
        <v>0</v>
      </c>
      <c r="D58" s="287">
        <f>+'PARK VIEW JNR'!$C$47</f>
        <v>0</v>
      </c>
      <c r="E58" s="10">
        <f t="shared" si="6"/>
        <v>0</v>
      </c>
      <c r="F58" s="349">
        <f t="shared" si="7"/>
        <v>0</v>
      </c>
      <c r="G58" s="354">
        <f t="shared" si="8"/>
        <v>0</v>
      </c>
      <c r="H58" s="350">
        <f t="shared" si="9"/>
        <v>0</v>
      </c>
      <c r="I58" s="10">
        <f t="shared" si="10"/>
        <v>0</v>
      </c>
      <c r="J58" s="353">
        <f t="shared" si="5"/>
        <v>1460</v>
      </c>
    </row>
    <row r="59" spans="1:10" ht="16.5" x14ac:dyDescent="0.35">
      <c r="A59" s="6" t="str">
        <f>'PORTWAY INF'!$A$1</f>
        <v>PORTWAY INFANT SCHOOL</v>
      </c>
      <c r="B59" s="18">
        <f>+'PORTWAY INF'!$A$47</f>
        <v>0</v>
      </c>
      <c r="C59" s="10">
        <f>+'PORTWAY INF'!$B$47</f>
        <v>0</v>
      </c>
      <c r="D59" s="287">
        <f>+'PORTWAY INF'!$C$47</f>
        <v>0</v>
      </c>
      <c r="E59" s="10">
        <f t="shared" si="6"/>
        <v>0</v>
      </c>
      <c r="F59" s="349">
        <f t="shared" si="7"/>
        <v>0</v>
      </c>
      <c r="G59" s="354">
        <f t="shared" si="8"/>
        <v>0</v>
      </c>
      <c r="H59" s="350">
        <f t="shared" si="9"/>
        <v>0</v>
      </c>
      <c r="I59" s="10">
        <f t="shared" si="10"/>
        <v>0</v>
      </c>
      <c r="J59" s="353">
        <f t="shared" si="5"/>
        <v>1460</v>
      </c>
    </row>
    <row r="60" spans="1:10" ht="16.5" x14ac:dyDescent="0.35">
      <c r="A60" s="6" t="str">
        <f>'PORTWAY JNR'!$A$1</f>
        <v>PORTWAY JUNIOR SCHOOL</v>
      </c>
      <c r="B60" s="18">
        <f>+'PORTWAY JNR'!$A$47</f>
        <v>0</v>
      </c>
      <c r="C60" s="10">
        <f>+'PORTWAY JNR'!$B$47</f>
        <v>0</v>
      </c>
      <c r="D60" s="287">
        <f>+'PORTWAY JNR'!$C$47</f>
        <v>0</v>
      </c>
      <c r="E60" s="10">
        <f t="shared" si="6"/>
        <v>0</v>
      </c>
      <c r="F60" s="349">
        <f t="shared" si="7"/>
        <v>0</v>
      </c>
      <c r="G60" s="354">
        <f t="shared" si="8"/>
        <v>0</v>
      </c>
      <c r="H60" s="350">
        <f t="shared" si="9"/>
        <v>0</v>
      </c>
      <c r="I60" s="10">
        <f t="shared" si="10"/>
        <v>0</v>
      </c>
      <c r="J60" s="353">
        <f t="shared" si="5"/>
        <v>1460</v>
      </c>
    </row>
    <row r="61" spans="1:10" ht="16.5" x14ac:dyDescent="0.35">
      <c r="A61" s="6" t="str">
        <f>'PRESTON CANDOVER'!$A$1</f>
        <v>PRESTON CANDOVER PRIMARY SCHOOL</v>
      </c>
      <c r="B61" s="18">
        <f>+'PRESTON CANDOVER'!$A$47</f>
        <v>0</v>
      </c>
      <c r="C61" s="10">
        <f>+'PRESTON CANDOVER'!$B$47</f>
        <v>0</v>
      </c>
      <c r="D61" s="287">
        <f>+'PRESTON CANDOVER'!$C$47</f>
        <v>0</v>
      </c>
      <c r="E61" s="10">
        <f t="shared" si="6"/>
        <v>0</v>
      </c>
      <c r="F61" s="349">
        <f t="shared" si="7"/>
        <v>0</v>
      </c>
      <c r="G61" s="354">
        <f t="shared" si="8"/>
        <v>0</v>
      </c>
      <c r="H61" s="350">
        <f t="shared" si="9"/>
        <v>0</v>
      </c>
      <c r="I61" s="10">
        <f t="shared" si="10"/>
        <v>0</v>
      </c>
      <c r="J61" s="353">
        <f t="shared" si="5"/>
        <v>1460</v>
      </c>
    </row>
    <row r="62" spans="1:10" ht="16.5" x14ac:dyDescent="0.35">
      <c r="A62" s="6" t="str">
        <f>'ROMAN WAY'!$A$1</f>
        <v>ROMAN WAY PRIMARY SCHOOL</v>
      </c>
      <c r="B62" s="18">
        <f>+'ROMAN WAY'!$A$47</f>
        <v>0</v>
      </c>
      <c r="C62" s="10">
        <f>+'ROMAN WAY'!$B$47</f>
        <v>0</v>
      </c>
      <c r="D62" s="287">
        <f>+'ROMAN WAY'!$C$47</f>
        <v>0</v>
      </c>
      <c r="E62" s="10">
        <f t="shared" si="6"/>
        <v>0</v>
      </c>
      <c r="F62" s="349">
        <f t="shared" si="7"/>
        <v>0</v>
      </c>
      <c r="G62" s="354">
        <f t="shared" si="8"/>
        <v>0</v>
      </c>
      <c r="H62" s="350">
        <f t="shared" si="9"/>
        <v>0</v>
      </c>
      <c r="I62" s="10">
        <f t="shared" si="10"/>
        <v>0</v>
      </c>
      <c r="J62" s="353">
        <f t="shared" si="5"/>
        <v>1460</v>
      </c>
    </row>
    <row r="63" spans="1:10" ht="16.5" x14ac:dyDescent="0.35">
      <c r="A63" s="6" t="str">
        <f>RUCSTALL!$A$1</f>
        <v>RUCSTALL PRIMARY SCHOOL</v>
      </c>
      <c r="B63" s="18">
        <f>+RUCSTALL!$A$47</f>
        <v>0</v>
      </c>
      <c r="C63" s="10">
        <f>+RUCSTALL!$B$47</f>
        <v>0</v>
      </c>
      <c r="D63" s="287">
        <f>+RUCSTALL!$C$47</f>
        <v>0</v>
      </c>
      <c r="E63" s="10">
        <f t="shared" si="6"/>
        <v>0</v>
      </c>
      <c r="F63" s="349">
        <f t="shared" si="7"/>
        <v>0</v>
      </c>
      <c r="G63" s="354">
        <f t="shared" si="8"/>
        <v>0</v>
      </c>
      <c r="H63" s="350">
        <f t="shared" si="9"/>
        <v>0</v>
      </c>
      <c r="I63" s="10">
        <f t="shared" si="10"/>
        <v>0</v>
      </c>
      <c r="J63" s="353">
        <f t="shared" si="5"/>
        <v>1460</v>
      </c>
    </row>
    <row r="64" spans="1:10" ht="16.5" x14ac:dyDescent="0.35">
      <c r="A64" s="6" t="str">
        <f>'SHERBORNE ST JOHN'!$A$1</f>
        <v>SHERBORNE ST JOHN PRIMARY SCHOOL</v>
      </c>
      <c r="B64" s="18">
        <f>+'SHERBORNE ST JOHN'!$A$47</f>
        <v>0</v>
      </c>
      <c r="C64" s="10">
        <f>+'SHERBORNE ST JOHN'!$B$47</f>
        <v>0</v>
      </c>
      <c r="D64" s="287">
        <f>+'SHERBORNE ST JOHN'!$C$47</f>
        <v>0</v>
      </c>
      <c r="E64" s="10">
        <f t="shared" si="6"/>
        <v>0</v>
      </c>
      <c r="F64" s="349">
        <f t="shared" si="7"/>
        <v>0</v>
      </c>
      <c r="G64" s="354">
        <f t="shared" si="8"/>
        <v>0</v>
      </c>
      <c r="H64" s="350">
        <f t="shared" si="9"/>
        <v>0</v>
      </c>
      <c r="I64" s="10">
        <f t="shared" si="10"/>
        <v>0</v>
      </c>
      <c r="J64" s="353">
        <f t="shared" si="5"/>
        <v>1460</v>
      </c>
    </row>
    <row r="65" spans="1:10" ht="16.5" x14ac:dyDescent="0.35">
      <c r="A65" s="6" t="str">
        <f>'SHIPTON BELLINGER'!$A$1</f>
        <v>SHIPTON BELLINGER PRIMARY SCHOOL</v>
      </c>
      <c r="B65" s="18">
        <f>+'SHIPTON BELLINGER'!$A$47</f>
        <v>0</v>
      </c>
      <c r="C65" s="10">
        <f>+'SHIPTON BELLINGER'!$B$47</f>
        <v>0</v>
      </c>
      <c r="D65" s="287">
        <f>+'SHIPTON BELLINGER'!$C$47</f>
        <v>0</v>
      </c>
      <c r="E65" s="10">
        <f t="shared" si="6"/>
        <v>0</v>
      </c>
      <c r="F65" s="349">
        <f t="shared" si="7"/>
        <v>0</v>
      </c>
      <c r="G65" s="354">
        <f t="shared" si="8"/>
        <v>0</v>
      </c>
      <c r="H65" s="350">
        <f t="shared" si="9"/>
        <v>0</v>
      </c>
      <c r="I65" s="10">
        <f t="shared" si="10"/>
        <v>0</v>
      </c>
      <c r="J65" s="353">
        <f t="shared" si="5"/>
        <v>1460</v>
      </c>
    </row>
    <row r="66" spans="1:10" ht="16.5" x14ac:dyDescent="0.35">
      <c r="A66" s="6" t="str">
        <f>SILCHESTER!$A$1</f>
        <v>SILCHESTER PRIMARY SCHOOL</v>
      </c>
      <c r="B66" s="18">
        <f>+SILCHESTER!$A$47</f>
        <v>0</v>
      </c>
      <c r="C66" s="10">
        <f>+SILCHESTER!$B$47</f>
        <v>0</v>
      </c>
      <c r="D66" s="287">
        <f>+SILCHESTER!$C$47</f>
        <v>0</v>
      </c>
      <c r="E66" s="10">
        <f t="shared" si="6"/>
        <v>0</v>
      </c>
      <c r="F66" s="349">
        <f t="shared" si="7"/>
        <v>0</v>
      </c>
      <c r="G66" s="354">
        <f t="shared" si="8"/>
        <v>0</v>
      </c>
      <c r="H66" s="350">
        <f t="shared" si="9"/>
        <v>0</v>
      </c>
      <c r="I66" s="10">
        <f t="shared" si="10"/>
        <v>0</v>
      </c>
      <c r="J66" s="353">
        <f t="shared" si="5"/>
        <v>1460</v>
      </c>
    </row>
    <row r="67" spans="1:10" ht="16.5" x14ac:dyDescent="0.35">
      <c r="A67" s="6" t="str">
        <f>'SMANNELL &amp; ENHAM'!$A$1</f>
        <v>SMANNELL &amp; ENHAM PRIMARY SCHOOL</v>
      </c>
      <c r="B67" s="18">
        <f>+'SMANNELL &amp; ENHAM'!$A$47</f>
        <v>0</v>
      </c>
      <c r="C67" s="10">
        <f>+'SMANNELL &amp; ENHAM'!$B$47</f>
        <v>0</v>
      </c>
      <c r="D67" s="287">
        <f>+'SMANNELL &amp; ENHAM'!$C$47</f>
        <v>0</v>
      </c>
      <c r="E67" s="10">
        <f t="shared" si="6"/>
        <v>0</v>
      </c>
      <c r="F67" s="349">
        <f t="shared" si="7"/>
        <v>0</v>
      </c>
      <c r="G67" s="354">
        <f t="shared" si="8"/>
        <v>0</v>
      </c>
      <c r="H67" s="350">
        <f t="shared" si="9"/>
        <v>0</v>
      </c>
      <c r="I67" s="10">
        <f t="shared" si="10"/>
        <v>0</v>
      </c>
      <c r="J67" s="353">
        <f t="shared" si="5"/>
        <v>1460</v>
      </c>
    </row>
    <row r="68" spans="1:10" ht="16.5" x14ac:dyDescent="0.35">
      <c r="A68" s="6" t="str">
        <f>'SOUTH VIEW INF'!$A$1</f>
        <v>SOUTH VIEW INFANT SCHOOL</v>
      </c>
      <c r="B68" s="18">
        <f>+'SOUTH VIEW INF'!$A$47</f>
        <v>0</v>
      </c>
      <c r="C68" s="10">
        <f>+'SOUTH VIEW INF'!$B$47</f>
        <v>0</v>
      </c>
      <c r="D68" s="287">
        <f>+'SOUTH VIEW INF'!$C$47</f>
        <v>0</v>
      </c>
      <c r="E68" s="10">
        <f t="shared" ref="E68:E88" si="11">+C68-D68</f>
        <v>0</v>
      </c>
      <c r="F68" s="349">
        <f t="shared" ref="F68:F88" si="12">IF(E68&gt;0,E68/C68,0)</f>
        <v>0</v>
      </c>
      <c r="G68" s="354">
        <f t="shared" ref="G68:G88" si="13">IF(E68&gt;0,E68/4,0)</f>
        <v>0</v>
      </c>
      <c r="H68" s="350">
        <f t="shared" ref="H68:H88" si="14">IF(G68&gt;0,(F68/4),0)</f>
        <v>0</v>
      </c>
      <c r="I68" s="10">
        <f t="shared" ref="I68:I88" si="15">IF(B68&gt;$I$2,1,0)</f>
        <v>0</v>
      </c>
      <c r="J68" s="353">
        <f t="shared" si="5"/>
        <v>1460</v>
      </c>
    </row>
    <row r="69" spans="1:10" ht="16.5" x14ac:dyDescent="0.35">
      <c r="A69" s="6" t="str">
        <f>'SOUTH VIEW JNR'!$A$1</f>
        <v>SOUTH VIEW JUNIOR SCHOOL</v>
      </c>
      <c r="B69" s="18">
        <f>+'SOUTH VIEW JNR'!$A$47</f>
        <v>0</v>
      </c>
      <c r="C69" s="10">
        <f>+'SOUTH VIEW JNR'!$B$47</f>
        <v>0</v>
      </c>
      <c r="D69" s="287">
        <f>+'SOUTH VIEW JNR'!$C$47</f>
        <v>0</v>
      </c>
      <c r="E69" s="10">
        <f t="shared" si="11"/>
        <v>0</v>
      </c>
      <c r="F69" s="349">
        <f t="shared" si="12"/>
        <v>0</v>
      </c>
      <c r="G69" s="354">
        <f t="shared" si="13"/>
        <v>0</v>
      </c>
      <c r="H69" s="350">
        <f t="shared" si="14"/>
        <v>0</v>
      </c>
      <c r="I69" s="10">
        <f t="shared" si="15"/>
        <v>0</v>
      </c>
      <c r="J69" s="353">
        <f t="shared" ref="J69:J109" si="16">+B69+(365*4)</f>
        <v>1460</v>
      </c>
    </row>
    <row r="70" spans="1:10" ht="16.5" x14ac:dyDescent="0.35">
      <c r="A70" s="6" t="str">
        <f>'SOUTH WONSTON'!$A$1</f>
        <v>SOUTH WONSTON PRIMARY SCHOOL</v>
      </c>
      <c r="B70" s="18">
        <f>+'SOUTH WONSTON'!$A$47</f>
        <v>0</v>
      </c>
      <c r="C70" s="10">
        <f>+'SOUTH WONSTON'!$B$47</f>
        <v>0</v>
      </c>
      <c r="D70" s="287">
        <f>+'SOUTH WONSTON'!$C$47</f>
        <v>0</v>
      </c>
      <c r="E70" s="10">
        <f t="shared" si="11"/>
        <v>0</v>
      </c>
      <c r="F70" s="349">
        <f t="shared" si="12"/>
        <v>0</v>
      </c>
      <c r="G70" s="354">
        <f t="shared" si="13"/>
        <v>0</v>
      </c>
      <c r="H70" s="350">
        <f t="shared" si="14"/>
        <v>0</v>
      </c>
      <c r="I70" s="10">
        <f t="shared" si="15"/>
        <v>0</v>
      </c>
      <c r="J70" s="353">
        <f t="shared" si="16"/>
        <v>1460</v>
      </c>
    </row>
    <row r="71" spans="1:10" ht="16.5" x14ac:dyDescent="0.35">
      <c r="A71" s="6" t="str">
        <f>SPARSHOLT!$A$1</f>
        <v>SPARSHOLT PRIMARY SCHOOL</v>
      </c>
      <c r="B71" s="18">
        <f>+SPARSHOLT!$A$47</f>
        <v>0</v>
      </c>
      <c r="C71" s="10">
        <f>+SPARSHOLT!$B$47</f>
        <v>0</v>
      </c>
      <c r="D71" s="287">
        <f>+SPARSHOLT!$C$47</f>
        <v>0</v>
      </c>
      <c r="E71" s="10">
        <f t="shared" si="11"/>
        <v>0</v>
      </c>
      <c r="F71" s="349">
        <f t="shared" si="12"/>
        <v>0</v>
      </c>
      <c r="G71" s="354">
        <f t="shared" si="13"/>
        <v>0</v>
      </c>
      <c r="H71" s="350">
        <f t="shared" si="14"/>
        <v>0</v>
      </c>
      <c r="I71" s="10">
        <f t="shared" si="15"/>
        <v>0</v>
      </c>
      <c r="J71" s="353">
        <f t="shared" si="16"/>
        <v>1460</v>
      </c>
    </row>
    <row r="72" spans="1:10" ht="16.5" x14ac:dyDescent="0.35">
      <c r="A72" s="6" t="str">
        <f>'ST ANNES'!$A$1</f>
        <v>ST ANNES</v>
      </c>
      <c r="B72" s="18">
        <f>+'ST ANNES'!$A$47</f>
        <v>0</v>
      </c>
      <c r="C72" s="10">
        <f>+'ST ANNES'!$B$47</f>
        <v>0</v>
      </c>
      <c r="D72" s="287">
        <f>+'ST ANNES'!$C$47</f>
        <v>0</v>
      </c>
      <c r="E72" s="10">
        <f t="shared" si="11"/>
        <v>0</v>
      </c>
      <c r="F72" s="349">
        <f t="shared" si="12"/>
        <v>0</v>
      </c>
      <c r="G72" s="354">
        <f t="shared" si="13"/>
        <v>0</v>
      </c>
      <c r="H72" s="350">
        <f t="shared" si="14"/>
        <v>0</v>
      </c>
      <c r="I72" s="10">
        <f t="shared" si="15"/>
        <v>0</v>
      </c>
      <c r="J72" s="353">
        <f t="shared" si="16"/>
        <v>1460</v>
      </c>
    </row>
    <row r="73" spans="1:10" ht="16.5" x14ac:dyDescent="0.35">
      <c r="A73" s="6" t="str">
        <f>'ST BEDES'!$A$1</f>
        <v>ST BEDES</v>
      </c>
      <c r="B73" s="18">
        <f>+'ST BEDES'!$A$47</f>
        <v>0</v>
      </c>
      <c r="C73" s="10">
        <f>+'ST BEDES'!$B$47</f>
        <v>0</v>
      </c>
      <c r="D73" s="287">
        <f>+'ST BEDES'!$C$47</f>
        <v>0</v>
      </c>
      <c r="E73" s="10">
        <f t="shared" si="11"/>
        <v>0</v>
      </c>
      <c r="F73" s="349">
        <f t="shared" si="12"/>
        <v>0</v>
      </c>
      <c r="G73" s="354">
        <f t="shared" si="13"/>
        <v>0</v>
      </c>
      <c r="H73" s="350">
        <f t="shared" si="14"/>
        <v>0</v>
      </c>
      <c r="I73" s="10">
        <f t="shared" si="15"/>
        <v>0</v>
      </c>
      <c r="J73" s="353">
        <f t="shared" si="16"/>
        <v>1460</v>
      </c>
    </row>
    <row r="74" spans="1:10" ht="16.5" x14ac:dyDescent="0.35">
      <c r="A74" s="6" t="str">
        <f>'ST JOHN THE BAPTIST'!$A$1</f>
        <v>ST JOHN THE BAPTIST</v>
      </c>
      <c r="B74" s="18">
        <f>+'ST JOHN THE BAPTIST'!$A$47</f>
        <v>0</v>
      </c>
      <c r="C74" s="10">
        <f>+'ST JOHN THE BAPTIST'!$B$47</f>
        <v>0</v>
      </c>
      <c r="D74" s="287">
        <f>+'ST JOHN THE BAPTIST'!$C$47</f>
        <v>0</v>
      </c>
      <c r="E74" s="10">
        <f t="shared" si="11"/>
        <v>0</v>
      </c>
      <c r="F74" s="349">
        <f t="shared" si="12"/>
        <v>0</v>
      </c>
      <c r="G74" s="354">
        <f t="shared" si="13"/>
        <v>0</v>
      </c>
      <c r="H74" s="350">
        <f t="shared" si="14"/>
        <v>0</v>
      </c>
      <c r="I74" s="10">
        <f t="shared" si="15"/>
        <v>0</v>
      </c>
      <c r="J74" s="353">
        <f t="shared" si="16"/>
        <v>1460</v>
      </c>
    </row>
    <row r="75" spans="1:10" ht="16.5" x14ac:dyDescent="0.35">
      <c r="A75" s="6" t="str">
        <f>'ST JOHNS'!$A$1</f>
        <v>ST JOHNS</v>
      </c>
      <c r="B75" s="18">
        <f>+'ST JOHNS'!$A$47</f>
        <v>0</v>
      </c>
      <c r="C75" s="10">
        <f>+'ST JOHNS'!$B$47</f>
        <v>0</v>
      </c>
      <c r="D75" s="287">
        <f>+'ST JOHNS'!$C$47</f>
        <v>0</v>
      </c>
      <c r="E75" s="10">
        <f t="shared" si="11"/>
        <v>0</v>
      </c>
      <c r="F75" s="349">
        <f t="shared" si="12"/>
        <v>0</v>
      </c>
      <c r="G75" s="354">
        <f t="shared" si="13"/>
        <v>0</v>
      </c>
      <c r="H75" s="350">
        <f t="shared" si="14"/>
        <v>0</v>
      </c>
      <c r="I75" s="10">
        <f t="shared" si="15"/>
        <v>0</v>
      </c>
      <c r="J75" s="353">
        <f t="shared" si="16"/>
        <v>1460</v>
      </c>
    </row>
    <row r="76" spans="1:10" ht="16.5" x14ac:dyDescent="0.35">
      <c r="A76" s="6" t="str">
        <f>'ST MARKS'!$A$1</f>
        <v>ST MARKS</v>
      </c>
      <c r="B76" s="18">
        <f>+'ST MARKS'!$A$47</f>
        <v>0</v>
      </c>
      <c r="C76" s="10">
        <f>+'ST MARKS'!$B$47</f>
        <v>0</v>
      </c>
      <c r="D76" s="287">
        <f>+'ST MARKS'!$C$47</f>
        <v>0</v>
      </c>
      <c r="E76" s="10">
        <f t="shared" si="11"/>
        <v>0</v>
      </c>
      <c r="F76" s="349">
        <f t="shared" si="12"/>
        <v>0</v>
      </c>
      <c r="G76" s="354">
        <f t="shared" si="13"/>
        <v>0</v>
      </c>
      <c r="H76" s="350">
        <f t="shared" si="14"/>
        <v>0</v>
      </c>
      <c r="I76" s="10">
        <f t="shared" si="15"/>
        <v>0</v>
      </c>
      <c r="J76" s="353">
        <f t="shared" si="16"/>
        <v>1460</v>
      </c>
    </row>
    <row r="77" spans="1:10" ht="16.5" x14ac:dyDescent="0.35">
      <c r="A77" s="6" t="str">
        <f>'ST MARTINS'!$A$1</f>
        <v>ST MARTINS</v>
      </c>
      <c r="B77" s="18">
        <f>+'ST MARTINS'!$A$47</f>
        <v>0</v>
      </c>
      <c r="C77" s="10">
        <f>+'ST MARTINS'!$B$47</f>
        <v>0</v>
      </c>
      <c r="D77" s="287">
        <f>+'ST MARTINS'!$C$47</f>
        <v>0</v>
      </c>
      <c r="E77" s="10">
        <f t="shared" si="11"/>
        <v>0</v>
      </c>
      <c r="F77" s="349">
        <f t="shared" si="12"/>
        <v>0</v>
      </c>
      <c r="G77" s="354">
        <f t="shared" si="13"/>
        <v>0</v>
      </c>
      <c r="H77" s="350">
        <f t="shared" si="14"/>
        <v>0</v>
      </c>
      <c r="I77" s="10">
        <f t="shared" si="15"/>
        <v>0</v>
      </c>
      <c r="J77" s="353">
        <f t="shared" si="16"/>
        <v>1460</v>
      </c>
    </row>
    <row r="78" spans="1:10" ht="16.5" x14ac:dyDescent="0.35">
      <c r="A78" s="6" t="str">
        <f>'ST MARY BOURNE'!$A$1</f>
        <v>ST MARY BOURNE</v>
      </c>
      <c r="B78" s="18">
        <f>+'ST MARY BOURNE'!$A$47</f>
        <v>0</v>
      </c>
      <c r="C78" s="10">
        <f>+'ST MARY BOURNE'!$B$47</f>
        <v>0</v>
      </c>
      <c r="D78" s="287">
        <f>+'ST MARY BOURNE'!$C$47</f>
        <v>0</v>
      </c>
      <c r="E78" s="10">
        <f t="shared" si="11"/>
        <v>0</v>
      </c>
      <c r="F78" s="349">
        <f t="shared" si="12"/>
        <v>0</v>
      </c>
      <c r="G78" s="354">
        <f t="shared" si="13"/>
        <v>0</v>
      </c>
      <c r="H78" s="350">
        <f t="shared" si="14"/>
        <v>0</v>
      </c>
      <c r="I78" s="10">
        <f t="shared" si="15"/>
        <v>0</v>
      </c>
      <c r="J78" s="353">
        <f t="shared" si="16"/>
        <v>1460</v>
      </c>
    </row>
    <row r="79" spans="1:10" ht="16.5" x14ac:dyDescent="0.35">
      <c r="A79" s="6" t="str">
        <f>'ST MARYS'!$A$1</f>
        <v>ST MARYS JUNIOR</v>
      </c>
      <c r="B79" s="18">
        <f>+'ST MARYS'!$A$47</f>
        <v>0</v>
      </c>
      <c r="C79" s="10">
        <f>+'ST MARYS'!$B$47</f>
        <v>0</v>
      </c>
      <c r="D79" s="287">
        <f>+'ST MARYS'!$C$47</f>
        <v>0</v>
      </c>
      <c r="E79" s="10">
        <f t="shared" si="11"/>
        <v>0</v>
      </c>
      <c r="F79" s="349">
        <f t="shared" si="12"/>
        <v>0</v>
      </c>
      <c r="G79" s="354">
        <f t="shared" si="13"/>
        <v>0</v>
      </c>
      <c r="H79" s="350">
        <f t="shared" si="14"/>
        <v>0</v>
      </c>
      <c r="I79" s="10">
        <f t="shared" si="15"/>
        <v>0</v>
      </c>
      <c r="J79" s="353">
        <f t="shared" si="16"/>
        <v>1460</v>
      </c>
    </row>
    <row r="80" spans="1:10" ht="16.5" x14ac:dyDescent="0.35">
      <c r="A80" s="6" t="str">
        <f>'ST THOMAS'!$A$1</f>
        <v>ST THOMAS</v>
      </c>
      <c r="B80" s="18">
        <f>+'ST THOMAS'!$A$47</f>
        <v>0</v>
      </c>
      <c r="C80" s="10">
        <f>+'ST THOMAS'!$B$47</f>
        <v>0</v>
      </c>
      <c r="D80" s="287">
        <f>+'ST THOMAS'!$C$47</f>
        <v>0</v>
      </c>
      <c r="E80" s="10">
        <f t="shared" si="11"/>
        <v>0</v>
      </c>
      <c r="F80" s="349">
        <f t="shared" si="12"/>
        <v>0</v>
      </c>
      <c r="G80" s="354">
        <f t="shared" si="13"/>
        <v>0</v>
      </c>
      <c r="H80" s="350">
        <f t="shared" si="14"/>
        <v>0</v>
      </c>
      <c r="I80" s="10">
        <f t="shared" si="15"/>
        <v>0</v>
      </c>
      <c r="J80" s="353">
        <f t="shared" si="16"/>
        <v>1460</v>
      </c>
    </row>
    <row r="81" spans="1:10" ht="16.5" x14ac:dyDescent="0.35">
      <c r="A81" s="6" t="str">
        <f>TADLEY!$A$1</f>
        <v>TADLEY COMMUNITY PRIMARY SCHOOL</v>
      </c>
      <c r="B81" s="18">
        <f>+TADLEY!$A$47</f>
        <v>0</v>
      </c>
      <c r="C81" s="10">
        <f>+TADLEY!$B$47</f>
        <v>0</v>
      </c>
      <c r="D81" s="287">
        <f>+TADLEY!$C$47</f>
        <v>0</v>
      </c>
      <c r="E81" s="10">
        <f t="shared" si="11"/>
        <v>0</v>
      </c>
      <c r="F81" s="349">
        <f t="shared" si="12"/>
        <v>0</v>
      </c>
      <c r="G81" s="354">
        <f t="shared" si="13"/>
        <v>0</v>
      </c>
      <c r="H81" s="350">
        <f t="shared" si="14"/>
        <v>0</v>
      </c>
      <c r="I81" s="10">
        <f t="shared" si="15"/>
        <v>0</v>
      </c>
      <c r="J81" s="353">
        <f t="shared" si="16"/>
        <v>1460</v>
      </c>
    </row>
    <row r="82" spans="1:10" ht="16.5" x14ac:dyDescent="0.35">
      <c r="A82" s="6" t="str">
        <f>'VIGO INF'!$A$1</f>
        <v>VIGO INFANT SCHOOL</v>
      </c>
      <c r="B82" s="18">
        <f>+'VIGO INF'!$A$47</f>
        <v>0</v>
      </c>
      <c r="C82" s="10">
        <f>+'VIGO INF'!$B$47</f>
        <v>0</v>
      </c>
      <c r="D82" s="287">
        <f>+'VIGO INF'!$C$47</f>
        <v>0</v>
      </c>
      <c r="E82" s="10">
        <f t="shared" si="11"/>
        <v>0</v>
      </c>
      <c r="F82" s="349">
        <f t="shared" si="12"/>
        <v>0</v>
      </c>
      <c r="G82" s="354">
        <f t="shared" si="13"/>
        <v>0</v>
      </c>
      <c r="H82" s="350">
        <f t="shared" si="14"/>
        <v>0</v>
      </c>
      <c r="I82" s="10">
        <f t="shared" si="15"/>
        <v>0</v>
      </c>
      <c r="J82" s="353">
        <f t="shared" si="16"/>
        <v>1460</v>
      </c>
    </row>
    <row r="83" spans="1:10" ht="16.5" x14ac:dyDescent="0.35">
      <c r="A83" s="6" t="str">
        <f>WALLOP!$A$1</f>
        <v>WALLOP PRIMARY SCHOOL</v>
      </c>
      <c r="B83" s="18">
        <f>+WALLOP!$A$47</f>
        <v>0</v>
      </c>
      <c r="C83" s="10">
        <f>+WALLOP!$B$47</f>
        <v>0</v>
      </c>
      <c r="D83" s="287">
        <f>+WALLOP!$C$47</f>
        <v>0</v>
      </c>
      <c r="E83" s="10">
        <f t="shared" si="11"/>
        <v>0</v>
      </c>
      <c r="F83" s="349">
        <f t="shared" si="12"/>
        <v>0</v>
      </c>
      <c r="G83" s="354">
        <f t="shared" si="13"/>
        <v>0</v>
      </c>
      <c r="H83" s="350">
        <f t="shared" si="14"/>
        <v>0</v>
      </c>
      <c r="I83" s="10">
        <f t="shared" si="15"/>
        <v>0</v>
      </c>
      <c r="J83" s="353">
        <f t="shared" si="16"/>
        <v>1460</v>
      </c>
    </row>
    <row r="84" spans="1:10" ht="16.5" x14ac:dyDescent="0.35">
      <c r="A84" s="6" t="str">
        <f>WHERWELL!$A$1</f>
        <v>WHERWELL PRIMARY SCHOOL</v>
      </c>
      <c r="B84" s="18">
        <f>+WHERWELL!$A$47</f>
        <v>0</v>
      </c>
      <c r="C84" s="10">
        <f>+WHERWELL!$B$47</f>
        <v>0</v>
      </c>
      <c r="D84" s="287">
        <f>+WHERWELL!$C$47</f>
        <v>0</v>
      </c>
      <c r="E84" s="10">
        <f t="shared" si="11"/>
        <v>0</v>
      </c>
      <c r="F84" s="349">
        <f t="shared" si="12"/>
        <v>0</v>
      </c>
      <c r="G84" s="354">
        <f t="shared" si="13"/>
        <v>0</v>
      </c>
      <c r="H84" s="350">
        <f t="shared" si="14"/>
        <v>0</v>
      </c>
      <c r="I84" s="10">
        <f t="shared" si="15"/>
        <v>0</v>
      </c>
      <c r="J84" s="353">
        <f t="shared" si="16"/>
        <v>1460</v>
      </c>
    </row>
    <row r="85" spans="1:10" ht="16.5" x14ac:dyDescent="0.35">
      <c r="A85" s="6" t="str">
        <f>WHITCHURCH!$A$1</f>
        <v>WHITCHURCH PRIMARY SCHOOL</v>
      </c>
      <c r="B85" s="18">
        <f>+WHITCHURCH!$A$47</f>
        <v>0</v>
      </c>
      <c r="C85" s="10">
        <f>+WHITCHURCH!$B$47</f>
        <v>0</v>
      </c>
      <c r="D85" s="287">
        <f>+WHITCHURCH!$C$47</f>
        <v>0</v>
      </c>
      <c r="E85" s="10">
        <f t="shared" si="11"/>
        <v>0</v>
      </c>
      <c r="F85" s="349">
        <f t="shared" si="12"/>
        <v>0</v>
      </c>
      <c r="G85" s="354">
        <f t="shared" si="13"/>
        <v>0</v>
      </c>
      <c r="H85" s="350">
        <f t="shared" si="14"/>
        <v>0</v>
      </c>
      <c r="I85" s="10">
        <f t="shared" si="15"/>
        <v>0</v>
      </c>
      <c r="J85" s="353">
        <f t="shared" si="16"/>
        <v>1460</v>
      </c>
    </row>
    <row r="86" spans="1:10" ht="16.5" x14ac:dyDescent="0.35">
      <c r="A86" s="6" t="str">
        <f>'WINKLEBURY INF'!$A$1</f>
        <v>WINKLEBURY INFANT SCHOOL</v>
      </c>
      <c r="B86" s="18">
        <f>+'WINKLEBURY INF'!$A$47</f>
        <v>0</v>
      </c>
      <c r="C86" s="10">
        <f>+'WINKLEBURY INF'!$B$47</f>
        <v>0</v>
      </c>
      <c r="D86" s="287">
        <f>+'WINKLEBURY INF'!$C$47</f>
        <v>0</v>
      </c>
      <c r="E86" s="10">
        <f t="shared" si="11"/>
        <v>0</v>
      </c>
      <c r="F86" s="349">
        <f t="shared" si="12"/>
        <v>0</v>
      </c>
      <c r="G86" s="354">
        <f t="shared" si="13"/>
        <v>0</v>
      </c>
      <c r="H86" s="350">
        <f t="shared" si="14"/>
        <v>0</v>
      </c>
      <c r="I86" s="10">
        <f t="shared" si="15"/>
        <v>0</v>
      </c>
      <c r="J86" s="353">
        <f t="shared" si="16"/>
        <v>1460</v>
      </c>
    </row>
    <row r="87" spans="1:10" ht="16.5" x14ac:dyDescent="0.35">
      <c r="A87" s="6" t="str">
        <f>'WINKLEBURY JNR'!$A$1</f>
        <v>WINKLEBURY JUNIOR SCHOOL</v>
      </c>
      <c r="B87" s="18">
        <f>+'WINKLEBURY JNR'!$A$47</f>
        <v>0</v>
      </c>
      <c r="C87" s="10">
        <f>+'WINKLEBURY JNR'!$B$47</f>
        <v>0</v>
      </c>
      <c r="D87" s="287">
        <f>+'WINKLEBURY JNR'!$C$47</f>
        <v>0</v>
      </c>
      <c r="E87" s="10">
        <f t="shared" si="11"/>
        <v>0</v>
      </c>
      <c r="F87" s="349">
        <f t="shared" si="12"/>
        <v>0</v>
      </c>
      <c r="G87" s="354">
        <f t="shared" si="13"/>
        <v>0</v>
      </c>
      <c r="H87" s="350">
        <f t="shared" si="14"/>
        <v>0</v>
      </c>
      <c r="I87" s="10">
        <f t="shared" si="15"/>
        <v>0</v>
      </c>
      <c r="J87" s="353">
        <f t="shared" si="16"/>
        <v>1460</v>
      </c>
    </row>
    <row r="88" spans="1:10" ht="16.5" x14ac:dyDescent="0.35">
      <c r="A88" s="6" t="str">
        <f>'WOOLTON HILL'!$A$1</f>
        <v>WOOLTON HILL JUNIOR SCHOOL</v>
      </c>
      <c r="B88" s="18">
        <f>+'WOOLTON HILL'!$A$47</f>
        <v>0</v>
      </c>
      <c r="C88" s="10">
        <f>+'WOOLTON HILL'!$B$47</f>
        <v>0</v>
      </c>
      <c r="D88" s="287">
        <f>+'WOOLTON HILL'!$C$47</f>
        <v>0</v>
      </c>
      <c r="E88" s="10">
        <f t="shared" si="11"/>
        <v>0</v>
      </c>
      <c r="F88" s="349">
        <f t="shared" si="12"/>
        <v>0</v>
      </c>
      <c r="G88" s="354">
        <f t="shared" si="13"/>
        <v>0</v>
      </c>
      <c r="H88" s="350">
        <f t="shared" si="14"/>
        <v>0</v>
      </c>
      <c r="I88" s="10">
        <f t="shared" si="15"/>
        <v>0</v>
      </c>
      <c r="J88" s="353">
        <f t="shared" si="16"/>
        <v>1460</v>
      </c>
    </row>
    <row r="89" spans="1:10" s="319" customFormat="1" ht="16.5" x14ac:dyDescent="0.35">
      <c r="A89" s="215"/>
      <c r="B89" s="215"/>
      <c r="C89" s="156"/>
      <c r="D89" s="156"/>
      <c r="E89" s="156"/>
      <c r="F89" s="213"/>
      <c r="G89" s="355"/>
      <c r="H89" s="214"/>
      <c r="I89" s="156"/>
      <c r="J89" s="353"/>
    </row>
    <row r="90" spans="1:10" s="319" customFormat="1" ht="16.5" x14ac:dyDescent="0.35">
      <c r="A90" s="356" t="str">
        <f>+GRANGESIDE!$A$1</f>
        <v>GRANGESIDE</v>
      </c>
      <c r="B90" s="357">
        <f>+GRANGESIDE!$A$47</f>
        <v>0</v>
      </c>
      <c r="C90" s="360">
        <f>+GRANGESIDE!$B$47</f>
        <v>0</v>
      </c>
      <c r="D90" s="360">
        <f>+GRANGESIDE!$C$47</f>
        <v>0</v>
      </c>
      <c r="E90" s="10">
        <f t="shared" ref="E90:E96" si="17">+C90-D90</f>
        <v>0</v>
      </c>
      <c r="F90" s="349">
        <f t="shared" ref="F90:F96" si="18">IF(E90&gt;0,E90/C90,0)</f>
        <v>0</v>
      </c>
      <c r="G90" s="354">
        <f t="shared" ref="G90:G96" si="19">IF(E90&gt;0,E90/4,0)</f>
        <v>0</v>
      </c>
      <c r="H90" s="350">
        <f t="shared" ref="H90:H96" si="20">IF(G90&gt;0,(F90/4),0)</f>
        <v>0</v>
      </c>
      <c r="I90" s="10">
        <f t="shared" ref="I90:I96" si="21">IF(B90&gt;$I$2,1,0)</f>
        <v>0</v>
      </c>
      <c r="J90" s="353">
        <f t="shared" si="16"/>
        <v>1460</v>
      </c>
    </row>
    <row r="91" spans="1:10" s="319" customFormat="1" ht="16.5" x14ac:dyDescent="0.35">
      <c r="A91" s="356" t="str">
        <f>+'LIMINGTON HSE'!$A$1</f>
        <v>LIMINGTON HOUSE</v>
      </c>
      <c r="B91" s="357">
        <f>+'LIMINGTON HSE'!$A$47</f>
        <v>0</v>
      </c>
      <c r="C91" s="360">
        <f>+'LIMINGTON HSE'!$B$47</f>
        <v>0</v>
      </c>
      <c r="D91" s="360">
        <f>+'LIMINGTON HSE'!$C$47</f>
        <v>0</v>
      </c>
      <c r="E91" s="10">
        <f t="shared" si="17"/>
        <v>0</v>
      </c>
      <c r="F91" s="349">
        <f t="shared" si="18"/>
        <v>0</v>
      </c>
      <c r="G91" s="354">
        <f t="shared" si="19"/>
        <v>0</v>
      </c>
      <c r="H91" s="350">
        <f t="shared" si="20"/>
        <v>0</v>
      </c>
      <c r="I91" s="10">
        <f t="shared" si="21"/>
        <v>0</v>
      </c>
      <c r="J91" s="353">
        <f t="shared" si="16"/>
        <v>1460</v>
      </c>
    </row>
    <row r="92" spans="1:10" s="319" customFormat="1" ht="16.5" x14ac:dyDescent="0.35">
      <c r="A92" s="356" t="str">
        <f>+'MAPLE RIDGE'!$A$1</f>
        <v>MAPLE RIDGE</v>
      </c>
      <c r="B92" s="357">
        <f>+'MAPLE RIDGE'!$A$47</f>
        <v>0</v>
      </c>
      <c r="C92" s="360">
        <f>+'MAPLE RIDGE'!$B$47</f>
        <v>0</v>
      </c>
      <c r="D92" s="360">
        <f>+'MAPLE RIDGE'!$C$47</f>
        <v>0</v>
      </c>
      <c r="E92" s="10">
        <f t="shared" si="17"/>
        <v>0</v>
      </c>
      <c r="F92" s="349">
        <f t="shared" si="18"/>
        <v>0</v>
      </c>
      <c r="G92" s="354">
        <f t="shared" si="19"/>
        <v>0</v>
      </c>
      <c r="H92" s="350">
        <f t="shared" si="20"/>
        <v>0</v>
      </c>
      <c r="I92" s="10">
        <f t="shared" si="21"/>
        <v>0</v>
      </c>
      <c r="J92" s="353">
        <f t="shared" si="16"/>
        <v>1460</v>
      </c>
    </row>
    <row r="93" spans="1:10" s="215" customFormat="1" ht="16.5" x14ac:dyDescent="0.35">
      <c r="A93" s="356" t="str">
        <f>+'MARK WAY'!$A$1</f>
        <v>MARK WAY</v>
      </c>
      <c r="B93" s="357">
        <f>+'MARK WAY'!$A$47</f>
        <v>0</v>
      </c>
      <c r="C93" s="360">
        <f>+'MARK WAY'!$B$47</f>
        <v>0</v>
      </c>
      <c r="D93" s="360">
        <f>+'MARK WAY'!$C$47</f>
        <v>0</v>
      </c>
      <c r="E93" s="10">
        <f t="shared" si="17"/>
        <v>0</v>
      </c>
      <c r="F93" s="349">
        <f t="shared" si="18"/>
        <v>0</v>
      </c>
      <c r="G93" s="354">
        <f t="shared" si="19"/>
        <v>0</v>
      </c>
      <c r="H93" s="350">
        <f t="shared" si="20"/>
        <v>0</v>
      </c>
      <c r="I93" s="10">
        <f t="shared" si="21"/>
        <v>0</v>
      </c>
      <c r="J93" s="353">
        <f t="shared" si="16"/>
        <v>1460</v>
      </c>
    </row>
    <row r="94" spans="1:10" s="215" customFormat="1" ht="16.5" x14ac:dyDescent="0.35">
      <c r="A94" s="356" t="str">
        <f>+'NORMAN GATE'!$A$1</f>
        <v>NORMAN GATE</v>
      </c>
      <c r="B94" s="357">
        <f>+'NORMAN GATE'!$A$47</f>
        <v>0</v>
      </c>
      <c r="C94" s="360">
        <f>+'NORMAN GATE'!$B$47</f>
        <v>0</v>
      </c>
      <c r="D94" s="360">
        <f>+'NORMAN GATE'!$C$47</f>
        <v>0</v>
      </c>
      <c r="E94" s="10">
        <f t="shared" si="17"/>
        <v>0</v>
      </c>
      <c r="F94" s="349">
        <f t="shared" si="18"/>
        <v>0</v>
      </c>
      <c r="G94" s="354">
        <f t="shared" si="19"/>
        <v>0</v>
      </c>
      <c r="H94" s="350">
        <f t="shared" si="20"/>
        <v>0</v>
      </c>
      <c r="I94" s="10">
        <f t="shared" si="21"/>
        <v>0</v>
      </c>
      <c r="J94" s="353">
        <f t="shared" si="16"/>
        <v>1460</v>
      </c>
    </row>
    <row r="95" spans="1:10" s="358" customFormat="1" ht="16.5" x14ac:dyDescent="0.35">
      <c r="A95" s="356" t="str">
        <f>+'SAXON WOOD'!$A$1</f>
        <v>SAXON WOOD</v>
      </c>
      <c r="B95" s="357">
        <f>+'SAXON WOOD'!$A$47</f>
        <v>0</v>
      </c>
      <c r="C95" s="360">
        <f>+'SAXON WOOD'!$B$47</f>
        <v>0</v>
      </c>
      <c r="D95" s="360">
        <f>+'SAXON WOOD'!$C$47</f>
        <v>0</v>
      </c>
      <c r="E95" s="10">
        <f t="shared" si="17"/>
        <v>0</v>
      </c>
      <c r="F95" s="349">
        <f t="shared" si="18"/>
        <v>0</v>
      </c>
      <c r="G95" s="354">
        <f t="shared" si="19"/>
        <v>0</v>
      </c>
      <c r="H95" s="350">
        <f t="shared" si="20"/>
        <v>0</v>
      </c>
      <c r="I95" s="10">
        <f t="shared" si="21"/>
        <v>0</v>
      </c>
      <c r="J95" s="353">
        <f t="shared" si="16"/>
        <v>1460</v>
      </c>
    </row>
    <row r="96" spans="1:10" s="319" customFormat="1" ht="16.5" x14ac:dyDescent="0.35">
      <c r="A96" s="356" t="str">
        <f>+WOLVERDENE!$A$1</f>
        <v>WOLVERDENE</v>
      </c>
      <c r="B96" s="357">
        <f>+WOLVERDENE!$A$47</f>
        <v>0</v>
      </c>
      <c r="C96" s="360">
        <f>+WOLVERDENE!$B$47</f>
        <v>0</v>
      </c>
      <c r="D96" s="360">
        <f>+WOLVERDENE!$C$47</f>
        <v>0</v>
      </c>
      <c r="E96" s="10">
        <f t="shared" si="17"/>
        <v>0</v>
      </c>
      <c r="F96" s="349">
        <f t="shared" si="18"/>
        <v>0</v>
      </c>
      <c r="G96" s="354">
        <f t="shared" si="19"/>
        <v>0</v>
      </c>
      <c r="H96" s="350">
        <f t="shared" si="20"/>
        <v>0</v>
      </c>
      <c r="I96" s="10">
        <f t="shared" si="21"/>
        <v>0</v>
      </c>
      <c r="J96" s="353">
        <f t="shared" si="16"/>
        <v>1460</v>
      </c>
    </row>
    <row r="97" spans="1:10" s="319" customFormat="1" ht="16.5" x14ac:dyDescent="0.35">
      <c r="A97" s="215"/>
      <c r="B97" s="215"/>
      <c r="C97" s="156"/>
      <c r="D97" s="156"/>
      <c r="E97" s="156"/>
      <c r="F97" s="213"/>
      <c r="G97" s="355"/>
      <c r="H97" s="214"/>
      <c r="I97" s="156"/>
      <c r="J97" s="353"/>
    </row>
    <row r="98" spans="1:10" s="319" customFormat="1" ht="16.5" x14ac:dyDescent="0.35">
      <c r="A98" s="319" t="str">
        <f>+FARLEIGH!$A$1</f>
        <v>FARLEIGH SCHOOL</v>
      </c>
      <c r="B98" s="357">
        <f>+FARLEIGH!$A$47</f>
        <v>0</v>
      </c>
      <c r="C98" s="360">
        <f>+FARLEIGH!$B$47</f>
        <v>0</v>
      </c>
      <c r="D98" s="360">
        <f>+FARLEIGH!$C$47</f>
        <v>0</v>
      </c>
      <c r="E98" s="10">
        <f>+C98-D98</f>
        <v>0</v>
      </c>
      <c r="F98" s="349">
        <f>IF(E98&gt;0,E98/C98,0)</f>
        <v>0</v>
      </c>
      <c r="G98" s="354">
        <f>IF(E98&gt;0,E98/4,0)</f>
        <v>0</v>
      </c>
      <c r="H98" s="350">
        <f>IF(G98&gt;0,(F98/4),0)</f>
        <v>0</v>
      </c>
      <c r="I98" s="10">
        <f>IF(B98&gt;$I$2,1,0)</f>
        <v>0</v>
      </c>
      <c r="J98" s="353">
        <f t="shared" si="16"/>
        <v>1460</v>
      </c>
    </row>
    <row r="99" spans="1:10" s="215" customFormat="1" ht="16.5" x14ac:dyDescent="0.35">
      <c r="A99" s="319" t="str">
        <f>+PANGBOURNE!$A$1</f>
        <v>PANGBOURNE COLLEGE</v>
      </c>
      <c r="B99" s="357">
        <f>+PANGBOURNE!$A$47</f>
        <v>0</v>
      </c>
      <c r="C99" s="360">
        <f>+PANGBOURNE!$B$47</f>
        <v>0</v>
      </c>
      <c r="D99" s="360">
        <f>+PANGBOURNE!$C$47</f>
        <v>0</v>
      </c>
      <c r="E99" s="10">
        <f>+C99-D99</f>
        <v>0</v>
      </c>
      <c r="F99" s="349">
        <f>IF(E99&gt;0,E99/C99,0)</f>
        <v>0</v>
      </c>
      <c r="G99" s="354">
        <f>IF(E99&gt;0,E99/4,0)</f>
        <v>0</v>
      </c>
      <c r="H99" s="350">
        <f>IF(G99&gt;0,(F99/4),0)</f>
        <v>0</v>
      </c>
      <c r="I99" s="10">
        <f>IF(B99&gt;$I$2,1,0)</f>
        <v>0</v>
      </c>
      <c r="J99" s="353">
        <f t="shared" si="16"/>
        <v>1460</v>
      </c>
    </row>
    <row r="100" spans="1:10" s="319" customFormat="1" ht="16.5" x14ac:dyDescent="0.35">
      <c r="A100" s="215"/>
      <c r="B100" s="358"/>
      <c r="C100" s="156"/>
      <c r="D100" s="156"/>
      <c r="E100" s="156"/>
      <c r="F100" s="347"/>
      <c r="G100" s="355"/>
      <c r="H100" s="348"/>
      <c r="I100" s="156"/>
      <c r="J100" s="353"/>
    </row>
    <row r="101" spans="1:10" s="319" customFormat="1" ht="16.5" x14ac:dyDescent="0.35">
      <c r="A101" s="319" t="str">
        <f>+ALDWORTH!$A$1</f>
        <v>ALDWORTH SCIENCE COLLEGE</v>
      </c>
      <c r="B101" s="357">
        <f>+ALDWORTH!$A$47</f>
        <v>0</v>
      </c>
      <c r="C101" s="360">
        <f>+ALDWORTH!$B$47</f>
        <v>0</v>
      </c>
      <c r="D101" s="360">
        <f>+ALDWORTH!$C$47</f>
        <v>0</v>
      </c>
      <c r="E101" s="10">
        <f t="shared" ref="E101:E109" si="22">+C101-D101</f>
        <v>0</v>
      </c>
      <c r="F101" s="349">
        <f t="shared" ref="F101:F109" si="23">IF(E101&gt;0,E101/C101,0)</f>
        <v>0</v>
      </c>
      <c r="G101" s="354">
        <f t="shared" ref="G101:G109" si="24">IF(E101&gt;0,E101/4,0)</f>
        <v>0</v>
      </c>
      <c r="H101" s="350">
        <f t="shared" ref="H101:H109" si="25">IF(G101&gt;0,(F101/4),0)</f>
        <v>0</v>
      </c>
      <c r="I101" s="10">
        <f t="shared" ref="I101:I109" si="26">IF(B101&gt;$I$2,1,0)</f>
        <v>0</v>
      </c>
      <c r="J101" s="353">
        <f t="shared" si="16"/>
        <v>1460</v>
      </c>
    </row>
    <row r="102" spans="1:10" s="319" customFormat="1" ht="16.5" x14ac:dyDescent="0.35">
      <c r="A102" s="319" t="str">
        <f>+'BISHOP CHALLONER'!$A$1</f>
        <v>BISHOP CHALLONER CATHOLIC SECONDARY SCHOOL</v>
      </c>
      <c r="B102" s="357">
        <f>+'BISHOP CHALLONER'!$A$47</f>
        <v>0</v>
      </c>
      <c r="C102" s="360">
        <f>+'BISHOP CHALLONER'!$B$47</f>
        <v>0</v>
      </c>
      <c r="D102" s="360">
        <f>+'BISHOP CHALLONER'!$C$47</f>
        <v>0</v>
      </c>
      <c r="E102" s="10">
        <f t="shared" si="22"/>
        <v>0</v>
      </c>
      <c r="F102" s="349">
        <f t="shared" si="23"/>
        <v>0</v>
      </c>
      <c r="G102" s="354">
        <f t="shared" si="24"/>
        <v>0</v>
      </c>
      <c r="H102" s="350">
        <f t="shared" si="25"/>
        <v>0</v>
      </c>
      <c r="I102" s="10">
        <f t="shared" si="26"/>
        <v>0</v>
      </c>
      <c r="J102" s="353">
        <f t="shared" si="16"/>
        <v>1460</v>
      </c>
    </row>
    <row r="103" spans="1:10" s="319" customFormat="1" ht="16.5" x14ac:dyDescent="0.35">
      <c r="A103" s="319" t="str">
        <f>+'BRIGHTON HILL'!$A$1</f>
        <v xml:space="preserve">BRIGHTON HILL </v>
      </c>
      <c r="B103" s="357">
        <f>+'BRIGHTON HILL'!$A$47</f>
        <v>0</v>
      </c>
      <c r="C103" s="360">
        <f>+'BRIGHTON HILL'!$B$47</f>
        <v>0</v>
      </c>
      <c r="D103" s="360">
        <f>+'BRIGHTON HILL'!$C$47</f>
        <v>0</v>
      </c>
      <c r="E103" s="10">
        <f t="shared" si="22"/>
        <v>0</v>
      </c>
      <c r="F103" s="349">
        <f t="shared" si="23"/>
        <v>0</v>
      </c>
      <c r="G103" s="354">
        <f t="shared" si="24"/>
        <v>0</v>
      </c>
      <c r="H103" s="350">
        <f t="shared" si="25"/>
        <v>0</v>
      </c>
      <c r="I103" s="10">
        <f t="shared" si="26"/>
        <v>0</v>
      </c>
      <c r="J103" s="353">
        <f t="shared" si="16"/>
        <v>1460</v>
      </c>
    </row>
    <row r="104" spans="1:10" s="358" customFormat="1" ht="16.5" x14ac:dyDescent="0.35">
      <c r="A104" s="319" t="str">
        <f>+CLERE!$A$1</f>
        <v xml:space="preserve">THE CLERE </v>
      </c>
      <c r="B104" s="357">
        <f>+CLERE!$A$47</f>
        <v>0</v>
      </c>
      <c r="C104" s="360">
        <f>+CLERE!$B$47</f>
        <v>0</v>
      </c>
      <c r="D104" s="360">
        <f>+CLERE!$C$47</f>
        <v>0</v>
      </c>
      <c r="E104" s="10">
        <f t="shared" si="22"/>
        <v>0</v>
      </c>
      <c r="F104" s="349">
        <f t="shared" si="23"/>
        <v>0</v>
      </c>
      <c r="G104" s="354">
        <f t="shared" si="24"/>
        <v>0</v>
      </c>
      <c r="H104" s="350">
        <f t="shared" si="25"/>
        <v>0</v>
      </c>
      <c r="I104" s="10">
        <f t="shared" si="26"/>
        <v>0</v>
      </c>
      <c r="J104" s="353">
        <f t="shared" si="16"/>
        <v>1460</v>
      </c>
    </row>
    <row r="105" spans="1:10" s="319" customFormat="1" ht="16.5" x14ac:dyDescent="0.35">
      <c r="A105" s="319" t="str">
        <f>+COSTELLO!$A$1</f>
        <v>COSTELLO TECHNOLOGY COLLOGE</v>
      </c>
      <c r="B105" s="357">
        <f>+COSTELLO!$A$47</f>
        <v>0</v>
      </c>
      <c r="C105" s="360">
        <f>+COSTELLO!$B$47</f>
        <v>0</v>
      </c>
      <c r="D105" s="360">
        <f>+COSTELLO!$C$47</f>
        <v>0</v>
      </c>
      <c r="E105" s="10">
        <f t="shared" si="22"/>
        <v>0</v>
      </c>
      <c r="F105" s="349">
        <f t="shared" si="23"/>
        <v>0</v>
      </c>
      <c r="G105" s="354">
        <f t="shared" si="24"/>
        <v>0</v>
      </c>
      <c r="H105" s="350">
        <f t="shared" si="25"/>
        <v>0</v>
      </c>
      <c r="I105" s="10">
        <f t="shared" si="26"/>
        <v>0</v>
      </c>
      <c r="J105" s="353">
        <f t="shared" si="16"/>
        <v>1460</v>
      </c>
    </row>
    <row r="106" spans="1:10" s="319" customFormat="1" ht="16.5" x14ac:dyDescent="0.35">
      <c r="A106" s="319" t="str">
        <f>+'HARROW WAY'!$A$1</f>
        <v xml:space="preserve">HARROW WAY </v>
      </c>
      <c r="B106" s="357">
        <f>+'HARROW WAY'!$A$47</f>
        <v>0</v>
      </c>
      <c r="C106" s="360">
        <f>+'HARROW WAY'!$B$47</f>
        <v>0</v>
      </c>
      <c r="D106" s="360">
        <f>+'HARROW WAY'!$C$47</f>
        <v>0</v>
      </c>
      <c r="E106" s="10">
        <f t="shared" si="22"/>
        <v>0</v>
      </c>
      <c r="F106" s="349">
        <f t="shared" si="23"/>
        <v>0</v>
      </c>
      <c r="G106" s="354">
        <f t="shared" si="24"/>
        <v>0</v>
      </c>
      <c r="H106" s="350">
        <f t="shared" si="25"/>
        <v>0</v>
      </c>
      <c r="I106" s="10">
        <f t="shared" si="26"/>
        <v>0</v>
      </c>
      <c r="J106" s="353">
        <f t="shared" si="16"/>
        <v>1460</v>
      </c>
    </row>
    <row r="107" spans="1:10" s="319" customFormat="1" ht="16.5" x14ac:dyDescent="0.35">
      <c r="A107" s="319" t="str">
        <f>+HURST!$A$1</f>
        <v>THE HURST COMMUNITY COLLEGE</v>
      </c>
      <c r="B107" s="357">
        <f>+HURST!$A$47</f>
        <v>0</v>
      </c>
      <c r="C107" s="360">
        <f>+HURST!$B$47</f>
        <v>0</v>
      </c>
      <c r="D107" s="360">
        <f>+HURST!$C$47</f>
        <v>0</v>
      </c>
      <c r="E107" s="10">
        <f t="shared" si="22"/>
        <v>0</v>
      </c>
      <c r="F107" s="349">
        <f t="shared" si="23"/>
        <v>0</v>
      </c>
      <c r="G107" s="354">
        <f t="shared" si="24"/>
        <v>0</v>
      </c>
      <c r="H107" s="350">
        <f t="shared" si="25"/>
        <v>0</v>
      </c>
      <c r="I107" s="10">
        <f t="shared" si="26"/>
        <v>0</v>
      </c>
      <c r="J107" s="353">
        <f t="shared" si="16"/>
        <v>1460</v>
      </c>
    </row>
    <row r="108" spans="1:10" s="319" customFormat="1" ht="16.5" x14ac:dyDescent="0.35">
      <c r="A108" s="319" t="str">
        <f>+TESTBOURNE!$A$1</f>
        <v>TESTBOURNE</v>
      </c>
      <c r="B108" s="357">
        <f>+TESTBOURNE!$A$47</f>
        <v>0</v>
      </c>
      <c r="C108" s="360">
        <f>+TESTBOURNE!$B$47</f>
        <v>0</v>
      </c>
      <c r="D108" s="360">
        <f>+TESTBOURNE!$C$47</f>
        <v>0</v>
      </c>
      <c r="E108" s="10">
        <f t="shared" si="22"/>
        <v>0</v>
      </c>
      <c r="F108" s="349">
        <f t="shared" si="23"/>
        <v>0</v>
      </c>
      <c r="G108" s="354">
        <f t="shared" si="24"/>
        <v>0</v>
      </c>
      <c r="H108" s="350">
        <f t="shared" si="25"/>
        <v>0</v>
      </c>
      <c r="I108" s="10">
        <f t="shared" si="26"/>
        <v>0</v>
      </c>
      <c r="J108" s="353">
        <f t="shared" si="16"/>
        <v>1460</v>
      </c>
    </row>
    <row r="109" spans="1:10" s="319" customFormat="1" ht="16.5" x14ac:dyDescent="0.35">
      <c r="A109" s="319" t="str">
        <f>VYNE!$A$1</f>
        <v>THE VYNE</v>
      </c>
      <c r="B109" s="357">
        <f>+VYNE!$A$47</f>
        <v>0</v>
      </c>
      <c r="C109" s="360">
        <f>+VYNE!$B$47</f>
        <v>0</v>
      </c>
      <c r="D109" s="360">
        <f>+VYNE!$C$47</f>
        <v>0</v>
      </c>
      <c r="E109" s="10">
        <f t="shared" si="22"/>
        <v>0</v>
      </c>
      <c r="F109" s="349">
        <f t="shared" si="23"/>
        <v>0</v>
      </c>
      <c r="G109" s="354">
        <f t="shared" si="24"/>
        <v>0</v>
      </c>
      <c r="H109" s="350">
        <f t="shared" si="25"/>
        <v>0</v>
      </c>
      <c r="I109" s="10">
        <f t="shared" si="26"/>
        <v>0</v>
      </c>
      <c r="J109" s="353">
        <f t="shared" si="16"/>
        <v>1460</v>
      </c>
    </row>
    <row r="110" spans="1:10" s="215" customFormat="1" ht="16.5" x14ac:dyDescent="0.35">
      <c r="A110" s="358"/>
      <c r="C110" s="156"/>
      <c r="D110" s="156"/>
      <c r="E110" s="156"/>
      <c r="F110" s="213"/>
      <c r="G110" s="359"/>
      <c r="H110" s="214"/>
      <c r="I110" s="156"/>
      <c r="J110" s="156"/>
    </row>
    <row r="111" spans="1:10" s="319" customFormat="1" ht="16.5" x14ac:dyDescent="0.35">
      <c r="A111" s="215" t="s">
        <v>96</v>
      </c>
      <c r="B111" s="215"/>
      <c r="C111" s="156"/>
      <c r="D111" s="156"/>
      <c r="E111" s="156"/>
      <c r="F111" s="211"/>
      <c r="G111" s="355"/>
      <c r="H111" s="212"/>
      <c r="I111" s="156">
        <f>SUM(I4:I110)</f>
        <v>0</v>
      </c>
      <c r="J111" s="287"/>
    </row>
    <row r="112" spans="1:10" s="319" customFormat="1" ht="16.5" x14ac:dyDescent="0.35">
      <c r="A112" s="215"/>
      <c r="C112" s="287"/>
      <c r="D112" s="287"/>
      <c r="E112" s="287"/>
      <c r="F112" s="347"/>
      <c r="G112" s="359"/>
      <c r="H112" s="348"/>
      <c r="I112" s="287"/>
      <c r="J112" s="287"/>
    </row>
    <row r="113" spans="3:10" s="319" customFormat="1" x14ac:dyDescent="0.3">
      <c r="C113" s="287"/>
      <c r="D113" s="287"/>
      <c r="E113" s="287"/>
      <c r="F113" s="347"/>
      <c r="G113" s="287"/>
      <c r="H113" s="348"/>
      <c r="I113" s="287"/>
      <c r="J113" s="287"/>
    </row>
  </sheetData>
  <phoneticPr fontId="0" type="noConversion"/>
  <pageMargins left="0.46" right="0.33" top="0.53" bottom="0.67" header="0.5" footer="0.5"/>
  <pageSetup paperSize="9" scale="80" orientation="landscape" r:id="rId1"/>
  <headerFooter alignWithMargins="0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'!F89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'!F90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'!F91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'!F92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'!F93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'!F94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'!F95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'!F96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'!F97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178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'!F123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'!F130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A45" s="6">
        <v>3</v>
      </c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'!F130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A45" s="6">
        <v>3</v>
      </c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'!F130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A45" s="6">
        <v>3</v>
      </c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A47" sqref="A47:D47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'!F130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A45" s="6">
        <v>3</v>
      </c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0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/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'!F130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A45" s="6">
        <v>3</v>
      </c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109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'!F13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110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'!F14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111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'!F15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179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'!F124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112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'!F16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113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'!F17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114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'!F18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0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  <c r="N2" t="s">
        <v>205</v>
      </c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/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 t="shared" ref="C39:J39" si="3">SUM(C36:C38)</f>
        <v>0</v>
      </c>
      <c r="D39" s="282"/>
      <c r="E39" s="282"/>
      <c r="F39" s="282"/>
      <c r="G39" s="283">
        <f t="shared" si="3"/>
        <v>0</v>
      </c>
      <c r="H39" s="284">
        <f t="shared" si="3"/>
        <v>0</v>
      </c>
      <c r="I39" s="284">
        <f t="shared" si="3"/>
        <v>0</v>
      </c>
      <c r="J39" s="284">
        <f t="shared" si="3"/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4">SUM(C35+C39)</f>
        <v>0</v>
      </c>
      <c r="D41" s="45">
        <f t="shared" si="4"/>
        <v>0</v>
      </c>
      <c r="E41" s="45">
        <f t="shared" si="4"/>
        <v>0</v>
      </c>
      <c r="F41" s="45">
        <f t="shared" si="4"/>
        <v>0</v>
      </c>
      <c r="G41" s="14">
        <f t="shared" si="4"/>
        <v>0</v>
      </c>
      <c r="H41" s="15">
        <f t="shared" si="4"/>
        <v>0</v>
      </c>
      <c r="I41" s="15">
        <f t="shared" si="4"/>
        <v>0</v>
      </c>
      <c r="J41" s="15">
        <f t="shared" si="4"/>
        <v>0</v>
      </c>
      <c r="K41" s="15">
        <f t="shared" si="4"/>
        <v>0</v>
      </c>
      <c r="L41" s="14">
        <f t="shared" si="4"/>
        <v>0</v>
      </c>
      <c r="M41" s="15">
        <f t="shared" si="4"/>
        <v>0</v>
      </c>
      <c r="N41" s="15">
        <f t="shared" si="4"/>
        <v>0</v>
      </c>
      <c r="O41" s="15">
        <f t="shared" si="4"/>
        <v>0</v>
      </c>
      <c r="P41" s="15">
        <f t="shared" si="4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'Summary '!F4</f>
        <v>0</v>
      </c>
      <c r="B44" s="292"/>
      <c r="C44" s="292"/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  <ignoredErrors>
    <ignoredError sqref="K18" formulaRange="1"/>
    <ignoredError sqref="K35 K39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115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'!F19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21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116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'!F20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117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'!F21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119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'!F22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183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'!F125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120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'!F23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180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'!F126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121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'!F24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118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'!F25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122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'!F26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177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'!F122</f>
        <v>100</v>
      </c>
      <c r="B44" s="292">
        <v>3</v>
      </c>
      <c r="C44" s="292">
        <f>SUM(A44*B44)</f>
        <v>300</v>
      </c>
      <c r="D44" s="35">
        <v>0</v>
      </c>
      <c r="E44" s="35">
        <f>+D44+C44</f>
        <v>300</v>
      </c>
      <c r="F44" s="292">
        <f>U41</f>
        <v>0</v>
      </c>
      <c r="G44" s="35"/>
      <c r="H44" s="293">
        <f>+F44-E44</f>
        <v>-300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300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X63"/>
  <sheetViews>
    <sheetView zoomScale="75" zoomScaleNormal="75" zoomScaleSheetLayoutView="100" workbookViewId="0">
      <pane ySplit="13" topLeftCell="A23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201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s="207" customFormat="1" x14ac:dyDescent="0.3">
      <c r="A37" s="210"/>
      <c r="C37" s="71"/>
      <c r="D37" s="71"/>
      <c r="E37" s="71"/>
      <c r="F37" s="71"/>
      <c r="G37" s="226"/>
      <c r="J37" s="217"/>
      <c r="K37" s="217">
        <f t="shared" si="0"/>
        <v>0</v>
      </c>
      <c r="L37" s="226"/>
      <c r="M37" s="217"/>
      <c r="N37" s="217"/>
      <c r="O37" s="217"/>
      <c r="P37" s="225">
        <f t="shared" si="1"/>
        <v>0</v>
      </c>
      <c r="Q37" s="223"/>
      <c r="R37" s="224"/>
      <c r="S37" s="224"/>
      <c r="T37" s="224"/>
      <c r="U37" s="234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'!F110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123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'!F27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124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'!F28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X63"/>
  <sheetViews>
    <sheetView zoomScale="75" zoomScaleNormal="75" zoomScaleSheetLayoutView="100" workbookViewId="0">
      <pane ySplit="13" topLeftCell="A32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186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'!F100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125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'!F29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126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'!F30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181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'!F127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127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'!F31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128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'!F32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129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'!F33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102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'!F5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184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'!F128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130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'!F34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131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'!F35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133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'!F36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132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'!F37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135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'!F38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134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'!F39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196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'!F40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136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'!F41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137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'!F42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103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'!F6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X63"/>
  <sheetViews>
    <sheetView zoomScale="75" zoomScaleNormal="75" zoomScaleSheetLayoutView="100" workbookViewId="0">
      <pane ySplit="13" topLeftCell="A23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187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'!F101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138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'!F43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139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'!F44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X63"/>
  <sheetViews>
    <sheetView zoomScale="75" zoomScaleNormal="75" zoomScaleSheetLayoutView="100" workbookViewId="0">
      <pane ySplit="13" topLeftCell="A20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188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'!F102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X63"/>
  <sheetViews>
    <sheetView zoomScale="75" zoomScaleNormal="75" zoomScaleSheetLayoutView="100" workbookViewId="0">
      <pane ySplit="13" topLeftCell="A26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189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'!F103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140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'!F45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141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'!F46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142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'!F47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143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'!F48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144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'!F49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6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104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'!F7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190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'!F104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197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'!F50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145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'!F51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146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'!F52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147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'!F53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148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'!F54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149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'!F55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150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'!F56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A45"/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200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s="207" customFormat="1" x14ac:dyDescent="0.3">
      <c r="A37" s="210"/>
      <c r="C37" s="71"/>
      <c r="D37" s="71"/>
      <c r="E37" s="71"/>
      <c r="F37" s="71"/>
      <c r="G37" s="226"/>
      <c r="J37" s="217"/>
      <c r="K37" s="217">
        <f t="shared" si="0"/>
        <v>0</v>
      </c>
      <c r="L37" s="226"/>
      <c r="M37" s="217"/>
      <c r="N37" s="217"/>
      <c r="O37" s="217"/>
      <c r="P37" s="225">
        <f t="shared" si="1"/>
        <v>0</v>
      </c>
      <c r="Q37" s="223"/>
      <c r="R37" s="224"/>
      <c r="S37" s="224"/>
      <c r="T37" s="224"/>
      <c r="U37" s="234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'!F110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151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'!F57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20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192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'!F8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152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'!F58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153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'!F59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154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'!F60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155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'!F61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156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'!F62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157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'!F63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191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'!F105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20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158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43353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43353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/>
      <c r="J13" s="154" t="s">
        <v>9</v>
      </c>
      <c r="K13" s="154" t="s">
        <v>10</v>
      </c>
      <c r="L13" s="11" t="s">
        <v>6</v>
      </c>
      <c r="M13" s="12" t="s">
        <v>7</v>
      </c>
      <c r="N13" s="12"/>
      <c r="O13" s="12" t="s">
        <v>9</v>
      </c>
      <c r="P13" s="205" t="s">
        <v>10</v>
      </c>
      <c r="Q13" s="11" t="s">
        <v>6</v>
      </c>
      <c r="R13" s="12" t="s">
        <v>7</v>
      </c>
      <c r="S13" s="12"/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>
        <v>300</v>
      </c>
      <c r="R14" s="295">
        <v>125</v>
      </c>
      <c r="S14" s="295"/>
      <c r="T14" s="295">
        <v>2</v>
      </c>
      <c r="U14" s="300">
        <f>SUM(Q14:T14)</f>
        <v>427</v>
      </c>
    </row>
    <row r="15" spans="1:24" x14ac:dyDescent="0.3">
      <c r="A15" s="18">
        <v>43353</v>
      </c>
      <c r="B15" t="s">
        <v>206</v>
      </c>
      <c r="C15" s="341"/>
      <c r="D15" s="17">
        <v>1</v>
      </c>
      <c r="E15" s="17"/>
      <c r="F15" s="17"/>
      <c r="G15" s="19">
        <v>30</v>
      </c>
      <c r="H15" s="20">
        <v>35</v>
      </c>
      <c r="I15" s="20"/>
      <c r="J15" s="21"/>
      <c r="K15" s="7">
        <f t="shared" ref="K15:K39" si="0">SUM(G15:J15)</f>
        <v>65</v>
      </c>
      <c r="L15" s="22">
        <v>50</v>
      </c>
      <c r="M15" s="23">
        <v>24</v>
      </c>
      <c r="N15" s="23"/>
      <c r="O15" s="23"/>
      <c r="P15" s="24">
        <f t="shared" ref="P15:P39" si="1">SUM(L15:O15)</f>
        <v>74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1</v>
      </c>
      <c r="E35" s="30">
        <f t="shared" si="2"/>
        <v>0</v>
      </c>
      <c r="F35" s="30">
        <f t="shared" si="2"/>
        <v>0</v>
      </c>
      <c r="G35" s="31">
        <f t="shared" si="2"/>
        <v>30</v>
      </c>
      <c r="H35" s="32">
        <f t="shared" si="2"/>
        <v>35</v>
      </c>
      <c r="I35" s="32">
        <f t="shared" si="2"/>
        <v>0</v>
      </c>
      <c r="J35" s="32">
        <f t="shared" si="2"/>
        <v>0</v>
      </c>
      <c r="K35" s="32">
        <f t="shared" si="0"/>
        <v>65</v>
      </c>
      <c r="L35" s="31">
        <f>SUM(L15:L34)</f>
        <v>50</v>
      </c>
      <c r="M35" s="32">
        <f>SUM(M15:M34)</f>
        <v>24</v>
      </c>
      <c r="N35" s="32">
        <f>SUM(N15:N34)</f>
        <v>0</v>
      </c>
      <c r="O35" s="32">
        <f>SUM(O15:O34)</f>
        <v>0</v>
      </c>
      <c r="P35" s="33">
        <f t="shared" si="1"/>
        <v>74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1</v>
      </c>
      <c r="E41" s="45">
        <f t="shared" si="3"/>
        <v>0</v>
      </c>
      <c r="F41" s="45">
        <f t="shared" si="3"/>
        <v>0</v>
      </c>
      <c r="G41" s="14">
        <f t="shared" si="3"/>
        <v>30</v>
      </c>
      <c r="H41" s="15">
        <f t="shared" si="3"/>
        <v>35</v>
      </c>
      <c r="I41" s="15">
        <f t="shared" si="3"/>
        <v>0</v>
      </c>
      <c r="J41" s="15">
        <f t="shared" si="3"/>
        <v>0</v>
      </c>
      <c r="K41" s="15">
        <f t="shared" si="3"/>
        <v>65</v>
      </c>
      <c r="L41" s="14">
        <f t="shared" si="3"/>
        <v>50</v>
      </c>
      <c r="M41" s="15">
        <f t="shared" si="3"/>
        <v>24</v>
      </c>
      <c r="N41" s="15">
        <f t="shared" si="3"/>
        <v>0</v>
      </c>
      <c r="O41" s="15">
        <f t="shared" si="3"/>
        <v>0</v>
      </c>
      <c r="P41" s="15">
        <f t="shared" si="3"/>
        <v>74</v>
      </c>
      <c r="Q41" s="14">
        <f>+Q14-G41+L41</f>
        <v>320</v>
      </c>
      <c r="R41" s="16">
        <f>+R14-H41+M41</f>
        <v>114</v>
      </c>
      <c r="S41" s="16">
        <f>+S14-I41+N41</f>
        <v>0</v>
      </c>
      <c r="T41" s="16">
        <f>+T14-J41+O41</f>
        <v>2</v>
      </c>
      <c r="U41" s="280">
        <f>SUM(Q41:T41)</f>
        <v>436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'!F64</f>
        <v>100</v>
      </c>
      <c r="B44" s="292">
        <v>3</v>
      </c>
      <c r="C44" s="292">
        <f>SUM(A44*B44)</f>
        <v>300</v>
      </c>
      <c r="D44" s="35"/>
      <c r="E44" s="35">
        <f>+D44+C44</f>
        <v>300</v>
      </c>
      <c r="F44" s="292">
        <f>U41</f>
        <v>436</v>
      </c>
      <c r="G44" s="35"/>
      <c r="H44" s="293">
        <f>+F44-E44</f>
        <v>136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300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436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3488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74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592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1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159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'!F65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160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'!F66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105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'!F9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161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'!F67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162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'!F68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163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'!F69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164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'!F70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5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193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'!F71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165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'!F72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166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'!F73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167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'!F74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198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'!F75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A53" sqref="A53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168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'!F76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106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'!F10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169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'!F77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170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'!F78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171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'!F79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172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'!F80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173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'!F81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182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'!F129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174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'!F82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X63"/>
  <sheetViews>
    <sheetView zoomScale="75" zoomScaleNormal="75" zoomScaleSheetLayoutView="100" workbookViewId="0">
      <pane ySplit="13" topLeftCell="A29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1.25" customWidth="1"/>
    <col min="3" max="4" width="7.875" customWidth="1"/>
    <col min="5" max="5" width="8.25" customWidth="1"/>
    <col min="6" max="6" width="7.8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185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B5" s="2"/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outlineLevel="1" x14ac:dyDescent="0.3">
      <c r="A15" s="18" t="s">
        <v>11</v>
      </c>
      <c r="C15" s="17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17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17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17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17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17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17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17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17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17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17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17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17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17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17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17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17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17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17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17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70"/>
      <c r="E36" s="70"/>
      <c r="F36" s="70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8"/>
      <c r="E37" s="38"/>
      <c r="F37" s="38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17"/>
      <c r="E38" s="17"/>
      <c r="F38" s="17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'!F130</f>
        <v>0</v>
      </c>
      <c r="B44" s="292">
        <v>3</v>
      </c>
      <c r="C44" s="292">
        <f>SUM(A44*B44)</f>
        <v>0</v>
      </c>
      <c r="D44" s="35">
        <v>0</v>
      </c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48" right="0.4" top="0.77" bottom="0.98425196850393704" header="0.51181102362204722" footer="0.51181102362204722"/>
  <pageSetup paperSize="9" orientation="landscape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6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194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'!F83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G43:I43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C58:D58"/>
    <mergeCell ref="C54:D54"/>
    <mergeCell ref="C55:D55"/>
    <mergeCell ref="C56:D56"/>
    <mergeCell ref="C57:D57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</sheetPr>
  <dimension ref="A1:X63"/>
  <sheetViews>
    <sheetView zoomScale="75" zoomScaleNormal="75" zoomScaleSheetLayoutView="100" workbookViewId="0">
      <pane ySplit="13" topLeftCell="A14" activePane="bottomLeft" state="frozen"/>
      <selection activeCell="W64" sqref="W64"/>
      <selection pane="bottomLeft" activeCell="W64" sqref="W64"/>
    </sheetView>
  </sheetViews>
  <sheetFormatPr defaultRowHeight="15" outlineLevelRow="1" x14ac:dyDescent="0.3"/>
  <cols>
    <col min="1" max="1" width="10.25" customWidth="1"/>
    <col min="2" max="2" width="10.625" customWidth="1"/>
    <col min="3" max="3" width="9.75" customWidth="1"/>
    <col min="4" max="4" width="8.875" customWidth="1"/>
    <col min="5" max="5" width="8.25" customWidth="1"/>
    <col min="6" max="6" width="10.375" customWidth="1"/>
    <col min="7" max="9" width="4.625" customWidth="1"/>
    <col min="10" max="10" width="4.625" style="3" customWidth="1"/>
    <col min="11" max="11" width="5.75" customWidth="1"/>
    <col min="12" max="15" width="4.625" customWidth="1"/>
    <col min="16" max="16" width="5.75" customWidth="1"/>
    <col min="17" max="20" width="4.625" customWidth="1"/>
    <col min="21" max="21" width="5.75" customWidth="1"/>
    <col min="22" max="22" width="6.375" customWidth="1"/>
  </cols>
  <sheetData>
    <row r="1" spans="1:24" x14ac:dyDescent="0.3">
      <c r="A1" s="1" t="s">
        <v>195</v>
      </c>
      <c r="F1" s="1"/>
      <c r="J1"/>
      <c r="K1" s="3"/>
      <c r="L1" s="3"/>
      <c r="M1" s="3"/>
    </row>
    <row r="2" spans="1:24" ht="16.5" x14ac:dyDescent="0.35">
      <c r="A2" s="5" t="s">
        <v>82</v>
      </c>
      <c r="D2" s="5" t="s">
        <v>81</v>
      </c>
      <c r="G2" s="288" t="s">
        <v>80</v>
      </c>
      <c r="K2" s="5" t="s">
        <v>98</v>
      </c>
      <c r="L2" s="3"/>
    </row>
    <row r="3" spans="1:24" x14ac:dyDescent="0.3">
      <c r="B3" s="2"/>
      <c r="K3" s="3"/>
      <c r="L3" s="3"/>
    </row>
    <row r="4" spans="1:24" x14ac:dyDescent="0.3">
      <c r="B4" s="2"/>
      <c r="E4" s="1"/>
      <c r="K4" s="3"/>
      <c r="L4" s="3"/>
    </row>
    <row r="5" spans="1:24" x14ac:dyDescent="0.3">
      <c r="E5" s="1"/>
      <c r="K5" s="3"/>
      <c r="L5" s="3"/>
    </row>
    <row r="6" spans="1:24" x14ac:dyDescent="0.3">
      <c r="A6" t="s">
        <v>71</v>
      </c>
      <c r="B6" s="2">
        <f>MAX(C7:D7)</f>
        <v>0</v>
      </c>
      <c r="E6" s="1"/>
      <c r="K6" s="3"/>
      <c r="L6" s="3"/>
    </row>
    <row r="7" spans="1:24" hidden="1" outlineLevel="1" x14ac:dyDescent="0.3">
      <c r="B7" t="s">
        <v>95</v>
      </c>
      <c r="C7" s="2">
        <f>DMAX(A13:F38,"Date",C9:C10)</f>
        <v>0</v>
      </c>
      <c r="D7" s="2">
        <f>DMAX(A13:F38,"Date",D9:D10)</f>
        <v>0</v>
      </c>
      <c r="E7" s="2">
        <f>DMAX(A13:F38,"Date",E9:E10)</f>
        <v>0</v>
      </c>
      <c r="F7" s="2">
        <f>DMAX(A13:F38,"Date",F9:F10)</f>
        <v>0</v>
      </c>
      <c r="K7" s="3"/>
      <c r="L7" s="3"/>
    </row>
    <row r="8" spans="1:24" hidden="1" outlineLevel="1" x14ac:dyDescent="0.3">
      <c r="K8" s="3"/>
      <c r="L8" s="3"/>
    </row>
    <row r="9" spans="1:24" hidden="1" outlineLevel="1" x14ac:dyDescent="0.3">
      <c r="B9" t="s">
        <v>5</v>
      </c>
      <c r="C9" t="s">
        <v>91</v>
      </c>
      <c r="D9" t="s">
        <v>78</v>
      </c>
      <c r="E9" t="s">
        <v>94</v>
      </c>
      <c r="F9" t="s">
        <v>92</v>
      </c>
      <c r="K9" s="3"/>
      <c r="L9" s="3"/>
    </row>
    <row r="10" spans="1:24" hidden="1" outlineLevel="1" x14ac:dyDescent="0.3">
      <c r="C10" t="s">
        <v>93</v>
      </c>
      <c r="D10" t="s">
        <v>93</v>
      </c>
      <c r="E10" t="s">
        <v>93</v>
      </c>
      <c r="F10" t="s">
        <v>93</v>
      </c>
      <c r="K10" s="3"/>
      <c r="L10" s="3"/>
    </row>
    <row r="11" spans="1:24" collapsed="1" x14ac:dyDescent="0.3">
      <c r="K11" s="3"/>
      <c r="L11" s="3"/>
    </row>
    <row r="12" spans="1:24" ht="16.5" x14ac:dyDescent="0.35">
      <c r="A12" s="5"/>
      <c r="B12" s="10"/>
      <c r="C12" s="371" t="s">
        <v>76</v>
      </c>
      <c r="D12" s="371"/>
      <c r="E12" s="371"/>
      <c r="F12" s="372"/>
      <c r="G12" s="8" t="s">
        <v>1</v>
      </c>
      <c r="H12" s="6"/>
      <c r="I12" s="6"/>
      <c r="J12" s="7"/>
      <c r="K12" s="6"/>
      <c r="L12" s="8" t="s">
        <v>2</v>
      </c>
      <c r="M12" s="5"/>
      <c r="N12" s="5"/>
      <c r="O12" s="5"/>
      <c r="P12" s="9"/>
      <c r="Q12" s="5" t="s">
        <v>3</v>
      </c>
      <c r="R12" s="6"/>
      <c r="S12" s="6"/>
      <c r="T12" s="6"/>
      <c r="U12" s="24"/>
      <c r="V12" s="6"/>
      <c r="W12" s="6"/>
    </row>
    <row r="13" spans="1:24" ht="16.5" x14ac:dyDescent="0.35">
      <c r="A13" s="5" t="s">
        <v>5</v>
      </c>
      <c r="B13" s="5" t="s">
        <v>72</v>
      </c>
      <c r="C13" s="12" t="s">
        <v>77</v>
      </c>
      <c r="D13" s="12" t="s">
        <v>78</v>
      </c>
      <c r="E13" s="12" t="s">
        <v>79</v>
      </c>
      <c r="F13" s="12" t="s">
        <v>58</v>
      </c>
      <c r="G13" s="11" t="s">
        <v>6</v>
      </c>
      <c r="H13" s="12" t="s">
        <v>7</v>
      </c>
      <c r="I13" s="12" t="s">
        <v>8</v>
      </c>
      <c r="J13" s="154" t="s">
        <v>9</v>
      </c>
      <c r="K13" s="154" t="s">
        <v>10</v>
      </c>
      <c r="L13" s="11" t="s">
        <v>6</v>
      </c>
      <c r="M13" s="12" t="s">
        <v>7</v>
      </c>
      <c r="N13" s="12" t="s">
        <v>8</v>
      </c>
      <c r="O13" s="12" t="s">
        <v>9</v>
      </c>
      <c r="P13" s="205" t="s">
        <v>10</v>
      </c>
      <c r="Q13" s="11" t="s">
        <v>6</v>
      </c>
      <c r="R13" s="12" t="s">
        <v>7</v>
      </c>
      <c r="S13" s="12" t="s">
        <v>8</v>
      </c>
      <c r="T13" s="12" t="s">
        <v>9</v>
      </c>
      <c r="U13" s="205" t="s">
        <v>10</v>
      </c>
      <c r="V13" s="6"/>
      <c r="W13" s="6"/>
      <c r="X13" s="6"/>
    </row>
    <row r="14" spans="1:24" x14ac:dyDescent="0.3">
      <c r="A14" s="301" t="s">
        <v>40</v>
      </c>
      <c r="B14" s="302"/>
      <c r="C14" s="302"/>
      <c r="D14" s="302"/>
      <c r="E14" s="302"/>
      <c r="F14" s="302"/>
      <c r="G14" s="294"/>
      <c r="H14" s="295"/>
      <c r="I14" s="295"/>
      <c r="J14" s="296"/>
      <c r="K14" s="296"/>
      <c r="L14" s="297"/>
      <c r="M14" s="298"/>
      <c r="N14" s="298"/>
      <c r="O14" s="298"/>
      <c r="P14" s="298"/>
      <c r="Q14" s="294"/>
      <c r="R14" s="295"/>
      <c r="S14" s="295"/>
      <c r="T14" s="295"/>
      <c r="U14" s="300">
        <f>SUM(Q14:T14)</f>
        <v>0</v>
      </c>
    </row>
    <row r="15" spans="1:24" x14ac:dyDescent="0.3">
      <c r="A15" s="18" t="s">
        <v>11</v>
      </c>
      <c r="C15" s="341"/>
      <c r="D15" s="17"/>
      <c r="E15" s="17"/>
      <c r="F15" s="17"/>
      <c r="G15" s="19"/>
      <c r="H15" s="20"/>
      <c r="I15" s="20"/>
      <c r="J15" s="21"/>
      <c r="K15" s="7">
        <f t="shared" ref="K15:K39" si="0">SUM(G15:J15)</f>
        <v>0</v>
      </c>
      <c r="L15" s="22"/>
      <c r="M15" s="23"/>
      <c r="N15" s="23"/>
      <c r="O15" s="23"/>
      <c r="P15" s="24">
        <f t="shared" ref="P15:P39" si="1">SUM(L15:O15)</f>
        <v>0</v>
      </c>
      <c r="Q15" s="25"/>
      <c r="R15" s="23"/>
      <c r="S15" s="23"/>
      <c r="T15" s="23"/>
      <c r="U15" s="24"/>
    </row>
    <row r="16" spans="1:24" outlineLevel="1" x14ac:dyDescent="0.3">
      <c r="A16" s="26"/>
      <c r="C16" s="341"/>
      <c r="D16" s="17"/>
      <c r="E16" s="17"/>
      <c r="F16" s="17"/>
      <c r="G16" s="19"/>
      <c r="H16" s="20"/>
      <c r="I16" s="20"/>
      <c r="J16" s="21"/>
      <c r="K16" s="7">
        <f t="shared" si="0"/>
        <v>0</v>
      </c>
      <c r="L16" s="25"/>
      <c r="M16" s="6"/>
      <c r="N16" s="6"/>
      <c r="O16" s="6"/>
      <c r="P16" s="24">
        <f t="shared" si="1"/>
        <v>0</v>
      </c>
      <c r="Q16" s="25"/>
      <c r="R16" s="23"/>
      <c r="S16" s="23"/>
      <c r="T16" s="23"/>
      <c r="U16" s="24"/>
    </row>
    <row r="17" spans="1:21" outlineLevel="1" x14ac:dyDescent="0.3">
      <c r="A17" s="26"/>
      <c r="C17" s="341"/>
      <c r="D17" s="17"/>
      <c r="E17" s="17"/>
      <c r="F17" s="17"/>
      <c r="G17" s="19"/>
      <c r="H17" s="20"/>
      <c r="I17" s="20"/>
      <c r="J17" s="21"/>
      <c r="K17" s="7">
        <f t="shared" si="0"/>
        <v>0</v>
      </c>
      <c r="L17" s="25"/>
      <c r="M17" s="6"/>
      <c r="N17" s="6"/>
      <c r="O17" s="6"/>
      <c r="P17" s="24">
        <f t="shared" si="1"/>
        <v>0</v>
      </c>
      <c r="Q17" s="25"/>
      <c r="R17" s="23"/>
      <c r="S17" s="23"/>
      <c r="T17" s="23"/>
      <c r="U17" s="24"/>
    </row>
    <row r="18" spans="1:21" outlineLevel="1" x14ac:dyDescent="0.3">
      <c r="A18" s="26"/>
      <c r="C18" s="341"/>
      <c r="D18" s="17"/>
      <c r="E18" s="17"/>
      <c r="F18" s="17"/>
      <c r="G18" s="27"/>
      <c r="H18" s="20"/>
      <c r="I18" s="20"/>
      <c r="J18" s="28"/>
      <c r="K18" s="7">
        <f t="shared" si="0"/>
        <v>0</v>
      </c>
      <c r="L18" s="22"/>
      <c r="M18" s="23"/>
      <c r="N18" s="23"/>
      <c r="O18" s="6"/>
      <c r="P18" s="24">
        <f t="shared" si="1"/>
        <v>0</v>
      </c>
      <c r="Q18" s="25"/>
      <c r="R18" s="23"/>
      <c r="S18" s="23"/>
      <c r="T18" s="23"/>
      <c r="U18" s="24"/>
    </row>
    <row r="19" spans="1:21" outlineLevel="1" x14ac:dyDescent="0.3">
      <c r="A19" s="26"/>
      <c r="C19" s="341"/>
      <c r="D19" s="17"/>
      <c r="E19" s="17"/>
      <c r="F19" s="17"/>
      <c r="G19" s="19"/>
      <c r="H19" s="20"/>
      <c r="I19" s="20"/>
      <c r="J19" s="21"/>
      <c r="K19" s="7">
        <f t="shared" si="0"/>
        <v>0</v>
      </c>
      <c r="L19" s="25"/>
      <c r="M19" s="6"/>
      <c r="N19" s="6"/>
      <c r="O19" s="6"/>
      <c r="P19" s="24">
        <f t="shared" si="1"/>
        <v>0</v>
      </c>
      <c r="Q19" s="25"/>
      <c r="R19" s="23"/>
      <c r="S19" s="23"/>
      <c r="T19" s="23"/>
      <c r="U19" s="24"/>
    </row>
    <row r="20" spans="1:21" outlineLevel="1" x14ac:dyDescent="0.3">
      <c r="A20" s="26"/>
      <c r="C20" s="341"/>
      <c r="D20" s="17"/>
      <c r="E20" s="17"/>
      <c r="F20" s="17"/>
      <c r="G20" s="19"/>
      <c r="H20" s="20"/>
      <c r="I20" s="20"/>
      <c r="J20" s="21"/>
      <c r="K20" s="7">
        <f t="shared" si="0"/>
        <v>0</v>
      </c>
      <c r="L20" s="25"/>
      <c r="M20" s="6"/>
      <c r="N20" s="6"/>
      <c r="O20" s="6"/>
      <c r="P20" s="24">
        <f t="shared" si="1"/>
        <v>0</v>
      </c>
      <c r="Q20" s="25"/>
      <c r="R20" s="23"/>
      <c r="S20" s="23"/>
      <c r="T20" s="23"/>
      <c r="U20" s="24"/>
    </row>
    <row r="21" spans="1:21" outlineLevel="1" x14ac:dyDescent="0.3">
      <c r="A21" s="26"/>
      <c r="C21" s="341"/>
      <c r="D21" s="17"/>
      <c r="E21" s="17"/>
      <c r="F21" s="17"/>
      <c r="G21" s="19"/>
      <c r="H21" s="20"/>
      <c r="I21" s="20"/>
      <c r="J21" s="21"/>
      <c r="K21" s="7">
        <f t="shared" si="0"/>
        <v>0</v>
      </c>
      <c r="L21" s="25"/>
      <c r="M21" s="6"/>
      <c r="N21" s="6"/>
      <c r="O21" s="6"/>
      <c r="P21" s="24">
        <f t="shared" si="1"/>
        <v>0</v>
      </c>
      <c r="Q21" s="25"/>
      <c r="R21" s="23"/>
      <c r="S21" s="23"/>
      <c r="T21" s="23"/>
      <c r="U21" s="24"/>
    </row>
    <row r="22" spans="1:21" outlineLevel="1" x14ac:dyDescent="0.3">
      <c r="A22" s="26"/>
      <c r="C22" s="341"/>
      <c r="D22" s="17"/>
      <c r="E22" s="17"/>
      <c r="F22" s="17"/>
      <c r="G22" s="19"/>
      <c r="H22" s="20"/>
      <c r="I22" s="20"/>
      <c r="J22" s="21"/>
      <c r="K22" s="7">
        <f t="shared" si="0"/>
        <v>0</v>
      </c>
      <c r="L22" s="25"/>
      <c r="M22" s="6"/>
      <c r="N22" s="6"/>
      <c r="O22" s="6"/>
      <c r="P22" s="24">
        <f t="shared" si="1"/>
        <v>0</v>
      </c>
      <c r="Q22" s="25"/>
      <c r="R22" s="23"/>
      <c r="S22" s="23"/>
      <c r="T22" s="23"/>
      <c r="U22" s="24"/>
    </row>
    <row r="23" spans="1:21" outlineLevel="1" x14ac:dyDescent="0.3">
      <c r="A23" s="26"/>
      <c r="C23" s="341"/>
      <c r="D23" s="17"/>
      <c r="E23" s="17"/>
      <c r="F23" s="17"/>
      <c r="G23" s="19"/>
      <c r="H23" s="20"/>
      <c r="I23" s="20"/>
      <c r="J23" s="21"/>
      <c r="K23" s="7">
        <f t="shared" si="0"/>
        <v>0</v>
      </c>
      <c r="L23" s="25"/>
      <c r="M23" s="6"/>
      <c r="N23" s="6"/>
      <c r="O23" s="6"/>
      <c r="P23" s="24">
        <f t="shared" si="1"/>
        <v>0</v>
      </c>
      <c r="Q23" s="25"/>
      <c r="R23" s="23"/>
      <c r="S23" s="23"/>
      <c r="T23" s="23"/>
      <c r="U23" s="24"/>
    </row>
    <row r="24" spans="1:21" outlineLevel="1" x14ac:dyDescent="0.3">
      <c r="A24" s="26"/>
      <c r="C24" s="341"/>
      <c r="D24" s="17"/>
      <c r="E24" s="17"/>
      <c r="F24" s="17"/>
      <c r="G24" s="19"/>
      <c r="H24" s="20"/>
      <c r="I24" s="20"/>
      <c r="J24" s="21"/>
      <c r="K24" s="7">
        <f t="shared" si="0"/>
        <v>0</v>
      </c>
      <c r="L24" s="25"/>
      <c r="M24" s="6"/>
      <c r="N24" s="6"/>
      <c r="O24" s="6"/>
      <c r="P24" s="24">
        <f t="shared" si="1"/>
        <v>0</v>
      </c>
      <c r="Q24" s="25"/>
      <c r="R24" s="23"/>
      <c r="S24" s="23"/>
      <c r="T24" s="23"/>
      <c r="U24" s="24"/>
    </row>
    <row r="25" spans="1:21" outlineLevel="1" x14ac:dyDescent="0.3">
      <c r="A25" s="26"/>
      <c r="C25" s="341"/>
      <c r="D25" s="17"/>
      <c r="E25" s="17"/>
      <c r="F25" s="17"/>
      <c r="G25" s="19"/>
      <c r="H25" s="20"/>
      <c r="I25" s="20"/>
      <c r="J25" s="21"/>
      <c r="K25" s="7">
        <f t="shared" si="0"/>
        <v>0</v>
      </c>
      <c r="L25" s="25"/>
      <c r="M25" s="6"/>
      <c r="N25" s="6"/>
      <c r="O25" s="6"/>
      <c r="P25" s="24">
        <f t="shared" si="1"/>
        <v>0</v>
      </c>
      <c r="Q25" s="25"/>
      <c r="R25" s="23"/>
      <c r="S25" s="23"/>
      <c r="T25" s="23"/>
      <c r="U25" s="24"/>
    </row>
    <row r="26" spans="1:21" outlineLevel="1" x14ac:dyDescent="0.3">
      <c r="A26" s="26"/>
      <c r="C26" s="341"/>
      <c r="D26" s="17"/>
      <c r="E26" s="17"/>
      <c r="F26" s="17"/>
      <c r="G26" s="19"/>
      <c r="H26" s="20"/>
      <c r="I26" s="20"/>
      <c r="J26" s="21"/>
      <c r="K26" s="7">
        <f t="shared" si="0"/>
        <v>0</v>
      </c>
      <c r="L26" s="25"/>
      <c r="M26" s="6"/>
      <c r="N26" s="6"/>
      <c r="O26" s="6"/>
      <c r="P26" s="24">
        <f t="shared" si="1"/>
        <v>0</v>
      </c>
      <c r="Q26" s="25"/>
      <c r="R26" s="23"/>
      <c r="S26" s="23"/>
      <c r="T26" s="23"/>
      <c r="U26" s="24"/>
    </row>
    <row r="27" spans="1:21" outlineLevel="1" x14ac:dyDescent="0.3">
      <c r="A27" s="26"/>
      <c r="C27" s="341"/>
      <c r="D27" s="17"/>
      <c r="E27" s="17"/>
      <c r="F27" s="17"/>
      <c r="G27" s="19"/>
      <c r="H27" s="20"/>
      <c r="I27" s="20"/>
      <c r="J27" s="21"/>
      <c r="K27" s="7">
        <f t="shared" si="0"/>
        <v>0</v>
      </c>
      <c r="L27" s="25"/>
      <c r="M27" s="6"/>
      <c r="N27" s="6"/>
      <c r="O27" s="6"/>
      <c r="P27" s="24">
        <f t="shared" si="1"/>
        <v>0</v>
      </c>
      <c r="Q27" s="25"/>
      <c r="R27" s="23"/>
      <c r="S27" s="23"/>
      <c r="T27" s="23"/>
      <c r="U27" s="24"/>
    </row>
    <row r="28" spans="1:21" outlineLevel="1" x14ac:dyDescent="0.3">
      <c r="A28" s="26"/>
      <c r="C28" s="341"/>
      <c r="D28" s="17"/>
      <c r="E28" s="17"/>
      <c r="F28" s="17"/>
      <c r="G28" s="19"/>
      <c r="H28" s="20"/>
      <c r="I28" s="20"/>
      <c r="J28" s="21"/>
      <c r="K28" s="7">
        <f t="shared" si="0"/>
        <v>0</v>
      </c>
      <c r="L28" s="25"/>
      <c r="M28" s="6"/>
      <c r="N28" s="6"/>
      <c r="O28" s="6"/>
      <c r="P28" s="24">
        <f t="shared" si="1"/>
        <v>0</v>
      </c>
      <c r="Q28" s="25"/>
      <c r="R28" s="23"/>
      <c r="S28" s="23"/>
      <c r="T28" s="23"/>
      <c r="U28" s="24"/>
    </row>
    <row r="29" spans="1:21" outlineLevel="1" x14ac:dyDescent="0.3">
      <c r="A29" s="26"/>
      <c r="C29" s="341"/>
      <c r="D29" s="17"/>
      <c r="E29" s="17"/>
      <c r="F29" s="17"/>
      <c r="G29" s="19"/>
      <c r="H29" s="20"/>
      <c r="I29" s="20"/>
      <c r="J29" s="21"/>
      <c r="K29" s="7">
        <f t="shared" si="0"/>
        <v>0</v>
      </c>
      <c r="L29" s="25"/>
      <c r="M29" s="6"/>
      <c r="N29" s="6"/>
      <c r="O29" s="6"/>
      <c r="P29" s="24">
        <f t="shared" si="1"/>
        <v>0</v>
      </c>
      <c r="Q29" s="25"/>
      <c r="R29" s="23"/>
      <c r="S29" s="23"/>
      <c r="T29" s="23"/>
      <c r="U29" s="24"/>
    </row>
    <row r="30" spans="1:21" outlineLevel="1" x14ac:dyDescent="0.3">
      <c r="A30" s="26"/>
      <c r="C30" s="341"/>
      <c r="D30" s="17"/>
      <c r="E30" s="17"/>
      <c r="F30" s="17"/>
      <c r="G30" s="19"/>
      <c r="H30" s="20"/>
      <c r="I30" s="20"/>
      <c r="J30" s="21"/>
      <c r="K30" s="7">
        <f t="shared" si="0"/>
        <v>0</v>
      </c>
      <c r="L30" s="25"/>
      <c r="M30" s="6"/>
      <c r="N30" s="6"/>
      <c r="O30" s="6"/>
      <c r="P30" s="24">
        <f t="shared" si="1"/>
        <v>0</v>
      </c>
      <c r="Q30" s="25"/>
      <c r="R30" s="23"/>
      <c r="S30" s="23"/>
      <c r="T30" s="23"/>
      <c r="U30" s="24"/>
    </row>
    <row r="31" spans="1:21" outlineLevel="1" x14ac:dyDescent="0.3">
      <c r="A31" s="26"/>
      <c r="C31" s="341"/>
      <c r="D31" s="17"/>
      <c r="E31" s="17"/>
      <c r="F31" s="17"/>
      <c r="G31" s="19"/>
      <c r="H31" s="20"/>
      <c r="I31" s="20"/>
      <c r="J31" s="21"/>
      <c r="K31" s="7">
        <f t="shared" si="0"/>
        <v>0</v>
      </c>
      <c r="L31" s="25"/>
      <c r="M31" s="6"/>
      <c r="N31" s="6"/>
      <c r="O31" s="6"/>
      <c r="P31" s="24">
        <f t="shared" si="1"/>
        <v>0</v>
      </c>
      <c r="Q31" s="25"/>
      <c r="R31" s="23"/>
      <c r="S31" s="23"/>
      <c r="T31" s="23"/>
      <c r="U31" s="24"/>
    </row>
    <row r="32" spans="1:21" outlineLevel="1" x14ac:dyDescent="0.3">
      <c r="A32" s="26"/>
      <c r="C32" s="341"/>
      <c r="D32" s="17"/>
      <c r="E32" s="17"/>
      <c r="F32" s="17"/>
      <c r="G32" s="19"/>
      <c r="H32" s="20"/>
      <c r="I32" s="20"/>
      <c r="J32" s="21"/>
      <c r="K32" s="7">
        <f t="shared" si="0"/>
        <v>0</v>
      </c>
      <c r="L32" s="25"/>
      <c r="M32" s="6"/>
      <c r="N32" s="6"/>
      <c r="O32" s="6"/>
      <c r="P32" s="24">
        <f t="shared" si="1"/>
        <v>0</v>
      </c>
      <c r="Q32" s="25"/>
      <c r="R32" s="23"/>
      <c r="S32" s="23"/>
      <c r="T32" s="23"/>
      <c r="U32" s="24"/>
    </row>
    <row r="33" spans="1:21" x14ac:dyDescent="0.3">
      <c r="A33" s="6"/>
      <c r="C33" s="341"/>
      <c r="D33" s="17"/>
      <c r="E33" s="17"/>
      <c r="F33" s="17"/>
      <c r="G33" s="19"/>
      <c r="H33" s="20"/>
      <c r="I33" s="20"/>
      <c r="J33" s="21"/>
      <c r="K33" s="7">
        <f t="shared" si="0"/>
        <v>0</v>
      </c>
      <c r="L33" s="25"/>
      <c r="M33" s="6"/>
      <c r="N33" s="6"/>
      <c r="O33" s="6"/>
      <c r="P33" s="24">
        <f t="shared" si="1"/>
        <v>0</v>
      </c>
      <c r="Q33" s="25"/>
      <c r="R33" s="23"/>
      <c r="S33" s="23"/>
      <c r="T33" s="23"/>
      <c r="U33" s="24"/>
    </row>
    <row r="34" spans="1:21" x14ac:dyDescent="0.3">
      <c r="A34" s="6"/>
      <c r="C34" s="341"/>
      <c r="D34" s="17"/>
      <c r="E34" s="17"/>
      <c r="F34" s="17"/>
      <c r="G34" s="19"/>
      <c r="H34" s="20"/>
      <c r="I34" s="20"/>
      <c r="J34" s="21"/>
      <c r="K34" s="7">
        <f t="shared" si="0"/>
        <v>0</v>
      </c>
      <c r="L34" s="25"/>
      <c r="M34" s="6"/>
      <c r="N34" s="6"/>
      <c r="O34" s="6"/>
      <c r="P34" s="24">
        <f t="shared" si="1"/>
        <v>0</v>
      </c>
      <c r="Q34" s="25"/>
      <c r="R34" s="23"/>
      <c r="S34" s="23"/>
      <c r="T34" s="23"/>
      <c r="U34" s="24"/>
    </row>
    <row r="35" spans="1:21" x14ac:dyDescent="0.3">
      <c r="A35" s="29" t="s">
        <v>12</v>
      </c>
      <c r="B35" s="29"/>
      <c r="C35" s="30">
        <f t="shared" ref="C35:J35" si="2">SUM(C15:C34)</f>
        <v>0</v>
      </c>
      <c r="D35" s="30">
        <f t="shared" si="2"/>
        <v>0</v>
      </c>
      <c r="E35" s="30">
        <f t="shared" si="2"/>
        <v>0</v>
      </c>
      <c r="F35" s="30">
        <f t="shared" si="2"/>
        <v>0</v>
      </c>
      <c r="G35" s="31">
        <f t="shared" si="2"/>
        <v>0</v>
      </c>
      <c r="H35" s="32">
        <f t="shared" si="2"/>
        <v>0</v>
      </c>
      <c r="I35" s="32">
        <f t="shared" si="2"/>
        <v>0</v>
      </c>
      <c r="J35" s="32">
        <f t="shared" si="2"/>
        <v>0</v>
      </c>
      <c r="K35" s="32">
        <f t="shared" si="0"/>
        <v>0</v>
      </c>
      <c r="L35" s="31">
        <f>SUM(L15:L34)</f>
        <v>0</v>
      </c>
      <c r="M35" s="32">
        <f>SUM(M15:M34)</f>
        <v>0</v>
      </c>
      <c r="N35" s="32">
        <f>SUM(N15:N34)</f>
        <v>0</v>
      </c>
      <c r="O35" s="32">
        <f>SUM(O15:O34)</f>
        <v>0</v>
      </c>
      <c r="P35" s="33">
        <f t="shared" si="1"/>
        <v>0</v>
      </c>
      <c r="Q35" s="23"/>
      <c r="R35" s="23"/>
      <c r="S35" s="23"/>
      <c r="T35" s="23"/>
      <c r="U35" s="304"/>
    </row>
    <row r="36" spans="1:21" x14ac:dyDescent="0.3">
      <c r="A36" s="306"/>
      <c r="B36" s="3"/>
      <c r="C36" s="70"/>
      <c r="D36" s="342"/>
      <c r="E36" s="342"/>
      <c r="F36" s="342"/>
      <c r="G36" s="25"/>
      <c r="H36" s="7"/>
      <c r="I36" s="7"/>
      <c r="J36" s="7"/>
      <c r="K36" s="7">
        <f t="shared" si="0"/>
        <v>0</v>
      </c>
      <c r="L36" s="25"/>
      <c r="M36" s="7"/>
      <c r="N36" s="7"/>
      <c r="O36" s="7"/>
      <c r="P36" s="24">
        <f t="shared" si="1"/>
        <v>0</v>
      </c>
      <c r="Q36" s="22"/>
      <c r="R36" s="23"/>
      <c r="S36" s="23"/>
      <c r="T36" s="23"/>
      <c r="U36" s="304"/>
    </row>
    <row r="37" spans="1:21" x14ac:dyDescent="0.3">
      <c r="A37" s="39"/>
      <c r="B37" s="37"/>
      <c r="C37" s="38"/>
      <c r="D37" s="343"/>
      <c r="E37" s="343"/>
      <c r="F37" s="343"/>
      <c r="G37" s="40"/>
      <c r="H37" s="37"/>
      <c r="I37" s="37"/>
      <c r="J37" s="41"/>
      <c r="K37" s="41">
        <f t="shared" si="0"/>
        <v>0</v>
      </c>
      <c r="L37" s="40"/>
      <c r="M37" s="41"/>
      <c r="N37" s="41"/>
      <c r="O37" s="41"/>
      <c r="P37" s="42">
        <f t="shared" si="1"/>
        <v>0</v>
      </c>
      <c r="Q37" s="248"/>
      <c r="R37" s="43"/>
      <c r="S37" s="43"/>
      <c r="T37" s="43"/>
      <c r="U37" s="305"/>
    </row>
    <row r="38" spans="1:21" x14ac:dyDescent="0.3">
      <c r="A38" s="6"/>
      <c r="C38" s="17"/>
      <c r="D38" s="341"/>
      <c r="E38" s="341"/>
      <c r="F38" s="341"/>
      <c r="G38" s="25"/>
      <c r="H38" s="6"/>
      <c r="I38" s="6"/>
      <c r="J38" s="7"/>
      <c r="K38" s="7">
        <f t="shared" si="0"/>
        <v>0</v>
      </c>
      <c r="L38" s="25"/>
      <c r="M38" s="7"/>
      <c r="N38" s="7"/>
      <c r="O38" s="7"/>
      <c r="P38" s="24">
        <f t="shared" si="1"/>
        <v>0</v>
      </c>
      <c r="Q38" s="22"/>
      <c r="R38" s="23"/>
      <c r="S38" s="23"/>
      <c r="T38" s="23"/>
      <c r="U38" s="304"/>
    </row>
    <row r="39" spans="1:21" x14ac:dyDescent="0.3">
      <c r="A39" s="281" t="s">
        <v>13</v>
      </c>
      <c r="B39" s="281"/>
      <c r="C39" s="282">
        <f>SUM(C36:C38)</f>
        <v>0</v>
      </c>
      <c r="D39" s="282"/>
      <c r="E39" s="282"/>
      <c r="F39" s="282"/>
      <c r="G39" s="283">
        <f>SUM(G36:G38)</f>
        <v>0</v>
      </c>
      <c r="H39" s="284">
        <f>SUM(H36:H38)</f>
        <v>0</v>
      </c>
      <c r="I39" s="284">
        <f>SUM(I36:I38)</f>
        <v>0</v>
      </c>
      <c r="J39" s="284">
        <f>SUM(J36:J38)</f>
        <v>0</v>
      </c>
      <c r="K39" s="284">
        <f t="shared" si="0"/>
        <v>0</v>
      </c>
      <c r="L39" s="283">
        <f>SUM(L36:L38)</f>
        <v>0</v>
      </c>
      <c r="M39" s="285">
        <f>SUM(M36:M38)</f>
        <v>0</v>
      </c>
      <c r="N39" s="285">
        <f>SUM(N36:N38)</f>
        <v>0</v>
      </c>
      <c r="O39" s="285">
        <f>SUM(O36:O38)</f>
        <v>0</v>
      </c>
      <c r="P39" s="286">
        <f t="shared" si="1"/>
        <v>0</v>
      </c>
      <c r="Q39" s="22"/>
      <c r="R39" s="23"/>
      <c r="S39" s="23"/>
      <c r="T39" s="23"/>
      <c r="U39" s="304"/>
    </row>
    <row r="40" spans="1:21" s="209" customFormat="1" x14ac:dyDescent="0.3">
      <c r="C40" s="67"/>
      <c r="D40" s="67"/>
      <c r="E40" s="67"/>
      <c r="F40" s="67"/>
      <c r="G40" s="22"/>
      <c r="H40" s="23"/>
      <c r="I40" s="23"/>
      <c r="J40" s="23"/>
      <c r="K40" s="23"/>
      <c r="L40" s="22"/>
      <c r="M40" s="319"/>
      <c r="N40" s="319"/>
      <c r="O40" s="319"/>
      <c r="P40" s="23"/>
      <c r="Q40" s="22"/>
      <c r="R40" s="23"/>
      <c r="S40" s="23"/>
      <c r="T40" s="23"/>
      <c r="U40" s="304"/>
    </row>
    <row r="41" spans="1:21" x14ac:dyDescent="0.3">
      <c r="A41" s="44" t="s">
        <v>31</v>
      </c>
      <c r="B41" s="44"/>
      <c r="C41" s="45">
        <f t="shared" ref="C41:P41" si="3">SUM(C35+C39)</f>
        <v>0</v>
      </c>
      <c r="D41" s="45">
        <f t="shared" si="3"/>
        <v>0</v>
      </c>
      <c r="E41" s="45">
        <f t="shared" si="3"/>
        <v>0</v>
      </c>
      <c r="F41" s="45">
        <f t="shared" si="3"/>
        <v>0</v>
      </c>
      <c r="G41" s="14">
        <f t="shared" si="3"/>
        <v>0</v>
      </c>
      <c r="H41" s="15">
        <f t="shared" si="3"/>
        <v>0</v>
      </c>
      <c r="I41" s="15">
        <f t="shared" si="3"/>
        <v>0</v>
      </c>
      <c r="J41" s="15">
        <f t="shared" si="3"/>
        <v>0</v>
      </c>
      <c r="K41" s="15">
        <f t="shared" si="3"/>
        <v>0</v>
      </c>
      <c r="L41" s="14">
        <f t="shared" si="3"/>
        <v>0</v>
      </c>
      <c r="M41" s="15">
        <f t="shared" si="3"/>
        <v>0</v>
      </c>
      <c r="N41" s="15">
        <f t="shared" si="3"/>
        <v>0</v>
      </c>
      <c r="O41" s="15">
        <f t="shared" si="3"/>
        <v>0</v>
      </c>
      <c r="P41" s="15">
        <f t="shared" si="3"/>
        <v>0</v>
      </c>
      <c r="Q41" s="14">
        <f>+Q14-G41+L41</f>
        <v>0</v>
      </c>
      <c r="R41" s="16">
        <f>+R14-H41+M41</f>
        <v>0</v>
      </c>
      <c r="S41" s="16">
        <f>+S14-I41+N41</f>
        <v>0</v>
      </c>
      <c r="T41" s="16">
        <f>+T14-J41+O41</f>
        <v>0</v>
      </c>
      <c r="U41" s="280">
        <f>SUM(Q41:T41)</f>
        <v>0</v>
      </c>
    </row>
    <row r="42" spans="1:21" x14ac:dyDescent="0.3">
      <c r="A42" s="6"/>
      <c r="E42" s="6"/>
      <c r="F42" s="6"/>
      <c r="G42" s="6"/>
      <c r="H42" s="6"/>
      <c r="I42" s="6"/>
      <c r="J42" s="7"/>
      <c r="K42" s="6"/>
      <c r="L42" s="6"/>
      <c r="M42" s="6"/>
      <c r="N42" s="6"/>
      <c r="O42" s="6"/>
      <c r="P42" s="6"/>
      <c r="Q42" s="6"/>
      <c r="R42" s="6"/>
    </row>
    <row r="43" spans="1:21" s="5" customFormat="1" ht="33" x14ac:dyDescent="0.35">
      <c r="A43" s="289" t="s">
        <v>14</v>
      </c>
      <c r="B43" s="74" t="s">
        <v>73</v>
      </c>
      <c r="C43" s="74" t="s">
        <v>74</v>
      </c>
      <c r="D43" s="74" t="s">
        <v>15</v>
      </c>
      <c r="E43" s="290" t="s">
        <v>30</v>
      </c>
      <c r="F43" s="290" t="s">
        <v>16</v>
      </c>
      <c r="G43" s="388" t="s">
        <v>75</v>
      </c>
      <c r="H43" s="389"/>
      <c r="I43" s="390"/>
    </row>
    <row r="44" spans="1:21" s="6" customFormat="1" x14ac:dyDescent="0.3">
      <c r="A44" s="291">
        <f>+'Summary '!F84</f>
        <v>0</v>
      </c>
      <c r="B44" s="292">
        <v>3</v>
      </c>
      <c r="C44" s="292">
        <f>SUM(A44*B44)</f>
        <v>0</v>
      </c>
      <c r="D44" s="35"/>
      <c r="E44" s="35">
        <f>+D44+C44</f>
        <v>0</v>
      </c>
      <c r="F44" s="292">
        <f>U41</f>
        <v>0</v>
      </c>
      <c r="G44" s="35"/>
      <c r="H44" s="293">
        <f>+F44-E44</f>
        <v>0</v>
      </c>
      <c r="I44" s="36"/>
      <c r="J44" s="287"/>
      <c r="M44" s="46"/>
    </row>
    <row r="45" spans="1:21" s="6" customFormat="1" x14ac:dyDescent="0.3">
      <c r="B45"/>
      <c r="C45" s="17"/>
      <c r="K45" s="7"/>
    </row>
    <row r="46" spans="1:21" ht="33" x14ac:dyDescent="0.35">
      <c r="A46" s="60" t="s">
        <v>83</v>
      </c>
      <c r="B46" s="61" t="s">
        <v>84</v>
      </c>
      <c r="C46" s="373" t="s">
        <v>85</v>
      </c>
      <c r="D46" s="374"/>
      <c r="E46" s="380" t="s">
        <v>35</v>
      </c>
      <c r="F46" s="374"/>
      <c r="G46" s="383" t="s">
        <v>36</v>
      </c>
      <c r="H46" s="374"/>
      <c r="I46" s="375" t="s">
        <v>37</v>
      </c>
      <c r="J46" s="376"/>
    </row>
    <row r="47" spans="1:21" ht="16.5" x14ac:dyDescent="0.35">
      <c r="A47" s="303"/>
      <c r="B47" s="60"/>
      <c r="C47" s="379"/>
      <c r="D47" s="374"/>
      <c r="E47" s="381">
        <f>+C47-B47</f>
        <v>0</v>
      </c>
      <c r="F47" s="382"/>
      <c r="G47" s="378" t="e">
        <f>+(B47-C47)/B47</f>
        <v>#DIV/0!</v>
      </c>
      <c r="H47" s="384"/>
      <c r="I47" s="377" t="e">
        <f>+G47/4</f>
        <v>#DIV/0!</v>
      </c>
      <c r="J47" s="378"/>
    </row>
    <row r="48" spans="1:21" ht="15.75" customHeight="1" x14ac:dyDescent="0.3">
      <c r="B48" s="48"/>
    </row>
    <row r="49" spans="1:11" ht="15.75" customHeight="1" x14ac:dyDescent="0.35">
      <c r="E49" s="17"/>
      <c r="F49" s="17"/>
      <c r="K49" s="5"/>
    </row>
    <row r="50" spans="1:11" ht="15.75" customHeight="1" x14ac:dyDescent="0.3">
      <c r="E50" s="17"/>
      <c r="F50" s="17"/>
      <c r="I50" s="49"/>
      <c r="K50" s="49"/>
    </row>
    <row r="51" spans="1:11" ht="15.75" customHeight="1" x14ac:dyDescent="0.3">
      <c r="E51" s="17"/>
      <c r="F51" s="17"/>
      <c r="I51" s="49"/>
      <c r="K51" s="49"/>
    </row>
    <row r="52" spans="1:11" ht="15.75" customHeight="1" x14ac:dyDescent="0.4">
      <c r="A52" s="50" t="s">
        <v>17</v>
      </c>
      <c r="J52"/>
      <c r="K52" s="3"/>
    </row>
    <row r="53" spans="1:11" ht="15.75" customHeight="1" thickBot="1" x14ac:dyDescent="0.45">
      <c r="A53" s="3"/>
      <c r="B53" s="51"/>
      <c r="J53"/>
      <c r="K53" s="3"/>
    </row>
    <row r="54" spans="1:11" ht="15.75" customHeight="1" thickBot="1" x14ac:dyDescent="0.35">
      <c r="A54" s="52" t="s">
        <v>18</v>
      </c>
      <c r="B54" s="53">
        <f>+C44</f>
        <v>0</v>
      </c>
      <c r="C54" s="385" t="s">
        <v>19</v>
      </c>
      <c r="D54" s="386"/>
    </row>
    <row r="55" spans="1:11" ht="15.75" customHeight="1" thickBot="1" x14ac:dyDescent="0.35">
      <c r="A55" s="54" t="s">
        <v>20</v>
      </c>
      <c r="B55" s="55">
        <f>+U41</f>
        <v>0</v>
      </c>
      <c r="C55" s="387">
        <v>41091</v>
      </c>
      <c r="D55" s="386"/>
    </row>
    <row r="56" spans="1:11" ht="15.75" customHeight="1" thickBot="1" x14ac:dyDescent="0.35">
      <c r="A56" s="307" t="s">
        <v>21</v>
      </c>
      <c r="B56" s="56">
        <f>+B55*8</f>
        <v>0</v>
      </c>
      <c r="C56" s="385" t="s">
        <v>22</v>
      </c>
      <c r="D56" s="386"/>
    </row>
    <row r="57" spans="1:11" ht="15.75" customHeight="1" thickBot="1" x14ac:dyDescent="0.35">
      <c r="A57" s="54" t="s">
        <v>23</v>
      </c>
      <c r="B57" s="55">
        <f>+P41</f>
        <v>0</v>
      </c>
      <c r="C57" s="385" t="s">
        <v>24</v>
      </c>
      <c r="D57" s="386"/>
    </row>
    <row r="58" spans="1:11" ht="15.75" customHeight="1" thickBot="1" x14ac:dyDescent="0.35">
      <c r="A58" s="54" t="s">
        <v>25</v>
      </c>
      <c r="B58" s="56">
        <f>+B57*8</f>
        <v>0</v>
      </c>
      <c r="C58" s="385" t="s">
        <v>22</v>
      </c>
      <c r="D58" s="386"/>
    </row>
    <row r="59" spans="1:11" ht="15.75" customHeight="1" x14ac:dyDescent="0.4">
      <c r="A59" s="3"/>
      <c r="B59" s="57"/>
      <c r="J59"/>
      <c r="K59" s="3"/>
    </row>
    <row r="60" spans="1:11" ht="15.75" customHeight="1" x14ac:dyDescent="0.4">
      <c r="A60" s="50" t="s">
        <v>26</v>
      </c>
      <c r="J60"/>
      <c r="K60" s="3"/>
    </row>
    <row r="61" spans="1:11" ht="20.25" thickBot="1" x14ac:dyDescent="0.45">
      <c r="B61" s="51"/>
      <c r="J61"/>
      <c r="K61" s="3"/>
    </row>
    <row r="62" spans="1:11" ht="15.75" thickBot="1" x14ac:dyDescent="0.35">
      <c r="A62" s="52" t="s">
        <v>27</v>
      </c>
      <c r="B62" s="58" t="s">
        <v>28</v>
      </c>
      <c r="C62" s="58" t="s">
        <v>29</v>
      </c>
      <c r="D62" s="58" t="s">
        <v>4</v>
      </c>
    </row>
    <row r="63" spans="1:11" ht="15.75" thickBot="1" x14ac:dyDescent="0.35">
      <c r="A63" s="59">
        <f>+D41</f>
        <v>0</v>
      </c>
      <c r="B63" s="55">
        <f>+C41</f>
        <v>0</v>
      </c>
      <c r="C63" s="55">
        <f>+E41</f>
        <v>0</v>
      </c>
      <c r="D63" s="55">
        <f>+F41</f>
        <v>0</v>
      </c>
    </row>
  </sheetData>
  <mergeCells count="15">
    <mergeCell ref="C58:D58"/>
    <mergeCell ref="C54:D54"/>
    <mergeCell ref="C55:D55"/>
    <mergeCell ref="C56:D56"/>
    <mergeCell ref="C57:D57"/>
    <mergeCell ref="C12:F12"/>
    <mergeCell ref="C46:D46"/>
    <mergeCell ref="I46:J46"/>
    <mergeCell ref="I47:J47"/>
    <mergeCell ref="C47:D47"/>
    <mergeCell ref="E46:F46"/>
    <mergeCell ref="E47:F47"/>
    <mergeCell ref="G46:H46"/>
    <mergeCell ref="G47:H47"/>
    <mergeCell ref="G43:I43"/>
  </mergeCells>
  <phoneticPr fontId="0" type="noConversion"/>
  <pageMargins left="0.35" right="0.19" top="0.77" bottom="0.87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124</vt:i4>
      </vt:variant>
      <vt:variant>
        <vt:lpstr>Named Ranges</vt:lpstr>
      </vt:variant>
      <vt:variant>
        <vt:i4>241</vt:i4>
      </vt:variant>
    </vt:vector>
  </HeadingPairs>
  <TitlesOfParts>
    <vt:vector size="365" baseType="lpstr">
      <vt:lpstr>Summary </vt:lpstr>
      <vt:lpstr>ABBOTTS ANN</vt:lpstr>
      <vt:lpstr>ALDWORTH</vt:lpstr>
      <vt:lpstr>AMPORT</vt:lpstr>
      <vt:lpstr>ANDOVER</vt:lpstr>
      <vt:lpstr>ANTON INF</vt:lpstr>
      <vt:lpstr>APPLESHAW ST PETERS</vt:lpstr>
      <vt:lpstr>ASHFORD HILL</vt:lpstr>
      <vt:lpstr>BALKSBURY INF</vt:lpstr>
      <vt:lpstr>BALKSBURY JNR</vt:lpstr>
      <vt:lpstr>BARTON STACEY</vt:lpstr>
      <vt:lpstr>BISHOP CHALLONER</vt:lpstr>
      <vt:lpstr>BISHOPSWOOD INF</vt:lpstr>
      <vt:lpstr>BISHOPSWOOD JNR</vt:lpstr>
      <vt:lpstr>BRAMLEY</vt:lpstr>
      <vt:lpstr>BRIGHTON HILL</vt:lpstr>
      <vt:lpstr>BURGHCLERE</vt:lpstr>
      <vt:lpstr>BURNHAM COPSE</vt:lpstr>
      <vt:lpstr>CASTLE HILL INF</vt:lpstr>
      <vt:lpstr>CASTLE HILL JNR</vt:lpstr>
      <vt:lpstr>CHALK RIDGE</vt:lpstr>
      <vt:lpstr>CHILTERN</vt:lpstr>
      <vt:lpstr>CLATFORD</vt:lpstr>
      <vt:lpstr>CLERE</vt:lpstr>
      <vt:lpstr>CLIDDESDEN</vt:lpstr>
      <vt:lpstr>COSTELLO</vt:lpstr>
      <vt:lpstr>ECCHINSWELL</vt:lpstr>
      <vt:lpstr>ENDEAVOUR</vt:lpstr>
      <vt:lpstr>FAIRFIELDS</vt:lpstr>
      <vt:lpstr>FARLEIGH</vt:lpstr>
      <vt:lpstr>FOUR LANES INF</vt:lpstr>
      <vt:lpstr>FOUR LANES JNR</vt:lpstr>
      <vt:lpstr>GRANGESIDE</vt:lpstr>
      <vt:lpstr>GRATELEY</vt:lpstr>
      <vt:lpstr>GREAT BINFIELDS</vt:lpstr>
      <vt:lpstr>HARROW WAY</vt:lpstr>
      <vt:lpstr>HATCH WARREN INF</vt:lpstr>
      <vt:lpstr>HATCH WARREN JNR</vt:lpstr>
      <vt:lpstr>HATHERDEN</vt:lpstr>
      <vt:lpstr>HURST</vt:lpstr>
      <vt:lpstr>HURSTBOURNE TARRANT</vt:lpstr>
      <vt:lpstr>KEMPSHOTT INF</vt:lpstr>
      <vt:lpstr>KEMPSHOTT JNR</vt:lpstr>
      <vt:lpstr>KIMPTON</vt:lpstr>
      <vt:lpstr>KINGSCLERE</vt:lpstr>
      <vt:lpstr>KINGS FURLONG INF</vt:lpstr>
      <vt:lpstr>KINGS FURLONG JNR</vt:lpstr>
      <vt:lpstr>KNIGHTS ENHAM INF</vt:lpstr>
      <vt:lpstr>KNIGHTS ENHAM JNR</vt:lpstr>
      <vt:lpstr>LIMINGTON HSE</vt:lpstr>
      <vt:lpstr>MANOR FIELD INF</vt:lpstr>
      <vt:lpstr>MANOR FIELD JNR</vt:lpstr>
      <vt:lpstr>MAPLE RIDGE</vt:lpstr>
      <vt:lpstr>MARK WAY</vt:lpstr>
      <vt:lpstr>MARNEL INF</vt:lpstr>
      <vt:lpstr>MARNEL JNR</vt:lpstr>
      <vt:lpstr>MERTON INF</vt:lpstr>
      <vt:lpstr>MERTON JNR</vt:lpstr>
      <vt:lpstr>MICHELDEVER</vt:lpstr>
      <vt:lpstr>NORMAN GATE</vt:lpstr>
      <vt:lpstr>NORTH WALTHAM</vt:lpstr>
      <vt:lpstr>OAKLEY INF</vt:lpstr>
      <vt:lpstr>OAKLEY JNR</vt:lpstr>
      <vt:lpstr>OAKRIDGE INF</vt:lpstr>
      <vt:lpstr>OAKRIDGE JNR</vt:lpstr>
      <vt:lpstr>OLD BASING INF</vt:lpstr>
      <vt:lpstr>OVERTON</vt:lpstr>
      <vt:lpstr>PANGBOURNE</vt:lpstr>
      <vt:lpstr>PARK VIEW INF</vt:lpstr>
      <vt:lpstr>PARK VIEW JNR</vt:lpstr>
      <vt:lpstr>PORTWAY INF</vt:lpstr>
      <vt:lpstr>PORTWAY JNR</vt:lpstr>
      <vt:lpstr>PRESTON CANDOVER</vt:lpstr>
      <vt:lpstr>ROMAN WAY</vt:lpstr>
      <vt:lpstr>RUCSTALL</vt:lpstr>
      <vt:lpstr>SAXON WOOD</vt:lpstr>
      <vt:lpstr>SHERBORNE ST JOHN</vt:lpstr>
      <vt:lpstr>SHIPTON BELLINGER</vt:lpstr>
      <vt:lpstr>SILCHESTER</vt:lpstr>
      <vt:lpstr>SMANNELL &amp; ENHAM</vt:lpstr>
      <vt:lpstr>SOUTH VIEW INF</vt:lpstr>
      <vt:lpstr>SOUTH VIEW JNR</vt:lpstr>
      <vt:lpstr>SOUTH WONSTON</vt:lpstr>
      <vt:lpstr>SPARSHOLT</vt:lpstr>
      <vt:lpstr>ST ANNES</vt:lpstr>
      <vt:lpstr>ST BEDES</vt:lpstr>
      <vt:lpstr>ST JOHN THE BAPTIST</vt:lpstr>
      <vt:lpstr>ST JOHNS</vt:lpstr>
      <vt:lpstr>ST MARKS</vt:lpstr>
      <vt:lpstr>ST MARTINS</vt:lpstr>
      <vt:lpstr>ST MARY BOURNE</vt:lpstr>
      <vt:lpstr>ST MARYS</vt:lpstr>
      <vt:lpstr>ST THOMAS</vt:lpstr>
      <vt:lpstr>TADLEY</vt:lpstr>
      <vt:lpstr>TESTBOURNE</vt:lpstr>
      <vt:lpstr>VIGO INF</vt:lpstr>
      <vt:lpstr>VYNE</vt:lpstr>
      <vt:lpstr>WALLOP</vt:lpstr>
      <vt:lpstr>WHERWELL</vt:lpstr>
      <vt:lpstr>WHITCHURCH</vt:lpstr>
      <vt:lpstr>WINKLEBURY INF</vt:lpstr>
      <vt:lpstr>WINKLEBURY JNR</vt:lpstr>
      <vt:lpstr>WOLVERDENE</vt:lpstr>
      <vt:lpstr>WOOLTON HILL</vt:lpstr>
      <vt:lpstr>NES</vt:lpstr>
      <vt:lpstr>SOS</vt:lpstr>
      <vt:lpstr>SES</vt:lpstr>
      <vt:lpstr>SWS</vt:lpstr>
      <vt:lpstr>NOS by others</vt:lpstr>
      <vt:lpstr>Stockcheck </vt:lpstr>
      <vt:lpstr>BLANK (1)</vt:lpstr>
      <vt:lpstr>BLANK (2)</vt:lpstr>
      <vt:lpstr>BLANK (3)</vt:lpstr>
      <vt:lpstr>BLANK (4)</vt:lpstr>
      <vt:lpstr>BLANK (5)</vt:lpstr>
      <vt:lpstr>BLANK (6)</vt:lpstr>
      <vt:lpstr>BLANK (7)</vt:lpstr>
      <vt:lpstr>BLANK (8)</vt:lpstr>
      <vt:lpstr>BLANK (9)</vt:lpstr>
      <vt:lpstr>SEC (1)</vt:lpstr>
      <vt:lpstr>SEC (2)</vt:lpstr>
      <vt:lpstr>SEC (3)</vt:lpstr>
      <vt:lpstr>SEC (4)</vt:lpstr>
      <vt:lpstr>SEC (5)</vt:lpstr>
      <vt:lpstr>'ABBOTTS ANN'!Print_Area</vt:lpstr>
      <vt:lpstr>ALDWORTH!Print_Area</vt:lpstr>
      <vt:lpstr>AMPORT!Print_Area</vt:lpstr>
      <vt:lpstr>ANDOVER!Print_Area</vt:lpstr>
      <vt:lpstr>'ANTON INF'!Print_Area</vt:lpstr>
      <vt:lpstr>'APPLESHAW ST PETERS'!Print_Area</vt:lpstr>
      <vt:lpstr>'ASHFORD HILL'!Print_Area</vt:lpstr>
      <vt:lpstr>'BALKSBURY INF'!Print_Area</vt:lpstr>
      <vt:lpstr>'BALKSBURY JNR'!Print_Area</vt:lpstr>
      <vt:lpstr>'BARTON STACEY'!Print_Area</vt:lpstr>
      <vt:lpstr>'BISHOP CHALLONER'!Print_Area</vt:lpstr>
      <vt:lpstr>'BISHOPSWOOD INF'!Print_Area</vt:lpstr>
      <vt:lpstr>'BISHOPSWOOD JNR'!Print_Area</vt:lpstr>
      <vt:lpstr>'BLANK (1)'!Print_Area</vt:lpstr>
      <vt:lpstr>'BLANK (2)'!Print_Area</vt:lpstr>
      <vt:lpstr>'BLANK (3)'!Print_Area</vt:lpstr>
      <vt:lpstr>'BLANK (4)'!Print_Area</vt:lpstr>
      <vt:lpstr>'BLANK (5)'!Print_Area</vt:lpstr>
      <vt:lpstr>'BLANK (6)'!Print_Area</vt:lpstr>
      <vt:lpstr>'BLANK (7)'!Print_Area</vt:lpstr>
      <vt:lpstr>'BLANK (8)'!Print_Area</vt:lpstr>
      <vt:lpstr>'BLANK (9)'!Print_Area</vt:lpstr>
      <vt:lpstr>BRAMLEY!Print_Area</vt:lpstr>
      <vt:lpstr>'BRIGHTON HILL'!Print_Area</vt:lpstr>
      <vt:lpstr>BURGHCLERE!Print_Area</vt:lpstr>
      <vt:lpstr>'BURNHAM COPSE'!Print_Area</vt:lpstr>
      <vt:lpstr>'CASTLE HILL INF'!Print_Area</vt:lpstr>
      <vt:lpstr>'CASTLE HILL JNR'!Print_Area</vt:lpstr>
      <vt:lpstr>'CHALK RIDGE'!Print_Area</vt:lpstr>
      <vt:lpstr>CHILTERN!Print_Area</vt:lpstr>
      <vt:lpstr>CLATFORD!Print_Area</vt:lpstr>
      <vt:lpstr>CLERE!Print_Area</vt:lpstr>
      <vt:lpstr>CLIDDESDEN!Print_Area</vt:lpstr>
      <vt:lpstr>COSTELLO!Print_Area</vt:lpstr>
      <vt:lpstr>ECCHINSWELL!Print_Area</vt:lpstr>
      <vt:lpstr>ENDEAVOUR!Print_Area</vt:lpstr>
      <vt:lpstr>FAIRFIELDS!Print_Area</vt:lpstr>
      <vt:lpstr>FARLEIGH!Print_Area</vt:lpstr>
      <vt:lpstr>'FOUR LANES INF'!Print_Area</vt:lpstr>
      <vt:lpstr>'FOUR LANES JNR'!Print_Area</vt:lpstr>
      <vt:lpstr>GRANGESIDE!Print_Area</vt:lpstr>
      <vt:lpstr>GRATELEY!Print_Area</vt:lpstr>
      <vt:lpstr>'GREAT BINFIELDS'!Print_Area</vt:lpstr>
      <vt:lpstr>'HARROW WAY'!Print_Area</vt:lpstr>
      <vt:lpstr>'HATCH WARREN INF'!Print_Area</vt:lpstr>
      <vt:lpstr>'HATCH WARREN JNR'!Print_Area</vt:lpstr>
      <vt:lpstr>HATHERDEN!Print_Area</vt:lpstr>
      <vt:lpstr>HURST!Print_Area</vt:lpstr>
      <vt:lpstr>'HURSTBOURNE TARRANT'!Print_Area</vt:lpstr>
      <vt:lpstr>'KEMPSHOTT INF'!Print_Area</vt:lpstr>
      <vt:lpstr>'KEMPSHOTT JNR'!Print_Area</vt:lpstr>
      <vt:lpstr>KIMPTON!Print_Area</vt:lpstr>
      <vt:lpstr>'KINGS FURLONG INF'!Print_Area</vt:lpstr>
      <vt:lpstr>'KINGS FURLONG JNR'!Print_Area</vt:lpstr>
      <vt:lpstr>KINGSCLERE!Print_Area</vt:lpstr>
      <vt:lpstr>'KNIGHTS ENHAM INF'!Print_Area</vt:lpstr>
      <vt:lpstr>'KNIGHTS ENHAM JNR'!Print_Area</vt:lpstr>
      <vt:lpstr>'LIMINGTON HSE'!Print_Area</vt:lpstr>
      <vt:lpstr>'MANOR FIELD INF'!Print_Area</vt:lpstr>
      <vt:lpstr>'MANOR FIELD JNR'!Print_Area</vt:lpstr>
      <vt:lpstr>'MAPLE RIDGE'!Print_Area</vt:lpstr>
      <vt:lpstr>'MARK WAY'!Print_Area</vt:lpstr>
      <vt:lpstr>'MARNEL INF'!Print_Area</vt:lpstr>
      <vt:lpstr>'MARNEL JNR'!Print_Area</vt:lpstr>
      <vt:lpstr>'MERTON INF'!Print_Area</vt:lpstr>
      <vt:lpstr>'MERTON JNR'!Print_Area</vt:lpstr>
      <vt:lpstr>MICHELDEVER!Print_Area</vt:lpstr>
      <vt:lpstr>NES!Print_Area</vt:lpstr>
      <vt:lpstr>'NORMAN GATE'!Print_Area</vt:lpstr>
      <vt:lpstr>'NORTH WALTHAM'!Print_Area</vt:lpstr>
      <vt:lpstr>'NOS by others'!Print_Area</vt:lpstr>
      <vt:lpstr>'OAKLEY INF'!Print_Area</vt:lpstr>
      <vt:lpstr>'OAKLEY JNR'!Print_Area</vt:lpstr>
      <vt:lpstr>'OAKRIDGE INF'!Print_Area</vt:lpstr>
      <vt:lpstr>'OAKRIDGE JNR'!Print_Area</vt:lpstr>
      <vt:lpstr>'OLD BASING INF'!Print_Area</vt:lpstr>
      <vt:lpstr>OVERTON!Print_Area</vt:lpstr>
      <vt:lpstr>PANGBOURNE!Print_Area</vt:lpstr>
      <vt:lpstr>'PARK VIEW INF'!Print_Area</vt:lpstr>
      <vt:lpstr>'PARK VIEW JNR'!Print_Area</vt:lpstr>
      <vt:lpstr>'PORTWAY INF'!Print_Area</vt:lpstr>
      <vt:lpstr>'PORTWAY JNR'!Print_Area</vt:lpstr>
      <vt:lpstr>'PRESTON CANDOVER'!Print_Area</vt:lpstr>
      <vt:lpstr>'ROMAN WAY'!Print_Area</vt:lpstr>
      <vt:lpstr>RUCSTALL!Print_Area</vt:lpstr>
      <vt:lpstr>'SAXON WOOD'!Print_Area</vt:lpstr>
      <vt:lpstr>'SEC (1)'!Print_Area</vt:lpstr>
      <vt:lpstr>'SEC (2)'!Print_Area</vt:lpstr>
      <vt:lpstr>'SEC (3)'!Print_Area</vt:lpstr>
      <vt:lpstr>'SEC (4)'!Print_Area</vt:lpstr>
      <vt:lpstr>'SEC (5)'!Print_Area</vt:lpstr>
      <vt:lpstr>SES!Print_Area</vt:lpstr>
      <vt:lpstr>'SHERBORNE ST JOHN'!Print_Area</vt:lpstr>
      <vt:lpstr>'SHIPTON BELLINGER'!Print_Area</vt:lpstr>
      <vt:lpstr>SILCHESTER!Print_Area</vt:lpstr>
      <vt:lpstr>'SMANNELL &amp; ENHAM'!Print_Area</vt:lpstr>
      <vt:lpstr>SOS!Print_Area</vt:lpstr>
      <vt:lpstr>'SOUTH VIEW INF'!Print_Area</vt:lpstr>
      <vt:lpstr>'SOUTH VIEW JNR'!Print_Area</vt:lpstr>
      <vt:lpstr>'SOUTH WONSTON'!Print_Area</vt:lpstr>
      <vt:lpstr>SPARSHOLT!Print_Area</vt:lpstr>
      <vt:lpstr>'ST ANNES'!Print_Area</vt:lpstr>
      <vt:lpstr>'ST BEDES'!Print_Area</vt:lpstr>
      <vt:lpstr>'ST JOHN THE BAPTIST'!Print_Area</vt:lpstr>
      <vt:lpstr>'ST JOHNS'!Print_Area</vt:lpstr>
      <vt:lpstr>'ST MARKS'!Print_Area</vt:lpstr>
      <vt:lpstr>'ST MARTINS'!Print_Area</vt:lpstr>
      <vt:lpstr>'ST MARY BOURNE'!Print_Area</vt:lpstr>
      <vt:lpstr>'ST MARYS'!Print_Area</vt:lpstr>
      <vt:lpstr>'ST THOMAS'!Print_Area</vt:lpstr>
      <vt:lpstr>SWS!Print_Area</vt:lpstr>
      <vt:lpstr>TADLEY!Print_Area</vt:lpstr>
      <vt:lpstr>TESTBOURNE!Print_Area</vt:lpstr>
      <vt:lpstr>'VIGO INF'!Print_Area</vt:lpstr>
      <vt:lpstr>VYNE!Print_Area</vt:lpstr>
      <vt:lpstr>WALLOP!Print_Area</vt:lpstr>
      <vt:lpstr>WHERWELL!Print_Area</vt:lpstr>
      <vt:lpstr>WHITCHURCH!Print_Area</vt:lpstr>
      <vt:lpstr>'WINKLEBURY INF'!Print_Area</vt:lpstr>
      <vt:lpstr>'WINKLEBURY JNR'!Print_Area</vt:lpstr>
      <vt:lpstr>WOLVERDENE!Print_Area</vt:lpstr>
      <vt:lpstr>'WOOLTON HILL'!Print_Area</vt:lpstr>
      <vt:lpstr>'ABBOTTS ANN'!Print_Titles</vt:lpstr>
      <vt:lpstr>ALDWORTH!Print_Titles</vt:lpstr>
      <vt:lpstr>AMPORT!Print_Titles</vt:lpstr>
      <vt:lpstr>ANDOVER!Print_Titles</vt:lpstr>
      <vt:lpstr>'ANTON INF'!Print_Titles</vt:lpstr>
      <vt:lpstr>'APPLESHAW ST PETERS'!Print_Titles</vt:lpstr>
      <vt:lpstr>'ASHFORD HILL'!Print_Titles</vt:lpstr>
      <vt:lpstr>'BALKSBURY INF'!Print_Titles</vt:lpstr>
      <vt:lpstr>'BALKSBURY JNR'!Print_Titles</vt:lpstr>
      <vt:lpstr>'BARTON STACEY'!Print_Titles</vt:lpstr>
      <vt:lpstr>'BISHOP CHALLONER'!Print_Titles</vt:lpstr>
      <vt:lpstr>'BISHOPSWOOD INF'!Print_Titles</vt:lpstr>
      <vt:lpstr>'BISHOPSWOOD JNR'!Print_Titles</vt:lpstr>
      <vt:lpstr>'BLANK (1)'!Print_Titles</vt:lpstr>
      <vt:lpstr>'BLANK (2)'!Print_Titles</vt:lpstr>
      <vt:lpstr>'BLANK (3)'!Print_Titles</vt:lpstr>
      <vt:lpstr>'BLANK (4)'!Print_Titles</vt:lpstr>
      <vt:lpstr>'BLANK (5)'!Print_Titles</vt:lpstr>
      <vt:lpstr>'BLANK (6)'!Print_Titles</vt:lpstr>
      <vt:lpstr>'BLANK (7)'!Print_Titles</vt:lpstr>
      <vt:lpstr>'BLANK (8)'!Print_Titles</vt:lpstr>
      <vt:lpstr>'BLANK (9)'!Print_Titles</vt:lpstr>
      <vt:lpstr>BRAMLEY!Print_Titles</vt:lpstr>
      <vt:lpstr>'BRIGHTON HILL'!Print_Titles</vt:lpstr>
      <vt:lpstr>BURGHCLERE!Print_Titles</vt:lpstr>
      <vt:lpstr>'BURNHAM COPSE'!Print_Titles</vt:lpstr>
      <vt:lpstr>'CASTLE HILL INF'!Print_Titles</vt:lpstr>
      <vt:lpstr>'CASTLE HILL JNR'!Print_Titles</vt:lpstr>
      <vt:lpstr>'CHALK RIDGE'!Print_Titles</vt:lpstr>
      <vt:lpstr>CHILTERN!Print_Titles</vt:lpstr>
      <vt:lpstr>CLATFORD!Print_Titles</vt:lpstr>
      <vt:lpstr>CLERE!Print_Titles</vt:lpstr>
      <vt:lpstr>CLIDDESDEN!Print_Titles</vt:lpstr>
      <vt:lpstr>COSTELLO!Print_Titles</vt:lpstr>
      <vt:lpstr>ECCHINSWELL!Print_Titles</vt:lpstr>
      <vt:lpstr>ENDEAVOUR!Print_Titles</vt:lpstr>
      <vt:lpstr>FAIRFIELDS!Print_Titles</vt:lpstr>
      <vt:lpstr>FARLEIGH!Print_Titles</vt:lpstr>
      <vt:lpstr>'FOUR LANES INF'!Print_Titles</vt:lpstr>
      <vt:lpstr>'FOUR LANES JNR'!Print_Titles</vt:lpstr>
      <vt:lpstr>GRANGESIDE!Print_Titles</vt:lpstr>
      <vt:lpstr>GRATELEY!Print_Titles</vt:lpstr>
      <vt:lpstr>'GREAT BINFIELDS'!Print_Titles</vt:lpstr>
      <vt:lpstr>'HARROW WAY'!Print_Titles</vt:lpstr>
      <vt:lpstr>'HATCH WARREN INF'!Print_Titles</vt:lpstr>
      <vt:lpstr>'HATCH WARREN JNR'!Print_Titles</vt:lpstr>
      <vt:lpstr>HATHERDEN!Print_Titles</vt:lpstr>
      <vt:lpstr>HURST!Print_Titles</vt:lpstr>
      <vt:lpstr>'HURSTBOURNE TARRANT'!Print_Titles</vt:lpstr>
      <vt:lpstr>'KEMPSHOTT INF'!Print_Titles</vt:lpstr>
      <vt:lpstr>'KEMPSHOTT JNR'!Print_Titles</vt:lpstr>
      <vt:lpstr>KIMPTON!Print_Titles</vt:lpstr>
      <vt:lpstr>'KINGS FURLONG INF'!Print_Titles</vt:lpstr>
      <vt:lpstr>'KINGS FURLONG JNR'!Print_Titles</vt:lpstr>
      <vt:lpstr>KINGSCLERE!Print_Titles</vt:lpstr>
      <vt:lpstr>'KNIGHTS ENHAM INF'!Print_Titles</vt:lpstr>
      <vt:lpstr>'KNIGHTS ENHAM JNR'!Print_Titles</vt:lpstr>
      <vt:lpstr>'LIMINGTON HSE'!Print_Titles</vt:lpstr>
      <vt:lpstr>'MANOR FIELD INF'!Print_Titles</vt:lpstr>
      <vt:lpstr>'MANOR FIELD JNR'!Print_Titles</vt:lpstr>
      <vt:lpstr>'MAPLE RIDGE'!Print_Titles</vt:lpstr>
      <vt:lpstr>'MARK WAY'!Print_Titles</vt:lpstr>
      <vt:lpstr>'MARNEL INF'!Print_Titles</vt:lpstr>
      <vt:lpstr>'MARNEL JNR'!Print_Titles</vt:lpstr>
      <vt:lpstr>'MERTON INF'!Print_Titles</vt:lpstr>
      <vt:lpstr>'MERTON JNR'!Print_Titles</vt:lpstr>
      <vt:lpstr>MICHELDEVER!Print_Titles</vt:lpstr>
      <vt:lpstr>'NORMAN GATE'!Print_Titles</vt:lpstr>
      <vt:lpstr>'NORTH WALTHAM'!Print_Titles</vt:lpstr>
      <vt:lpstr>'OAKLEY INF'!Print_Titles</vt:lpstr>
      <vt:lpstr>'OAKLEY JNR'!Print_Titles</vt:lpstr>
      <vt:lpstr>'OAKRIDGE INF'!Print_Titles</vt:lpstr>
      <vt:lpstr>'OAKRIDGE JNR'!Print_Titles</vt:lpstr>
      <vt:lpstr>'OLD BASING INF'!Print_Titles</vt:lpstr>
      <vt:lpstr>OVERTON!Print_Titles</vt:lpstr>
      <vt:lpstr>PANGBOURNE!Print_Titles</vt:lpstr>
      <vt:lpstr>'PARK VIEW INF'!Print_Titles</vt:lpstr>
      <vt:lpstr>'PARK VIEW JNR'!Print_Titles</vt:lpstr>
      <vt:lpstr>'PORTWAY INF'!Print_Titles</vt:lpstr>
      <vt:lpstr>'PORTWAY JNR'!Print_Titles</vt:lpstr>
      <vt:lpstr>'PRESTON CANDOVER'!Print_Titles</vt:lpstr>
      <vt:lpstr>'ROMAN WAY'!Print_Titles</vt:lpstr>
      <vt:lpstr>RUCSTALL!Print_Titles</vt:lpstr>
      <vt:lpstr>'SAXON WOOD'!Print_Titles</vt:lpstr>
      <vt:lpstr>'SEC (1)'!Print_Titles</vt:lpstr>
      <vt:lpstr>'SEC (2)'!Print_Titles</vt:lpstr>
      <vt:lpstr>'SEC (3)'!Print_Titles</vt:lpstr>
      <vt:lpstr>'SEC (4)'!Print_Titles</vt:lpstr>
      <vt:lpstr>'SEC (5)'!Print_Titles</vt:lpstr>
      <vt:lpstr>'SHERBORNE ST JOHN'!Print_Titles</vt:lpstr>
      <vt:lpstr>'SHIPTON BELLINGER'!Print_Titles</vt:lpstr>
      <vt:lpstr>SILCHESTER!Print_Titles</vt:lpstr>
      <vt:lpstr>'SMANNELL &amp; ENHAM'!Print_Titles</vt:lpstr>
      <vt:lpstr>'SOUTH VIEW INF'!Print_Titles</vt:lpstr>
      <vt:lpstr>'SOUTH VIEW JNR'!Print_Titles</vt:lpstr>
      <vt:lpstr>'SOUTH WONSTON'!Print_Titles</vt:lpstr>
      <vt:lpstr>SPARSHOLT!Print_Titles</vt:lpstr>
      <vt:lpstr>'ST ANNES'!Print_Titles</vt:lpstr>
      <vt:lpstr>'ST BEDES'!Print_Titles</vt:lpstr>
      <vt:lpstr>'ST JOHN THE BAPTIST'!Print_Titles</vt:lpstr>
      <vt:lpstr>'ST JOHNS'!Print_Titles</vt:lpstr>
      <vt:lpstr>'ST MARKS'!Print_Titles</vt:lpstr>
      <vt:lpstr>'ST MARTINS'!Print_Titles</vt:lpstr>
      <vt:lpstr>'ST MARY BOURNE'!Print_Titles</vt:lpstr>
      <vt:lpstr>'ST MARYS'!Print_Titles</vt:lpstr>
      <vt:lpstr>'ST THOMAS'!Print_Titles</vt:lpstr>
      <vt:lpstr>'Stockcheck '!Print_Titles</vt:lpstr>
      <vt:lpstr>'Summary '!Print_Titles</vt:lpstr>
      <vt:lpstr>TADLEY!Print_Titles</vt:lpstr>
      <vt:lpstr>TESTBOURNE!Print_Titles</vt:lpstr>
      <vt:lpstr>'VIGO INF'!Print_Titles</vt:lpstr>
      <vt:lpstr>VYNE!Print_Titles</vt:lpstr>
      <vt:lpstr>WALLOP!Print_Titles</vt:lpstr>
      <vt:lpstr>WHERWELL!Print_Titles</vt:lpstr>
      <vt:lpstr>WHITCHURCH!Print_Titles</vt:lpstr>
      <vt:lpstr>'WINKLEBURY INF'!Print_Titles</vt:lpstr>
      <vt:lpstr>'WINKLEBURY JNR'!Print_Titles</vt:lpstr>
      <vt:lpstr>WOLVERDENE!Print_Titles</vt:lpstr>
      <vt:lpstr>'WOOLTON HILL'!Print_Titles</vt:lpstr>
    </vt:vector>
  </TitlesOfParts>
  <Company>Hampshire County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rhliay</dc:creator>
  <cp:lastModifiedBy>Matthew Larby</cp:lastModifiedBy>
  <cp:lastPrinted>2012-06-14T10:44:21Z</cp:lastPrinted>
  <dcterms:created xsi:type="dcterms:W3CDTF">2012-05-03T09:20:20Z</dcterms:created>
  <dcterms:modified xsi:type="dcterms:W3CDTF">2018-09-11T09:36:03Z</dcterms:modified>
</cp:coreProperties>
</file>