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ropbox/0 DTVC/Notebooks and Data/Week 10/"/>
    </mc:Choice>
  </mc:AlternateContent>
  <xr:revisionPtr revIDLastSave="0" documentId="13_ncr:1_{94EDD464-059A-F04C-8483-F3F57CE58683}" xr6:coauthVersionLast="47" xr6:coauthVersionMax="47" xr10:uidLastSave="{00000000-0000-0000-0000-000000000000}"/>
  <bookViews>
    <workbookView xWindow="1420" yWindow="1780" windowWidth="33540" windowHeight="23360" activeTab="1" xr2:uid="{717D45D7-F4F5-4AB5-9865-1A20F42D555E}"/>
  </bookViews>
  <sheets>
    <sheet name="LP" sheetId="4" r:id="rId1"/>
    <sheet name="IP 1" sheetId="5" r:id="rId2"/>
    <sheet name="IP 2" sheetId="6" r:id="rId3"/>
  </sheets>
  <definedNames>
    <definedName name="solver_adj" localSheetId="1" hidden="1">'IP 1'!$J$6:$L$6</definedName>
    <definedName name="solver_adj" localSheetId="2" hidden="1">'IP 2'!$L$6:$Q$6</definedName>
    <definedName name="solver_adj" localSheetId="0" hidden="1">LP!$G$4:$H$5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'IP 1'!$J$6:$L$6</definedName>
    <definedName name="solver_lhs1" localSheetId="2" hidden="1">'IP 2'!$L$6:$Q$6</definedName>
    <definedName name="solver_lhs1" localSheetId="0" hidden="1">LP!$L$4:$L$5</definedName>
    <definedName name="solver_lhs2" localSheetId="1" hidden="1">'IP 1'!$O$12:$O$14</definedName>
    <definedName name="solver_lhs2" localSheetId="2" hidden="1">'IP 2'!$T$6</definedName>
    <definedName name="solver_lhs2" localSheetId="0" hidden="1">LP!$L$6:$L$7</definedName>
    <definedName name="solver_lhs3" localSheetId="1" hidden="1">'IP 1'!$O$6</definedName>
    <definedName name="solver_lhs3" localSheetId="2" hidden="1">'IP 2'!$T$9</definedName>
    <definedName name="solver_lhs4" localSheetId="1" hidden="1">'IP 1'!$O$9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4</definedName>
    <definedName name="solver_num" localSheetId="2" hidden="1">3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'IP 1'!$I$17</definedName>
    <definedName name="solver_opt" localSheetId="2" hidden="1">'IP 2'!$K$13</definedName>
    <definedName name="solver_opt" localSheetId="0" hidden="1">LP!$G$12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5</definedName>
    <definedName name="solver_rel1" localSheetId="0" hidden="1">1</definedName>
    <definedName name="solver_rel2" localSheetId="1" hidden="1">3</definedName>
    <definedName name="solver_rel2" localSheetId="2" hidden="1">1</definedName>
    <definedName name="solver_rel2" localSheetId="0" hidden="1">2</definedName>
    <definedName name="solver_rel3" localSheetId="1" hidden="1">1</definedName>
    <definedName name="solver_rel3" localSheetId="2" hidden="1">1</definedName>
    <definedName name="solver_rel4" localSheetId="1" hidden="1">1</definedName>
    <definedName name="solver_rhs1" localSheetId="1" hidden="1">integer</definedName>
    <definedName name="solver_rhs1" localSheetId="2" hidden="1">binary</definedName>
    <definedName name="solver_rhs1" localSheetId="0" hidden="1">LP!$N$4:$N$5</definedName>
    <definedName name="solver_rhs2" localSheetId="1" hidden="1">'IP 1'!$Q$12:$Q$14</definedName>
    <definedName name="solver_rhs2" localSheetId="2" hidden="1">'IP 2'!$V$6</definedName>
    <definedName name="solver_rhs2" localSheetId="0" hidden="1">LP!$N$6:$N$7</definedName>
    <definedName name="solver_rhs3" localSheetId="1" hidden="1">'IP 1'!$Q$6</definedName>
    <definedName name="solver_rhs3" localSheetId="2" hidden="1">'IP 2'!$V$9</definedName>
    <definedName name="solver_rhs4" localSheetId="1" hidden="1">'IP 1'!$Q$9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6" l="1"/>
  <c r="V9" i="6"/>
  <c r="T9" i="6"/>
  <c r="T6" i="6"/>
  <c r="I17" i="5"/>
  <c r="Q14" i="5"/>
  <c r="O14" i="5"/>
  <c r="Q13" i="5"/>
  <c r="O13" i="5"/>
  <c r="Q12" i="5"/>
  <c r="O12" i="5"/>
  <c r="O9" i="5"/>
  <c r="Q6" i="5"/>
  <c r="O6" i="5"/>
  <c r="I5" i="4"/>
  <c r="I4" i="4"/>
  <c r="G12" i="4" s="1"/>
  <c r="L7" i="4" l="1"/>
  <c r="N7" i="4"/>
  <c r="N6" i="4"/>
  <c r="L6" i="4"/>
  <c r="N5" i="4"/>
  <c r="N4" i="4"/>
  <c r="L5" i="4"/>
  <c r="L4" i="4"/>
</calcChain>
</file>

<file path=xl/sharedStrings.xml><?xml version="1.0" encoding="utf-8"?>
<sst xmlns="http://schemas.openxmlformats.org/spreadsheetml/2006/main" count="79" uniqueCount="49">
  <si>
    <t>Constraints</t>
  </si>
  <si>
    <t>&lt;=</t>
  </si>
  <si>
    <t>Data</t>
  </si>
  <si>
    <t>Objective</t>
  </si>
  <si>
    <t>Decision variables</t>
  </si>
  <si>
    <t>Brazilian</t>
  </si>
  <si>
    <t>Colombian</t>
  </si>
  <si>
    <t>Super</t>
  </si>
  <si>
    <t>Deluxe</t>
  </si>
  <si>
    <t>Profit</t>
  </si>
  <si>
    <t>Amount</t>
  </si>
  <si>
    <t xml:space="preserve">Brazilian </t>
  </si>
  <si>
    <t xml:space="preserve">Super </t>
  </si>
  <si>
    <t>Total profit</t>
  </si>
  <si>
    <t>Amount of Brazilian</t>
  </si>
  <si>
    <t>Amount of Colombian</t>
  </si>
  <si>
    <t>Quality Super</t>
  </si>
  <si>
    <t>=</t>
  </si>
  <si>
    <t>Quality Deluxe</t>
  </si>
  <si>
    <t>Total coffee</t>
  </si>
  <si>
    <t>Decision Vars</t>
  </si>
  <si>
    <t>Brand 1</t>
  </si>
  <si>
    <t>Brand 2</t>
  </si>
  <si>
    <t>Brand 3</t>
  </si>
  <si>
    <t>Surface</t>
  </si>
  <si>
    <t>How much to expose</t>
  </si>
  <si>
    <t>Min number enforced</t>
  </si>
  <si>
    <t>Weight (kg)</t>
  </si>
  <si>
    <t>Weight</t>
  </si>
  <si>
    <t xml:space="preserve">Margin </t>
  </si>
  <si>
    <t>Min number</t>
  </si>
  <si>
    <t>Max display weight</t>
  </si>
  <si>
    <t>&gt;=</t>
  </si>
  <si>
    <t>Max display surface</t>
  </si>
  <si>
    <t>Maximize</t>
  </si>
  <si>
    <t>P1</t>
  </si>
  <si>
    <t>P2</t>
  </si>
  <si>
    <t>P3</t>
  </si>
  <si>
    <t xml:space="preserve">P4 </t>
  </si>
  <si>
    <t>P5</t>
  </si>
  <si>
    <t>P6</t>
  </si>
  <si>
    <t>P4</t>
  </si>
  <si>
    <t>Max budget</t>
  </si>
  <si>
    <t>Initial cost</t>
  </si>
  <si>
    <t>Invest or not?</t>
  </si>
  <si>
    <t>Failure risk</t>
  </si>
  <si>
    <t>Average Failure risk</t>
  </si>
  <si>
    <t>Max amount investment</t>
  </si>
  <si>
    <t>Max av failure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</si>
</sst>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7B9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1">
      <alignment horizontal="center"/>
    </xf>
    <xf numFmtId="0" fontId="1" fillId="3" borderId="0"/>
    <xf numFmtId="0" fontId="1" fillId="5" borderId="0"/>
    <xf numFmtId="0" fontId="1" fillId="4" borderId="0"/>
    <xf numFmtId="2" fontId="1" fillId="6" borderId="0"/>
  </cellStyleXfs>
  <cellXfs count="8">
    <xf numFmtId="0" fontId="0" fillId="0" borderId="0" xfId="0"/>
    <xf numFmtId="0" fontId="2" fillId="2" borderId="0" xfId="1"/>
    <xf numFmtId="0" fontId="1" fillId="3" borderId="0" xfId="3"/>
    <xf numFmtId="0" fontId="1" fillId="5" borderId="0" xfId="4"/>
    <xf numFmtId="0" fontId="1" fillId="4" borderId="0" xfId="5"/>
    <xf numFmtId="0" fontId="3" fillId="0" borderId="1" xfId="2">
      <alignment horizontal="center"/>
    </xf>
    <xf numFmtId="2" fontId="1" fillId="6" borderId="0" xfId="6"/>
    <xf numFmtId="0" fontId="3" fillId="0" borderId="1" xfId="2">
      <alignment horizontal="center"/>
    </xf>
  </cellXfs>
  <cellStyles count="7">
    <cellStyle name="Constraints" xfId="4" xr:uid="{62210B8B-9FAF-4A90-851B-CBAF348B3885}"/>
    <cellStyle name="Data" xfId="3" xr:uid="{EA7EAABB-31FD-4888-8F76-C593015217E4}"/>
    <cellStyle name="Decision Vars" xfId="6" xr:uid="{8C747CD3-82BF-474C-8FB4-D4BD3EA0DA85}"/>
    <cellStyle name="Header" xfId="2" xr:uid="{AE2593B3-F1FF-4004-B0E5-B36161275255}"/>
    <cellStyle name="Neutral" xfId="1" builtinId="28"/>
    <cellStyle name="Normal" xfId="0" builtinId="0"/>
    <cellStyle name="Objective" xfId="5" xr:uid="{2ABDEE30-D532-4DE5-B43B-CB7CFA67D44F}"/>
  </cellStyles>
  <dxfs count="0"/>
  <tableStyles count="0" defaultTableStyle="TableStyleMedium2" defaultPivotStyle="PivotStyleLight16"/>
  <colors>
    <mruColors>
      <color rgb="FFFFB7B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CA9C-5420-4C00-8194-B3ABD8AAF1CB}">
  <dimension ref="A2:N12"/>
  <sheetViews>
    <sheetView workbookViewId="0">
      <selection activeCell="I25" sqref="I25"/>
    </sheetView>
  </sheetViews>
  <sheetFormatPr baseColWidth="10" defaultColWidth="8.83203125" defaultRowHeight="15" x14ac:dyDescent="0.2"/>
  <cols>
    <col min="6" max="6" width="12.6640625" bestFit="1" customWidth="1"/>
    <col min="11" max="11" width="20.6640625" bestFit="1" customWidth="1"/>
  </cols>
  <sheetData>
    <row r="2" spans="1:14" ht="16" x14ac:dyDescent="0.2">
      <c r="A2" s="7" t="s">
        <v>2</v>
      </c>
      <c r="B2" s="7"/>
      <c r="C2" s="7"/>
      <c r="F2" s="7" t="s">
        <v>4</v>
      </c>
      <c r="G2" s="7"/>
      <c r="H2" s="7"/>
      <c r="K2" s="7" t="s">
        <v>0</v>
      </c>
      <c r="L2" s="7"/>
      <c r="M2" s="7"/>
      <c r="N2" s="7"/>
    </row>
    <row r="3" spans="1:14" x14ac:dyDescent="0.2">
      <c r="B3" t="s">
        <v>5</v>
      </c>
      <c r="C3" t="s">
        <v>6</v>
      </c>
      <c r="G3" t="s">
        <v>11</v>
      </c>
      <c r="H3" t="s">
        <v>6</v>
      </c>
      <c r="I3" t="s">
        <v>19</v>
      </c>
    </row>
    <row r="4" spans="1:14" x14ac:dyDescent="0.2">
      <c r="A4" t="s">
        <v>7</v>
      </c>
      <c r="B4" s="2">
        <v>0.5</v>
      </c>
      <c r="C4" s="2">
        <v>0.5</v>
      </c>
      <c r="F4" t="s">
        <v>12</v>
      </c>
      <c r="G4" s="1">
        <v>100</v>
      </c>
      <c r="H4" s="1">
        <v>100</v>
      </c>
      <c r="I4">
        <f>SUM(G4:H4)</f>
        <v>200</v>
      </c>
      <c r="K4" t="s">
        <v>14</v>
      </c>
      <c r="L4" s="3">
        <f>SUM(G4:G5)</f>
        <v>120</v>
      </c>
      <c r="M4" s="3" t="s">
        <v>1</v>
      </c>
      <c r="N4" s="3">
        <f>B6</f>
        <v>120</v>
      </c>
    </row>
    <row r="5" spans="1:14" x14ac:dyDescent="0.2">
      <c r="A5" t="s">
        <v>8</v>
      </c>
      <c r="B5" s="2">
        <v>0.25</v>
      </c>
      <c r="C5" s="2">
        <v>0.75</v>
      </c>
      <c r="F5" t="s">
        <v>8</v>
      </c>
      <c r="G5" s="1">
        <v>19.999999999999996</v>
      </c>
      <c r="H5" s="1">
        <v>59.999999999999993</v>
      </c>
      <c r="I5">
        <f>SUM(G5:H5)</f>
        <v>79.999999999999986</v>
      </c>
      <c r="K5" t="s">
        <v>15</v>
      </c>
      <c r="L5" s="3">
        <f>SUM(H4:H5)</f>
        <v>160</v>
      </c>
      <c r="M5" s="3" t="s">
        <v>1</v>
      </c>
      <c r="N5" s="3">
        <f>C6</f>
        <v>160</v>
      </c>
    </row>
    <row r="6" spans="1:14" x14ac:dyDescent="0.2">
      <c r="A6" t="s">
        <v>10</v>
      </c>
      <c r="B6" s="2">
        <v>120</v>
      </c>
      <c r="C6" s="2">
        <v>160</v>
      </c>
      <c r="K6" t="s">
        <v>16</v>
      </c>
      <c r="L6" s="3">
        <f>G4</f>
        <v>100</v>
      </c>
      <c r="M6" s="3" t="s">
        <v>17</v>
      </c>
      <c r="N6" s="3">
        <f>H4</f>
        <v>100</v>
      </c>
    </row>
    <row r="7" spans="1:14" x14ac:dyDescent="0.2">
      <c r="K7" t="s">
        <v>18</v>
      </c>
      <c r="L7" s="3">
        <f>3*G5</f>
        <v>59.999999999999986</v>
      </c>
      <c r="M7" s="3" t="s">
        <v>17</v>
      </c>
      <c r="N7" s="3">
        <f>H5</f>
        <v>59.999999999999993</v>
      </c>
    </row>
    <row r="8" spans="1:14" x14ac:dyDescent="0.2">
      <c r="B8" t="s">
        <v>7</v>
      </c>
      <c r="C8" t="s">
        <v>8</v>
      </c>
    </row>
    <row r="9" spans="1:14" ht="16" x14ac:dyDescent="0.2">
      <c r="A9" t="s">
        <v>9</v>
      </c>
      <c r="B9" s="2">
        <v>0.2</v>
      </c>
      <c r="C9" s="2">
        <v>0.15</v>
      </c>
      <c r="F9" s="7" t="s">
        <v>3</v>
      </c>
      <c r="G9" s="7"/>
    </row>
    <row r="12" spans="1:14" x14ac:dyDescent="0.2">
      <c r="F12" t="s">
        <v>13</v>
      </c>
      <c r="G12" s="4">
        <f>I4*B9+I5*C9</f>
        <v>52</v>
      </c>
    </row>
  </sheetData>
  <mergeCells count="4">
    <mergeCell ref="F2:H2"/>
    <mergeCell ref="A2:C2"/>
    <mergeCell ref="F9:G9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D354-F355-EA43-AED4-C2D17A702DB5}">
  <dimension ref="B3:Q17"/>
  <sheetViews>
    <sheetView tabSelected="1" workbookViewId="0">
      <selection activeCell="C57" sqref="C57"/>
    </sheetView>
  </sheetViews>
  <sheetFormatPr baseColWidth="10" defaultColWidth="8.83203125" defaultRowHeight="15" x14ac:dyDescent="0.2"/>
  <cols>
    <col min="2" max="2" width="19.1640625" bestFit="1" customWidth="1"/>
    <col min="9" max="9" width="18.33203125" bestFit="1" customWidth="1"/>
  </cols>
  <sheetData>
    <row r="3" spans="2:17" ht="16" x14ac:dyDescent="0.2">
      <c r="B3" s="7" t="s">
        <v>2</v>
      </c>
      <c r="C3" s="7"/>
      <c r="D3" s="7"/>
      <c r="E3" s="7"/>
      <c r="I3" s="7" t="s">
        <v>20</v>
      </c>
      <c r="J3" s="7"/>
      <c r="K3" s="7"/>
      <c r="L3" s="7"/>
      <c r="O3" s="7" t="s">
        <v>0</v>
      </c>
      <c r="P3" s="7"/>
      <c r="Q3" s="7"/>
    </row>
    <row r="5" spans="2:17" x14ac:dyDescent="0.2">
      <c r="C5" t="s">
        <v>21</v>
      </c>
      <c r="D5" t="s">
        <v>22</v>
      </c>
      <c r="E5" t="s">
        <v>23</v>
      </c>
      <c r="J5" t="s">
        <v>21</v>
      </c>
      <c r="K5" t="s">
        <v>22</v>
      </c>
      <c r="L5" t="s">
        <v>23</v>
      </c>
      <c r="P5" t="s">
        <v>24</v>
      </c>
    </row>
    <row r="6" spans="2:17" x14ac:dyDescent="0.2">
      <c r="B6" t="s">
        <v>24</v>
      </c>
      <c r="C6" s="2">
        <v>8.7499999999999994E-2</v>
      </c>
      <c r="D6" s="2">
        <v>0.104</v>
      </c>
      <c r="E6" s="2">
        <v>0.12</v>
      </c>
      <c r="I6" t="s">
        <v>25</v>
      </c>
      <c r="J6" s="6">
        <v>12</v>
      </c>
      <c r="K6" s="6">
        <v>10</v>
      </c>
      <c r="L6" s="6">
        <v>24</v>
      </c>
      <c r="O6" s="3">
        <f>SUMPRODUCT(J6:L6,C6:E6)</f>
        <v>4.97</v>
      </c>
      <c r="P6" s="3" t="s">
        <v>1</v>
      </c>
      <c r="Q6" s="3">
        <f>C13</f>
        <v>5</v>
      </c>
    </row>
    <row r="7" spans="2:17" x14ac:dyDescent="0.2">
      <c r="B7" t="s">
        <v>26</v>
      </c>
      <c r="C7" s="2">
        <v>5</v>
      </c>
      <c r="D7" s="2">
        <v>10</v>
      </c>
      <c r="E7" s="2">
        <v>5</v>
      </c>
    </row>
    <row r="8" spans="2:17" x14ac:dyDescent="0.2">
      <c r="B8" t="s">
        <v>27</v>
      </c>
      <c r="C8" s="2">
        <v>0.15</v>
      </c>
      <c r="D8" s="2">
        <v>0.09</v>
      </c>
      <c r="E8" s="2">
        <v>0.5</v>
      </c>
      <c r="P8" t="s">
        <v>28</v>
      </c>
    </row>
    <row r="9" spans="2:17" x14ac:dyDescent="0.2">
      <c r="B9" t="s">
        <v>29</v>
      </c>
      <c r="C9" s="2">
        <v>1.2</v>
      </c>
      <c r="D9" s="2">
        <v>0.8</v>
      </c>
      <c r="E9" s="2">
        <v>1.8</v>
      </c>
      <c r="O9" s="3">
        <f>SUMPRODUCT(J6:L6,C8:E8)</f>
        <v>14.7</v>
      </c>
      <c r="P9" s="3" t="s">
        <v>1</v>
      </c>
      <c r="Q9" s="3">
        <v>15</v>
      </c>
    </row>
    <row r="11" spans="2:17" x14ac:dyDescent="0.2">
      <c r="P11" t="s">
        <v>30</v>
      </c>
    </row>
    <row r="12" spans="2:17" x14ac:dyDescent="0.2">
      <c r="B12" t="s">
        <v>31</v>
      </c>
      <c r="C12" s="2">
        <v>15</v>
      </c>
      <c r="O12" s="3">
        <f>J6</f>
        <v>12</v>
      </c>
      <c r="P12" s="3" t="s">
        <v>32</v>
      </c>
      <c r="Q12" s="3">
        <f>C7</f>
        <v>5</v>
      </c>
    </row>
    <row r="13" spans="2:17" x14ac:dyDescent="0.2">
      <c r="B13" t="s">
        <v>33</v>
      </c>
      <c r="C13" s="2">
        <v>5</v>
      </c>
      <c r="O13" s="3">
        <f>K6</f>
        <v>10</v>
      </c>
      <c r="P13" s="3" t="s">
        <v>32</v>
      </c>
      <c r="Q13" s="3">
        <f>D7</f>
        <v>10</v>
      </c>
    </row>
    <row r="14" spans="2:17" x14ac:dyDescent="0.2">
      <c r="O14" s="3">
        <f>L6</f>
        <v>24</v>
      </c>
      <c r="P14" s="3" t="s">
        <v>32</v>
      </c>
      <c r="Q14" s="3">
        <f>E7</f>
        <v>5</v>
      </c>
    </row>
    <row r="15" spans="2:17" ht="16" x14ac:dyDescent="0.2">
      <c r="I15" s="5" t="s">
        <v>3</v>
      </c>
    </row>
    <row r="17" spans="8:9" x14ac:dyDescent="0.2">
      <c r="H17" t="s">
        <v>34</v>
      </c>
      <c r="I17" s="4">
        <f>SUMPRODUCT(J6:L6,C9:E9)</f>
        <v>65.599999999999994</v>
      </c>
    </row>
  </sheetData>
  <mergeCells count="3">
    <mergeCell ref="B3:E3"/>
    <mergeCell ref="I3:L3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A581-3681-9046-9AA3-3079567422A0}">
  <dimension ref="B3:V13"/>
  <sheetViews>
    <sheetView workbookViewId="0">
      <selection activeCell="D54" sqref="D54"/>
    </sheetView>
  </sheetViews>
  <sheetFormatPr baseColWidth="10" defaultColWidth="8.83203125" defaultRowHeight="15" x14ac:dyDescent="0.2"/>
  <cols>
    <col min="2" max="2" width="21.33203125" bestFit="1" customWidth="1"/>
    <col min="11" max="11" width="12.33203125" bestFit="1" customWidth="1"/>
  </cols>
  <sheetData>
    <row r="3" spans="2:22" ht="16" x14ac:dyDescent="0.2">
      <c r="B3" s="7" t="s">
        <v>2</v>
      </c>
      <c r="C3" s="7"/>
      <c r="D3" s="7"/>
      <c r="E3" s="7"/>
      <c r="F3" s="7"/>
      <c r="G3" s="7"/>
      <c r="H3" s="7"/>
      <c r="K3" s="7" t="s">
        <v>4</v>
      </c>
      <c r="L3" s="7"/>
      <c r="M3" s="7"/>
      <c r="N3" s="7"/>
      <c r="O3" s="7"/>
      <c r="P3" s="7"/>
      <c r="Q3" s="7"/>
      <c r="T3" s="7" t="s">
        <v>0</v>
      </c>
      <c r="U3" s="7"/>
      <c r="V3" s="7"/>
    </row>
    <row r="5" spans="2:22" x14ac:dyDescent="0.2"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L5" t="s">
        <v>35</v>
      </c>
      <c r="M5" t="s">
        <v>36</v>
      </c>
      <c r="N5" t="s">
        <v>37</v>
      </c>
      <c r="O5" t="s">
        <v>41</v>
      </c>
      <c r="P5" t="s">
        <v>39</v>
      </c>
      <c r="Q5" t="s">
        <v>40</v>
      </c>
      <c r="U5" t="s">
        <v>42</v>
      </c>
    </row>
    <row r="6" spans="2:22" x14ac:dyDescent="0.2">
      <c r="B6" t="s">
        <v>43</v>
      </c>
      <c r="C6" s="2">
        <v>1.3</v>
      </c>
      <c r="D6" s="2">
        <v>0.8</v>
      </c>
      <c r="E6" s="2">
        <v>0.6</v>
      </c>
      <c r="F6" s="2">
        <v>1.8</v>
      </c>
      <c r="G6" s="2">
        <v>1.2</v>
      </c>
      <c r="H6" s="2">
        <v>2.4</v>
      </c>
      <c r="K6" t="s">
        <v>44</v>
      </c>
      <c r="L6" s="6">
        <v>0</v>
      </c>
      <c r="M6" s="6">
        <v>1</v>
      </c>
      <c r="N6" s="6">
        <v>1</v>
      </c>
      <c r="O6" s="6">
        <v>0</v>
      </c>
      <c r="P6" s="6">
        <v>0</v>
      </c>
      <c r="Q6" s="6">
        <v>1</v>
      </c>
      <c r="T6" s="3">
        <f>SUMPRODUCT(C6:H6,L6:Q6)</f>
        <v>3.8</v>
      </c>
      <c r="U6" s="3" t="s">
        <v>1</v>
      </c>
      <c r="V6" s="3">
        <v>4</v>
      </c>
    </row>
    <row r="7" spans="2:22" x14ac:dyDescent="0.2">
      <c r="B7" t="s">
        <v>9</v>
      </c>
      <c r="C7" s="2">
        <v>10</v>
      </c>
      <c r="D7" s="2">
        <v>20</v>
      </c>
      <c r="E7" s="2">
        <v>20</v>
      </c>
      <c r="F7" s="2">
        <v>10</v>
      </c>
      <c r="G7" s="2">
        <v>10</v>
      </c>
      <c r="H7" s="2">
        <v>10</v>
      </c>
    </row>
    <row r="8" spans="2:22" x14ac:dyDescent="0.2">
      <c r="B8" t="s">
        <v>45</v>
      </c>
      <c r="C8" s="2">
        <v>6</v>
      </c>
      <c r="D8" s="2">
        <v>4</v>
      </c>
      <c r="E8" s="2">
        <v>6</v>
      </c>
      <c r="F8" s="2">
        <v>5</v>
      </c>
      <c r="G8" s="2">
        <v>5</v>
      </c>
      <c r="H8" s="2">
        <v>4</v>
      </c>
      <c r="U8" t="s">
        <v>46</v>
      </c>
    </row>
    <row r="9" spans="2:22" x14ac:dyDescent="0.2">
      <c r="T9" s="3">
        <f>SUMPRODUCT(L6:Q6,C8:H8)</f>
        <v>14</v>
      </c>
      <c r="U9" s="3" t="s">
        <v>1</v>
      </c>
      <c r="V9" s="3">
        <f>C12*SUM(L6:Q6)</f>
        <v>15</v>
      </c>
    </row>
    <row r="11" spans="2:22" x14ac:dyDescent="0.2">
      <c r="B11" t="s">
        <v>47</v>
      </c>
      <c r="C11" s="2">
        <v>4</v>
      </c>
      <c r="K11" t="s">
        <v>3</v>
      </c>
    </row>
    <row r="12" spans="2:22" x14ac:dyDescent="0.2">
      <c r="B12" t="s">
        <v>48</v>
      </c>
      <c r="C12" s="2">
        <v>5</v>
      </c>
    </row>
    <row r="13" spans="2:22" x14ac:dyDescent="0.2">
      <c r="J13" t="s">
        <v>34</v>
      </c>
      <c r="K13" s="4">
        <f>SUMPRODUCT(L6:Q6,C7:H7)</f>
        <v>50</v>
      </c>
    </row>
  </sheetData>
  <mergeCells count="3">
    <mergeCell ref="B3:H3"/>
    <mergeCell ref="K3:Q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</vt:lpstr>
      <vt:lpstr>IP 1</vt:lpstr>
      <vt:lpstr>IP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Microsoft Office User</cp:lastModifiedBy>
  <dcterms:created xsi:type="dcterms:W3CDTF">2020-10-19T13:38:59Z</dcterms:created>
  <dcterms:modified xsi:type="dcterms:W3CDTF">2021-12-03T18:47:36Z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2021-12-03T18:18:44Z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cafd5bf1-d546-486f-af2c-c86cfe890461</vt:lpwstr>
  </property>
  <property fmtid="{D5CDD505-2E9C-101B-9397-08002B2CF9AE}" pid="8" name="MSIP_Label_06c24981-b6df-48f8-949b-0896357b9b03_ContentBits">
    <vt:lpwstr>0</vt:lpwstr>
  </property>
</Properties>
</file>