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<sst xmlns="http://schemas.openxmlformats.org/spreadsheetml/2006/main" count="89" uniqueCount="72">
  <si>
    <t xml:space="preserve">Question 2a) </t>
  </si>
  <si>
    <t>The inverse of 7 (mod 15) = 13 since 7*13 (mod 15) = 1 and 13 is less than n (15)</t>
  </si>
  <si>
    <t>Question 2b)</t>
  </si>
  <si>
    <t xml:space="preserve">The x values 1, 5, 7, and 11 have multiplicative inverses because there exists a value y such that x*y (mod n)=1 and y&lt;n. There exists no such values y for the other x values </t>
  </si>
  <si>
    <t>12x12 Multi. Table (mod 12)</t>
  </si>
  <si>
    <t>2c)</t>
  </si>
  <si>
    <t>13x13 Multi. Table (mod 13)</t>
  </si>
  <si>
    <t>Question 3</t>
  </si>
  <si>
    <t>Scroll to the right --&gt;</t>
  </si>
  <si>
    <t>E(i)=ai+b (mod 26)=j</t>
  </si>
  <si>
    <t>D(j)=a-1(j-b)</t>
  </si>
  <si>
    <t>Where GCD(a,26)=1, and a-1a=1 (mod26)</t>
  </si>
  <si>
    <t>Affline Cipher</t>
  </si>
  <si>
    <t>GCD(a, 26)</t>
  </si>
  <si>
    <t>x</t>
  </si>
  <si>
    <t>a*x(mod 26)</t>
  </si>
  <si>
    <t>a</t>
  </si>
  <si>
    <t>b</t>
  </si>
  <si>
    <t>a inverse</t>
  </si>
  <si>
    <t>c</t>
  </si>
  <si>
    <t>Plain Text</t>
  </si>
  <si>
    <t>thisiscool</t>
  </si>
  <si>
    <t>d</t>
  </si>
  <si>
    <t>e</t>
  </si>
  <si>
    <t>All values x have a multi. inverse in this table since every x</t>
  </si>
  <si>
    <t>f</t>
  </si>
  <si>
    <t>has a y such that x*y (mod n) = 1 and y&lt;n</t>
  </si>
  <si>
    <t>Encoded</t>
  </si>
  <si>
    <t>Cipher Text</t>
  </si>
  <si>
    <t>Deciphered Text</t>
  </si>
  <si>
    <t>Decoded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</si>
  <si>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</si>
  <si>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</si>
  <si>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</si>
  <si>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</si>
  <si>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</si>
  <si>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</si>
  <si>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</si>
  <si>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</si>
  <si>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</si>
  <si>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</si>
  <si>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</si>
  <si>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</si>
  <si>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</si>
  <si>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</si>
  <si>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</si>
  <si>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</si>
  <si>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</si>
  <si>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</si>
  <si>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</si>
  <si>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Question 4</t>
  </si>
  <si>
    <t>Primes</t>
  </si>
  <si>
    <t>Fermat's Little Theorem</t>
  </si>
  <si>
    <t>Using Fermat's Theorem to solve a^k (mod p)</t>
  </si>
  <si>
    <t>(a does not divide p)</t>
  </si>
  <si>
    <t>a^(p-1)</t>
  </si>
  <si>
    <t>Powers of a</t>
  </si>
  <si>
    <t>q, r check</t>
  </si>
  <si>
    <t>Fermat</t>
  </si>
  <si>
    <t>Question 5</t>
  </si>
  <si>
    <t>RSA Encryption</t>
  </si>
  <si>
    <t>(p-1)(q-1)</t>
  </si>
  <si>
    <t>C (Encrypted M)</t>
  </si>
  <si>
    <t>M (Decrypted C)</t>
  </si>
  <si>
    <t>e (Public key)</t>
  </si>
  <si>
    <t>Is e valid?</t>
  </si>
  <si>
    <t>M (Plain Text)</t>
  </si>
  <si>
    <t xml:space="preserve">&lt;-- Only works when the plain text is less than n. The result is 0 if M = n, and blatently wrong if M &gt; n </t>
  </si>
  <si>
    <t>Is d valid?</t>
  </si>
  <si>
    <t>Multi. Inverse of e (mod (p-1)(q-1))</t>
  </si>
  <si>
    <t>M^e (mod n)</t>
  </si>
  <si>
    <t>C^d(mod 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</si>
</sst>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rgb="FFFFFFFF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rgb="FFFFFFFF"/>
      <name val="Arial"/>
    </font>
    <font>
      <color rgb="FF000000"/>
      <name val="Arial"/>
    </font>
    <font>
      <sz val="11.0"/>
      <color rgb="FF000000"/>
      <name val="Inconsolata"/>
    </font>
    <font>
      <sz val="9.0"/>
      <color theme="1"/>
      <name val="Arial"/>
      <scheme val="minor"/>
    </font>
  </fonts>
  <fills count="1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EA9999"/>
        <bgColor rgb="FFEA9999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4A86E8"/>
        <bgColor rgb="FF4A86E8"/>
      </patternFill>
    </fill>
    <fill>
      <patternFill patternType="solid">
        <fgColor rgb="FFFFE599"/>
        <bgColor rgb="FFFFE599"/>
      </patternFill>
    </fill>
  </fills>
  <borders count="13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3" numFmtId="0" xfId="0" applyFont="1"/>
    <xf borderId="0" fillId="2" fontId="5" numFmtId="0" xfId="0" applyAlignment="1" applyFont="1">
      <alignment horizontal="right" readingOrder="0" vertical="bottom"/>
    </xf>
    <xf borderId="0" fillId="2" fontId="1" numFmtId="0" xfId="0" applyFont="1"/>
    <xf borderId="1" fillId="0" fontId="4" numFmtId="0" xfId="0" applyAlignment="1" applyBorder="1" applyFont="1">
      <alignment horizontal="right" vertical="bottom"/>
    </xf>
    <xf borderId="1" fillId="0" fontId="3" numFmtId="0" xfId="0" applyBorder="1" applyFont="1"/>
    <xf borderId="0" fillId="3" fontId="3" numFmtId="0" xfId="0" applyAlignment="1" applyFill="1" applyFont="1">
      <alignment readingOrder="0"/>
    </xf>
    <xf borderId="0" fillId="3" fontId="3" numFmtId="0" xfId="0" applyFont="1"/>
    <xf borderId="2" fillId="4" fontId="3" numFmtId="0" xfId="0" applyAlignment="1" applyBorder="1" applyFill="1" applyFont="1">
      <alignment readingOrder="0"/>
    </xf>
    <xf borderId="3" fillId="4" fontId="3" numFmtId="0" xfId="0" applyAlignment="1" applyBorder="1" applyFont="1">
      <alignment readingOrder="0"/>
    </xf>
    <xf borderId="4" fillId="4" fontId="3" numFmtId="0" xfId="0" applyAlignment="1" applyBorder="1" applyFont="1">
      <alignment readingOrder="0"/>
    </xf>
    <xf borderId="5" fillId="4" fontId="4" numFmtId="0" xfId="0" applyAlignment="1" applyBorder="1" applyFont="1">
      <alignment horizontal="right" vertical="bottom"/>
    </xf>
    <xf borderId="6" fillId="5" fontId="3" numFmtId="0" xfId="0" applyBorder="1" applyFill="1" applyFont="1"/>
    <xf borderId="7" fillId="4" fontId="4" numFmtId="0" xfId="0" applyAlignment="1" applyBorder="1" applyFont="1">
      <alignment horizontal="right" vertical="bottom"/>
    </xf>
    <xf borderId="8" fillId="4" fontId="4" numFmtId="0" xfId="0" applyAlignment="1" applyBorder="1" applyFont="1">
      <alignment horizontal="right" vertical="bottom"/>
    </xf>
    <xf borderId="0" fillId="0" fontId="6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5" fontId="3" numFmtId="0" xfId="0" applyFont="1"/>
    <xf borderId="9" fillId="0" fontId="3" numFmtId="0" xfId="0" applyBorder="1" applyFont="1"/>
    <xf borderId="10" fillId="2" fontId="1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10" fillId="0" fontId="3" numFmtId="0" xfId="0" applyBorder="1" applyFont="1"/>
    <xf borderId="11" fillId="0" fontId="3" numFmtId="0" xfId="0" applyBorder="1" applyFont="1"/>
    <xf borderId="0" fillId="0" fontId="0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6" fillId="0" fontId="3" numFmtId="0" xfId="0" applyAlignment="1" applyBorder="1" applyFont="1">
      <alignment readingOrder="0"/>
    </xf>
    <xf borderId="6" fillId="6" fontId="2" numFmtId="0" xfId="0" applyAlignment="1" applyBorder="1" applyFill="1" applyFont="1">
      <alignment readingOrder="0"/>
    </xf>
    <xf borderId="6" fillId="7" fontId="3" numFmtId="0" xfId="0" applyBorder="1" applyFill="1" applyFont="1"/>
    <xf borderId="6" fillId="0" fontId="3" numFmtId="0" xfId="0" applyBorder="1" applyFont="1"/>
    <xf borderId="11" fillId="0" fontId="4" numFmtId="0" xfId="0" applyAlignment="1" applyBorder="1" applyFont="1">
      <alignment vertical="bottom"/>
    </xf>
    <xf borderId="6" fillId="0" fontId="4" numFmtId="0" xfId="0" applyAlignment="1" applyBorder="1" applyFont="1">
      <alignment readingOrder="0" vertical="bottom"/>
    </xf>
    <xf borderId="6" fillId="0" fontId="4" numFmtId="0" xfId="0" applyAlignment="1" applyBorder="1" applyFont="1">
      <alignment horizontal="right" vertical="bottom"/>
    </xf>
    <xf borderId="6" fillId="0" fontId="4" numFmtId="0" xfId="0" applyAlignment="1" applyBorder="1" applyFont="1">
      <alignment vertical="bottom"/>
    </xf>
    <xf borderId="6" fillId="0" fontId="4" numFmtId="0" xfId="0" applyAlignment="1" applyBorder="1" applyFont="1">
      <alignment horizontal="right" readingOrder="0" vertical="bottom"/>
    </xf>
    <xf borderId="11" fillId="0" fontId="4" numFmtId="0" xfId="0" applyAlignment="1" applyBorder="1" applyFont="1">
      <alignment horizontal="right" vertical="bottom"/>
    </xf>
    <xf borderId="11" fillId="0" fontId="4" numFmtId="0" xfId="0" applyAlignment="1" applyBorder="1" applyFont="1">
      <alignment horizontal="right" readingOrder="0" vertical="bottom"/>
    </xf>
    <xf borderId="0" fillId="4" fontId="3" numFmtId="0" xfId="0" applyAlignment="1" applyFont="1">
      <alignment readingOrder="0"/>
    </xf>
    <xf borderId="0" fillId="4" fontId="3" numFmtId="0" xfId="0" applyFont="1"/>
    <xf borderId="0" fillId="0" fontId="4" numFmtId="0" xfId="0" applyAlignment="1" applyFont="1">
      <alignment shrinkToFit="0" vertical="bottom" wrapText="0"/>
    </xf>
    <xf borderId="6" fillId="4" fontId="4" numFmtId="0" xfId="0" applyAlignment="1" applyBorder="1" applyFont="1">
      <alignment vertical="bottom"/>
    </xf>
    <xf borderId="6" fillId="8" fontId="3" numFmtId="0" xfId="0" applyAlignment="1" applyBorder="1" applyFill="1" applyFont="1">
      <alignment readingOrder="0"/>
    </xf>
    <xf borderId="6" fillId="4" fontId="3" numFmtId="0" xfId="0" applyAlignment="1" applyBorder="1" applyFont="1">
      <alignment readingOrder="0"/>
    </xf>
    <xf borderId="6" fillId="4" fontId="4" numFmtId="0" xfId="0" applyAlignment="1" applyBorder="1" applyFont="1">
      <alignment shrinkToFit="0" vertical="bottom" wrapText="0"/>
    </xf>
    <xf borderId="6" fillId="8" fontId="3" numFmtId="0" xfId="0" applyBorder="1" applyFont="1"/>
    <xf borderId="6" fillId="9" fontId="3" numFmtId="0" xfId="0" applyBorder="1" applyFill="1" applyFont="1"/>
    <xf borderId="6" fillId="9" fontId="3" numFmtId="0" xfId="0" applyAlignment="1" applyBorder="1" applyFont="1">
      <alignment horizontal="right"/>
    </xf>
    <xf borderId="6" fillId="10" fontId="7" numFmtId="0" xfId="0" applyBorder="1" applyFill="1" applyFont="1"/>
    <xf borderId="1" fillId="0" fontId="3" numFmtId="0" xfId="0" applyAlignment="1" applyBorder="1" applyFont="1">
      <alignment readingOrder="0"/>
    </xf>
    <xf borderId="8" fillId="3" fontId="3" numFmtId="0" xfId="0" applyAlignment="1" applyBorder="1" applyFont="1">
      <alignment readingOrder="0"/>
    </xf>
    <xf borderId="8" fillId="11" fontId="3" numFmtId="0" xfId="0" applyBorder="1" applyFill="1" applyFont="1"/>
    <xf borderId="0" fillId="10" fontId="7" numFmtId="0" xfId="0" applyFont="1"/>
    <xf borderId="6" fillId="8" fontId="7" numFmtId="0" xfId="0" applyAlignment="1" applyBorder="1" applyFont="1">
      <alignment readingOrder="0"/>
    </xf>
    <xf borderId="6" fillId="12" fontId="3" numFmtId="0" xfId="0" applyBorder="1" applyFill="1" applyFont="1"/>
    <xf borderId="6" fillId="12" fontId="7" numFmtId="0" xfId="0" applyBorder="1" applyFont="1"/>
    <xf borderId="6" fillId="12" fontId="3" numFmtId="0" xfId="0" applyAlignment="1" applyBorder="1" applyFont="1">
      <alignment readingOrder="0"/>
    </xf>
    <xf borderId="2" fillId="13" fontId="3" numFmtId="0" xfId="0" applyAlignment="1" applyBorder="1" applyFill="1" applyFont="1">
      <alignment readingOrder="0"/>
    </xf>
    <xf borderId="3" fillId="13" fontId="3" numFmtId="0" xfId="0" applyBorder="1" applyFont="1"/>
    <xf borderId="4" fillId="13" fontId="3" numFmtId="0" xfId="0" applyBorder="1" applyFont="1"/>
    <xf borderId="6" fillId="12" fontId="7" numFmtId="0" xfId="0" applyAlignment="1" applyBorder="1" applyFont="1">
      <alignment readingOrder="0"/>
    </xf>
    <xf borderId="9" fillId="14" fontId="8" numFmtId="0" xfId="0" applyAlignment="1" applyBorder="1" applyFill="1" applyFont="1">
      <alignment readingOrder="0"/>
    </xf>
    <xf borderId="12" fillId="14" fontId="3" numFmtId="0" xfId="0" applyBorder="1" applyFont="1"/>
    <xf borderId="6" fillId="15" fontId="1" numFmtId="0" xfId="0" applyAlignment="1" applyBorder="1" applyFill="1" applyFont="1">
      <alignment readingOrder="0"/>
    </xf>
    <xf borderId="6" fillId="16" fontId="3" numFmtId="0" xfId="0" applyAlignment="1" applyBorder="1" applyFill="1" applyFont="1">
      <alignment readingOrder="0"/>
    </xf>
    <xf borderId="6" fillId="16" fontId="7" numFmtId="0" xfId="0" applyBorder="1" applyFont="1"/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>
        <color rgb="FF000000"/>
      </font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5" width="3.38"/>
    <col customWidth="1" min="6" max="6" width="3.13"/>
    <col customWidth="1" min="7" max="7" width="3.38"/>
    <col customWidth="1" min="8" max="16" width="2.88"/>
    <col customWidth="1" min="23" max="24" width="8.88"/>
    <col customWidth="1" min="26" max="26" width="2.88"/>
    <col customWidth="1" min="27" max="27" width="10.13"/>
  </cols>
  <sheetData>
    <row r="1">
      <c r="A1" s="1" t="s">
        <v>0</v>
      </c>
      <c r="B1" s="2"/>
      <c r="C1" s="3"/>
      <c r="F1" s="4" t="s">
        <v>1</v>
      </c>
    </row>
    <row r="2">
      <c r="B2" s="4">
        <v>7.0</v>
      </c>
    </row>
    <row r="3">
      <c r="A3" s="5">
        <v>0.0</v>
      </c>
      <c r="B3" s="6">
        <f t="shared" ref="B3:B17" si="1">mod(A3*B$2,15)</f>
        <v>0</v>
      </c>
    </row>
    <row r="4">
      <c r="A4" s="5">
        <v>1.0</v>
      </c>
      <c r="B4" s="6">
        <f t="shared" si="1"/>
        <v>7</v>
      </c>
    </row>
    <row r="5">
      <c r="A5" s="5">
        <v>2.0</v>
      </c>
      <c r="B5" s="6">
        <f t="shared" si="1"/>
        <v>14</v>
      </c>
    </row>
    <row r="6">
      <c r="A6" s="5">
        <v>3.0</v>
      </c>
      <c r="B6" s="6">
        <f t="shared" si="1"/>
        <v>6</v>
      </c>
    </row>
    <row r="7">
      <c r="A7" s="5">
        <v>4.0</v>
      </c>
      <c r="B7" s="6">
        <f t="shared" si="1"/>
        <v>13</v>
      </c>
    </row>
    <row r="8">
      <c r="A8" s="5">
        <v>5.0</v>
      </c>
      <c r="B8" s="6">
        <f t="shared" si="1"/>
        <v>5</v>
      </c>
    </row>
    <row r="9">
      <c r="A9" s="5">
        <v>6.0</v>
      </c>
      <c r="B9" s="6">
        <f t="shared" si="1"/>
        <v>12</v>
      </c>
      <c r="F9" s="4"/>
    </row>
    <row r="10">
      <c r="A10" s="5">
        <v>7.0</v>
      </c>
      <c r="B10" s="6">
        <f t="shared" si="1"/>
        <v>4</v>
      </c>
    </row>
    <row r="11">
      <c r="A11" s="5">
        <v>8.0</v>
      </c>
      <c r="B11" s="6">
        <f t="shared" si="1"/>
        <v>11</v>
      </c>
    </row>
    <row r="12">
      <c r="A12" s="5">
        <v>9.0</v>
      </c>
      <c r="B12" s="6">
        <f t="shared" si="1"/>
        <v>3</v>
      </c>
    </row>
    <row r="13">
      <c r="A13" s="5">
        <v>10.0</v>
      </c>
      <c r="B13" s="6">
        <f t="shared" si="1"/>
        <v>10</v>
      </c>
    </row>
    <row r="14">
      <c r="A14" s="5">
        <v>11.0</v>
      </c>
      <c r="B14" s="6">
        <f t="shared" si="1"/>
        <v>2</v>
      </c>
    </row>
    <row r="15">
      <c r="A15" s="5">
        <v>12.0</v>
      </c>
      <c r="B15" s="6">
        <f t="shared" si="1"/>
        <v>9</v>
      </c>
    </row>
    <row r="16">
      <c r="A16" s="7">
        <v>13.0</v>
      </c>
      <c r="B16" s="8">
        <f t="shared" si="1"/>
        <v>1</v>
      </c>
    </row>
    <row r="17">
      <c r="A17" s="9">
        <v>14.0</v>
      </c>
      <c r="B17" s="10">
        <f t="shared" si="1"/>
        <v>8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>
      <c r="A18" s="1" t="s">
        <v>2</v>
      </c>
      <c r="B18" s="3"/>
      <c r="C18" s="3"/>
      <c r="E18" s="11" t="s">
        <v>3</v>
      </c>
      <c r="F18" s="12"/>
      <c r="G18" s="11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>
      <c r="E19" s="4" t="s">
        <v>4</v>
      </c>
    </row>
    <row r="20">
      <c r="B20" s="13">
        <v>0.0</v>
      </c>
      <c r="C20" s="14">
        <v>1.0</v>
      </c>
      <c r="D20" s="14">
        <v>2.0</v>
      </c>
      <c r="E20" s="14">
        <v>3.0</v>
      </c>
      <c r="F20" s="14">
        <v>4.0</v>
      </c>
      <c r="G20" s="14">
        <v>5.0</v>
      </c>
      <c r="H20" s="14">
        <v>6.0</v>
      </c>
      <c r="I20" s="14">
        <v>7.0</v>
      </c>
      <c r="J20" s="14">
        <v>8.0</v>
      </c>
      <c r="K20" s="14">
        <v>9.0</v>
      </c>
      <c r="L20" s="14">
        <v>10.0</v>
      </c>
      <c r="M20" s="15">
        <v>11.0</v>
      </c>
    </row>
    <row r="21">
      <c r="A21" s="16">
        <v>0.0</v>
      </c>
      <c r="B21" s="17">
        <f t="shared" ref="B21:M21" si="2">mod($A21*B$20,12)</f>
        <v>0</v>
      </c>
      <c r="C21" s="17">
        <f t="shared" si="2"/>
        <v>0</v>
      </c>
      <c r="D21" s="17">
        <f t="shared" si="2"/>
        <v>0</v>
      </c>
      <c r="E21" s="17">
        <f t="shared" si="2"/>
        <v>0</v>
      </c>
      <c r="F21" s="17">
        <f t="shared" si="2"/>
        <v>0</v>
      </c>
      <c r="G21" s="17">
        <f t="shared" si="2"/>
        <v>0</v>
      </c>
      <c r="H21" s="17">
        <f t="shared" si="2"/>
        <v>0</v>
      </c>
      <c r="I21" s="17">
        <f t="shared" si="2"/>
        <v>0</v>
      </c>
      <c r="J21" s="17">
        <f t="shared" si="2"/>
        <v>0</v>
      </c>
      <c r="K21" s="17">
        <f t="shared" si="2"/>
        <v>0</v>
      </c>
      <c r="L21" s="17">
        <f t="shared" si="2"/>
        <v>0</v>
      </c>
      <c r="M21" s="17">
        <f t="shared" si="2"/>
        <v>0</v>
      </c>
    </row>
    <row r="22">
      <c r="A22" s="18">
        <v>1.0</v>
      </c>
      <c r="B22" s="17">
        <f t="shared" ref="B22:M22" si="3">mod($A22*B$20,12)</f>
        <v>0</v>
      </c>
      <c r="C22" s="17">
        <f t="shared" si="3"/>
        <v>1</v>
      </c>
      <c r="D22" s="17">
        <f t="shared" si="3"/>
        <v>2</v>
      </c>
      <c r="E22" s="17">
        <f t="shared" si="3"/>
        <v>3</v>
      </c>
      <c r="F22" s="17">
        <f t="shared" si="3"/>
        <v>4</v>
      </c>
      <c r="G22" s="17">
        <f t="shared" si="3"/>
        <v>5</v>
      </c>
      <c r="H22" s="17">
        <f t="shared" si="3"/>
        <v>6</v>
      </c>
      <c r="I22" s="17">
        <f t="shared" si="3"/>
        <v>7</v>
      </c>
      <c r="J22" s="17">
        <f t="shared" si="3"/>
        <v>8</v>
      </c>
      <c r="K22" s="17">
        <f t="shared" si="3"/>
        <v>9</v>
      </c>
      <c r="L22" s="17">
        <f t="shared" si="3"/>
        <v>10</v>
      </c>
      <c r="M22" s="17">
        <f t="shared" si="3"/>
        <v>11</v>
      </c>
    </row>
    <row r="23">
      <c r="A23" s="18">
        <v>2.0</v>
      </c>
      <c r="B23" s="17">
        <f t="shared" ref="B23:M23" si="4">mod($A23*B$20,12)</f>
        <v>0</v>
      </c>
      <c r="C23" s="17">
        <f t="shared" si="4"/>
        <v>2</v>
      </c>
      <c r="D23" s="17">
        <f t="shared" si="4"/>
        <v>4</v>
      </c>
      <c r="E23" s="17">
        <f t="shared" si="4"/>
        <v>6</v>
      </c>
      <c r="F23" s="17">
        <f t="shared" si="4"/>
        <v>8</v>
      </c>
      <c r="G23" s="17">
        <f t="shared" si="4"/>
        <v>10</v>
      </c>
      <c r="H23" s="17">
        <f t="shared" si="4"/>
        <v>0</v>
      </c>
      <c r="I23" s="17">
        <f t="shared" si="4"/>
        <v>2</v>
      </c>
      <c r="J23" s="17">
        <f t="shared" si="4"/>
        <v>4</v>
      </c>
      <c r="K23" s="17">
        <f t="shared" si="4"/>
        <v>6</v>
      </c>
      <c r="L23" s="17">
        <f t="shared" si="4"/>
        <v>8</v>
      </c>
      <c r="M23" s="17">
        <f t="shared" si="4"/>
        <v>10</v>
      </c>
    </row>
    <row r="24">
      <c r="A24" s="18">
        <v>3.0</v>
      </c>
      <c r="B24" s="17">
        <f t="shared" ref="B24:M24" si="5">mod($A24*B$20,12)</f>
        <v>0</v>
      </c>
      <c r="C24" s="17">
        <f t="shared" si="5"/>
        <v>3</v>
      </c>
      <c r="D24" s="17">
        <f t="shared" si="5"/>
        <v>6</v>
      </c>
      <c r="E24" s="17">
        <f t="shared" si="5"/>
        <v>9</v>
      </c>
      <c r="F24" s="17">
        <f t="shared" si="5"/>
        <v>0</v>
      </c>
      <c r="G24" s="17">
        <f t="shared" si="5"/>
        <v>3</v>
      </c>
      <c r="H24" s="17">
        <f t="shared" si="5"/>
        <v>6</v>
      </c>
      <c r="I24" s="17">
        <f t="shared" si="5"/>
        <v>9</v>
      </c>
      <c r="J24" s="17">
        <f t="shared" si="5"/>
        <v>0</v>
      </c>
      <c r="K24" s="17">
        <f t="shared" si="5"/>
        <v>3</v>
      </c>
      <c r="L24" s="17">
        <f t="shared" si="5"/>
        <v>6</v>
      </c>
      <c r="M24" s="17">
        <f t="shared" si="5"/>
        <v>9</v>
      </c>
    </row>
    <row r="25">
      <c r="A25" s="18">
        <v>4.0</v>
      </c>
      <c r="B25" s="17">
        <f t="shared" ref="B25:M25" si="6">mod($A25*B$20,12)</f>
        <v>0</v>
      </c>
      <c r="C25" s="17">
        <f t="shared" si="6"/>
        <v>4</v>
      </c>
      <c r="D25" s="17">
        <f t="shared" si="6"/>
        <v>8</v>
      </c>
      <c r="E25" s="17">
        <f t="shared" si="6"/>
        <v>0</v>
      </c>
      <c r="F25" s="17">
        <f t="shared" si="6"/>
        <v>4</v>
      </c>
      <c r="G25" s="17">
        <f t="shared" si="6"/>
        <v>8</v>
      </c>
      <c r="H25" s="17">
        <f t="shared" si="6"/>
        <v>0</v>
      </c>
      <c r="I25" s="17">
        <f t="shared" si="6"/>
        <v>4</v>
      </c>
      <c r="J25" s="17">
        <f t="shared" si="6"/>
        <v>8</v>
      </c>
      <c r="K25" s="17">
        <f t="shared" si="6"/>
        <v>0</v>
      </c>
      <c r="L25" s="17">
        <f t="shared" si="6"/>
        <v>4</v>
      </c>
      <c r="M25" s="17">
        <f t="shared" si="6"/>
        <v>8</v>
      </c>
    </row>
    <row r="26">
      <c r="A26" s="18">
        <v>5.0</v>
      </c>
      <c r="B26" s="17">
        <f t="shared" ref="B26:M26" si="7">mod($A26*B$20,12)</f>
        <v>0</v>
      </c>
      <c r="C26" s="17">
        <f t="shared" si="7"/>
        <v>5</v>
      </c>
      <c r="D26" s="17">
        <f t="shared" si="7"/>
        <v>10</v>
      </c>
      <c r="E26" s="17">
        <f t="shared" si="7"/>
        <v>3</v>
      </c>
      <c r="F26" s="17">
        <f t="shared" si="7"/>
        <v>8</v>
      </c>
      <c r="G26" s="17">
        <f t="shared" si="7"/>
        <v>1</v>
      </c>
      <c r="H26" s="17">
        <f t="shared" si="7"/>
        <v>6</v>
      </c>
      <c r="I26" s="17">
        <f t="shared" si="7"/>
        <v>11</v>
      </c>
      <c r="J26" s="17">
        <f t="shared" si="7"/>
        <v>4</v>
      </c>
      <c r="K26" s="17">
        <f t="shared" si="7"/>
        <v>9</v>
      </c>
      <c r="L26" s="17">
        <f t="shared" si="7"/>
        <v>2</v>
      </c>
      <c r="M26" s="17">
        <f t="shared" si="7"/>
        <v>7</v>
      </c>
    </row>
    <row r="27">
      <c r="A27" s="18">
        <v>6.0</v>
      </c>
      <c r="B27" s="17">
        <f t="shared" ref="B27:M27" si="8">mod($A27*B$20,12)</f>
        <v>0</v>
      </c>
      <c r="C27" s="17">
        <f t="shared" si="8"/>
        <v>6</v>
      </c>
      <c r="D27" s="17">
        <f t="shared" si="8"/>
        <v>0</v>
      </c>
      <c r="E27" s="17">
        <f t="shared" si="8"/>
        <v>6</v>
      </c>
      <c r="F27" s="17">
        <f t="shared" si="8"/>
        <v>0</v>
      </c>
      <c r="G27" s="17">
        <f t="shared" si="8"/>
        <v>6</v>
      </c>
      <c r="H27" s="17">
        <f t="shared" si="8"/>
        <v>0</v>
      </c>
      <c r="I27" s="17">
        <f t="shared" si="8"/>
        <v>6</v>
      </c>
      <c r="J27" s="17">
        <f t="shared" si="8"/>
        <v>0</v>
      </c>
      <c r="K27" s="17">
        <f t="shared" si="8"/>
        <v>6</v>
      </c>
      <c r="L27" s="17">
        <f t="shared" si="8"/>
        <v>0</v>
      </c>
      <c r="M27" s="17">
        <f t="shared" si="8"/>
        <v>6</v>
      </c>
    </row>
    <row r="28">
      <c r="A28" s="18">
        <v>7.0</v>
      </c>
      <c r="B28" s="17">
        <f t="shared" ref="B28:M28" si="9">mod($A28*B$20,12)</f>
        <v>0</v>
      </c>
      <c r="C28" s="17">
        <f t="shared" si="9"/>
        <v>7</v>
      </c>
      <c r="D28" s="17">
        <f t="shared" si="9"/>
        <v>2</v>
      </c>
      <c r="E28" s="17">
        <f t="shared" si="9"/>
        <v>9</v>
      </c>
      <c r="F28" s="17">
        <f t="shared" si="9"/>
        <v>4</v>
      </c>
      <c r="G28" s="17">
        <f t="shared" si="9"/>
        <v>11</v>
      </c>
      <c r="H28" s="17">
        <f t="shared" si="9"/>
        <v>6</v>
      </c>
      <c r="I28" s="17">
        <f t="shared" si="9"/>
        <v>1</v>
      </c>
      <c r="J28" s="17">
        <f t="shared" si="9"/>
        <v>8</v>
      </c>
      <c r="K28" s="17">
        <f t="shared" si="9"/>
        <v>3</v>
      </c>
      <c r="L28" s="17">
        <f t="shared" si="9"/>
        <v>10</v>
      </c>
      <c r="M28" s="17">
        <f t="shared" si="9"/>
        <v>5</v>
      </c>
    </row>
    <row r="29">
      <c r="A29" s="18">
        <v>8.0</v>
      </c>
      <c r="B29" s="17">
        <f t="shared" ref="B29:M29" si="10">mod($A29*B$20,12)</f>
        <v>0</v>
      </c>
      <c r="C29" s="17">
        <f t="shared" si="10"/>
        <v>8</v>
      </c>
      <c r="D29" s="17">
        <f t="shared" si="10"/>
        <v>4</v>
      </c>
      <c r="E29" s="17">
        <f t="shared" si="10"/>
        <v>0</v>
      </c>
      <c r="F29" s="17">
        <f t="shared" si="10"/>
        <v>8</v>
      </c>
      <c r="G29" s="17">
        <f t="shared" si="10"/>
        <v>4</v>
      </c>
      <c r="H29" s="17">
        <f t="shared" si="10"/>
        <v>0</v>
      </c>
      <c r="I29" s="17">
        <f t="shared" si="10"/>
        <v>8</v>
      </c>
      <c r="J29" s="17">
        <f t="shared" si="10"/>
        <v>4</v>
      </c>
      <c r="K29" s="17">
        <f t="shared" si="10"/>
        <v>0</v>
      </c>
      <c r="L29" s="17">
        <f t="shared" si="10"/>
        <v>8</v>
      </c>
      <c r="M29" s="17">
        <f t="shared" si="10"/>
        <v>4</v>
      </c>
    </row>
    <row r="30">
      <c r="A30" s="18">
        <v>9.0</v>
      </c>
      <c r="B30" s="17">
        <f t="shared" ref="B30:M30" si="11">mod($A30*B$20,12)</f>
        <v>0</v>
      </c>
      <c r="C30" s="17">
        <f t="shared" si="11"/>
        <v>9</v>
      </c>
      <c r="D30" s="17">
        <f t="shared" si="11"/>
        <v>6</v>
      </c>
      <c r="E30" s="17">
        <f t="shared" si="11"/>
        <v>3</v>
      </c>
      <c r="F30" s="17">
        <f t="shared" si="11"/>
        <v>0</v>
      </c>
      <c r="G30" s="17">
        <f t="shared" si="11"/>
        <v>9</v>
      </c>
      <c r="H30" s="17">
        <f t="shared" si="11"/>
        <v>6</v>
      </c>
      <c r="I30" s="17">
        <f t="shared" si="11"/>
        <v>3</v>
      </c>
      <c r="J30" s="17">
        <f t="shared" si="11"/>
        <v>0</v>
      </c>
      <c r="K30" s="17">
        <f t="shared" si="11"/>
        <v>9</v>
      </c>
      <c r="L30" s="17">
        <f t="shared" si="11"/>
        <v>6</v>
      </c>
      <c r="M30" s="17">
        <f t="shared" si="11"/>
        <v>3</v>
      </c>
    </row>
    <row r="31">
      <c r="A31" s="18">
        <v>10.0</v>
      </c>
      <c r="B31" s="17">
        <f t="shared" ref="B31:M31" si="12">mod($A31*B$20,12)</f>
        <v>0</v>
      </c>
      <c r="C31" s="17">
        <f t="shared" si="12"/>
        <v>10</v>
      </c>
      <c r="D31" s="17">
        <f t="shared" si="12"/>
        <v>8</v>
      </c>
      <c r="E31" s="17">
        <f t="shared" si="12"/>
        <v>6</v>
      </c>
      <c r="F31" s="17">
        <f t="shared" si="12"/>
        <v>4</v>
      </c>
      <c r="G31" s="17">
        <f t="shared" si="12"/>
        <v>2</v>
      </c>
      <c r="H31" s="17">
        <f t="shared" si="12"/>
        <v>0</v>
      </c>
      <c r="I31" s="17">
        <f t="shared" si="12"/>
        <v>10</v>
      </c>
      <c r="J31" s="17">
        <f t="shared" si="12"/>
        <v>8</v>
      </c>
      <c r="K31" s="17">
        <f t="shared" si="12"/>
        <v>6</v>
      </c>
      <c r="L31" s="17">
        <f t="shared" si="12"/>
        <v>4</v>
      </c>
      <c r="M31" s="17">
        <f t="shared" si="12"/>
        <v>2</v>
      </c>
    </row>
    <row r="32">
      <c r="A32" s="19">
        <v>11.0</v>
      </c>
      <c r="B32" s="17">
        <f t="shared" ref="B32:M32" si="13">mod($A32*B$20,12)</f>
        <v>0</v>
      </c>
      <c r="C32" s="17">
        <f t="shared" si="13"/>
        <v>11</v>
      </c>
      <c r="D32" s="17">
        <f t="shared" si="13"/>
        <v>10</v>
      </c>
      <c r="E32" s="17">
        <f t="shared" si="13"/>
        <v>9</v>
      </c>
      <c r="F32" s="17">
        <f t="shared" si="13"/>
        <v>8</v>
      </c>
      <c r="G32" s="17">
        <f t="shared" si="13"/>
        <v>7</v>
      </c>
      <c r="H32" s="17">
        <f t="shared" si="13"/>
        <v>6</v>
      </c>
      <c r="I32" s="17">
        <f t="shared" si="13"/>
        <v>5</v>
      </c>
      <c r="J32" s="17">
        <f t="shared" si="13"/>
        <v>4</v>
      </c>
      <c r="K32" s="17">
        <f t="shared" si="13"/>
        <v>3</v>
      </c>
      <c r="L32" s="17">
        <f t="shared" si="13"/>
        <v>2</v>
      </c>
      <c r="M32" s="17">
        <f t="shared" si="13"/>
        <v>1</v>
      </c>
    </row>
    <row r="33">
      <c r="A33" s="7" t="s">
        <v>5</v>
      </c>
      <c r="E33" s="4" t="s">
        <v>6</v>
      </c>
    </row>
    <row r="34">
      <c r="A34" s="20"/>
      <c r="B34" s="4">
        <v>0.0</v>
      </c>
      <c r="C34" s="4">
        <v>1.0</v>
      </c>
      <c r="D34" s="4">
        <v>2.0</v>
      </c>
      <c r="E34" s="4">
        <v>3.0</v>
      </c>
      <c r="F34" s="4">
        <v>4.0</v>
      </c>
      <c r="G34" s="4">
        <v>5.0</v>
      </c>
      <c r="H34" s="4">
        <v>6.0</v>
      </c>
      <c r="I34" s="4">
        <v>7.0</v>
      </c>
      <c r="J34" s="4">
        <v>8.0</v>
      </c>
      <c r="K34" s="4">
        <v>9.0</v>
      </c>
      <c r="L34" s="4">
        <v>10.0</v>
      </c>
      <c r="M34" s="4">
        <v>11.0</v>
      </c>
      <c r="N34" s="4">
        <v>12.0</v>
      </c>
    </row>
    <row r="35">
      <c r="A35" s="21">
        <v>0.0</v>
      </c>
      <c r="B35" s="22">
        <f t="shared" ref="B35:N35" si="14">MOD(B$34*$A35,13)</f>
        <v>0</v>
      </c>
      <c r="C35" s="22">
        <f t="shared" si="14"/>
        <v>0</v>
      </c>
      <c r="D35" s="22">
        <f t="shared" si="14"/>
        <v>0</v>
      </c>
      <c r="E35" s="22">
        <f t="shared" si="14"/>
        <v>0</v>
      </c>
      <c r="F35" s="22">
        <f t="shared" si="14"/>
        <v>0</v>
      </c>
      <c r="G35" s="22">
        <f t="shared" si="14"/>
        <v>0</v>
      </c>
      <c r="H35" s="22">
        <f t="shared" si="14"/>
        <v>0</v>
      </c>
      <c r="I35" s="22">
        <f t="shared" si="14"/>
        <v>0</v>
      </c>
      <c r="J35" s="22">
        <f t="shared" si="14"/>
        <v>0</v>
      </c>
      <c r="K35" s="22">
        <f t="shared" si="14"/>
        <v>0</v>
      </c>
      <c r="L35" s="22">
        <f t="shared" si="14"/>
        <v>0</v>
      </c>
      <c r="M35" s="22">
        <f t="shared" si="14"/>
        <v>0</v>
      </c>
      <c r="N35" s="22">
        <f t="shared" si="14"/>
        <v>0</v>
      </c>
    </row>
    <row r="36">
      <c r="A36" s="4">
        <v>1.0</v>
      </c>
      <c r="B36" s="22">
        <f t="shared" ref="B36:N36" si="15">MOD(B$34*$A36,13)</f>
        <v>0</v>
      </c>
      <c r="C36" s="22">
        <f t="shared" si="15"/>
        <v>1</v>
      </c>
      <c r="D36" s="22">
        <f t="shared" si="15"/>
        <v>2</v>
      </c>
      <c r="E36" s="22">
        <f t="shared" si="15"/>
        <v>3</v>
      </c>
      <c r="F36" s="22">
        <f t="shared" si="15"/>
        <v>4</v>
      </c>
      <c r="G36" s="22">
        <f t="shared" si="15"/>
        <v>5</v>
      </c>
      <c r="H36" s="22">
        <f t="shared" si="15"/>
        <v>6</v>
      </c>
      <c r="I36" s="22">
        <f t="shared" si="15"/>
        <v>7</v>
      </c>
      <c r="J36" s="22">
        <f t="shared" si="15"/>
        <v>8</v>
      </c>
      <c r="K36" s="22">
        <f t="shared" si="15"/>
        <v>9</v>
      </c>
      <c r="L36" s="22">
        <f t="shared" si="15"/>
        <v>10</v>
      </c>
      <c r="M36" s="22">
        <f t="shared" si="15"/>
        <v>11</v>
      </c>
      <c r="N36" s="22">
        <f t="shared" si="15"/>
        <v>12</v>
      </c>
      <c r="P36" s="23"/>
      <c r="Q36" s="24" t="s">
        <v>7</v>
      </c>
      <c r="R36" s="25" t="s">
        <v>8</v>
      </c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</row>
    <row r="37">
      <c r="A37" s="4">
        <v>2.0</v>
      </c>
      <c r="B37" s="22">
        <f t="shared" ref="B37:N37" si="16">MOD(B$34*$A37,13)</f>
        <v>0</v>
      </c>
      <c r="C37" s="22">
        <f t="shared" si="16"/>
        <v>2</v>
      </c>
      <c r="D37" s="22">
        <f t="shared" si="16"/>
        <v>4</v>
      </c>
      <c r="E37" s="22">
        <f t="shared" si="16"/>
        <v>6</v>
      </c>
      <c r="F37" s="22">
        <f t="shared" si="16"/>
        <v>8</v>
      </c>
      <c r="G37" s="22">
        <f t="shared" si="16"/>
        <v>10</v>
      </c>
      <c r="H37" s="22">
        <f t="shared" si="16"/>
        <v>12</v>
      </c>
      <c r="I37" s="22">
        <f t="shared" si="16"/>
        <v>1</v>
      </c>
      <c r="J37" s="22">
        <f t="shared" si="16"/>
        <v>3</v>
      </c>
      <c r="K37" s="22">
        <f t="shared" si="16"/>
        <v>5</v>
      </c>
      <c r="L37" s="22">
        <f t="shared" si="16"/>
        <v>7</v>
      </c>
      <c r="M37" s="22">
        <f t="shared" si="16"/>
        <v>9</v>
      </c>
      <c r="N37" s="22">
        <f t="shared" si="16"/>
        <v>11</v>
      </c>
      <c r="P37" s="27"/>
      <c r="T37" s="28" t="s">
        <v>9</v>
      </c>
    </row>
    <row r="38">
      <c r="A38" s="4">
        <v>3.0</v>
      </c>
      <c r="B38" s="22">
        <f t="shared" ref="B38:N38" si="17">MOD(B$34*$A38,13)</f>
        <v>0</v>
      </c>
      <c r="C38" s="22">
        <f t="shared" si="17"/>
        <v>3</v>
      </c>
      <c r="D38" s="22">
        <f t="shared" si="17"/>
        <v>6</v>
      </c>
      <c r="E38" s="22">
        <f t="shared" si="17"/>
        <v>9</v>
      </c>
      <c r="F38" s="22">
        <f t="shared" si="17"/>
        <v>12</v>
      </c>
      <c r="G38" s="22">
        <f t="shared" si="17"/>
        <v>2</v>
      </c>
      <c r="H38" s="22">
        <f t="shared" si="17"/>
        <v>5</v>
      </c>
      <c r="I38" s="22">
        <f t="shared" si="17"/>
        <v>8</v>
      </c>
      <c r="J38" s="22">
        <f t="shared" si="17"/>
        <v>11</v>
      </c>
      <c r="K38" s="22">
        <f t="shared" si="17"/>
        <v>1</v>
      </c>
      <c r="L38" s="22">
        <f t="shared" si="17"/>
        <v>4</v>
      </c>
      <c r="M38" s="22">
        <f t="shared" si="17"/>
        <v>7</v>
      </c>
      <c r="N38" s="22">
        <f t="shared" si="17"/>
        <v>10</v>
      </c>
      <c r="P38" s="27"/>
      <c r="T38" s="28" t="s">
        <v>10</v>
      </c>
    </row>
    <row r="39">
      <c r="A39" s="4">
        <v>4.0</v>
      </c>
      <c r="B39" s="22">
        <f t="shared" ref="B39:N39" si="18">MOD(B$34*$A39,13)</f>
        <v>0</v>
      </c>
      <c r="C39" s="22">
        <f t="shared" si="18"/>
        <v>4</v>
      </c>
      <c r="D39" s="22">
        <f t="shared" si="18"/>
        <v>8</v>
      </c>
      <c r="E39" s="22">
        <f t="shared" si="18"/>
        <v>12</v>
      </c>
      <c r="F39" s="22">
        <f t="shared" si="18"/>
        <v>3</v>
      </c>
      <c r="G39" s="22">
        <f t="shared" si="18"/>
        <v>7</v>
      </c>
      <c r="H39" s="22">
        <f t="shared" si="18"/>
        <v>11</v>
      </c>
      <c r="I39" s="22">
        <f t="shared" si="18"/>
        <v>2</v>
      </c>
      <c r="J39" s="22">
        <f t="shared" si="18"/>
        <v>6</v>
      </c>
      <c r="K39" s="22">
        <f t="shared" si="18"/>
        <v>10</v>
      </c>
      <c r="L39" s="22">
        <f t="shared" si="18"/>
        <v>1</v>
      </c>
      <c r="M39" s="22">
        <f t="shared" si="18"/>
        <v>5</v>
      </c>
      <c r="N39" s="22">
        <f t="shared" si="18"/>
        <v>9</v>
      </c>
      <c r="P39" s="27"/>
      <c r="T39" s="28" t="s">
        <v>11</v>
      </c>
    </row>
    <row r="40">
      <c r="A40" s="4">
        <v>5.0</v>
      </c>
      <c r="B40" s="22">
        <f t="shared" ref="B40:N40" si="19">MOD(B$34*$A40,13)</f>
        <v>0</v>
      </c>
      <c r="C40" s="22">
        <f t="shared" si="19"/>
        <v>5</v>
      </c>
      <c r="D40" s="22">
        <f t="shared" si="19"/>
        <v>10</v>
      </c>
      <c r="E40" s="22">
        <f t="shared" si="19"/>
        <v>2</v>
      </c>
      <c r="F40" s="22">
        <f t="shared" si="19"/>
        <v>7</v>
      </c>
      <c r="G40" s="22">
        <f t="shared" si="19"/>
        <v>12</v>
      </c>
      <c r="H40" s="22">
        <f t="shared" si="19"/>
        <v>4</v>
      </c>
      <c r="I40" s="22">
        <f t="shared" si="19"/>
        <v>9</v>
      </c>
      <c r="J40" s="22">
        <f t="shared" si="19"/>
        <v>1</v>
      </c>
      <c r="K40" s="22">
        <f t="shared" si="19"/>
        <v>6</v>
      </c>
      <c r="L40" s="22">
        <f t="shared" si="19"/>
        <v>11</v>
      </c>
      <c r="M40" s="22">
        <f t="shared" si="19"/>
        <v>3</v>
      </c>
      <c r="N40" s="22">
        <f t="shared" si="19"/>
        <v>8</v>
      </c>
      <c r="P40" s="27"/>
    </row>
    <row r="41">
      <c r="A41" s="4">
        <v>6.0</v>
      </c>
      <c r="B41" s="22">
        <f t="shared" ref="B41:N41" si="20">MOD(B$34*$A41,13)</f>
        <v>0</v>
      </c>
      <c r="C41" s="22">
        <f t="shared" si="20"/>
        <v>6</v>
      </c>
      <c r="D41" s="22">
        <f t="shared" si="20"/>
        <v>12</v>
      </c>
      <c r="E41" s="22">
        <f t="shared" si="20"/>
        <v>5</v>
      </c>
      <c r="F41" s="22">
        <f t="shared" si="20"/>
        <v>11</v>
      </c>
      <c r="G41" s="22">
        <f t="shared" si="20"/>
        <v>4</v>
      </c>
      <c r="H41" s="22">
        <f t="shared" si="20"/>
        <v>10</v>
      </c>
      <c r="I41" s="22">
        <f t="shared" si="20"/>
        <v>3</v>
      </c>
      <c r="J41" s="22">
        <f t="shared" si="20"/>
        <v>9</v>
      </c>
      <c r="K41" s="22">
        <f t="shared" si="20"/>
        <v>2</v>
      </c>
      <c r="L41" s="22">
        <f t="shared" si="20"/>
        <v>8</v>
      </c>
      <c r="M41" s="22">
        <f t="shared" si="20"/>
        <v>1</v>
      </c>
      <c r="N41" s="22">
        <f t="shared" si="20"/>
        <v>7</v>
      </c>
      <c r="P41" s="27"/>
      <c r="R41" s="4" t="s">
        <v>12</v>
      </c>
    </row>
    <row r="42">
      <c r="A42" s="4">
        <v>7.0</v>
      </c>
      <c r="B42" s="22">
        <f t="shared" ref="B42:N42" si="21">MOD(B$34*$A42,13)</f>
        <v>0</v>
      </c>
      <c r="C42" s="22">
        <f t="shared" si="21"/>
        <v>7</v>
      </c>
      <c r="D42" s="22">
        <f t="shared" si="21"/>
        <v>1</v>
      </c>
      <c r="E42" s="22">
        <f t="shared" si="21"/>
        <v>8</v>
      </c>
      <c r="F42" s="22">
        <f t="shared" si="21"/>
        <v>2</v>
      </c>
      <c r="G42" s="22">
        <f t="shared" si="21"/>
        <v>9</v>
      </c>
      <c r="H42" s="22">
        <f t="shared" si="21"/>
        <v>3</v>
      </c>
      <c r="I42" s="22">
        <f t="shared" si="21"/>
        <v>10</v>
      </c>
      <c r="J42" s="22">
        <f t="shared" si="21"/>
        <v>4</v>
      </c>
      <c r="K42" s="22">
        <f t="shared" si="21"/>
        <v>11</v>
      </c>
      <c r="L42" s="22">
        <f t="shared" si="21"/>
        <v>5</v>
      </c>
      <c r="M42" s="22">
        <f t="shared" si="21"/>
        <v>12</v>
      </c>
      <c r="N42" s="22">
        <f t="shared" si="21"/>
        <v>6</v>
      </c>
      <c r="P42" s="27"/>
      <c r="T42" s="4" t="s">
        <v>13</v>
      </c>
      <c r="Z42" s="29" t="s">
        <v>14</v>
      </c>
      <c r="AA42" s="29" t="s">
        <v>15</v>
      </c>
    </row>
    <row r="43">
      <c r="A43" s="4">
        <v>8.0</v>
      </c>
      <c r="B43" s="22">
        <f t="shared" ref="B43:N43" si="22">MOD(B$34*$A43,13)</f>
        <v>0</v>
      </c>
      <c r="C43" s="22">
        <f t="shared" si="22"/>
        <v>8</v>
      </c>
      <c r="D43" s="22">
        <f t="shared" si="22"/>
        <v>3</v>
      </c>
      <c r="E43" s="22">
        <f t="shared" si="22"/>
        <v>11</v>
      </c>
      <c r="F43" s="22">
        <f t="shared" si="22"/>
        <v>6</v>
      </c>
      <c r="G43" s="22">
        <f t="shared" si="22"/>
        <v>1</v>
      </c>
      <c r="H43" s="22">
        <f t="shared" si="22"/>
        <v>9</v>
      </c>
      <c r="I43" s="22">
        <f t="shared" si="22"/>
        <v>4</v>
      </c>
      <c r="J43" s="22">
        <f t="shared" si="22"/>
        <v>12</v>
      </c>
      <c r="K43" s="22">
        <f t="shared" si="22"/>
        <v>7</v>
      </c>
      <c r="L43" s="22">
        <f t="shared" si="22"/>
        <v>2</v>
      </c>
      <c r="M43" s="22">
        <f t="shared" si="22"/>
        <v>10</v>
      </c>
      <c r="N43" s="22">
        <f t="shared" si="22"/>
        <v>5</v>
      </c>
      <c r="P43" s="27"/>
      <c r="R43" s="30" t="s">
        <v>16</v>
      </c>
      <c r="S43" s="31">
        <v>23.0</v>
      </c>
      <c r="T43" s="32">
        <f>GCD(26,S43)</f>
        <v>1</v>
      </c>
      <c r="U43" s="32" t="str">
        <f>IF(T43=1, "a is ok", "ERR")</f>
        <v>a is ok</v>
      </c>
      <c r="W43" s="30" t="s">
        <v>16</v>
      </c>
      <c r="X43" s="30">
        <v>0.0</v>
      </c>
      <c r="Z43" s="30">
        <v>0.0</v>
      </c>
      <c r="AA43" s="33">
        <f t="shared" ref="AA43:AA68" si="24">mod(S$43*Z43,26)</f>
        <v>0</v>
      </c>
    </row>
    <row r="44">
      <c r="A44" s="4">
        <v>9.0</v>
      </c>
      <c r="B44" s="22">
        <f t="shared" ref="B44:N44" si="23">MOD(B$34*$A44,13)</f>
        <v>0</v>
      </c>
      <c r="C44" s="22">
        <f t="shared" si="23"/>
        <v>9</v>
      </c>
      <c r="D44" s="22">
        <f t="shared" si="23"/>
        <v>5</v>
      </c>
      <c r="E44" s="22">
        <f t="shared" si="23"/>
        <v>1</v>
      </c>
      <c r="F44" s="22">
        <f t="shared" si="23"/>
        <v>10</v>
      </c>
      <c r="G44" s="22">
        <f t="shared" si="23"/>
        <v>6</v>
      </c>
      <c r="H44" s="22">
        <f t="shared" si="23"/>
        <v>2</v>
      </c>
      <c r="I44" s="22">
        <f t="shared" si="23"/>
        <v>11</v>
      </c>
      <c r="J44" s="22">
        <f t="shared" si="23"/>
        <v>7</v>
      </c>
      <c r="K44" s="22">
        <f t="shared" si="23"/>
        <v>3</v>
      </c>
      <c r="L44" s="22">
        <f t="shared" si="23"/>
        <v>12</v>
      </c>
      <c r="M44" s="22">
        <f t="shared" si="23"/>
        <v>8</v>
      </c>
      <c r="N44" s="22">
        <f t="shared" si="23"/>
        <v>4</v>
      </c>
      <c r="P44" s="27"/>
      <c r="R44" s="30" t="s">
        <v>17</v>
      </c>
      <c r="S44" s="31">
        <v>567.0</v>
      </c>
      <c r="W44" s="30" t="s">
        <v>17</v>
      </c>
      <c r="X44" s="30">
        <v>1.0</v>
      </c>
      <c r="Z44" s="30">
        <v>1.0</v>
      </c>
      <c r="AA44" s="33">
        <f t="shared" si="24"/>
        <v>23</v>
      </c>
    </row>
    <row r="45">
      <c r="A45" s="4">
        <v>10.0</v>
      </c>
      <c r="B45" s="22">
        <f t="shared" ref="B45:N45" si="25">MOD(B$34*$A45,13)</f>
        <v>0</v>
      </c>
      <c r="C45" s="22">
        <f t="shared" si="25"/>
        <v>10</v>
      </c>
      <c r="D45" s="22">
        <f t="shared" si="25"/>
        <v>7</v>
      </c>
      <c r="E45" s="22">
        <f t="shared" si="25"/>
        <v>4</v>
      </c>
      <c r="F45" s="22">
        <f t="shared" si="25"/>
        <v>1</v>
      </c>
      <c r="G45" s="22">
        <f t="shared" si="25"/>
        <v>11</v>
      </c>
      <c r="H45" s="22">
        <f t="shared" si="25"/>
        <v>8</v>
      </c>
      <c r="I45" s="22">
        <f t="shared" si="25"/>
        <v>5</v>
      </c>
      <c r="J45" s="22">
        <f t="shared" si="25"/>
        <v>2</v>
      </c>
      <c r="K45" s="22">
        <f t="shared" si="25"/>
        <v>12</v>
      </c>
      <c r="L45" s="22">
        <f t="shared" si="25"/>
        <v>9</v>
      </c>
      <c r="M45" s="22">
        <f t="shared" si="25"/>
        <v>6</v>
      </c>
      <c r="N45" s="22">
        <f t="shared" si="25"/>
        <v>3</v>
      </c>
      <c r="P45" s="27"/>
      <c r="R45" s="30" t="s">
        <v>18</v>
      </c>
      <c r="S45" s="32">
        <f t="array" ref="S45">XLOOKUP(1,$AA$43:$AA$68,$Z$43:$Z$68)</f>
        <v>17</v>
      </c>
      <c r="W45" s="30" t="s">
        <v>19</v>
      </c>
      <c r="X45" s="30">
        <v>2.0</v>
      </c>
      <c r="Z45" s="30">
        <v>2.0</v>
      </c>
      <c r="AA45" s="33">
        <f t="shared" si="24"/>
        <v>20</v>
      </c>
    </row>
    <row r="46">
      <c r="A46" s="4">
        <v>11.0</v>
      </c>
      <c r="B46" s="22">
        <f t="shared" ref="B46:N46" si="26">MOD(B$34*$A46,13)</f>
        <v>0</v>
      </c>
      <c r="C46" s="22">
        <f t="shared" si="26"/>
        <v>11</v>
      </c>
      <c r="D46" s="22">
        <f t="shared" si="26"/>
        <v>9</v>
      </c>
      <c r="E46" s="22">
        <f t="shared" si="26"/>
        <v>7</v>
      </c>
      <c r="F46" s="22">
        <f t="shared" si="26"/>
        <v>5</v>
      </c>
      <c r="G46" s="22">
        <f t="shared" si="26"/>
        <v>3</v>
      </c>
      <c r="H46" s="22">
        <f t="shared" si="26"/>
        <v>1</v>
      </c>
      <c r="I46" s="22">
        <f t="shared" si="26"/>
        <v>12</v>
      </c>
      <c r="J46" s="22">
        <f t="shared" si="26"/>
        <v>10</v>
      </c>
      <c r="K46" s="22">
        <f t="shared" si="26"/>
        <v>8</v>
      </c>
      <c r="L46" s="22">
        <f t="shared" si="26"/>
        <v>6</v>
      </c>
      <c r="M46" s="22">
        <f t="shared" si="26"/>
        <v>4</v>
      </c>
      <c r="N46" s="22">
        <f t="shared" si="26"/>
        <v>2</v>
      </c>
      <c r="P46" s="27"/>
      <c r="R46" s="30" t="s">
        <v>20</v>
      </c>
      <c r="S46" s="31" t="s">
        <v>21</v>
      </c>
      <c r="W46" s="30" t="s">
        <v>22</v>
      </c>
      <c r="X46" s="30">
        <v>3.0</v>
      </c>
      <c r="Z46" s="30">
        <v>3.0</v>
      </c>
      <c r="AA46" s="33">
        <f t="shared" si="24"/>
        <v>17</v>
      </c>
    </row>
    <row r="47">
      <c r="A47" s="4">
        <v>12.0</v>
      </c>
      <c r="B47" s="22">
        <f t="shared" ref="B47:N47" si="27">MOD(B$34*$A47,13)</f>
        <v>0</v>
      </c>
      <c r="C47" s="22">
        <f t="shared" si="27"/>
        <v>12</v>
      </c>
      <c r="D47" s="22">
        <f t="shared" si="27"/>
        <v>11</v>
      </c>
      <c r="E47" s="22">
        <f t="shared" si="27"/>
        <v>10</v>
      </c>
      <c r="F47" s="22">
        <f t="shared" si="27"/>
        <v>9</v>
      </c>
      <c r="G47" s="22">
        <f t="shared" si="27"/>
        <v>8</v>
      </c>
      <c r="H47" s="22">
        <f t="shared" si="27"/>
        <v>7</v>
      </c>
      <c r="I47" s="22">
        <f t="shared" si="27"/>
        <v>6</v>
      </c>
      <c r="J47" s="22">
        <f t="shared" si="27"/>
        <v>5</v>
      </c>
      <c r="K47" s="22">
        <f t="shared" si="27"/>
        <v>4</v>
      </c>
      <c r="L47" s="22">
        <f t="shared" si="27"/>
        <v>3</v>
      </c>
      <c r="M47" s="22">
        <f t="shared" si="27"/>
        <v>2</v>
      </c>
      <c r="N47" s="22">
        <f t="shared" si="27"/>
        <v>1</v>
      </c>
      <c r="P47" s="27"/>
      <c r="W47" s="30" t="s">
        <v>23</v>
      </c>
      <c r="X47" s="30">
        <v>4.0</v>
      </c>
      <c r="Z47" s="30">
        <v>4.0</v>
      </c>
      <c r="AA47" s="33">
        <f t="shared" si="24"/>
        <v>14</v>
      </c>
    </row>
    <row r="48">
      <c r="A48" s="11" t="s">
        <v>24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P48" s="27"/>
      <c r="W48" s="30" t="s">
        <v>25</v>
      </c>
      <c r="X48" s="30">
        <v>5.0</v>
      </c>
      <c r="Z48" s="30">
        <v>5.0</v>
      </c>
      <c r="AA48" s="33">
        <f t="shared" si="24"/>
        <v>11</v>
      </c>
    </row>
    <row r="49">
      <c r="A49" s="11" t="s">
        <v>26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P49" s="34"/>
      <c r="Q49" s="35" t="s">
        <v>20</v>
      </c>
      <c r="R49" s="35" t="s">
        <v>27</v>
      </c>
      <c r="S49" s="35" t="s">
        <v>28</v>
      </c>
      <c r="T49" s="35" t="s">
        <v>29</v>
      </c>
      <c r="U49" s="35" t="s">
        <v>30</v>
      </c>
      <c r="W49" s="30" t="s">
        <v>31</v>
      </c>
      <c r="X49" s="30">
        <v>6.0</v>
      </c>
      <c r="Z49" s="30">
        <v>6.0</v>
      </c>
      <c r="AA49" s="33">
        <f t="shared" si="24"/>
        <v>8</v>
      </c>
    </row>
    <row r="50">
      <c r="P50" s="36">
        <v>1.0</v>
      </c>
      <c r="Q50" s="37" t="str">
        <f>MID($S$46,1,1)</f>
        <v>t</v>
      </c>
      <c r="R50" s="37">
        <f t="shared" ref="R50:R64" si="28">XLOOKUP(Q50,$W$43:$W$68,$X$43:$X$68)</f>
        <v>19</v>
      </c>
      <c r="S50" s="37">
        <f>MOD($S$43*R50+$S$44,26)</f>
        <v>16</v>
      </c>
      <c r="T50" s="37">
        <f t="shared" ref="T50:T64" si="29">MOD((S50-$S$44)*$S$45, 26)</f>
        <v>19</v>
      </c>
      <c r="U50" s="37" t="str">
        <f t="shared" ref="U50:U64" si="30">XLOOKUP(T50,$X$43:$X$68,$W$43:$W$68)</f>
        <v>t</v>
      </c>
      <c r="W50" s="30" t="s">
        <v>32</v>
      </c>
      <c r="X50" s="30">
        <v>7.0</v>
      </c>
      <c r="Z50" s="30">
        <v>7.0</v>
      </c>
      <c r="AA50" s="33">
        <f t="shared" si="24"/>
        <v>5</v>
      </c>
    </row>
    <row r="51">
      <c r="P51" s="38">
        <v>2.0</v>
      </c>
      <c r="Q51" s="37" t="str">
        <f>MID($S$46,2,1)</f>
        <v>h</v>
      </c>
      <c r="R51" s="37">
        <f t="shared" si="28"/>
        <v>7</v>
      </c>
      <c r="S51" s="37">
        <f t="shared" ref="S51:S64" si="31">MOD(S$43*R51+S$44,26)</f>
        <v>0</v>
      </c>
      <c r="T51" s="37">
        <f t="shared" si="29"/>
        <v>7</v>
      </c>
      <c r="U51" s="37" t="str">
        <f t="shared" si="30"/>
        <v>h</v>
      </c>
      <c r="W51" s="30" t="s">
        <v>33</v>
      </c>
      <c r="X51" s="30">
        <v>8.0</v>
      </c>
      <c r="Z51" s="30">
        <v>8.0</v>
      </c>
      <c r="AA51" s="33">
        <f t="shared" si="24"/>
        <v>2</v>
      </c>
    </row>
    <row r="52">
      <c r="P52" s="38">
        <v>3.0</v>
      </c>
      <c r="Q52" s="37" t="str">
        <f>MID($S$46,3,1)</f>
        <v>i</v>
      </c>
      <c r="R52" s="37">
        <f t="shared" si="28"/>
        <v>8</v>
      </c>
      <c r="S52" s="37">
        <f t="shared" si="31"/>
        <v>23</v>
      </c>
      <c r="T52" s="37">
        <f t="shared" si="29"/>
        <v>8</v>
      </c>
      <c r="U52" s="37" t="str">
        <f t="shared" si="30"/>
        <v>i</v>
      </c>
      <c r="W52" s="30" t="s">
        <v>34</v>
      </c>
      <c r="X52" s="30">
        <v>9.0</v>
      </c>
      <c r="Z52" s="30">
        <v>9.0</v>
      </c>
      <c r="AA52" s="33">
        <f t="shared" si="24"/>
        <v>25</v>
      </c>
    </row>
    <row r="53">
      <c r="P53" s="36">
        <v>4.0</v>
      </c>
      <c r="Q53" s="37" t="str">
        <f>MID($S$46,4,1)</f>
        <v>s</v>
      </c>
      <c r="R53" s="37">
        <f t="shared" si="28"/>
        <v>18</v>
      </c>
      <c r="S53" s="37">
        <f t="shared" si="31"/>
        <v>19</v>
      </c>
      <c r="T53" s="37">
        <f t="shared" si="29"/>
        <v>18</v>
      </c>
      <c r="U53" s="37" t="str">
        <f t="shared" si="30"/>
        <v>s</v>
      </c>
      <c r="W53" s="30" t="s">
        <v>35</v>
      </c>
      <c r="X53" s="30">
        <v>10.0</v>
      </c>
      <c r="Z53" s="30">
        <v>10.0</v>
      </c>
      <c r="AA53" s="33">
        <f t="shared" si="24"/>
        <v>22</v>
      </c>
    </row>
    <row r="54">
      <c r="P54" s="38">
        <v>5.0</v>
      </c>
      <c r="Q54" s="37" t="str">
        <f>MID($S$46,5,1)</f>
        <v>i</v>
      </c>
      <c r="R54" s="37">
        <f t="shared" si="28"/>
        <v>8</v>
      </c>
      <c r="S54" s="37">
        <f t="shared" si="31"/>
        <v>23</v>
      </c>
      <c r="T54" s="37">
        <f t="shared" si="29"/>
        <v>8</v>
      </c>
      <c r="U54" s="37" t="str">
        <f t="shared" si="30"/>
        <v>i</v>
      </c>
      <c r="W54" s="30" t="s">
        <v>36</v>
      </c>
      <c r="X54" s="30">
        <v>11.0</v>
      </c>
      <c r="Z54" s="30">
        <v>11.0</v>
      </c>
      <c r="AA54" s="33">
        <f t="shared" si="24"/>
        <v>19</v>
      </c>
    </row>
    <row r="55">
      <c r="P55" s="38">
        <v>6.0</v>
      </c>
      <c r="Q55" s="37" t="str">
        <f>MID($S$46,6,1)</f>
        <v>s</v>
      </c>
      <c r="R55" s="37">
        <f t="shared" si="28"/>
        <v>18</v>
      </c>
      <c r="S55" s="37">
        <f t="shared" si="31"/>
        <v>19</v>
      </c>
      <c r="T55" s="37">
        <f t="shared" si="29"/>
        <v>18</v>
      </c>
      <c r="U55" s="37" t="str">
        <f t="shared" si="30"/>
        <v>s</v>
      </c>
      <c r="W55" s="30" t="s">
        <v>37</v>
      </c>
      <c r="X55" s="30">
        <v>12.0</v>
      </c>
      <c r="Z55" s="30">
        <v>12.0</v>
      </c>
      <c r="AA55" s="33">
        <f t="shared" si="24"/>
        <v>16</v>
      </c>
    </row>
    <row r="56">
      <c r="P56" s="36">
        <v>7.0</v>
      </c>
      <c r="Q56" s="37" t="str">
        <f>MID($S$46,7,1)</f>
        <v>c</v>
      </c>
      <c r="R56" s="37">
        <f t="shared" si="28"/>
        <v>2</v>
      </c>
      <c r="S56" s="37">
        <f t="shared" si="31"/>
        <v>15</v>
      </c>
      <c r="T56" s="37">
        <f t="shared" si="29"/>
        <v>2</v>
      </c>
      <c r="U56" s="37" t="str">
        <f t="shared" si="30"/>
        <v>c</v>
      </c>
      <c r="W56" s="30" t="s">
        <v>38</v>
      </c>
      <c r="X56" s="30">
        <v>13.0</v>
      </c>
      <c r="Z56" s="30">
        <v>13.0</v>
      </c>
      <c r="AA56" s="33">
        <f t="shared" si="24"/>
        <v>13</v>
      </c>
    </row>
    <row r="57">
      <c r="P57" s="38">
        <v>8.0</v>
      </c>
      <c r="Q57" s="37" t="str">
        <f>MID($S$46,8,1)</f>
        <v>o</v>
      </c>
      <c r="R57" s="37">
        <f t="shared" si="28"/>
        <v>14</v>
      </c>
      <c r="S57" s="37">
        <f t="shared" si="31"/>
        <v>5</v>
      </c>
      <c r="T57" s="37">
        <f t="shared" si="29"/>
        <v>14</v>
      </c>
      <c r="U57" s="37" t="str">
        <f t="shared" si="30"/>
        <v>o</v>
      </c>
      <c r="W57" s="30" t="s">
        <v>39</v>
      </c>
      <c r="X57" s="30">
        <v>14.0</v>
      </c>
      <c r="Z57" s="30">
        <v>14.0</v>
      </c>
      <c r="AA57" s="33">
        <f t="shared" si="24"/>
        <v>10</v>
      </c>
    </row>
    <row r="58">
      <c r="P58" s="38">
        <v>9.0</v>
      </c>
      <c r="Q58" s="37" t="str">
        <f>MID($S$46,9,1)</f>
        <v>o</v>
      </c>
      <c r="R58" s="37">
        <f t="shared" si="28"/>
        <v>14</v>
      </c>
      <c r="S58" s="37">
        <f t="shared" si="31"/>
        <v>5</v>
      </c>
      <c r="T58" s="37">
        <f t="shared" si="29"/>
        <v>14</v>
      </c>
      <c r="U58" s="37" t="str">
        <f t="shared" si="30"/>
        <v>o</v>
      </c>
      <c r="W58" s="30" t="s">
        <v>40</v>
      </c>
      <c r="X58" s="30">
        <v>15.0</v>
      </c>
      <c r="Z58" s="30">
        <v>15.0</v>
      </c>
      <c r="AA58" s="33">
        <f t="shared" si="24"/>
        <v>7</v>
      </c>
    </row>
    <row r="59">
      <c r="P59" s="36">
        <v>10.0</v>
      </c>
      <c r="Q59" s="37" t="str">
        <f>MID($S$46,10,1)</f>
        <v>l</v>
      </c>
      <c r="R59" s="37">
        <f t="shared" si="28"/>
        <v>11</v>
      </c>
      <c r="S59" s="37">
        <f t="shared" si="31"/>
        <v>14</v>
      </c>
      <c r="T59" s="37">
        <f t="shared" si="29"/>
        <v>11</v>
      </c>
      <c r="U59" s="37" t="str">
        <f t="shared" si="30"/>
        <v>l</v>
      </c>
      <c r="W59" s="30" t="s">
        <v>41</v>
      </c>
      <c r="X59" s="30">
        <v>16.0</v>
      </c>
      <c r="Z59" s="30">
        <v>16.0</v>
      </c>
      <c r="AA59" s="33">
        <f t="shared" si="24"/>
        <v>4</v>
      </c>
    </row>
    <row r="60">
      <c r="P60" s="38">
        <v>11.0</v>
      </c>
      <c r="Q60" s="37" t="str">
        <f>MID($S$46,11,1)</f>
        <v/>
      </c>
      <c r="R60" s="37" t="str">
        <f t="shared" si="28"/>
        <v>#N/A</v>
      </c>
      <c r="S60" s="37" t="str">
        <f t="shared" si="31"/>
        <v>#N/A</v>
      </c>
      <c r="T60" s="37" t="str">
        <f t="shared" si="29"/>
        <v>#N/A</v>
      </c>
      <c r="U60" s="37" t="str">
        <f t="shared" si="30"/>
        <v>#N/A</v>
      </c>
      <c r="W60" s="30" t="s">
        <v>42</v>
      </c>
      <c r="X60" s="30">
        <v>17.0</v>
      </c>
      <c r="Z60" s="30">
        <v>17.0</v>
      </c>
      <c r="AA60" s="33">
        <f t="shared" si="24"/>
        <v>1</v>
      </c>
    </row>
    <row r="61">
      <c r="P61" s="38">
        <v>12.0</v>
      </c>
      <c r="Q61" s="37" t="str">
        <f>MID($S$46,12,1)</f>
        <v/>
      </c>
      <c r="R61" s="37" t="str">
        <f t="shared" si="28"/>
        <v>#N/A</v>
      </c>
      <c r="S61" s="37" t="str">
        <f t="shared" si="31"/>
        <v>#N/A</v>
      </c>
      <c r="T61" s="37" t="str">
        <f t="shared" si="29"/>
        <v>#N/A</v>
      </c>
      <c r="U61" s="37" t="str">
        <f t="shared" si="30"/>
        <v>#N/A</v>
      </c>
      <c r="W61" s="30" t="s">
        <v>43</v>
      </c>
      <c r="X61" s="30">
        <v>18.0</v>
      </c>
      <c r="Z61" s="30">
        <v>18.0</v>
      </c>
      <c r="AA61" s="33">
        <f t="shared" si="24"/>
        <v>24</v>
      </c>
    </row>
    <row r="62">
      <c r="P62" s="36">
        <v>13.0</v>
      </c>
      <c r="Q62" s="37" t="str">
        <f>MID($S$46,13,1)</f>
        <v/>
      </c>
      <c r="R62" s="37" t="str">
        <f t="shared" si="28"/>
        <v>#N/A</v>
      </c>
      <c r="S62" s="37" t="str">
        <f t="shared" si="31"/>
        <v>#N/A</v>
      </c>
      <c r="T62" s="37" t="str">
        <f t="shared" si="29"/>
        <v>#N/A</v>
      </c>
      <c r="U62" s="37" t="str">
        <f t="shared" si="30"/>
        <v>#N/A</v>
      </c>
      <c r="W62" s="30" t="s">
        <v>44</v>
      </c>
      <c r="X62" s="30">
        <v>19.0</v>
      </c>
      <c r="Z62" s="30">
        <v>19.0</v>
      </c>
      <c r="AA62" s="33">
        <f t="shared" si="24"/>
        <v>21</v>
      </c>
    </row>
    <row r="63">
      <c r="P63" s="38">
        <v>14.0</v>
      </c>
      <c r="Q63" s="37" t="str">
        <f>MID($S$46,14,1)</f>
        <v/>
      </c>
      <c r="R63" s="37" t="str">
        <f t="shared" si="28"/>
        <v>#N/A</v>
      </c>
      <c r="S63" s="37" t="str">
        <f t="shared" si="31"/>
        <v>#N/A</v>
      </c>
      <c r="T63" s="37" t="str">
        <f t="shared" si="29"/>
        <v>#N/A</v>
      </c>
      <c r="U63" s="37" t="str">
        <f t="shared" si="30"/>
        <v>#N/A</v>
      </c>
      <c r="W63" s="30" t="s">
        <v>45</v>
      </c>
      <c r="X63" s="30">
        <v>20.0</v>
      </c>
      <c r="Z63" s="30">
        <v>20.0</v>
      </c>
      <c r="AA63" s="33">
        <f t="shared" si="24"/>
        <v>18</v>
      </c>
    </row>
    <row r="64">
      <c r="P64" s="38">
        <v>15.0</v>
      </c>
      <c r="Q64" s="37" t="str">
        <f>MID($S$46,15,1)</f>
        <v/>
      </c>
      <c r="R64" s="37" t="str">
        <f t="shared" si="28"/>
        <v>#N/A</v>
      </c>
      <c r="S64" s="37" t="str">
        <f t="shared" si="31"/>
        <v>#N/A</v>
      </c>
      <c r="T64" s="37" t="str">
        <f t="shared" si="29"/>
        <v>#N/A</v>
      </c>
      <c r="U64" s="37" t="str">
        <f t="shared" si="30"/>
        <v>#N/A</v>
      </c>
      <c r="W64" s="30" t="s">
        <v>46</v>
      </c>
      <c r="X64" s="30">
        <v>21.0</v>
      </c>
      <c r="Z64" s="30">
        <v>21.0</v>
      </c>
      <c r="AA64" s="33">
        <f t="shared" si="24"/>
        <v>15</v>
      </c>
    </row>
    <row r="65">
      <c r="P65" s="39"/>
      <c r="W65" s="30" t="s">
        <v>47</v>
      </c>
      <c r="X65" s="30">
        <v>22.0</v>
      </c>
      <c r="Z65" s="30">
        <v>22.0</v>
      </c>
      <c r="AA65" s="33">
        <f t="shared" si="24"/>
        <v>12</v>
      </c>
    </row>
    <row r="66">
      <c r="P66" s="40"/>
      <c r="W66" s="30" t="s">
        <v>14</v>
      </c>
      <c r="X66" s="30">
        <v>23.0</v>
      </c>
      <c r="Z66" s="30">
        <v>23.0</v>
      </c>
      <c r="AA66" s="33">
        <f t="shared" si="24"/>
        <v>9</v>
      </c>
    </row>
    <row r="67">
      <c r="P67" s="27"/>
      <c r="W67" s="30" t="s">
        <v>48</v>
      </c>
      <c r="X67" s="30">
        <v>24.0</v>
      </c>
      <c r="Z67" s="30">
        <v>24.0</v>
      </c>
      <c r="AA67" s="33">
        <f t="shared" si="24"/>
        <v>6</v>
      </c>
    </row>
    <row r="68">
      <c r="P68" s="27"/>
      <c r="W68" s="30" t="s">
        <v>49</v>
      </c>
      <c r="X68" s="30">
        <v>25.0</v>
      </c>
      <c r="Z68" s="30">
        <v>25.0</v>
      </c>
      <c r="AA68" s="33">
        <f t="shared" si="24"/>
        <v>3</v>
      </c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4" t="s">
        <v>50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</row>
    <row r="70">
      <c r="K70" s="41" t="s">
        <v>51</v>
      </c>
      <c r="L70" s="42"/>
      <c r="Q70" s="43" t="s">
        <v>52</v>
      </c>
      <c r="T70" s="4" t="s">
        <v>53</v>
      </c>
    </row>
    <row r="71">
      <c r="K71" s="41">
        <v>2.0</v>
      </c>
      <c r="Q71" s="43" t="s">
        <v>54</v>
      </c>
    </row>
    <row r="72">
      <c r="K72" s="41">
        <v>3.0</v>
      </c>
      <c r="Q72" s="44" t="s">
        <v>16</v>
      </c>
      <c r="R72" s="45">
        <v>1404.0</v>
      </c>
      <c r="T72" s="46" t="s">
        <v>16</v>
      </c>
      <c r="U72" s="45">
        <v>33.0</v>
      </c>
    </row>
    <row r="73">
      <c r="K73" s="41">
        <v>5.0</v>
      </c>
      <c r="Q73" s="44" t="s">
        <v>40</v>
      </c>
      <c r="R73" s="45">
        <v>19.0</v>
      </c>
      <c r="T73" s="46" t="s">
        <v>35</v>
      </c>
      <c r="U73" s="45">
        <v>14324.0</v>
      </c>
    </row>
    <row r="74">
      <c r="K74" s="41">
        <v>7.0</v>
      </c>
      <c r="Q74" s="47" t="s">
        <v>55</v>
      </c>
      <c r="R74" s="48">
        <f t="array" ref="R74">XLOOKUP(R73-1,Q77:Q146,R77:R146)</f>
        <v>1</v>
      </c>
      <c r="T74" s="46" t="s">
        <v>40</v>
      </c>
      <c r="U74" s="45">
        <v>19.0</v>
      </c>
    </row>
    <row r="75">
      <c r="K75" s="41"/>
      <c r="T75" s="46" t="s">
        <v>41</v>
      </c>
      <c r="U75" s="49">
        <f>FLOOR(U73/(U74-1),1)</f>
        <v>795</v>
      </c>
    </row>
    <row r="76">
      <c r="K76" s="41">
        <v>11.0</v>
      </c>
      <c r="R76" s="4" t="s">
        <v>56</v>
      </c>
      <c r="T76" s="46" t="s">
        <v>42</v>
      </c>
      <c r="U76" s="49">
        <f>MOD(U73,U74-1)</f>
        <v>14</v>
      </c>
    </row>
    <row r="77">
      <c r="K77" s="41">
        <v>13.0</v>
      </c>
      <c r="Q77" s="30">
        <v>1.0</v>
      </c>
      <c r="R77" s="30">
        <f>$R$72</f>
        <v>1404</v>
      </c>
      <c r="S77" s="6" t="str">
        <f t="shared" ref="S77:S129" si="32">if($Q77=$R$73-1,"Here!", " ")</f>
        <v> </v>
      </c>
      <c r="T77" s="46" t="s">
        <v>57</v>
      </c>
      <c r="U77" s="50" t="str">
        <f>IF(U75*(U74-1)+U76=U73,"Good!","Bad!")</f>
        <v>Good!</v>
      </c>
    </row>
    <row r="78">
      <c r="K78" s="41">
        <v>17.0</v>
      </c>
      <c r="Q78" s="30">
        <v>2.0</v>
      </c>
      <c r="R78" s="51">
        <f t="shared" ref="R78:R129" si="33">MOD($R77*$R$72, $R$73)</f>
        <v>4</v>
      </c>
      <c r="S78" s="6" t="str">
        <f t="shared" si="32"/>
        <v> </v>
      </c>
    </row>
    <row r="79">
      <c r="K79" s="41">
        <v>19.0</v>
      </c>
      <c r="Q79" s="30">
        <v>3.0</v>
      </c>
      <c r="R79" s="33">
        <f t="shared" si="33"/>
        <v>11</v>
      </c>
      <c r="S79" s="6" t="str">
        <f t="shared" si="32"/>
        <v> </v>
      </c>
      <c r="T79" s="52"/>
      <c r="U79" s="10"/>
    </row>
    <row r="80">
      <c r="K80" s="41">
        <v>23.0</v>
      </c>
      <c r="Q80" s="30">
        <v>4.0</v>
      </c>
      <c r="R80" s="51">
        <f t="shared" si="33"/>
        <v>16</v>
      </c>
      <c r="S80" s="6" t="str">
        <f t="shared" si="32"/>
        <v> </v>
      </c>
      <c r="T80" s="53" t="s">
        <v>58</v>
      </c>
      <c r="U80" s="54">
        <f t="array" ref="U80">XLOOKUP(U72-1,T82:T129,U82:U129)</f>
        <v>9</v>
      </c>
    </row>
    <row r="81">
      <c r="K81" s="41">
        <v>29.0</v>
      </c>
      <c r="Q81" s="30">
        <v>5.0</v>
      </c>
      <c r="R81" s="33">
        <f t="shared" si="33"/>
        <v>6</v>
      </c>
      <c r="S81" s="6" t="str">
        <f t="shared" si="32"/>
        <v> </v>
      </c>
    </row>
    <row r="82">
      <c r="K82" s="41">
        <v>31.0</v>
      </c>
      <c r="Q82" s="30">
        <v>6.0</v>
      </c>
      <c r="R82" s="51">
        <f t="shared" si="33"/>
        <v>7</v>
      </c>
      <c r="S82" s="6" t="str">
        <f t="shared" si="32"/>
        <v> </v>
      </c>
      <c r="T82" s="30">
        <v>1.0</v>
      </c>
      <c r="U82" s="33">
        <f>$U$72</f>
        <v>33</v>
      </c>
      <c r="V82" s="6" t="str">
        <f t="shared" ref="V82:V129" si="34">IF($T82=$U$72-1,"Here!"," ")</f>
        <v> </v>
      </c>
    </row>
    <row r="83">
      <c r="K83" s="41">
        <v>37.0</v>
      </c>
      <c r="Q83" s="30">
        <v>7.0</v>
      </c>
      <c r="R83" s="33">
        <f t="shared" si="33"/>
        <v>5</v>
      </c>
      <c r="S83" s="6" t="str">
        <f t="shared" si="32"/>
        <v> </v>
      </c>
      <c r="T83" s="30">
        <v>2.0</v>
      </c>
      <c r="U83" s="33">
        <f t="shared" ref="U83:U129" si="35">MOD($U82*$U$72,$U$74)</f>
        <v>6</v>
      </c>
      <c r="V83" s="6" t="str">
        <f t="shared" si="34"/>
        <v> </v>
      </c>
    </row>
    <row r="84">
      <c r="K84" s="41">
        <v>41.0</v>
      </c>
      <c r="Q84" s="30">
        <v>8.0</v>
      </c>
      <c r="R84" s="51">
        <f t="shared" si="33"/>
        <v>9</v>
      </c>
      <c r="S84" s="6" t="str">
        <f t="shared" si="32"/>
        <v> </v>
      </c>
      <c r="T84" s="30">
        <v>3.0</v>
      </c>
      <c r="U84" s="33">
        <f t="shared" si="35"/>
        <v>8</v>
      </c>
      <c r="V84" s="6" t="str">
        <f t="shared" si="34"/>
        <v> </v>
      </c>
    </row>
    <row r="85">
      <c r="K85" s="41">
        <v>43.0</v>
      </c>
      <c r="Q85" s="30">
        <v>9.0</v>
      </c>
      <c r="R85" s="33">
        <f t="shared" si="33"/>
        <v>1</v>
      </c>
      <c r="S85" s="6" t="str">
        <f t="shared" si="32"/>
        <v> </v>
      </c>
      <c r="T85" s="30">
        <v>4.0</v>
      </c>
      <c r="U85" s="33">
        <f t="shared" si="35"/>
        <v>17</v>
      </c>
      <c r="V85" s="6" t="str">
        <f t="shared" si="34"/>
        <v> </v>
      </c>
    </row>
    <row r="86">
      <c r="K86" s="41">
        <v>47.0</v>
      </c>
      <c r="Q86" s="30">
        <v>10.0</v>
      </c>
      <c r="R86" s="51">
        <f t="shared" si="33"/>
        <v>17</v>
      </c>
      <c r="S86" s="6" t="str">
        <f t="shared" si="32"/>
        <v> </v>
      </c>
      <c r="T86" s="30">
        <v>5.0</v>
      </c>
      <c r="U86" s="33">
        <f t="shared" si="35"/>
        <v>10</v>
      </c>
      <c r="V86" s="6" t="str">
        <f t="shared" si="34"/>
        <v> </v>
      </c>
    </row>
    <row r="87">
      <c r="K87" s="41">
        <v>53.0</v>
      </c>
      <c r="Q87" s="30">
        <v>11.0</v>
      </c>
      <c r="R87" s="33">
        <f t="shared" si="33"/>
        <v>4</v>
      </c>
      <c r="S87" s="6" t="str">
        <f t="shared" si="32"/>
        <v> </v>
      </c>
      <c r="T87" s="30">
        <v>6.0</v>
      </c>
      <c r="U87" s="33">
        <f t="shared" si="35"/>
        <v>7</v>
      </c>
      <c r="V87" s="6" t="str">
        <f t="shared" si="34"/>
        <v> </v>
      </c>
    </row>
    <row r="88">
      <c r="K88" s="41">
        <v>59.0</v>
      </c>
      <c r="Q88" s="30">
        <v>12.0</v>
      </c>
      <c r="R88" s="51">
        <f t="shared" si="33"/>
        <v>11</v>
      </c>
      <c r="S88" s="6" t="str">
        <f t="shared" si="32"/>
        <v> </v>
      </c>
      <c r="T88" s="30">
        <v>7.0</v>
      </c>
      <c r="U88" s="33">
        <f t="shared" si="35"/>
        <v>3</v>
      </c>
      <c r="V88" s="6" t="str">
        <f t="shared" si="34"/>
        <v> </v>
      </c>
    </row>
    <row r="89">
      <c r="K89" s="41">
        <v>61.0</v>
      </c>
      <c r="Q89" s="30">
        <v>13.0</v>
      </c>
      <c r="R89" s="33">
        <f t="shared" si="33"/>
        <v>16</v>
      </c>
      <c r="S89" s="6" t="str">
        <f t="shared" si="32"/>
        <v> </v>
      </c>
      <c r="T89" s="30">
        <v>8.0</v>
      </c>
      <c r="U89" s="33">
        <f t="shared" si="35"/>
        <v>4</v>
      </c>
      <c r="V89" s="6" t="str">
        <f t="shared" si="34"/>
        <v> </v>
      </c>
    </row>
    <row r="90">
      <c r="K90" s="41">
        <v>67.0</v>
      </c>
      <c r="Q90" s="30">
        <v>14.0</v>
      </c>
      <c r="R90" s="51">
        <f t="shared" si="33"/>
        <v>6</v>
      </c>
      <c r="S90" s="6" t="str">
        <f t="shared" si="32"/>
        <v> </v>
      </c>
      <c r="T90" s="30">
        <v>9.0</v>
      </c>
      <c r="U90" s="33">
        <f t="shared" si="35"/>
        <v>18</v>
      </c>
      <c r="V90" s="6" t="str">
        <f t="shared" si="34"/>
        <v> </v>
      </c>
    </row>
    <row r="91">
      <c r="K91" s="41">
        <v>71.0</v>
      </c>
      <c r="Q91" s="30">
        <v>15.0</v>
      </c>
      <c r="R91" s="51">
        <f t="shared" si="33"/>
        <v>7</v>
      </c>
      <c r="S91" s="6" t="str">
        <f t="shared" si="32"/>
        <v> </v>
      </c>
      <c r="T91" s="30">
        <v>10.0</v>
      </c>
      <c r="U91" s="33">
        <f t="shared" si="35"/>
        <v>5</v>
      </c>
      <c r="V91" s="6" t="str">
        <f t="shared" si="34"/>
        <v> </v>
      </c>
    </row>
    <row r="92">
      <c r="K92" s="41">
        <v>73.0</v>
      </c>
      <c r="Q92" s="30">
        <v>16.0</v>
      </c>
      <c r="R92" s="33">
        <f t="shared" si="33"/>
        <v>5</v>
      </c>
      <c r="S92" s="6" t="str">
        <f t="shared" si="32"/>
        <v> </v>
      </c>
      <c r="T92" s="30">
        <v>11.0</v>
      </c>
      <c r="U92" s="33">
        <f t="shared" si="35"/>
        <v>13</v>
      </c>
      <c r="V92" s="6" t="str">
        <f t="shared" si="34"/>
        <v> </v>
      </c>
    </row>
    <row r="93">
      <c r="K93" s="41">
        <v>79.0</v>
      </c>
      <c r="Q93" s="30">
        <v>17.0</v>
      </c>
      <c r="R93" s="51">
        <f t="shared" si="33"/>
        <v>9</v>
      </c>
      <c r="S93" s="6" t="str">
        <f t="shared" si="32"/>
        <v> </v>
      </c>
      <c r="T93" s="30">
        <v>12.0</v>
      </c>
      <c r="U93" s="33">
        <f t="shared" si="35"/>
        <v>11</v>
      </c>
      <c r="V93" s="6" t="str">
        <f t="shared" si="34"/>
        <v> </v>
      </c>
    </row>
    <row r="94">
      <c r="K94" s="41">
        <v>83.0</v>
      </c>
      <c r="Q94" s="30">
        <v>18.0</v>
      </c>
      <c r="R94" s="33">
        <f t="shared" si="33"/>
        <v>1</v>
      </c>
      <c r="S94" s="6" t="str">
        <f t="shared" si="32"/>
        <v>Here!</v>
      </c>
      <c r="T94" s="30">
        <v>13.0</v>
      </c>
      <c r="U94" s="33">
        <f t="shared" si="35"/>
        <v>2</v>
      </c>
      <c r="V94" s="6" t="str">
        <f t="shared" si="34"/>
        <v> </v>
      </c>
    </row>
    <row r="95">
      <c r="K95" s="41">
        <v>89.0</v>
      </c>
      <c r="Q95" s="30">
        <v>19.0</v>
      </c>
      <c r="R95" s="51">
        <f t="shared" si="33"/>
        <v>17</v>
      </c>
      <c r="S95" s="6" t="str">
        <f t="shared" si="32"/>
        <v> </v>
      </c>
      <c r="T95" s="30">
        <v>14.0</v>
      </c>
      <c r="U95" s="33">
        <f t="shared" si="35"/>
        <v>9</v>
      </c>
      <c r="V95" s="6" t="str">
        <f t="shared" si="34"/>
        <v> </v>
      </c>
    </row>
    <row r="96">
      <c r="K96" s="41">
        <v>97.0</v>
      </c>
      <c r="Q96" s="30">
        <v>20.0</v>
      </c>
      <c r="R96" s="33">
        <f t="shared" si="33"/>
        <v>4</v>
      </c>
      <c r="S96" s="6" t="str">
        <f t="shared" si="32"/>
        <v> </v>
      </c>
      <c r="T96" s="30">
        <v>15.0</v>
      </c>
      <c r="U96" s="33">
        <f t="shared" si="35"/>
        <v>12</v>
      </c>
      <c r="V96" s="6" t="str">
        <f t="shared" si="34"/>
        <v> </v>
      </c>
    </row>
    <row r="97">
      <c r="K97" s="41">
        <v>101.0</v>
      </c>
      <c r="Q97" s="30">
        <v>21.0</v>
      </c>
      <c r="R97" s="51">
        <f t="shared" si="33"/>
        <v>11</v>
      </c>
      <c r="S97" s="6" t="str">
        <f t="shared" si="32"/>
        <v> </v>
      </c>
      <c r="T97" s="30">
        <v>16.0</v>
      </c>
      <c r="U97" s="33">
        <f t="shared" si="35"/>
        <v>16</v>
      </c>
      <c r="V97" s="6" t="str">
        <f t="shared" si="34"/>
        <v> </v>
      </c>
    </row>
    <row r="98">
      <c r="Q98" s="30">
        <v>22.0</v>
      </c>
      <c r="R98" s="33">
        <f t="shared" si="33"/>
        <v>16</v>
      </c>
      <c r="S98" s="6" t="str">
        <f t="shared" si="32"/>
        <v> </v>
      </c>
      <c r="T98" s="30">
        <v>17.0</v>
      </c>
      <c r="U98" s="33">
        <f t="shared" si="35"/>
        <v>15</v>
      </c>
      <c r="V98" s="6" t="str">
        <f t="shared" si="34"/>
        <v> </v>
      </c>
    </row>
    <row r="99">
      <c r="Q99" s="30">
        <v>23.0</v>
      </c>
      <c r="R99" s="51">
        <f t="shared" si="33"/>
        <v>6</v>
      </c>
      <c r="S99" s="6" t="str">
        <f t="shared" si="32"/>
        <v> </v>
      </c>
      <c r="T99" s="30">
        <v>18.0</v>
      </c>
      <c r="U99" s="33">
        <f t="shared" si="35"/>
        <v>1</v>
      </c>
      <c r="V99" s="6" t="str">
        <f t="shared" si="34"/>
        <v> </v>
      </c>
    </row>
    <row r="100">
      <c r="Q100" s="30">
        <v>24.0</v>
      </c>
      <c r="R100" s="33">
        <f t="shared" si="33"/>
        <v>7</v>
      </c>
      <c r="S100" s="6" t="str">
        <f t="shared" si="32"/>
        <v> </v>
      </c>
      <c r="T100" s="30">
        <v>19.0</v>
      </c>
      <c r="U100" s="33">
        <f t="shared" si="35"/>
        <v>14</v>
      </c>
      <c r="V100" s="6" t="str">
        <f t="shared" si="34"/>
        <v> </v>
      </c>
    </row>
    <row r="101">
      <c r="Q101" s="30">
        <v>25.0</v>
      </c>
      <c r="R101" s="51">
        <f t="shared" si="33"/>
        <v>5</v>
      </c>
      <c r="S101" s="6" t="str">
        <f t="shared" si="32"/>
        <v> </v>
      </c>
      <c r="T101" s="30">
        <v>20.0</v>
      </c>
      <c r="U101" s="33">
        <f t="shared" si="35"/>
        <v>6</v>
      </c>
      <c r="V101" s="6" t="str">
        <f t="shared" si="34"/>
        <v> </v>
      </c>
    </row>
    <row r="102">
      <c r="Q102" s="30">
        <v>26.0</v>
      </c>
      <c r="R102" s="33">
        <f t="shared" si="33"/>
        <v>9</v>
      </c>
      <c r="S102" s="6" t="str">
        <f t="shared" si="32"/>
        <v> </v>
      </c>
      <c r="T102" s="30">
        <v>21.0</v>
      </c>
      <c r="U102" s="33">
        <f t="shared" si="35"/>
        <v>8</v>
      </c>
      <c r="V102" s="6" t="str">
        <f t="shared" si="34"/>
        <v> </v>
      </c>
    </row>
    <row r="103">
      <c r="Q103" s="30">
        <v>27.0</v>
      </c>
      <c r="R103" s="51">
        <f t="shared" si="33"/>
        <v>1</v>
      </c>
      <c r="S103" s="6" t="str">
        <f t="shared" si="32"/>
        <v> </v>
      </c>
      <c r="T103" s="30">
        <v>22.0</v>
      </c>
      <c r="U103" s="33">
        <f t="shared" si="35"/>
        <v>17</v>
      </c>
      <c r="V103" s="6" t="str">
        <f t="shared" si="34"/>
        <v> </v>
      </c>
    </row>
    <row r="104">
      <c r="Q104" s="30">
        <v>28.0</v>
      </c>
      <c r="R104" s="51">
        <f t="shared" si="33"/>
        <v>17</v>
      </c>
      <c r="S104" s="6" t="str">
        <f t="shared" si="32"/>
        <v> </v>
      </c>
      <c r="T104" s="30">
        <v>23.0</v>
      </c>
      <c r="U104" s="33">
        <f t="shared" si="35"/>
        <v>10</v>
      </c>
      <c r="V104" s="6" t="str">
        <f t="shared" si="34"/>
        <v> </v>
      </c>
    </row>
    <row r="105">
      <c r="Q105" s="30">
        <v>29.0</v>
      </c>
      <c r="R105" s="33">
        <f t="shared" si="33"/>
        <v>4</v>
      </c>
      <c r="S105" s="6" t="str">
        <f t="shared" si="32"/>
        <v> </v>
      </c>
      <c r="T105" s="30">
        <v>24.0</v>
      </c>
      <c r="U105" s="33">
        <f t="shared" si="35"/>
        <v>7</v>
      </c>
      <c r="V105" s="6" t="str">
        <f t="shared" si="34"/>
        <v> </v>
      </c>
    </row>
    <row r="106">
      <c r="Q106" s="30">
        <v>30.0</v>
      </c>
      <c r="R106" s="51">
        <f t="shared" si="33"/>
        <v>11</v>
      </c>
      <c r="S106" s="6" t="str">
        <f t="shared" si="32"/>
        <v> </v>
      </c>
      <c r="T106" s="30">
        <v>25.0</v>
      </c>
      <c r="U106" s="33">
        <f t="shared" si="35"/>
        <v>3</v>
      </c>
      <c r="V106" s="6" t="str">
        <f t="shared" si="34"/>
        <v> </v>
      </c>
    </row>
    <row r="107">
      <c r="Q107" s="30">
        <v>31.0</v>
      </c>
      <c r="R107" s="33">
        <f t="shared" si="33"/>
        <v>16</v>
      </c>
      <c r="S107" s="6" t="str">
        <f t="shared" si="32"/>
        <v> </v>
      </c>
      <c r="T107" s="30">
        <v>26.0</v>
      </c>
      <c r="U107" s="33">
        <f t="shared" si="35"/>
        <v>4</v>
      </c>
      <c r="V107" s="6" t="str">
        <f t="shared" si="34"/>
        <v> </v>
      </c>
    </row>
    <row r="108">
      <c r="Q108" s="30">
        <v>32.0</v>
      </c>
      <c r="R108" s="51">
        <f t="shared" si="33"/>
        <v>6</v>
      </c>
      <c r="S108" s="6" t="str">
        <f t="shared" si="32"/>
        <v> </v>
      </c>
      <c r="T108" s="30">
        <v>27.0</v>
      </c>
      <c r="U108" s="33">
        <f t="shared" si="35"/>
        <v>18</v>
      </c>
      <c r="V108" s="6" t="str">
        <f t="shared" si="34"/>
        <v> </v>
      </c>
    </row>
    <row r="109">
      <c r="Q109" s="30">
        <v>33.0</v>
      </c>
      <c r="R109" s="33">
        <f t="shared" si="33"/>
        <v>7</v>
      </c>
      <c r="S109" s="6" t="str">
        <f t="shared" si="32"/>
        <v> </v>
      </c>
      <c r="T109" s="30">
        <v>28.0</v>
      </c>
      <c r="U109" s="33">
        <f t="shared" si="35"/>
        <v>5</v>
      </c>
      <c r="V109" s="6" t="str">
        <f t="shared" si="34"/>
        <v> </v>
      </c>
    </row>
    <row r="110">
      <c r="Q110" s="30">
        <v>34.0</v>
      </c>
      <c r="R110" s="51">
        <f t="shared" si="33"/>
        <v>5</v>
      </c>
      <c r="S110" s="6" t="str">
        <f t="shared" si="32"/>
        <v> </v>
      </c>
      <c r="T110" s="30">
        <v>29.0</v>
      </c>
      <c r="U110" s="33">
        <f t="shared" si="35"/>
        <v>13</v>
      </c>
      <c r="V110" s="6" t="str">
        <f t="shared" si="34"/>
        <v> </v>
      </c>
    </row>
    <row r="111">
      <c r="Q111" s="30">
        <v>35.0</v>
      </c>
      <c r="R111" s="33">
        <f t="shared" si="33"/>
        <v>9</v>
      </c>
      <c r="S111" s="6" t="str">
        <f t="shared" si="32"/>
        <v> </v>
      </c>
      <c r="T111" s="30">
        <v>30.0</v>
      </c>
      <c r="U111" s="33">
        <f t="shared" si="35"/>
        <v>11</v>
      </c>
      <c r="V111" s="6" t="str">
        <f t="shared" si="34"/>
        <v> </v>
      </c>
    </row>
    <row r="112">
      <c r="Q112" s="30">
        <v>36.0</v>
      </c>
      <c r="R112" s="51">
        <f t="shared" si="33"/>
        <v>1</v>
      </c>
      <c r="S112" s="6" t="str">
        <f t="shared" si="32"/>
        <v> </v>
      </c>
      <c r="T112" s="30">
        <v>31.0</v>
      </c>
      <c r="U112" s="33">
        <f t="shared" si="35"/>
        <v>2</v>
      </c>
      <c r="V112" s="6" t="str">
        <f t="shared" si="34"/>
        <v> </v>
      </c>
    </row>
    <row r="113">
      <c r="Q113" s="30">
        <v>37.0</v>
      </c>
      <c r="R113" s="33">
        <f t="shared" si="33"/>
        <v>17</v>
      </c>
      <c r="S113" s="6" t="str">
        <f t="shared" si="32"/>
        <v> </v>
      </c>
      <c r="T113" s="30">
        <v>32.0</v>
      </c>
      <c r="U113" s="33">
        <f t="shared" si="35"/>
        <v>9</v>
      </c>
      <c r="V113" s="6" t="str">
        <f t="shared" si="34"/>
        <v>Here!</v>
      </c>
    </row>
    <row r="114">
      <c r="Q114" s="30">
        <v>38.0</v>
      </c>
      <c r="R114" s="51">
        <f t="shared" si="33"/>
        <v>4</v>
      </c>
      <c r="S114" s="6" t="str">
        <f t="shared" si="32"/>
        <v> </v>
      </c>
      <c r="T114" s="30">
        <v>33.0</v>
      </c>
      <c r="U114" s="33">
        <f t="shared" si="35"/>
        <v>12</v>
      </c>
      <c r="V114" s="6" t="str">
        <f t="shared" si="34"/>
        <v> </v>
      </c>
    </row>
    <row r="115">
      <c r="Q115" s="30">
        <v>39.0</v>
      </c>
      <c r="R115" s="33">
        <f t="shared" si="33"/>
        <v>11</v>
      </c>
      <c r="S115" s="6" t="str">
        <f t="shared" si="32"/>
        <v> </v>
      </c>
      <c r="T115" s="30">
        <v>34.0</v>
      </c>
      <c r="U115" s="33">
        <f t="shared" si="35"/>
        <v>16</v>
      </c>
      <c r="V115" s="6" t="str">
        <f t="shared" si="34"/>
        <v> </v>
      </c>
    </row>
    <row r="116">
      <c r="Q116" s="30">
        <v>40.0</v>
      </c>
      <c r="R116" s="51">
        <f t="shared" si="33"/>
        <v>16</v>
      </c>
      <c r="S116" s="6" t="str">
        <f t="shared" si="32"/>
        <v> </v>
      </c>
      <c r="T116" s="30">
        <v>35.0</v>
      </c>
      <c r="U116" s="33">
        <f t="shared" si="35"/>
        <v>15</v>
      </c>
      <c r="V116" s="6" t="str">
        <f t="shared" si="34"/>
        <v> </v>
      </c>
    </row>
    <row r="117">
      <c r="Q117" s="30">
        <v>41.0</v>
      </c>
      <c r="R117" s="51">
        <f t="shared" si="33"/>
        <v>6</v>
      </c>
      <c r="S117" s="6" t="str">
        <f t="shared" si="32"/>
        <v> </v>
      </c>
      <c r="T117" s="30">
        <v>36.0</v>
      </c>
      <c r="U117" s="33">
        <f t="shared" si="35"/>
        <v>1</v>
      </c>
      <c r="V117" s="6" t="str">
        <f t="shared" si="34"/>
        <v> </v>
      </c>
    </row>
    <row r="118">
      <c r="Q118" s="30">
        <v>42.0</v>
      </c>
      <c r="R118" s="33">
        <f t="shared" si="33"/>
        <v>7</v>
      </c>
      <c r="S118" s="6" t="str">
        <f t="shared" si="32"/>
        <v> </v>
      </c>
      <c r="T118" s="30">
        <v>37.0</v>
      </c>
      <c r="U118" s="33">
        <f t="shared" si="35"/>
        <v>14</v>
      </c>
      <c r="V118" s="6" t="str">
        <f t="shared" si="34"/>
        <v> </v>
      </c>
    </row>
    <row r="119">
      <c r="Q119" s="30">
        <v>43.0</v>
      </c>
      <c r="R119" s="51">
        <f t="shared" si="33"/>
        <v>5</v>
      </c>
      <c r="S119" s="6" t="str">
        <f t="shared" si="32"/>
        <v> </v>
      </c>
      <c r="T119" s="30">
        <v>38.0</v>
      </c>
      <c r="U119" s="33">
        <f t="shared" si="35"/>
        <v>6</v>
      </c>
      <c r="V119" s="6" t="str">
        <f t="shared" si="34"/>
        <v> </v>
      </c>
    </row>
    <row r="120">
      <c r="Q120" s="30">
        <v>44.0</v>
      </c>
      <c r="R120" s="33">
        <f t="shared" si="33"/>
        <v>9</v>
      </c>
      <c r="S120" s="6" t="str">
        <f t="shared" si="32"/>
        <v> </v>
      </c>
      <c r="T120" s="30">
        <v>39.0</v>
      </c>
      <c r="U120" s="33">
        <f t="shared" si="35"/>
        <v>8</v>
      </c>
      <c r="V120" s="6" t="str">
        <f t="shared" si="34"/>
        <v> </v>
      </c>
    </row>
    <row r="121">
      <c r="Q121" s="30">
        <v>45.0</v>
      </c>
      <c r="R121" s="51">
        <f t="shared" si="33"/>
        <v>1</v>
      </c>
      <c r="S121" s="6" t="str">
        <f t="shared" si="32"/>
        <v> </v>
      </c>
      <c r="T121" s="30">
        <v>40.0</v>
      </c>
      <c r="U121" s="33">
        <f t="shared" si="35"/>
        <v>17</v>
      </c>
      <c r="V121" s="6" t="str">
        <f t="shared" si="34"/>
        <v> </v>
      </c>
    </row>
    <row r="122">
      <c r="Q122" s="30">
        <v>46.0</v>
      </c>
      <c r="R122" s="33">
        <f t="shared" si="33"/>
        <v>17</v>
      </c>
      <c r="S122" s="6" t="str">
        <f t="shared" si="32"/>
        <v> </v>
      </c>
      <c r="T122" s="30">
        <v>41.0</v>
      </c>
      <c r="U122" s="33">
        <f t="shared" si="35"/>
        <v>10</v>
      </c>
      <c r="V122" s="6" t="str">
        <f t="shared" si="34"/>
        <v> </v>
      </c>
    </row>
    <row r="123">
      <c r="Q123" s="30">
        <v>47.0</v>
      </c>
      <c r="R123" s="51">
        <f t="shared" si="33"/>
        <v>4</v>
      </c>
      <c r="S123" s="6" t="str">
        <f t="shared" si="32"/>
        <v> </v>
      </c>
      <c r="T123" s="30">
        <v>42.0</v>
      </c>
      <c r="U123" s="33">
        <f t="shared" si="35"/>
        <v>7</v>
      </c>
      <c r="V123" s="6" t="str">
        <f t="shared" si="34"/>
        <v> </v>
      </c>
    </row>
    <row r="124">
      <c r="Q124" s="30">
        <v>48.0</v>
      </c>
      <c r="R124" s="33">
        <f t="shared" si="33"/>
        <v>11</v>
      </c>
      <c r="S124" s="6" t="str">
        <f t="shared" si="32"/>
        <v> </v>
      </c>
      <c r="T124" s="30">
        <v>43.0</v>
      </c>
      <c r="U124" s="33">
        <f t="shared" si="35"/>
        <v>3</v>
      </c>
      <c r="V124" s="6" t="str">
        <f t="shared" si="34"/>
        <v> </v>
      </c>
    </row>
    <row r="125">
      <c r="Q125" s="30">
        <v>49.0</v>
      </c>
      <c r="R125" s="51">
        <f t="shared" si="33"/>
        <v>16</v>
      </c>
      <c r="S125" s="6" t="str">
        <f t="shared" si="32"/>
        <v> </v>
      </c>
      <c r="T125" s="30">
        <v>44.0</v>
      </c>
      <c r="U125" s="33">
        <f t="shared" si="35"/>
        <v>4</v>
      </c>
      <c r="V125" s="6" t="str">
        <f t="shared" si="34"/>
        <v> </v>
      </c>
    </row>
    <row r="126">
      <c r="Q126" s="30">
        <v>50.0</v>
      </c>
      <c r="R126" s="33">
        <f t="shared" si="33"/>
        <v>6</v>
      </c>
      <c r="S126" s="6" t="str">
        <f t="shared" si="32"/>
        <v> </v>
      </c>
      <c r="T126" s="30">
        <v>45.0</v>
      </c>
      <c r="U126" s="33">
        <f t="shared" si="35"/>
        <v>18</v>
      </c>
      <c r="V126" s="6" t="str">
        <f t="shared" si="34"/>
        <v> </v>
      </c>
    </row>
    <row r="127">
      <c r="Q127" s="30">
        <v>51.0</v>
      </c>
      <c r="R127" s="51">
        <f t="shared" si="33"/>
        <v>7</v>
      </c>
      <c r="S127" s="6" t="str">
        <f t="shared" si="32"/>
        <v> </v>
      </c>
      <c r="T127" s="30">
        <v>46.0</v>
      </c>
      <c r="U127" s="33">
        <f t="shared" si="35"/>
        <v>5</v>
      </c>
      <c r="V127" s="6" t="str">
        <f t="shared" si="34"/>
        <v> </v>
      </c>
    </row>
    <row r="128">
      <c r="Q128" s="30">
        <v>52.0</v>
      </c>
      <c r="R128" s="33">
        <f t="shared" si="33"/>
        <v>5</v>
      </c>
      <c r="S128" s="6" t="str">
        <f t="shared" si="32"/>
        <v> </v>
      </c>
      <c r="T128" s="30">
        <v>47.0</v>
      </c>
      <c r="U128" s="33">
        <f t="shared" si="35"/>
        <v>13</v>
      </c>
      <c r="V128" s="6" t="str">
        <f t="shared" si="34"/>
        <v> </v>
      </c>
    </row>
    <row r="129">
      <c r="Q129" s="30">
        <v>53.0</v>
      </c>
      <c r="R129" s="51">
        <f t="shared" si="33"/>
        <v>9</v>
      </c>
      <c r="S129" s="6" t="str">
        <f t="shared" si="32"/>
        <v> </v>
      </c>
      <c r="T129" s="30">
        <v>48.0</v>
      </c>
      <c r="U129" s="33">
        <f t="shared" si="35"/>
        <v>11</v>
      </c>
      <c r="V129" s="6" t="str">
        <f t="shared" si="34"/>
        <v> </v>
      </c>
    </row>
    <row r="130">
      <c r="R130" s="55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4" t="s">
        <v>59</v>
      </c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>
      <c r="R132" s="55"/>
    </row>
    <row r="133">
      <c r="Q133" s="4" t="s">
        <v>60</v>
      </c>
    </row>
    <row r="134">
      <c r="Q134" s="46" t="s">
        <v>40</v>
      </c>
      <c r="R134" s="56">
        <v>11.0</v>
      </c>
      <c r="S134" s="46" t="s">
        <v>61</v>
      </c>
      <c r="T134" s="57">
        <f>(R134-1)*(R135-1)</f>
        <v>220</v>
      </c>
    </row>
    <row r="135">
      <c r="Q135" s="46" t="s">
        <v>41</v>
      </c>
      <c r="R135" s="45">
        <v>23.0</v>
      </c>
      <c r="S135" s="46" t="s">
        <v>62</v>
      </c>
      <c r="T135" s="57">
        <f t="array" ref="T135">XLOOKUP(R137,S143:S497,T143:T497)</f>
        <v>107</v>
      </c>
    </row>
    <row r="136">
      <c r="Q136" s="46" t="s">
        <v>38</v>
      </c>
      <c r="R136" s="58">
        <f>R134*R135</f>
        <v>253</v>
      </c>
      <c r="S136" s="46" t="s">
        <v>63</v>
      </c>
      <c r="T136" s="57">
        <f t="array" ref="T136">XLOOKUP(R139,U143:U497,V143:V497)</f>
        <v>222</v>
      </c>
    </row>
    <row r="137">
      <c r="Q137" s="46" t="s">
        <v>64</v>
      </c>
      <c r="R137" s="45">
        <v>133.0</v>
      </c>
    </row>
    <row r="138">
      <c r="Q138" s="46" t="s">
        <v>65</v>
      </c>
      <c r="R138" s="58" t="str">
        <f>if(GCD((R134-1)*(R135-1),R137)=1,"Yes","No")</f>
        <v>Yes</v>
      </c>
    </row>
    <row r="139">
      <c r="Q139" s="46" t="s">
        <v>22</v>
      </c>
      <c r="R139" s="59">
        <f t="array" ref="R139">XLOOKUP(1,R143:R497,Q143:Q497)</f>
        <v>177</v>
      </c>
    </row>
    <row r="140">
      <c r="Q140" s="46" t="s">
        <v>66</v>
      </c>
      <c r="R140" s="56">
        <v>222.0</v>
      </c>
      <c r="S140" s="60" t="s">
        <v>67</v>
      </c>
      <c r="T140" s="61"/>
      <c r="U140" s="61"/>
      <c r="V140" s="61"/>
      <c r="W140" s="61"/>
      <c r="X140" s="61"/>
      <c r="Y140" s="62"/>
    </row>
    <row r="141">
      <c r="Q141" s="46" t="s">
        <v>68</v>
      </c>
      <c r="R141" s="63" t="str">
        <f>if(MOD(R137*R139,T134)=1,"Yes","No")</f>
        <v>Yes</v>
      </c>
    </row>
    <row r="142">
      <c r="Q142" s="64" t="s">
        <v>69</v>
      </c>
      <c r="R142" s="65"/>
      <c r="S142" s="66" t="s">
        <v>23</v>
      </c>
      <c r="T142" s="66" t="s">
        <v>70</v>
      </c>
      <c r="U142" s="66" t="s">
        <v>22</v>
      </c>
      <c r="V142" s="66" t="s">
        <v>71</v>
      </c>
    </row>
    <row r="143">
      <c r="Q143" s="67">
        <v>0.0</v>
      </c>
      <c r="R143" s="68">
        <f t="shared" ref="R143:R497" si="36">mod(Q143*$R$137,$T$134)</f>
        <v>0</v>
      </c>
      <c r="S143" s="30">
        <v>1.0</v>
      </c>
      <c r="T143" s="33">
        <f>MOD($R$140,$R$136)</f>
        <v>222</v>
      </c>
      <c r="U143" s="30">
        <v>1.0</v>
      </c>
      <c r="V143" s="33">
        <f>$T$135</f>
        <v>107</v>
      </c>
    </row>
    <row r="144">
      <c r="Q144" s="67">
        <v>1.0</v>
      </c>
      <c r="R144" s="68">
        <f t="shared" si="36"/>
        <v>133</v>
      </c>
      <c r="S144" s="30">
        <v>2.0</v>
      </c>
      <c r="T144" s="33">
        <f t="shared" ref="T144:T497" si="37">MOD(T143*$R$140,$R$136)</f>
        <v>202</v>
      </c>
      <c r="U144" s="30">
        <v>2.0</v>
      </c>
      <c r="V144" s="33">
        <f t="shared" ref="V144:V497" si="38">MOD(V143*$T$135,$R$136)</f>
        <v>64</v>
      </c>
    </row>
    <row r="145">
      <c r="Q145" s="67">
        <v>2.0</v>
      </c>
      <c r="R145" s="68">
        <f t="shared" si="36"/>
        <v>46</v>
      </c>
      <c r="S145" s="30">
        <v>3.0</v>
      </c>
      <c r="T145" s="33">
        <f t="shared" si="37"/>
        <v>63</v>
      </c>
      <c r="U145" s="30">
        <v>3.0</v>
      </c>
      <c r="V145" s="33">
        <f t="shared" si="38"/>
        <v>17</v>
      </c>
    </row>
    <row r="146">
      <c r="Q146" s="67">
        <v>3.0</v>
      </c>
      <c r="R146" s="68">
        <f t="shared" si="36"/>
        <v>179</v>
      </c>
      <c r="S146" s="30">
        <v>4.0</v>
      </c>
      <c r="T146" s="33">
        <f t="shared" si="37"/>
        <v>71</v>
      </c>
      <c r="U146" s="30">
        <v>4.0</v>
      </c>
      <c r="V146" s="33">
        <f t="shared" si="38"/>
        <v>48</v>
      </c>
    </row>
    <row r="147">
      <c r="Q147" s="67">
        <v>4.0</v>
      </c>
      <c r="R147" s="68">
        <f t="shared" si="36"/>
        <v>92</v>
      </c>
      <c r="S147" s="30">
        <v>5.0</v>
      </c>
      <c r="T147" s="33">
        <f t="shared" si="37"/>
        <v>76</v>
      </c>
      <c r="U147" s="30">
        <v>5.0</v>
      </c>
      <c r="V147" s="33">
        <f t="shared" si="38"/>
        <v>76</v>
      </c>
    </row>
    <row r="148">
      <c r="Q148" s="67">
        <v>5.0</v>
      </c>
      <c r="R148" s="68">
        <f t="shared" si="36"/>
        <v>5</v>
      </c>
      <c r="S148" s="30">
        <v>6.0</v>
      </c>
      <c r="T148" s="33">
        <f t="shared" si="37"/>
        <v>174</v>
      </c>
      <c r="U148" s="30">
        <v>6.0</v>
      </c>
      <c r="V148" s="33">
        <f t="shared" si="38"/>
        <v>36</v>
      </c>
    </row>
    <row r="149">
      <c r="Q149" s="67">
        <v>6.0</v>
      </c>
      <c r="R149" s="68">
        <f t="shared" si="36"/>
        <v>138</v>
      </c>
      <c r="S149" s="30">
        <v>7.0</v>
      </c>
      <c r="T149" s="33">
        <f t="shared" si="37"/>
        <v>172</v>
      </c>
      <c r="U149" s="30">
        <v>7.0</v>
      </c>
      <c r="V149" s="33">
        <f t="shared" si="38"/>
        <v>57</v>
      </c>
    </row>
    <row r="150">
      <c r="Q150" s="67">
        <v>7.0</v>
      </c>
      <c r="R150" s="68">
        <f t="shared" si="36"/>
        <v>51</v>
      </c>
      <c r="S150" s="30">
        <v>8.0</v>
      </c>
      <c r="T150" s="33">
        <f t="shared" si="37"/>
        <v>234</v>
      </c>
      <c r="U150" s="30">
        <v>8.0</v>
      </c>
      <c r="V150" s="33">
        <f t="shared" si="38"/>
        <v>27</v>
      </c>
    </row>
    <row r="151">
      <c r="Q151" s="67">
        <v>8.0</v>
      </c>
      <c r="R151" s="68">
        <f t="shared" si="36"/>
        <v>184</v>
      </c>
      <c r="S151" s="30">
        <v>9.0</v>
      </c>
      <c r="T151" s="33">
        <f t="shared" si="37"/>
        <v>83</v>
      </c>
      <c r="U151" s="30">
        <v>9.0</v>
      </c>
      <c r="V151" s="33">
        <f t="shared" si="38"/>
        <v>106</v>
      </c>
    </row>
    <row r="152">
      <c r="Q152" s="67">
        <v>9.0</v>
      </c>
      <c r="R152" s="68">
        <f t="shared" si="36"/>
        <v>97</v>
      </c>
      <c r="S152" s="30">
        <v>10.0</v>
      </c>
      <c r="T152" s="33">
        <f t="shared" si="37"/>
        <v>210</v>
      </c>
      <c r="U152" s="30">
        <v>10.0</v>
      </c>
      <c r="V152" s="33">
        <f t="shared" si="38"/>
        <v>210</v>
      </c>
    </row>
    <row r="153">
      <c r="Q153" s="67">
        <v>10.0</v>
      </c>
      <c r="R153" s="68">
        <f t="shared" si="36"/>
        <v>10</v>
      </c>
      <c r="S153" s="30">
        <v>11.0</v>
      </c>
      <c r="T153" s="33">
        <f t="shared" si="37"/>
        <v>68</v>
      </c>
      <c r="U153" s="30">
        <v>11.0</v>
      </c>
      <c r="V153" s="33">
        <f t="shared" si="38"/>
        <v>206</v>
      </c>
    </row>
    <row r="154">
      <c r="Q154" s="67">
        <v>11.0</v>
      </c>
      <c r="R154" s="68">
        <f t="shared" si="36"/>
        <v>143</v>
      </c>
      <c r="S154" s="30">
        <v>12.0</v>
      </c>
      <c r="T154" s="33">
        <f t="shared" si="37"/>
        <v>169</v>
      </c>
      <c r="U154" s="30">
        <v>12.0</v>
      </c>
      <c r="V154" s="33">
        <f t="shared" si="38"/>
        <v>31</v>
      </c>
    </row>
    <row r="155">
      <c r="Q155" s="67">
        <v>12.0</v>
      </c>
      <c r="R155" s="68">
        <f t="shared" si="36"/>
        <v>56</v>
      </c>
      <c r="S155" s="30">
        <v>13.0</v>
      </c>
      <c r="T155" s="33">
        <f t="shared" si="37"/>
        <v>74</v>
      </c>
      <c r="U155" s="30">
        <v>13.0</v>
      </c>
      <c r="V155" s="33">
        <f t="shared" si="38"/>
        <v>28</v>
      </c>
    </row>
    <row r="156">
      <c r="Q156" s="67">
        <v>13.0</v>
      </c>
      <c r="R156" s="68">
        <f t="shared" si="36"/>
        <v>189</v>
      </c>
      <c r="S156" s="30">
        <v>14.0</v>
      </c>
      <c r="T156" s="33">
        <f t="shared" si="37"/>
        <v>236</v>
      </c>
      <c r="U156" s="30">
        <v>14.0</v>
      </c>
      <c r="V156" s="33">
        <f t="shared" si="38"/>
        <v>213</v>
      </c>
    </row>
    <row r="157">
      <c r="Q157" s="67">
        <v>14.0</v>
      </c>
      <c r="R157" s="68">
        <f t="shared" si="36"/>
        <v>102</v>
      </c>
      <c r="S157" s="30">
        <v>15.0</v>
      </c>
      <c r="T157" s="33">
        <f t="shared" si="37"/>
        <v>21</v>
      </c>
      <c r="U157" s="30">
        <v>15.0</v>
      </c>
      <c r="V157" s="33">
        <f t="shared" si="38"/>
        <v>21</v>
      </c>
    </row>
    <row r="158">
      <c r="Q158" s="67">
        <v>15.0</v>
      </c>
      <c r="R158" s="68">
        <f t="shared" si="36"/>
        <v>15</v>
      </c>
      <c r="S158" s="30">
        <v>16.0</v>
      </c>
      <c r="T158" s="33">
        <f t="shared" si="37"/>
        <v>108</v>
      </c>
      <c r="U158" s="30">
        <v>16.0</v>
      </c>
      <c r="V158" s="33">
        <f t="shared" si="38"/>
        <v>223</v>
      </c>
    </row>
    <row r="159">
      <c r="Q159" s="67">
        <v>16.0</v>
      </c>
      <c r="R159" s="68">
        <f t="shared" si="36"/>
        <v>148</v>
      </c>
      <c r="S159" s="30">
        <v>17.0</v>
      </c>
      <c r="T159" s="33">
        <f t="shared" si="37"/>
        <v>194</v>
      </c>
      <c r="U159" s="30">
        <v>17.0</v>
      </c>
      <c r="V159" s="33">
        <f t="shared" si="38"/>
        <v>79</v>
      </c>
    </row>
    <row r="160">
      <c r="Q160" s="67">
        <v>17.0</v>
      </c>
      <c r="R160" s="68">
        <f t="shared" si="36"/>
        <v>61</v>
      </c>
      <c r="S160" s="30">
        <v>18.0</v>
      </c>
      <c r="T160" s="33">
        <f t="shared" si="37"/>
        <v>58</v>
      </c>
      <c r="U160" s="30">
        <v>18.0</v>
      </c>
      <c r="V160" s="33">
        <f t="shared" si="38"/>
        <v>104</v>
      </c>
    </row>
    <row r="161">
      <c r="Q161" s="67">
        <v>18.0</v>
      </c>
      <c r="R161" s="68">
        <f t="shared" si="36"/>
        <v>194</v>
      </c>
      <c r="S161" s="30">
        <v>19.0</v>
      </c>
      <c r="T161" s="33">
        <f t="shared" si="37"/>
        <v>226</v>
      </c>
      <c r="U161" s="30">
        <v>19.0</v>
      </c>
      <c r="V161" s="33">
        <f t="shared" si="38"/>
        <v>249</v>
      </c>
    </row>
    <row r="162">
      <c r="Q162" s="67">
        <v>19.0</v>
      </c>
      <c r="R162" s="68">
        <f t="shared" si="36"/>
        <v>107</v>
      </c>
      <c r="S162" s="30">
        <v>20.0</v>
      </c>
      <c r="T162" s="33">
        <f t="shared" si="37"/>
        <v>78</v>
      </c>
      <c r="U162" s="30">
        <v>20.0</v>
      </c>
      <c r="V162" s="33">
        <f t="shared" si="38"/>
        <v>78</v>
      </c>
    </row>
    <row r="163">
      <c r="Q163" s="67">
        <v>20.0</v>
      </c>
      <c r="R163" s="68">
        <f t="shared" si="36"/>
        <v>20</v>
      </c>
      <c r="S163" s="30">
        <v>21.0</v>
      </c>
      <c r="T163" s="33">
        <f t="shared" si="37"/>
        <v>112</v>
      </c>
      <c r="U163" s="30">
        <v>21.0</v>
      </c>
      <c r="V163" s="33">
        <f t="shared" si="38"/>
        <v>250</v>
      </c>
    </row>
    <row r="164">
      <c r="Q164" s="67">
        <v>21.0</v>
      </c>
      <c r="R164" s="68">
        <f t="shared" si="36"/>
        <v>153</v>
      </c>
      <c r="S164" s="30">
        <v>22.0</v>
      </c>
      <c r="T164" s="33">
        <f t="shared" si="37"/>
        <v>70</v>
      </c>
      <c r="U164" s="30">
        <v>22.0</v>
      </c>
      <c r="V164" s="33">
        <f t="shared" si="38"/>
        <v>185</v>
      </c>
    </row>
    <row r="165">
      <c r="Q165" s="67">
        <v>22.0</v>
      </c>
      <c r="R165" s="68">
        <f t="shared" si="36"/>
        <v>66</v>
      </c>
      <c r="S165" s="30">
        <v>23.0</v>
      </c>
      <c r="T165" s="33">
        <f t="shared" si="37"/>
        <v>107</v>
      </c>
      <c r="U165" s="30">
        <v>23.0</v>
      </c>
      <c r="V165" s="33">
        <f t="shared" si="38"/>
        <v>61</v>
      </c>
    </row>
    <row r="166">
      <c r="Q166" s="67">
        <v>23.0</v>
      </c>
      <c r="R166" s="68">
        <f t="shared" si="36"/>
        <v>199</v>
      </c>
      <c r="S166" s="30">
        <v>24.0</v>
      </c>
      <c r="T166" s="33">
        <f t="shared" si="37"/>
        <v>225</v>
      </c>
      <c r="U166" s="30">
        <v>24.0</v>
      </c>
      <c r="V166" s="33">
        <f t="shared" si="38"/>
        <v>202</v>
      </c>
    </row>
    <row r="167">
      <c r="Q167" s="67">
        <v>24.0</v>
      </c>
      <c r="R167" s="68">
        <f t="shared" si="36"/>
        <v>112</v>
      </c>
      <c r="S167" s="30">
        <v>25.0</v>
      </c>
      <c r="T167" s="33">
        <f t="shared" si="37"/>
        <v>109</v>
      </c>
      <c r="U167" s="30">
        <v>25.0</v>
      </c>
      <c r="V167" s="33">
        <f t="shared" si="38"/>
        <v>109</v>
      </c>
    </row>
    <row r="168">
      <c r="Q168" s="67">
        <v>25.0</v>
      </c>
      <c r="R168" s="68">
        <f t="shared" si="36"/>
        <v>25</v>
      </c>
      <c r="S168" s="30">
        <v>26.0</v>
      </c>
      <c r="T168" s="33">
        <f t="shared" si="37"/>
        <v>163</v>
      </c>
      <c r="U168" s="30">
        <v>26.0</v>
      </c>
      <c r="V168" s="33">
        <f t="shared" si="38"/>
        <v>25</v>
      </c>
    </row>
    <row r="169">
      <c r="Q169" s="67">
        <v>26.0</v>
      </c>
      <c r="R169" s="68">
        <f t="shared" si="36"/>
        <v>158</v>
      </c>
      <c r="S169" s="30">
        <v>27.0</v>
      </c>
      <c r="T169" s="33">
        <f t="shared" si="37"/>
        <v>7</v>
      </c>
      <c r="U169" s="30">
        <v>27.0</v>
      </c>
      <c r="V169" s="33">
        <f t="shared" si="38"/>
        <v>145</v>
      </c>
    </row>
    <row r="170">
      <c r="Q170" s="67">
        <v>27.0</v>
      </c>
      <c r="R170" s="68">
        <f t="shared" si="36"/>
        <v>71</v>
      </c>
      <c r="S170" s="30">
        <v>28.0</v>
      </c>
      <c r="T170" s="33">
        <f t="shared" si="37"/>
        <v>36</v>
      </c>
      <c r="U170" s="30">
        <v>28.0</v>
      </c>
      <c r="V170" s="33">
        <f t="shared" si="38"/>
        <v>82</v>
      </c>
    </row>
    <row r="171">
      <c r="Q171" s="67">
        <v>28.0</v>
      </c>
      <c r="R171" s="68">
        <f t="shared" si="36"/>
        <v>204</v>
      </c>
      <c r="S171" s="30">
        <v>29.0</v>
      </c>
      <c r="T171" s="33">
        <f t="shared" si="37"/>
        <v>149</v>
      </c>
      <c r="U171" s="30">
        <v>29.0</v>
      </c>
      <c r="V171" s="33">
        <f t="shared" si="38"/>
        <v>172</v>
      </c>
    </row>
    <row r="172">
      <c r="Q172" s="67">
        <v>29.0</v>
      </c>
      <c r="R172" s="68">
        <f t="shared" si="36"/>
        <v>117</v>
      </c>
      <c r="S172" s="30">
        <v>30.0</v>
      </c>
      <c r="T172" s="33">
        <f t="shared" si="37"/>
        <v>188</v>
      </c>
      <c r="U172" s="30">
        <v>30.0</v>
      </c>
      <c r="V172" s="33">
        <f t="shared" si="38"/>
        <v>188</v>
      </c>
    </row>
    <row r="173">
      <c r="Q173" s="67">
        <v>30.0</v>
      </c>
      <c r="R173" s="68">
        <f t="shared" si="36"/>
        <v>30</v>
      </c>
      <c r="S173" s="30">
        <v>31.0</v>
      </c>
      <c r="T173" s="33">
        <f t="shared" si="37"/>
        <v>244</v>
      </c>
      <c r="U173" s="30">
        <v>31.0</v>
      </c>
      <c r="V173" s="33">
        <f t="shared" si="38"/>
        <v>129</v>
      </c>
    </row>
    <row r="174">
      <c r="Q174" s="67">
        <v>31.0</v>
      </c>
      <c r="R174" s="68">
        <f t="shared" si="36"/>
        <v>163</v>
      </c>
      <c r="S174" s="30">
        <v>32.0</v>
      </c>
      <c r="T174" s="33">
        <f t="shared" si="37"/>
        <v>26</v>
      </c>
      <c r="U174" s="30">
        <v>32.0</v>
      </c>
      <c r="V174" s="33">
        <f t="shared" si="38"/>
        <v>141</v>
      </c>
    </row>
    <row r="175">
      <c r="Q175" s="67">
        <v>32.0</v>
      </c>
      <c r="R175" s="68">
        <f t="shared" si="36"/>
        <v>76</v>
      </c>
      <c r="S175" s="30">
        <v>33.0</v>
      </c>
      <c r="T175" s="33">
        <f t="shared" si="37"/>
        <v>206</v>
      </c>
      <c r="U175" s="30">
        <v>33.0</v>
      </c>
      <c r="V175" s="33">
        <f t="shared" si="38"/>
        <v>160</v>
      </c>
    </row>
    <row r="176">
      <c r="Q176" s="67">
        <v>33.0</v>
      </c>
      <c r="R176" s="68">
        <f t="shared" si="36"/>
        <v>209</v>
      </c>
      <c r="S176" s="30">
        <v>34.0</v>
      </c>
      <c r="T176" s="33">
        <f t="shared" si="37"/>
        <v>192</v>
      </c>
      <c r="U176" s="30">
        <v>34.0</v>
      </c>
      <c r="V176" s="33">
        <f t="shared" si="38"/>
        <v>169</v>
      </c>
    </row>
    <row r="177">
      <c r="Q177" s="67">
        <v>34.0</v>
      </c>
      <c r="R177" s="68">
        <f t="shared" si="36"/>
        <v>122</v>
      </c>
      <c r="S177" s="30">
        <v>35.0</v>
      </c>
      <c r="T177" s="33">
        <f t="shared" si="37"/>
        <v>120</v>
      </c>
      <c r="U177" s="30">
        <v>35.0</v>
      </c>
      <c r="V177" s="33">
        <f t="shared" si="38"/>
        <v>120</v>
      </c>
    </row>
    <row r="178">
      <c r="Q178" s="67">
        <v>35.0</v>
      </c>
      <c r="R178" s="68">
        <f t="shared" si="36"/>
        <v>35</v>
      </c>
      <c r="S178" s="30">
        <v>36.0</v>
      </c>
      <c r="T178" s="33">
        <f t="shared" si="37"/>
        <v>75</v>
      </c>
      <c r="U178" s="30">
        <v>36.0</v>
      </c>
      <c r="V178" s="33">
        <f t="shared" si="38"/>
        <v>190</v>
      </c>
    </row>
    <row r="179">
      <c r="Q179" s="67">
        <v>36.0</v>
      </c>
      <c r="R179" s="68">
        <f t="shared" si="36"/>
        <v>168</v>
      </c>
      <c r="S179" s="30">
        <v>37.0</v>
      </c>
      <c r="T179" s="33">
        <f t="shared" si="37"/>
        <v>205</v>
      </c>
      <c r="U179" s="30">
        <v>37.0</v>
      </c>
      <c r="V179" s="33">
        <f t="shared" si="38"/>
        <v>90</v>
      </c>
    </row>
    <row r="180">
      <c r="Q180" s="67">
        <v>37.0</v>
      </c>
      <c r="R180" s="68">
        <f t="shared" si="36"/>
        <v>81</v>
      </c>
      <c r="S180" s="30">
        <v>38.0</v>
      </c>
      <c r="T180" s="33">
        <f t="shared" si="37"/>
        <v>223</v>
      </c>
      <c r="U180" s="30">
        <v>38.0</v>
      </c>
      <c r="V180" s="33">
        <f t="shared" si="38"/>
        <v>16</v>
      </c>
    </row>
    <row r="181">
      <c r="Q181" s="67">
        <v>38.0</v>
      </c>
      <c r="R181" s="68">
        <f t="shared" si="36"/>
        <v>214</v>
      </c>
      <c r="S181" s="30">
        <v>39.0</v>
      </c>
      <c r="T181" s="33">
        <f t="shared" si="37"/>
        <v>171</v>
      </c>
      <c r="U181" s="30">
        <v>39.0</v>
      </c>
      <c r="V181" s="33">
        <f t="shared" si="38"/>
        <v>194</v>
      </c>
    </row>
    <row r="182">
      <c r="Q182" s="67">
        <v>39.0</v>
      </c>
      <c r="R182" s="68">
        <f t="shared" si="36"/>
        <v>127</v>
      </c>
      <c r="S182" s="30">
        <v>40.0</v>
      </c>
      <c r="T182" s="33">
        <f t="shared" si="37"/>
        <v>12</v>
      </c>
      <c r="U182" s="30">
        <v>40.0</v>
      </c>
      <c r="V182" s="33">
        <f t="shared" si="38"/>
        <v>12</v>
      </c>
    </row>
    <row r="183">
      <c r="Q183" s="67">
        <v>40.0</v>
      </c>
      <c r="R183" s="68">
        <f t="shared" si="36"/>
        <v>40</v>
      </c>
      <c r="S183" s="30">
        <v>41.0</v>
      </c>
      <c r="T183" s="33">
        <f t="shared" si="37"/>
        <v>134</v>
      </c>
      <c r="U183" s="30">
        <v>41.0</v>
      </c>
      <c r="V183" s="33">
        <f t="shared" si="38"/>
        <v>19</v>
      </c>
    </row>
    <row r="184">
      <c r="Q184" s="67">
        <v>41.0</v>
      </c>
      <c r="R184" s="68">
        <f t="shared" si="36"/>
        <v>173</v>
      </c>
      <c r="S184" s="30">
        <v>42.0</v>
      </c>
      <c r="T184" s="33">
        <f t="shared" si="37"/>
        <v>147</v>
      </c>
      <c r="U184" s="30">
        <v>42.0</v>
      </c>
      <c r="V184" s="33">
        <f t="shared" si="38"/>
        <v>9</v>
      </c>
    </row>
    <row r="185">
      <c r="Q185" s="67">
        <v>42.0</v>
      </c>
      <c r="R185" s="68">
        <f t="shared" si="36"/>
        <v>86</v>
      </c>
      <c r="S185" s="30">
        <v>43.0</v>
      </c>
      <c r="T185" s="33">
        <f t="shared" si="37"/>
        <v>250</v>
      </c>
      <c r="U185" s="30">
        <v>43.0</v>
      </c>
      <c r="V185" s="33">
        <f t="shared" si="38"/>
        <v>204</v>
      </c>
    </row>
    <row r="186">
      <c r="Q186" s="67">
        <v>43.0</v>
      </c>
      <c r="R186" s="68">
        <f t="shared" si="36"/>
        <v>219</v>
      </c>
      <c r="S186" s="30">
        <v>44.0</v>
      </c>
      <c r="T186" s="33">
        <f t="shared" si="37"/>
        <v>93</v>
      </c>
      <c r="U186" s="30">
        <v>44.0</v>
      </c>
      <c r="V186" s="33">
        <f t="shared" si="38"/>
        <v>70</v>
      </c>
    </row>
    <row r="187">
      <c r="Q187" s="67">
        <v>44.0</v>
      </c>
      <c r="R187" s="68">
        <f t="shared" si="36"/>
        <v>132</v>
      </c>
      <c r="S187" s="30">
        <v>45.0</v>
      </c>
      <c r="T187" s="33">
        <f t="shared" si="37"/>
        <v>153</v>
      </c>
      <c r="U187" s="30">
        <v>45.0</v>
      </c>
      <c r="V187" s="33">
        <f t="shared" si="38"/>
        <v>153</v>
      </c>
    </row>
    <row r="188">
      <c r="Q188" s="67">
        <v>45.0</v>
      </c>
      <c r="R188" s="68">
        <f t="shared" si="36"/>
        <v>45</v>
      </c>
      <c r="S188" s="30">
        <v>46.0</v>
      </c>
      <c r="T188" s="33">
        <f t="shared" si="37"/>
        <v>64</v>
      </c>
      <c r="U188" s="30">
        <v>46.0</v>
      </c>
      <c r="V188" s="33">
        <f t="shared" si="38"/>
        <v>179</v>
      </c>
    </row>
    <row r="189">
      <c r="Q189" s="67">
        <v>46.0</v>
      </c>
      <c r="R189" s="68">
        <f t="shared" si="36"/>
        <v>178</v>
      </c>
      <c r="S189" s="30">
        <v>47.0</v>
      </c>
      <c r="T189" s="33">
        <f t="shared" si="37"/>
        <v>40</v>
      </c>
      <c r="U189" s="30">
        <v>47.0</v>
      </c>
      <c r="V189" s="33">
        <f t="shared" si="38"/>
        <v>178</v>
      </c>
    </row>
    <row r="190">
      <c r="Q190" s="67">
        <v>47.0</v>
      </c>
      <c r="R190" s="68">
        <f t="shared" si="36"/>
        <v>91</v>
      </c>
      <c r="S190" s="30">
        <v>48.0</v>
      </c>
      <c r="T190" s="33">
        <f t="shared" si="37"/>
        <v>25</v>
      </c>
      <c r="U190" s="30">
        <v>48.0</v>
      </c>
      <c r="V190" s="33">
        <f t="shared" si="38"/>
        <v>71</v>
      </c>
    </row>
    <row r="191">
      <c r="Q191" s="67">
        <v>48.0</v>
      </c>
      <c r="R191" s="68">
        <f t="shared" si="36"/>
        <v>4</v>
      </c>
      <c r="S191" s="30">
        <v>49.0</v>
      </c>
      <c r="T191" s="33">
        <f t="shared" si="37"/>
        <v>237</v>
      </c>
      <c r="U191" s="30">
        <v>49.0</v>
      </c>
      <c r="V191" s="33">
        <f t="shared" si="38"/>
        <v>7</v>
      </c>
    </row>
    <row r="192">
      <c r="Q192" s="67">
        <v>49.0</v>
      </c>
      <c r="R192" s="68">
        <f t="shared" si="36"/>
        <v>137</v>
      </c>
      <c r="S192" s="30">
        <v>50.0</v>
      </c>
      <c r="T192" s="33">
        <f t="shared" si="37"/>
        <v>243</v>
      </c>
      <c r="U192" s="30">
        <v>50.0</v>
      </c>
      <c r="V192" s="33">
        <f t="shared" si="38"/>
        <v>243</v>
      </c>
    </row>
    <row r="193">
      <c r="Q193" s="67">
        <v>50.0</v>
      </c>
      <c r="R193" s="68">
        <f t="shared" si="36"/>
        <v>50</v>
      </c>
      <c r="S193" s="30">
        <v>51.0</v>
      </c>
      <c r="T193" s="33">
        <f t="shared" si="37"/>
        <v>57</v>
      </c>
      <c r="U193" s="30">
        <v>51.0</v>
      </c>
      <c r="V193" s="33">
        <f t="shared" si="38"/>
        <v>195</v>
      </c>
    </row>
    <row r="194">
      <c r="Q194" s="67">
        <v>51.0</v>
      </c>
      <c r="R194" s="68">
        <f t="shared" si="36"/>
        <v>183</v>
      </c>
      <c r="S194" s="30">
        <v>52.0</v>
      </c>
      <c r="T194" s="33">
        <f t="shared" si="37"/>
        <v>4</v>
      </c>
      <c r="U194" s="30">
        <v>52.0</v>
      </c>
      <c r="V194" s="33">
        <f t="shared" si="38"/>
        <v>119</v>
      </c>
    </row>
    <row r="195">
      <c r="Q195" s="67">
        <v>52.0</v>
      </c>
      <c r="R195" s="68">
        <f t="shared" si="36"/>
        <v>96</v>
      </c>
      <c r="S195" s="30">
        <v>53.0</v>
      </c>
      <c r="T195" s="33">
        <f t="shared" si="37"/>
        <v>129</v>
      </c>
      <c r="U195" s="30">
        <v>53.0</v>
      </c>
      <c r="V195" s="33">
        <f t="shared" si="38"/>
        <v>83</v>
      </c>
    </row>
    <row r="196">
      <c r="Q196" s="67">
        <v>53.0</v>
      </c>
      <c r="R196" s="68">
        <f t="shared" si="36"/>
        <v>9</v>
      </c>
      <c r="S196" s="30">
        <v>54.0</v>
      </c>
      <c r="T196" s="33">
        <f t="shared" si="37"/>
        <v>49</v>
      </c>
      <c r="U196" s="30">
        <v>54.0</v>
      </c>
      <c r="V196" s="33">
        <f t="shared" si="38"/>
        <v>26</v>
      </c>
    </row>
    <row r="197">
      <c r="Q197" s="67">
        <v>54.0</v>
      </c>
      <c r="R197" s="68">
        <f t="shared" si="36"/>
        <v>142</v>
      </c>
      <c r="S197" s="30">
        <v>55.0</v>
      </c>
      <c r="T197" s="33">
        <f t="shared" si="37"/>
        <v>252</v>
      </c>
      <c r="U197" s="30">
        <v>55.0</v>
      </c>
      <c r="V197" s="33">
        <f t="shared" si="38"/>
        <v>252</v>
      </c>
    </row>
    <row r="198">
      <c r="Q198" s="67">
        <v>55.0</v>
      </c>
      <c r="R198" s="68">
        <f t="shared" si="36"/>
        <v>55</v>
      </c>
      <c r="S198" s="30">
        <v>56.0</v>
      </c>
      <c r="T198" s="33">
        <f t="shared" si="37"/>
        <v>31</v>
      </c>
      <c r="U198" s="30">
        <v>56.0</v>
      </c>
      <c r="V198" s="33">
        <f t="shared" si="38"/>
        <v>146</v>
      </c>
    </row>
    <row r="199">
      <c r="Q199" s="67">
        <v>56.0</v>
      </c>
      <c r="R199" s="68">
        <f t="shared" si="36"/>
        <v>188</v>
      </c>
      <c r="S199" s="30">
        <v>57.0</v>
      </c>
      <c r="T199" s="33">
        <f t="shared" si="37"/>
        <v>51</v>
      </c>
      <c r="U199" s="30">
        <v>57.0</v>
      </c>
      <c r="V199" s="33">
        <f t="shared" si="38"/>
        <v>189</v>
      </c>
    </row>
    <row r="200">
      <c r="Q200" s="67">
        <v>57.0</v>
      </c>
      <c r="R200" s="68">
        <f t="shared" si="36"/>
        <v>101</v>
      </c>
      <c r="S200" s="30">
        <v>58.0</v>
      </c>
      <c r="T200" s="33">
        <f t="shared" si="37"/>
        <v>190</v>
      </c>
      <c r="U200" s="30">
        <v>58.0</v>
      </c>
      <c r="V200" s="33">
        <f t="shared" si="38"/>
        <v>236</v>
      </c>
    </row>
    <row r="201">
      <c r="Q201" s="67">
        <v>58.0</v>
      </c>
      <c r="R201" s="68">
        <f t="shared" si="36"/>
        <v>14</v>
      </c>
      <c r="S201" s="30">
        <v>59.0</v>
      </c>
      <c r="T201" s="33">
        <f t="shared" si="37"/>
        <v>182</v>
      </c>
      <c r="U201" s="30">
        <v>59.0</v>
      </c>
      <c r="V201" s="33">
        <f t="shared" si="38"/>
        <v>205</v>
      </c>
    </row>
    <row r="202">
      <c r="Q202" s="67">
        <v>59.0</v>
      </c>
      <c r="R202" s="68">
        <f t="shared" si="36"/>
        <v>147</v>
      </c>
      <c r="S202" s="30">
        <v>60.0</v>
      </c>
      <c r="T202" s="33">
        <f t="shared" si="37"/>
        <v>177</v>
      </c>
      <c r="U202" s="30">
        <v>60.0</v>
      </c>
      <c r="V202" s="33">
        <f t="shared" si="38"/>
        <v>177</v>
      </c>
    </row>
    <row r="203">
      <c r="Q203" s="67">
        <v>60.0</v>
      </c>
      <c r="R203" s="68">
        <f t="shared" si="36"/>
        <v>60</v>
      </c>
      <c r="S203" s="30">
        <v>61.0</v>
      </c>
      <c r="T203" s="33">
        <f t="shared" si="37"/>
        <v>79</v>
      </c>
      <c r="U203" s="30">
        <v>61.0</v>
      </c>
      <c r="V203" s="33">
        <f t="shared" si="38"/>
        <v>217</v>
      </c>
    </row>
    <row r="204">
      <c r="Q204" s="67">
        <v>61.0</v>
      </c>
      <c r="R204" s="68">
        <f t="shared" si="36"/>
        <v>193</v>
      </c>
      <c r="S204" s="30">
        <v>62.0</v>
      </c>
      <c r="T204" s="33">
        <f t="shared" si="37"/>
        <v>81</v>
      </c>
      <c r="U204" s="30">
        <v>62.0</v>
      </c>
      <c r="V204" s="33">
        <f t="shared" si="38"/>
        <v>196</v>
      </c>
    </row>
    <row r="205">
      <c r="Q205" s="67">
        <v>62.0</v>
      </c>
      <c r="R205" s="68">
        <f t="shared" si="36"/>
        <v>106</v>
      </c>
      <c r="S205" s="30">
        <v>63.0</v>
      </c>
      <c r="T205" s="33">
        <f t="shared" si="37"/>
        <v>19</v>
      </c>
      <c r="U205" s="30">
        <v>63.0</v>
      </c>
      <c r="V205" s="33">
        <f t="shared" si="38"/>
        <v>226</v>
      </c>
    </row>
    <row r="206">
      <c r="Q206" s="67">
        <v>63.0</v>
      </c>
      <c r="R206" s="68">
        <f t="shared" si="36"/>
        <v>19</v>
      </c>
      <c r="S206" s="30">
        <v>64.0</v>
      </c>
      <c r="T206" s="33">
        <f t="shared" si="37"/>
        <v>170</v>
      </c>
      <c r="U206" s="30">
        <v>64.0</v>
      </c>
      <c r="V206" s="33">
        <f t="shared" si="38"/>
        <v>147</v>
      </c>
    </row>
    <row r="207">
      <c r="Q207" s="67">
        <v>64.0</v>
      </c>
      <c r="R207" s="68">
        <f t="shared" si="36"/>
        <v>152</v>
      </c>
      <c r="S207" s="30">
        <v>65.0</v>
      </c>
      <c r="T207" s="33">
        <f t="shared" si="37"/>
        <v>43</v>
      </c>
      <c r="U207" s="30">
        <v>65.0</v>
      </c>
      <c r="V207" s="33">
        <f t="shared" si="38"/>
        <v>43</v>
      </c>
    </row>
    <row r="208">
      <c r="Q208" s="67">
        <v>65.0</v>
      </c>
      <c r="R208" s="68">
        <f t="shared" si="36"/>
        <v>65</v>
      </c>
      <c r="S208" s="30">
        <v>66.0</v>
      </c>
      <c r="T208" s="33">
        <f t="shared" si="37"/>
        <v>185</v>
      </c>
      <c r="U208" s="30">
        <v>66.0</v>
      </c>
      <c r="V208" s="33">
        <f t="shared" si="38"/>
        <v>47</v>
      </c>
    </row>
    <row r="209">
      <c r="Q209" s="67">
        <v>66.0</v>
      </c>
      <c r="R209" s="68">
        <f t="shared" si="36"/>
        <v>198</v>
      </c>
      <c r="S209" s="30">
        <v>67.0</v>
      </c>
      <c r="T209" s="33">
        <f t="shared" si="37"/>
        <v>84</v>
      </c>
      <c r="U209" s="30">
        <v>67.0</v>
      </c>
      <c r="V209" s="33">
        <f t="shared" si="38"/>
        <v>222</v>
      </c>
    </row>
    <row r="210">
      <c r="Q210" s="67">
        <v>67.0</v>
      </c>
      <c r="R210" s="68">
        <f t="shared" si="36"/>
        <v>111</v>
      </c>
      <c r="S210" s="30">
        <v>68.0</v>
      </c>
      <c r="T210" s="33">
        <f t="shared" si="37"/>
        <v>179</v>
      </c>
      <c r="U210" s="30">
        <v>68.0</v>
      </c>
      <c r="V210" s="33">
        <f t="shared" si="38"/>
        <v>225</v>
      </c>
    </row>
    <row r="211">
      <c r="Q211" s="67">
        <v>68.0</v>
      </c>
      <c r="R211" s="68">
        <f t="shared" si="36"/>
        <v>24</v>
      </c>
      <c r="S211" s="30">
        <v>69.0</v>
      </c>
      <c r="T211" s="33">
        <f t="shared" si="37"/>
        <v>17</v>
      </c>
      <c r="U211" s="30">
        <v>69.0</v>
      </c>
      <c r="V211" s="33">
        <f t="shared" si="38"/>
        <v>40</v>
      </c>
    </row>
    <row r="212">
      <c r="Q212" s="67">
        <v>69.0</v>
      </c>
      <c r="R212" s="68">
        <f t="shared" si="36"/>
        <v>157</v>
      </c>
      <c r="S212" s="30">
        <v>70.0</v>
      </c>
      <c r="T212" s="33">
        <f t="shared" si="37"/>
        <v>232</v>
      </c>
      <c r="U212" s="30">
        <v>70.0</v>
      </c>
      <c r="V212" s="33">
        <f t="shared" si="38"/>
        <v>232</v>
      </c>
    </row>
    <row r="213">
      <c r="Q213" s="67">
        <v>70.0</v>
      </c>
      <c r="R213" s="68">
        <f t="shared" si="36"/>
        <v>70</v>
      </c>
      <c r="S213" s="30">
        <v>71.0</v>
      </c>
      <c r="T213" s="33">
        <f t="shared" si="37"/>
        <v>145</v>
      </c>
      <c r="U213" s="30">
        <v>71.0</v>
      </c>
      <c r="V213" s="33">
        <f t="shared" si="38"/>
        <v>30</v>
      </c>
    </row>
    <row r="214">
      <c r="Q214" s="67">
        <v>71.0</v>
      </c>
      <c r="R214" s="68">
        <f t="shared" si="36"/>
        <v>203</v>
      </c>
      <c r="S214" s="30">
        <v>72.0</v>
      </c>
      <c r="T214" s="33">
        <f t="shared" si="37"/>
        <v>59</v>
      </c>
      <c r="U214" s="30">
        <v>72.0</v>
      </c>
      <c r="V214" s="33">
        <f t="shared" si="38"/>
        <v>174</v>
      </c>
    </row>
    <row r="215">
      <c r="Q215" s="67">
        <v>72.0</v>
      </c>
      <c r="R215" s="68">
        <f t="shared" si="36"/>
        <v>116</v>
      </c>
      <c r="S215" s="30">
        <v>73.0</v>
      </c>
      <c r="T215" s="33">
        <f t="shared" si="37"/>
        <v>195</v>
      </c>
      <c r="U215" s="30">
        <v>73.0</v>
      </c>
      <c r="V215" s="33">
        <f t="shared" si="38"/>
        <v>149</v>
      </c>
    </row>
    <row r="216">
      <c r="Q216" s="67">
        <v>73.0</v>
      </c>
      <c r="R216" s="68">
        <f t="shared" si="36"/>
        <v>29</v>
      </c>
      <c r="S216" s="30">
        <v>74.0</v>
      </c>
      <c r="T216" s="33">
        <f t="shared" si="37"/>
        <v>27</v>
      </c>
      <c r="U216" s="30">
        <v>74.0</v>
      </c>
      <c r="V216" s="33">
        <f t="shared" si="38"/>
        <v>4</v>
      </c>
    </row>
    <row r="217">
      <c r="Q217" s="67">
        <v>74.0</v>
      </c>
      <c r="R217" s="68">
        <f t="shared" si="36"/>
        <v>162</v>
      </c>
      <c r="S217" s="30">
        <v>75.0</v>
      </c>
      <c r="T217" s="33">
        <f t="shared" si="37"/>
        <v>175</v>
      </c>
      <c r="U217" s="30">
        <v>75.0</v>
      </c>
      <c r="V217" s="33">
        <f t="shared" si="38"/>
        <v>175</v>
      </c>
    </row>
    <row r="218">
      <c r="Q218" s="67">
        <v>75.0</v>
      </c>
      <c r="R218" s="68">
        <f t="shared" si="36"/>
        <v>75</v>
      </c>
      <c r="S218" s="30">
        <v>76.0</v>
      </c>
      <c r="T218" s="33">
        <f t="shared" si="37"/>
        <v>141</v>
      </c>
      <c r="U218" s="30">
        <v>76.0</v>
      </c>
      <c r="V218" s="33">
        <f t="shared" si="38"/>
        <v>3</v>
      </c>
    </row>
    <row r="219">
      <c r="Q219" s="67">
        <v>76.0</v>
      </c>
      <c r="R219" s="68">
        <f t="shared" si="36"/>
        <v>208</v>
      </c>
      <c r="S219" s="30">
        <v>77.0</v>
      </c>
      <c r="T219" s="33">
        <f t="shared" si="37"/>
        <v>183</v>
      </c>
      <c r="U219" s="30">
        <v>77.0</v>
      </c>
      <c r="V219" s="33">
        <f t="shared" si="38"/>
        <v>68</v>
      </c>
    </row>
    <row r="220">
      <c r="Q220" s="67">
        <v>77.0</v>
      </c>
      <c r="R220" s="68">
        <f t="shared" si="36"/>
        <v>121</v>
      </c>
      <c r="S220" s="30">
        <v>78.0</v>
      </c>
      <c r="T220" s="33">
        <f t="shared" si="37"/>
        <v>146</v>
      </c>
      <c r="U220" s="30">
        <v>78.0</v>
      </c>
      <c r="V220" s="33">
        <f t="shared" si="38"/>
        <v>192</v>
      </c>
    </row>
    <row r="221">
      <c r="Q221" s="67">
        <v>78.0</v>
      </c>
      <c r="R221" s="68">
        <f t="shared" si="36"/>
        <v>34</v>
      </c>
      <c r="S221" s="30">
        <v>79.0</v>
      </c>
      <c r="T221" s="33">
        <f t="shared" si="37"/>
        <v>28</v>
      </c>
      <c r="U221" s="30">
        <v>79.0</v>
      </c>
      <c r="V221" s="33">
        <f t="shared" si="38"/>
        <v>51</v>
      </c>
    </row>
    <row r="222">
      <c r="Q222" s="67">
        <v>79.0</v>
      </c>
      <c r="R222" s="68">
        <f t="shared" si="36"/>
        <v>167</v>
      </c>
      <c r="S222" s="30">
        <v>80.0</v>
      </c>
      <c r="T222" s="33">
        <f t="shared" si="37"/>
        <v>144</v>
      </c>
      <c r="U222" s="30">
        <v>80.0</v>
      </c>
      <c r="V222" s="33">
        <f t="shared" si="38"/>
        <v>144</v>
      </c>
    </row>
    <row r="223">
      <c r="Q223" s="67">
        <v>80.0</v>
      </c>
      <c r="R223" s="68">
        <f t="shared" si="36"/>
        <v>80</v>
      </c>
      <c r="S223" s="30">
        <v>81.0</v>
      </c>
      <c r="T223" s="33">
        <f t="shared" si="37"/>
        <v>90</v>
      </c>
      <c r="U223" s="30">
        <v>81.0</v>
      </c>
      <c r="V223" s="33">
        <f t="shared" si="38"/>
        <v>228</v>
      </c>
    </row>
    <row r="224">
      <c r="Q224" s="67">
        <v>81.0</v>
      </c>
      <c r="R224" s="68">
        <f t="shared" si="36"/>
        <v>213</v>
      </c>
      <c r="S224" s="30">
        <v>82.0</v>
      </c>
      <c r="T224" s="33">
        <f t="shared" si="37"/>
        <v>246</v>
      </c>
      <c r="U224" s="30">
        <v>82.0</v>
      </c>
      <c r="V224" s="33">
        <f t="shared" si="38"/>
        <v>108</v>
      </c>
    </row>
    <row r="225">
      <c r="Q225" s="67">
        <v>82.0</v>
      </c>
      <c r="R225" s="68">
        <f t="shared" si="36"/>
        <v>126</v>
      </c>
      <c r="S225" s="30">
        <v>83.0</v>
      </c>
      <c r="T225" s="33">
        <f t="shared" si="37"/>
        <v>217</v>
      </c>
      <c r="U225" s="30">
        <v>83.0</v>
      </c>
      <c r="V225" s="33">
        <f t="shared" si="38"/>
        <v>171</v>
      </c>
    </row>
    <row r="226">
      <c r="Q226" s="67">
        <v>83.0</v>
      </c>
      <c r="R226" s="68">
        <f t="shared" si="36"/>
        <v>39</v>
      </c>
      <c r="S226" s="30">
        <v>84.0</v>
      </c>
      <c r="T226" s="33">
        <f t="shared" si="37"/>
        <v>104</v>
      </c>
      <c r="U226" s="30">
        <v>84.0</v>
      </c>
      <c r="V226" s="33">
        <f t="shared" si="38"/>
        <v>81</v>
      </c>
    </row>
    <row r="227">
      <c r="Q227" s="67">
        <v>84.0</v>
      </c>
      <c r="R227" s="68">
        <f t="shared" si="36"/>
        <v>172</v>
      </c>
      <c r="S227" s="30">
        <v>85.0</v>
      </c>
      <c r="T227" s="33">
        <f t="shared" si="37"/>
        <v>65</v>
      </c>
      <c r="U227" s="30">
        <v>85.0</v>
      </c>
      <c r="V227" s="33">
        <f t="shared" si="38"/>
        <v>65</v>
      </c>
    </row>
    <row r="228">
      <c r="Q228" s="67">
        <v>85.0</v>
      </c>
      <c r="R228" s="68">
        <f t="shared" si="36"/>
        <v>85</v>
      </c>
      <c r="S228" s="30">
        <v>86.0</v>
      </c>
      <c r="T228" s="33">
        <f t="shared" si="37"/>
        <v>9</v>
      </c>
      <c r="U228" s="30">
        <v>86.0</v>
      </c>
      <c r="V228" s="33">
        <f t="shared" si="38"/>
        <v>124</v>
      </c>
    </row>
    <row r="229">
      <c r="Q229" s="67">
        <v>86.0</v>
      </c>
      <c r="R229" s="68">
        <f t="shared" si="36"/>
        <v>218</v>
      </c>
      <c r="S229" s="30">
        <v>87.0</v>
      </c>
      <c r="T229" s="33">
        <f t="shared" si="37"/>
        <v>227</v>
      </c>
      <c r="U229" s="30">
        <v>87.0</v>
      </c>
      <c r="V229" s="33">
        <f t="shared" si="38"/>
        <v>112</v>
      </c>
    </row>
    <row r="230">
      <c r="Q230" s="67">
        <v>87.0</v>
      </c>
      <c r="R230" s="68">
        <f t="shared" si="36"/>
        <v>131</v>
      </c>
      <c r="S230" s="30">
        <v>88.0</v>
      </c>
      <c r="T230" s="33">
        <f t="shared" si="37"/>
        <v>47</v>
      </c>
      <c r="U230" s="30">
        <v>88.0</v>
      </c>
      <c r="V230" s="33">
        <f t="shared" si="38"/>
        <v>93</v>
      </c>
    </row>
    <row r="231">
      <c r="Q231" s="67">
        <v>88.0</v>
      </c>
      <c r="R231" s="68">
        <f t="shared" si="36"/>
        <v>44</v>
      </c>
      <c r="S231" s="30">
        <v>89.0</v>
      </c>
      <c r="T231" s="33">
        <f t="shared" si="37"/>
        <v>61</v>
      </c>
      <c r="U231" s="30">
        <v>89.0</v>
      </c>
      <c r="V231" s="33">
        <f t="shared" si="38"/>
        <v>84</v>
      </c>
    </row>
    <row r="232">
      <c r="Q232" s="67">
        <v>89.0</v>
      </c>
      <c r="R232" s="68">
        <f t="shared" si="36"/>
        <v>177</v>
      </c>
      <c r="S232" s="30">
        <v>90.0</v>
      </c>
      <c r="T232" s="33">
        <f t="shared" si="37"/>
        <v>133</v>
      </c>
      <c r="U232" s="30">
        <v>90.0</v>
      </c>
      <c r="V232" s="33">
        <f t="shared" si="38"/>
        <v>133</v>
      </c>
    </row>
    <row r="233">
      <c r="Q233" s="67">
        <v>90.0</v>
      </c>
      <c r="R233" s="68">
        <f t="shared" si="36"/>
        <v>90</v>
      </c>
      <c r="S233" s="30">
        <v>91.0</v>
      </c>
      <c r="T233" s="33">
        <f t="shared" si="37"/>
        <v>178</v>
      </c>
      <c r="U233" s="30">
        <v>91.0</v>
      </c>
      <c r="V233" s="33">
        <f t="shared" si="38"/>
        <v>63</v>
      </c>
    </row>
    <row r="234">
      <c r="Q234" s="67">
        <v>91.0</v>
      </c>
      <c r="R234" s="68">
        <f t="shared" si="36"/>
        <v>3</v>
      </c>
      <c r="S234" s="30">
        <v>92.0</v>
      </c>
      <c r="T234" s="33">
        <f t="shared" si="37"/>
        <v>48</v>
      </c>
      <c r="U234" s="30">
        <v>92.0</v>
      </c>
      <c r="V234" s="33">
        <f t="shared" si="38"/>
        <v>163</v>
      </c>
    </row>
    <row r="235">
      <c r="Q235" s="67">
        <v>92.0</v>
      </c>
      <c r="R235" s="68">
        <f t="shared" si="36"/>
        <v>136</v>
      </c>
      <c r="S235" s="30">
        <v>93.0</v>
      </c>
      <c r="T235" s="33">
        <f t="shared" si="37"/>
        <v>30</v>
      </c>
      <c r="U235" s="30">
        <v>93.0</v>
      </c>
      <c r="V235" s="33">
        <f t="shared" si="38"/>
        <v>237</v>
      </c>
    </row>
    <row r="236">
      <c r="Q236" s="67">
        <v>93.0</v>
      </c>
      <c r="R236" s="68">
        <f t="shared" si="36"/>
        <v>49</v>
      </c>
      <c r="S236" s="30">
        <v>94.0</v>
      </c>
      <c r="T236" s="33">
        <f t="shared" si="37"/>
        <v>82</v>
      </c>
      <c r="U236" s="30">
        <v>94.0</v>
      </c>
      <c r="V236" s="33">
        <f t="shared" si="38"/>
        <v>59</v>
      </c>
    </row>
    <row r="237">
      <c r="Q237" s="67">
        <v>94.0</v>
      </c>
      <c r="R237" s="68">
        <f t="shared" si="36"/>
        <v>182</v>
      </c>
      <c r="S237" s="30">
        <v>95.0</v>
      </c>
      <c r="T237" s="33">
        <f t="shared" si="37"/>
        <v>241</v>
      </c>
      <c r="U237" s="30">
        <v>95.0</v>
      </c>
      <c r="V237" s="33">
        <f t="shared" si="38"/>
        <v>241</v>
      </c>
    </row>
    <row r="238">
      <c r="Q238" s="67">
        <v>95.0</v>
      </c>
      <c r="R238" s="68">
        <f t="shared" si="36"/>
        <v>95</v>
      </c>
      <c r="S238" s="30">
        <v>96.0</v>
      </c>
      <c r="T238" s="33">
        <f t="shared" si="37"/>
        <v>119</v>
      </c>
      <c r="U238" s="30">
        <v>96.0</v>
      </c>
      <c r="V238" s="33">
        <f t="shared" si="38"/>
        <v>234</v>
      </c>
    </row>
    <row r="239">
      <c r="Q239" s="67">
        <v>96.0</v>
      </c>
      <c r="R239" s="68">
        <f t="shared" si="36"/>
        <v>8</v>
      </c>
      <c r="S239" s="30">
        <v>97.0</v>
      </c>
      <c r="T239" s="33">
        <f t="shared" si="37"/>
        <v>106</v>
      </c>
      <c r="U239" s="30">
        <v>97.0</v>
      </c>
      <c r="V239" s="33">
        <f t="shared" si="38"/>
        <v>244</v>
      </c>
    </row>
    <row r="240">
      <c r="Q240" s="67">
        <v>97.0</v>
      </c>
      <c r="R240" s="68">
        <f t="shared" si="36"/>
        <v>141</v>
      </c>
      <c r="S240" s="30">
        <v>98.0</v>
      </c>
      <c r="T240" s="33">
        <f t="shared" si="37"/>
        <v>3</v>
      </c>
      <c r="U240" s="30">
        <v>98.0</v>
      </c>
      <c r="V240" s="33">
        <f t="shared" si="38"/>
        <v>49</v>
      </c>
    </row>
    <row r="241">
      <c r="Q241" s="67">
        <v>98.0</v>
      </c>
      <c r="R241" s="68">
        <f t="shared" si="36"/>
        <v>54</v>
      </c>
      <c r="S241" s="30">
        <v>99.0</v>
      </c>
      <c r="T241" s="33">
        <f t="shared" si="37"/>
        <v>160</v>
      </c>
      <c r="U241" s="30">
        <v>99.0</v>
      </c>
      <c r="V241" s="33">
        <f t="shared" si="38"/>
        <v>183</v>
      </c>
    </row>
    <row r="242">
      <c r="Q242" s="67">
        <v>99.0</v>
      </c>
      <c r="R242" s="68">
        <f t="shared" si="36"/>
        <v>187</v>
      </c>
      <c r="S242" s="30">
        <v>100.0</v>
      </c>
      <c r="T242" s="33">
        <f t="shared" si="37"/>
        <v>100</v>
      </c>
      <c r="U242" s="30">
        <v>100.0</v>
      </c>
      <c r="V242" s="33">
        <f t="shared" si="38"/>
        <v>100</v>
      </c>
    </row>
    <row r="243">
      <c r="Q243" s="67">
        <v>100.0</v>
      </c>
      <c r="R243" s="68">
        <f t="shared" si="36"/>
        <v>100</v>
      </c>
      <c r="S243" s="30">
        <v>101.0</v>
      </c>
      <c r="T243" s="33">
        <f t="shared" si="37"/>
        <v>189</v>
      </c>
      <c r="U243" s="30">
        <v>101.0</v>
      </c>
      <c r="V243" s="33">
        <f t="shared" si="38"/>
        <v>74</v>
      </c>
    </row>
    <row r="244">
      <c r="Q244" s="67">
        <v>101.0</v>
      </c>
      <c r="R244" s="68">
        <f t="shared" si="36"/>
        <v>13</v>
      </c>
      <c r="S244" s="30">
        <v>102.0</v>
      </c>
      <c r="T244" s="33">
        <f t="shared" si="37"/>
        <v>213</v>
      </c>
      <c r="U244" s="30">
        <v>102.0</v>
      </c>
      <c r="V244" s="33">
        <f t="shared" si="38"/>
        <v>75</v>
      </c>
    </row>
    <row r="245">
      <c r="Q245" s="67">
        <v>102.0</v>
      </c>
      <c r="R245" s="68">
        <f t="shared" si="36"/>
        <v>146</v>
      </c>
      <c r="S245" s="30">
        <v>103.0</v>
      </c>
      <c r="T245" s="33">
        <f t="shared" si="37"/>
        <v>228</v>
      </c>
      <c r="U245" s="30">
        <v>103.0</v>
      </c>
      <c r="V245" s="33">
        <f t="shared" si="38"/>
        <v>182</v>
      </c>
    </row>
    <row r="246">
      <c r="Q246" s="67">
        <v>103.0</v>
      </c>
      <c r="R246" s="68">
        <f t="shared" si="36"/>
        <v>59</v>
      </c>
      <c r="S246" s="30">
        <v>104.0</v>
      </c>
      <c r="T246" s="33">
        <f t="shared" si="37"/>
        <v>16</v>
      </c>
      <c r="U246" s="30">
        <v>104.0</v>
      </c>
      <c r="V246" s="33">
        <f t="shared" si="38"/>
        <v>246</v>
      </c>
    </row>
    <row r="247">
      <c r="Q247" s="67">
        <v>104.0</v>
      </c>
      <c r="R247" s="68">
        <f t="shared" si="36"/>
        <v>192</v>
      </c>
      <c r="S247" s="30">
        <v>105.0</v>
      </c>
      <c r="T247" s="33">
        <f t="shared" si="37"/>
        <v>10</v>
      </c>
      <c r="U247" s="30">
        <v>105.0</v>
      </c>
      <c r="V247" s="33">
        <f t="shared" si="38"/>
        <v>10</v>
      </c>
    </row>
    <row r="248">
      <c r="Q248" s="67">
        <v>105.0</v>
      </c>
      <c r="R248" s="68">
        <f t="shared" si="36"/>
        <v>105</v>
      </c>
      <c r="S248" s="30">
        <v>106.0</v>
      </c>
      <c r="T248" s="33">
        <f t="shared" si="37"/>
        <v>196</v>
      </c>
      <c r="U248" s="30">
        <v>106.0</v>
      </c>
      <c r="V248" s="33">
        <f t="shared" si="38"/>
        <v>58</v>
      </c>
    </row>
    <row r="249">
      <c r="Q249" s="67">
        <v>106.0</v>
      </c>
      <c r="R249" s="68">
        <f t="shared" si="36"/>
        <v>18</v>
      </c>
      <c r="S249" s="30">
        <v>107.0</v>
      </c>
      <c r="T249" s="33">
        <f t="shared" si="37"/>
        <v>249</v>
      </c>
      <c r="U249" s="30">
        <v>107.0</v>
      </c>
      <c r="V249" s="33">
        <f t="shared" si="38"/>
        <v>134</v>
      </c>
    </row>
    <row r="250">
      <c r="Q250" s="67">
        <v>107.0</v>
      </c>
      <c r="R250" s="68">
        <f t="shared" si="36"/>
        <v>151</v>
      </c>
      <c r="S250" s="30">
        <v>108.0</v>
      </c>
      <c r="T250" s="33">
        <f t="shared" si="37"/>
        <v>124</v>
      </c>
      <c r="U250" s="30">
        <v>108.0</v>
      </c>
      <c r="V250" s="33">
        <f t="shared" si="38"/>
        <v>170</v>
      </c>
    </row>
    <row r="251">
      <c r="Q251" s="67">
        <v>108.0</v>
      </c>
      <c r="R251" s="68">
        <f t="shared" si="36"/>
        <v>64</v>
      </c>
      <c r="S251" s="30">
        <v>109.0</v>
      </c>
      <c r="T251" s="33">
        <f t="shared" si="37"/>
        <v>204</v>
      </c>
      <c r="U251" s="30">
        <v>109.0</v>
      </c>
      <c r="V251" s="33">
        <f t="shared" si="38"/>
        <v>227</v>
      </c>
    </row>
    <row r="252">
      <c r="Q252" s="67">
        <v>109.0</v>
      </c>
      <c r="R252" s="68">
        <f t="shared" si="36"/>
        <v>197</v>
      </c>
      <c r="S252" s="30">
        <v>110.0</v>
      </c>
      <c r="T252" s="33">
        <f t="shared" si="37"/>
        <v>1</v>
      </c>
      <c r="U252" s="30">
        <v>110.0</v>
      </c>
      <c r="V252" s="33">
        <f t="shared" si="38"/>
        <v>1</v>
      </c>
    </row>
    <row r="253">
      <c r="Q253" s="67">
        <v>110.0</v>
      </c>
      <c r="R253" s="68">
        <f t="shared" si="36"/>
        <v>110</v>
      </c>
      <c r="S253" s="30">
        <v>111.0</v>
      </c>
      <c r="T253" s="33">
        <f t="shared" si="37"/>
        <v>222</v>
      </c>
      <c r="U253" s="30">
        <v>111.0</v>
      </c>
      <c r="V253" s="33">
        <f t="shared" si="38"/>
        <v>107</v>
      </c>
    </row>
    <row r="254">
      <c r="Q254" s="67">
        <v>111.0</v>
      </c>
      <c r="R254" s="68">
        <f t="shared" si="36"/>
        <v>23</v>
      </c>
      <c r="S254" s="30">
        <v>112.0</v>
      </c>
      <c r="T254" s="33">
        <f t="shared" si="37"/>
        <v>202</v>
      </c>
      <c r="U254" s="30">
        <v>112.0</v>
      </c>
      <c r="V254" s="33">
        <f t="shared" si="38"/>
        <v>64</v>
      </c>
    </row>
    <row r="255">
      <c r="Q255" s="67">
        <v>112.0</v>
      </c>
      <c r="R255" s="68">
        <f t="shared" si="36"/>
        <v>156</v>
      </c>
      <c r="S255" s="30">
        <v>113.0</v>
      </c>
      <c r="T255" s="33">
        <f t="shared" si="37"/>
        <v>63</v>
      </c>
      <c r="U255" s="30">
        <v>113.0</v>
      </c>
      <c r="V255" s="33">
        <f t="shared" si="38"/>
        <v>17</v>
      </c>
    </row>
    <row r="256">
      <c r="Q256" s="67">
        <v>113.0</v>
      </c>
      <c r="R256" s="68">
        <f t="shared" si="36"/>
        <v>69</v>
      </c>
      <c r="S256" s="30">
        <v>114.0</v>
      </c>
      <c r="T256" s="33">
        <f t="shared" si="37"/>
        <v>71</v>
      </c>
      <c r="U256" s="30">
        <v>114.0</v>
      </c>
      <c r="V256" s="33">
        <f t="shared" si="38"/>
        <v>48</v>
      </c>
    </row>
    <row r="257">
      <c r="Q257" s="67">
        <v>114.0</v>
      </c>
      <c r="R257" s="68">
        <f t="shared" si="36"/>
        <v>202</v>
      </c>
      <c r="S257" s="30">
        <v>115.0</v>
      </c>
      <c r="T257" s="33">
        <f t="shared" si="37"/>
        <v>76</v>
      </c>
      <c r="U257" s="30">
        <v>115.0</v>
      </c>
      <c r="V257" s="33">
        <f t="shared" si="38"/>
        <v>76</v>
      </c>
    </row>
    <row r="258">
      <c r="Q258" s="67">
        <v>115.0</v>
      </c>
      <c r="R258" s="68">
        <f t="shared" si="36"/>
        <v>115</v>
      </c>
      <c r="S258" s="30">
        <v>116.0</v>
      </c>
      <c r="T258" s="33">
        <f t="shared" si="37"/>
        <v>174</v>
      </c>
      <c r="U258" s="30">
        <v>116.0</v>
      </c>
      <c r="V258" s="33">
        <f t="shared" si="38"/>
        <v>36</v>
      </c>
    </row>
    <row r="259">
      <c r="Q259" s="67">
        <v>116.0</v>
      </c>
      <c r="R259" s="68">
        <f t="shared" si="36"/>
        <v>28</v>
      </c>
      <c r="S259" s="30">
        <v>117.0</v>
      </c>
      <c r="T259" s="33">
        <f t="shared" si="37"/>
        <v>172</v>
      </c>
      <c r="U259" s="30">
        <v>117.0</v>
      </c>
      <c r="V259" s="33">
        <f t="shared" si="38"/>
        <v>57</v>
      </c>
    </row>
    <row r="260">
      <c r="Q260" s="67">
        <v>117.0</v>
      </c>
      <c r="R260" s="68">
        <f t="shared" si="36"/>
        <v>161</v>
      </c>
      <c r="S260" s="30">
        <v>118.0</v>
      </c>
      <c r="T260" s="33">
        <f t="shared" si="37"/>
        <v>234</v>
      </c>
      <c r="U260" s="30">
        <v>118.0</v>
      </c>
      <c r="V260" s="33">
        <f t="shared" si="38"/>
        <v>27</v>
      </c>
    </row>
    <row r="261">
      <c r="Q261" s="67">
        <v>118.0</v>
      </c>
      <c r="R261" s="68">
        <f t="shared" si="36"/>
        <v>74</v>
      </c>
      <c r="S261" s="30">
        <v>119.0</v>
      </c>
      <c r="T261" s="33">
        <f t="shared" si="37"/>
        <v>83</v>
      </c>
      <c r="U261" s="30">
        <v>119.0</v>
      </c>
      <c r="V261" s="33">
        <f t="shared" si="38"/>
        <v>106</v>
      </c>
    </row>
    <row r="262">
      <c r="Q262" s="67">
        <v>119.0</v>
      </c>
      <c r="R262" s="68">
        <f t="shared" si="36"/>
        <v>207</v>
      </c>
      <c r="S262" s="30">
        <v>120.0</v>
      </c>
      <c r="T262" s="33">
        <f t="shared" si="37"/>
        <v>210</v>
      </c>
      <c r="U262" s="30">
        <v>120.0</v>
      </c>
      <c r="V262" s="33">
        <f t="shared" si="38"/>
        <v>210</v>
      </c>
    </row>
    <row r="263">
      <c r="Q263" s="67">
        <v>120.0</v>
      </c>
      <c r="R263" s="68">
        <f t="shared" si="36"/>
        <v>120</v>
      </c>
      <c r="S263" s="30">
        <v>121.0</v>
      </c>
      <c r="T263" s="33">
        <f t="shared" si="37"/>
        <v>68</v>
      </c>
      <c r="U263" s="30">
        <v>121.0</v>
      </c>
      <c r="V263" s="33">
        <f t="shared" si="38"/>
        <v>206</v>
      </c>
    </row>
    <row r="264">
      <c r="Q264" s="67">
        <v>121.0</v>
      </c>
      <c r="R264" s="68">
        <f t="shared" si="36"/>
        <v>33</v>
      </c>
      <c r="S264" s="30">
        <v>122.0</v>
      </c>
      <c r="T264" s="33">
        <f t="shared" si="37"/>
        <v>169</v>
      </c>
      <c r="U264" s="30">
        <v>122.0</v>
      </c>
      <c r="V264" s="33">
        <f t="shared" si="38"/>
        <v>31</v>
      </c>
    </row>
    <row r="265">
      <c r="Q265" s="67">
        <v>122.0</v>
      </c>
      <c r="R265" s="68">
        <f t="shared" si="36"/>
        <v>166</v>
      </c>
      <c r="S265" s="30">
        <v>123.0</v>
      </c>
      <c r="T265" s="33">
        <f t="shared" si="37"/>
        <v>74</v>
      </c>
      <c r="U265" s="30">
        <v>123.0</v>
      </c>
      <c r="V265" s="33">
        <f t="shared" si="38"/>
        <v>28</v>
      </c>
    </row>
    <row r="266">
      <c r="Q266" s="67">
        <v>123.0</v>
      </c>
      <c r="R266" s="68">
        <f t="shared" si="36"/>
        <v>79</v>
      </c>
      <c r="S266" s="30">
        <v>124.0</v>
      </c>
      <c r="T266" s="33">
        <f t="shared" si="37"/>
        <v>236</v>
      </c>
      <c r="U266" s="30">
        <v>124.0</v>
      </c>
      <c r="V266" s="33">
        <f t="shared" si="38"/>
        <v>213</v>
      </c>
    </row>
    <row r="267">
      <c r="Q267" s="67">
        <v>124.0</v>
      </c>
      <c r="R267" s="68">
        <f t="shared" si="36"/>
        <v>212</v>
      </c>
      <c r="S267" s="30">
        <v>125.0</v>
      </c>
      <c r="T267" s="33">
        <f t="shared" si="37"/>
        <v>21</v>
      </c>
      <c r="U267" s="30">
        <v>125.0</v>
      </c>
      <c r="V267" s="33">
        <f t="shared" si="38"/>
        <v>21</v>
      </c>
    </row>
    <row r="268">
      <c r="Q268" s="67">
        <v>125.0</v>
      </c>
      <c r="R268" s="68">
        <f t="shared" si="36"/>
        <v>125</v>
      </c>
      <c r="S268" s="30">
        <v>126.0</v>
      </c>
      <c r="T268" s="33">
        <f t="shared" si="37"/>
        <v>108</v>
      </c>
      <c r="U268" s="30">
        <v>126.0</v>
      </c>
      <c r="V268" s="33">
        <f t="shared" si="38"/>
        <v>223</v>
      </c>
    </row>
    <row r="269">
      <c r="Q269" s="67">
        <v>126.0</v>
      </c>
      <c r="R269" s="68">
        <f t="shared" si="36"/>
        <v>38</v>
      </c>
      <c r="S269" s="30">
        <v>127.0</v>
      </c>
      <c r="T269" s="33">
        <f t="shared" si="37"/>
        <v>194</v>
      </c>
      <c r="U269" s="30">
        <v>127.0</v>
      </c>
      <c r="V269" s="33">
        <f t="shared" si="38"/>
        <v>79</v>
      </c>
    </row>
    <row r="270">
      <c r="Q270" s="67">
        <v>127.0</v>
      </c>
      <c r="R270" s="68">
        <f t="shared" si="36"/>
        <v>171</v>
      </c>
      <c r="S270" s="30">
        <v>128.0</v>
      </c>
      <c r="T270" s="33">
        <f t="shared" si="37"/>
        <v>58</v>
      </c>
      <c r="U270" s="30">
        <v>128.0</v>
      </c>
      <c r="V270" s="33">
        <f t="shared" si="38"/>
        <v>104</v>
      </c>
    </row>
    <row r="271">
      <c r="Q271" s="67">
        <v>128.0</v>
      </c>
      <c r="R271" s="68">
        <f t="shared" si="36"/>
        <v>84</v>
      </c>
      <c r="S271" s="30">
        <v>129.0</v>
      </c>
      <c r="T271" s="33">
        <f t="shared" si="37"/>
        <v>226</v>
      </c>
      <c r="U271" s="30">
        <v>129.0</v>
      </c>
      <c r="V271" s="33">
        <f t="shared" si="38"/>
        <v>249</v>
      </c>
    </row>
    <row r="272">
      <c r="Q272" s="67">
        <v>129.0</v>
      </c>
      <c r="R272" s="68">
        <f t="shared" si="36"/>
        <v>217</v>
      </c>
      <c r="S272" s="30">
        <v>130.0</v>
      </c>
      <c r="T272" s="33">
        <f t="shared" si="37"/>
        <v>78</v>
      </c>
      <c r="U272" s="30">
        <v>130.0</v>
      </c>
      <c r="V272" s="33">
        <f t="shared" si="38"/>
        <v>78</v>
      </c>
    </row>
    <row r="273">
      <c r="Q273" s="67">
        <v>130.0</v>
      </c>
      <c r="R273" s="68">
        <f t="shared" si="36"/>
        <v>130</v>
      </c>
      <c r="S273" s="30">
        <v>131.0</v>
      </c>
      <c r="T273" s="33">
        <f t="shared" si="37"/>
        <v>112</v>
      </c>
      <c r="U273" s="30">
        <v>131.0</v>
      </c>
      <c r="V273" s="33">
        <f t="shared" si="38"/>
        <v>250</v>
      </c>
    </row>
    <row r="274">
      <c r="Q274" s="67">
        <v>131.0</v>
      </c>
      <c r="R274" s="68">
        <f t="shared" si="36"/>
        <v>43</v>
      </c>
      <c r="S274" s="30">
        <v>132.0</v>
      </c>
      <c r="T274" s="33">
        <f t="shared" si="37"/>
        <v>70</v>
      </c>
      <c r="U274" s="30">
        <v>132.0</v>
      </c>
      <c r="V274" s="33">
        <f t="shared" si="38"/>
        <v>185</v>
      </c>
    </row>
    <row r="275">
      <c r="Q275" s="67">
        <v>132.0</v>
      </c>
      <c r="R275" s="68">
        <f t="shared" si="36"/>
        <v>176</v>
      </c>
      <c r="S275" s="30">
        <v>133.0</v>
      </c>
      <c r="T275" s="33">
        <f t="shared" si="37"/>
        <v>107</v>
      </c>
      <c r="U275" s="30">
        <v>133.0</v>
      </c>
      <c r="V275" s="33">
        <f t="shared" si="38"/>
        <v>61</v>
      </c>
    </row>
    <row r="276">
      <c r="Q276" s="67">
        <v>133.0</v>
      </c>
      <c r="R276" s="68">
        <f t="shared" si="36"/>
        <v>89</v>
      </c>
      <c r="S276" s="30">
        <v>134.0</v>
      </c>
      <c r="T276" s="33">
        <f t="shared" si="37"/>
        <v>225</v>
      </c>
      <c r="U276" s="30">
        <v>134.0</v>
      </c>
      <c r="V276" s="33">
        <f t="shared" si="38"/>
        <v>202</v>
      </c>
    </row>
    <row r="277">
      <c r="Q277" s="67">
        <v>134.0</v>
      </c>
      <c r="R277" s="68">
        <f t="shared" si="36"/>
        <v>2</v>
      </c>
      <c r="S277" s="30">
        <v>135.0</v>
      </c>
      <c r="T277" s="33">
        <f t="shared" si="37"/>
        <v>109</v>
      </c>
      <c r="U277" s="30">
        <v>135.0</v>
      </c>
      <c r="V277" s="33">
        <f t="shared" si="38"/>
        <v>109</v>
      </c>
    </row>
    <row r="278">
      <c r="Q278" s="67">
        <v>135.0</v>
      </c>
      <c r="R278" s="68">
        <f t="shared" si="36"/>
        <v>135</v>
      </c>
      <c r="S278" s="30">
        <v>136.0</v>
      </c>
      <c r="T278" s="33">
        <f t="shared" si="37"/>
        <v>163</v>
      </c>
      <c r="U278" s="30">
        <v>136.0</v>
      </c>
      <c r="V278" s="33">
        <f t="shared" si="38"/>
        <v>25</v>
      </c>
    </row>
    <row r="279">
      <c r="Q279" s="67">
        <v>136.0</v>
      </c>
      <c r="R279" s="68">
        <f t="shared" si="36"/>
        <v>48</v>
      </c>
      <c r="S279" s="30">
        <v>137.0</v>
      </c>
      <c r="T279" s="33">
        <f t="shared" si="37"/>
        <v>7</v>
      </c>
      <c r="U279" s="30">
        <v>137.0</v>
      </c>
      <c r="V279" s="33">
        <f t="shared" si="38"/>
        <v>145</v>
      </c>
    </row>
    <row r="280">
      <c r="Q280" s="67">
        <v>137.0</v>
      </c>
      <c r="R280" s="68">
        <f t="shared" si="36"/>
        <v>181</v>
      </c>
      <c r="S280" s="30">
        <v>138.0</v>
      </c>
      <c r="T280" s="33">
        <f t="shared" si="37"/>
        <v>36</v>
      </c>
      <c r="U280" s="30">
        <v>138.0</v>
      </c>
      <c r="V280" s="33">
        <f t="shared" si="38"/>
        <v>82</v>
      </c>
    </row>
    <row r="281">
      <c r="Q281" s="67">
        <v>138.0</v>
      </c>
      <c r="R281" s="68">
        <f t="shared" si="36"/>
        <v>94</v>
      </c>
      <c r="S281" s="30">
        <v>139.0</v>
      </c>
      <c r="T281" s="33">
        <f t="shared" si="37"/>
        <v>149</v>
      </c>
      <c r="U281" s="30">
        <v>139.0</v>
      </c>
      <c r="V281" s="33">
        <f t="shared" si="38"/>
        <v>172</v>
      </c>
    </row>
    <row r="282">
      <c r="Q282" s="67">
        <v>139.0</v>
      </c>
      <c r="R282" s="68">
        <f t="shared" si="36"/>
        <v>7</v>
      </c>
      <c r="S282" s="30">
        <v>140.0</v>
      </c>
      <c r="T282" s="33">
        <f t="shared" si="37"/>
        <v>188</v>
      </c>
      <c r="U282" s="30">
        <v>140.0</v>
      </c>
      <c r="V282" s="33">
        <f t="shared" si="38"/>
        <v>188</v>
      </c>
    </row>
    <row r="283">
      <c r="Q283" s="67">
        <v>140.0</v>
      </c>
      <c r="R283" s="68">
        <f t="shared" si="36"/>
        <v>140</v>
      </c>
      <c r="S283" s="30">
        <v>141.0</v>
      </c>
      <c r="T283" s="33">
        <f t="shared" si="37"/>
        <v>244</v>
      </c>
      <c r="U283" s="30">
        <v>141.0</v>
      </c>
      <c r="V283" s="33">
        <f t="shared" si="38"/>
        <v>129</v>
      </c>
    </row>
    <row r="284">
      <c r="Q284" s="67">
        <v>141.0</v>
      </c>
      <c r="R284" s="68">
        <f t="shared" si="36"/>
        <v>53</v>
      </c>
      <c r="S284" s="30">
        <v>142.0</v>
      </c>
      <c r="T284" s="33">
        <f t="shared" si="37"/>
        <v>26</v>
      </c>
      <c r="U284" s="30">
        <v>142.0</v>
      </c>
      <c r="V284" s="33">
        <f t="shared" si="38"/>
        <v>141</v>
      </c>
    </row>
    <row r="285">
      <c r="Q285" s="67">
        <v>142.0</v>
      </c>
      <c r="R285" s="68">
        <f t="shared" si="36"/>
        <v>186</v>
      </c>
      <c r="S285" s="30">
        <v>143.0</v>
      </c>
      <c r="T285" s="33">
        <f t="shared" si="37"/>
        <v>206</v>
      </c>
      <c r="U285" s="30">
        <v>143.0</v>
      </c>
      <c r="V285" s="33">
        <f t="shared" si="38"/>
        <v>160</v>
      </c>
    </row>
    <row r="286">
      <c r="Q286" s="67">
        <v>143.0</v>
      </c>
      <c r="R286" s="68">
        <f t="shared" si="36"/>
        <v>99</v>
      </c>
      <c r="S286" s="30">
        <v>144.0</v>
      </c>
      <c r="T286" s="33">
        <f t="shared" si="37"/>
        <v>192</v>
      </c>
      <c r="U286" s="30">
        <v>144.0</v>
      </c>
      <c r="V286" s="33">
        <f t="shared" si="38"/>
        <v>169</v>
      </c>
    </row>
    <row r="287">
      <c r="Q287" s="67">
        <v>144.0</v>
      </c>
      <c r="R287" s="68">
        <f t="shared" si="36"/>
        <v>12</v>
      </c>
      <c r="S287" s="30">
        <v>145.0</v>
      </c>
      <c r="T287" s="33">
        <f t="shared" si="37"/>
        <v>120</v>
      </c>
      <c r="U287" s="30">
        <v>145.0</v>
      </c>
      <c r="V287" s="33">
        <f t="shared" si="38"/>
        <v>120</v>
      </c>
    </row>
    <row r="288">
      <c r="Q288" s="67">
        <v>145.0</v>
      </c>
      <c r="R288" s="68">
        <f t="shared" si="36"/>
        <v>145</v>
      </c>
      <c r="S288" s="30">
        <v>146.0</v>
      </c>
      <c r="T288" s="33">
        <f t="shared" si="37"/>
        <v>75</v>
      </c>
      <c r="U288" s="30">
        <v>146.0</v>
      </c>
      <c r="V288" s="33">
        <f t="shared" si="38"/>
        <v>190</v>
      </c>
    </row>
    <row r="289">
      <c r="Q289" s="67">
        <v>146.0</v>
      </c>
      <c r="R289" s="68">
        <f t="shared" si="36"/>
        <v>58</v>
      </c>
      <c r="S289" s="30">
        <v>147.0</v>
      </c>
      <c r="T289" s="33">
        <f t="shared" si="37"/>
        <v>205</v>
      </c>
      <c r="U289" s="30">
        <v>147.0</v>
      </c>
      <c r="V289" s="33">
        <f t="shared" si="38"/>
        <v>90</v>
      </c>
    </row>
    <row r="290">
      <c r="Q290" s="67">
        <v>147.0</v>
      </c>
      <c r="R290" s="68">
        <f t="shared" si="36"/>
        <v>191</v>
      </c>
      <c r="S290" s="30">
        <v>148.0</v>
      </c>
      <c r="T290" s="33">
        <f t="shared" si="37"/>
        <v>223</v>
      </c>
      <c r="U290" s="30">
        <v>148.0</v>
      </c>
      <c r="V290" s="33">
        <f t="shared" si="38"/>
        <v>16</v>
      </c>
    </row>
    <row r="291">
      <c r="Q291" s="67">
        <v>148.0</v>
      </c>
      <c r="R291" s="68">
        <f t="shared" si="36"/>
        <v>104</v>
      </c>
      <c r="S291" s="30">
        <v>149.0</v>
      </c>
      <c r="T291" s="33">
        <f t="shared" si="37"/>
        <v>171</v>
      </c>
      <c r="U291" s="30">
        <v>149.0</v>
      </c>
      <c r="V291" s="33">
        <f t="shared" si="38"/>
        <v>194</v>
      </c>
    </row>
    <row r="292">
      <c r="Q292" s="67">
        <v>149.0</v>
      </c>
      <c r="R292" s="68">
        <f t="shared" si="36"/>
        <v>17</v>
      </c>
      <c r="S292" s="30">
        <v>150.0</v>
      </c>
      <c r="T292" s="33">
        <f t="shared" si="37"/>
        <v>12</v>
      </c>
      <c r="U292" s="30">
        <v>150.0</v>
      </c>
      <c r="V292" s="33">
        <f t="shared" si="38"/>
        <v>12</v>
      </c>
    </row>
    <row r="293">
      <c r="Q293" s="67">
        <v>150.0</v>
      </c>
      <c r="R293" s="68">
        <f t="shared" si="36"/>
        <v>150</v>
      </c>
      <c r="S293" s="30">
        <v>151.0</v>
      </c>
      <c r="T293" s="33">
        <f t="shared" si="37"/>
        <v>134</v>
      </c>
      <c r="U293" s="30">
        <v>151.0</v>
      </c>
      <c r="V293" s="33">
        <f t="shared" si="38"/>
        <v>19</v>
      </c>
    </row>
    <row r="294">
      <c r="Q294" s="67">
        <v>151.0</v>
      </c>
      <c r="R294" s="68">
        <f t="shared" si="36"/>
        <v>63</v>
      </c>
      <c r="S294" s="30">
        <v>152.0</v>
      </c>
      <c r="T294" s="33">
        <f t="shared" si="37"/>
        <v>147</v>
      </c>
      <c r="U294" s="30">
        <v>152.0</v>
      </c>
      <c r="V294" s="33">
        <f t="shared" si="38"/>
        <v>9</v>
      </c>
    </row>
    <row r="295">
      <c r="Q295" s="67">
        <v>152.0</v>
      </c>
      <c r="R295" s="68">
        <f t="shared" si="36"/>
        <v>196</v>
      </c>
      <c r="S295" s="30">
        <v>153.0</v>
      </c>
      <c r="T295" s="33">
        <f t="shared" si="37"/>
        <v>250</v>
      </c>
      <c r="U295" s="30">
        <v>153.0</v>
      </c>
      <c r="V295" s="33">
        <f t="shared" si="38"/>
        <v>204</v>
      </c>
    </row>
    <row r="296">
      <c r="Q296" s="67">
        <v>153.0</v>
      </c>
      <c r="R296" s="68">
        <f t="shared" si="36"/>
        <v>109</v>
      </c>
      <c r="S296" s="30">
        <v>154.0</v>
      </c>
      <c r="T296" s="33">
        <f t="shared" si="37"/>
        <v>93</v>
      </c>
      <c r="U296" s="30">
        <v>154.0</v>
      </c>
      <c r="V296" s="33">
        <f t="shared" si="38"/>
        <v>70</v>
      </c>
    </row>
    <row r="297">
      <c r="Q297" s="67">
        <v>154.0</v>
      </c>
      <c r="R297" s="68">
        <f t="shared" si="36"/>
        <v>22</v>
      </c>
      <c r="S297" s="30">
        <v>155.0</v>
      </c>
      <c r="T297" s="33">
        <f t="shared" si="37"/>
        <v>153</v>
      </c>
      <c r="U297" s="30">
        <v>155.0</v>
      </c>
      <c r="V297" s="33">
        <f t="shared" si="38"/>
        <v>153</v>
      </c>
    </row>
    <row r="298">
      <c r="Q298" s="67">
        <v>155.0</v>
      </c>
      <c r="R298" s="68">
        <f t="shared" si="36"/>
        <v>155</v>
      </c>
      <c r="S298" s="30">
        <v>156.0</v>
      </c>
      <c r="T298" s="33">
        <f t="shared" si="37"/>
        <v>64</v>
      </c>
      <c r="U298" s="30">
        <v>156.0</v>
      </c>
      <c r="V298" s="33">
        <f t="shared" si="38"/>
        <v>179</v>
      </c>
    </row>
    <row r="299">
      <c r="Q299" s="67">
        <v>156.0</v>
      </c>
      <c r="R299" s="68">
        <f t="shared" si="36"/>
        <v>68</v>
      </c>
      <c r="S299" s="30">
        <v>157.0</v>
      </c>
      <c r="T299" s="33">
        <f t="shared" si="37"/>
        <v>40</v>
      </c>
      <c r="U299" s="30">
        <v>157.0</v>
      </c>
      <c r="V299" s="33">
        <f t="shared" si="38"/>
        <v>178</v>
      </c>
    </row>
    <row r="300">
      <c r="Q300" s="67">
        <v>157.0</v>
      </c>
      <c r="R300" s="68">
        <f t="shared" si="36"/>
        <v>201</v>
      </c>
      <c r="S300" s="30">
        <v>158.0</v>
      </c>
      <c r="T300" s="33">
        <f t="shared" si="37"/>
        <v>25</v>
      </c>
      <c r="U300" s="30">
        <v>158.0</v>
      </c>
      <c r="V300" s="33">
        <f t="shared" si="38"/>
        <v>71</v>
      </c>
    </row>
    <row r="301">
      <c r="Q301" s="67">
        <v>158.0</v>
      </c>
      <c r="R301" s="68">
        <f t="shared" si="36"/>
        <v>114</v>
      </c>
      <c r="S301" s="30">
        <v>159.0</v>
      </c>
      <c r="T301" s="33">
        <f t="shared" si="37"/>
        <v>237</v>
      </c>
      <c r="U301" s="30">
        <v>159.0</v>
      </c>
      <c r="V301" s="33">
        <f t="shared" si="38"/>
        <v>7</v>
      </c>
    </row>
    <row r="302">
      <c r="Q302" s="67">
        <v>159.0</v>
      </c>
      <c r="R302" s="68">
        <f t="shared" si="36"/>
        <v>27</v>
      </c>
      <c r="S302" s="30">
        <v>160.0</v>
      </c>
      <c r="T302" s="33">
        <f t="shared" si="37"/>
        <v>243</v>
      </c>
      <c r="U302" s="30">
        <v>160.0</v>
      </c>
      <c r="V302" s="33">
        <f t="shared" si="38"/>
        <v>243</v>
      </c>
    </row>
    <row r="303">
      <c r="Q303" s="67">
        <v>160.0</v>
      </c>
      <c r="R303" s="68">
        <f t="shared" si="36"/>
        <v>160</v>
      </c>
      <c r="S303" s="30">
        <v>161.0</v>
      </c>
      <c r="T303" s="33">
        <f t="shared" si="37"/>
        <v>57</v>
      </c>
      <c r="U303" s="30">
        <v>161.0</v>
      </c>
      <c r="V303" s="33">
        <f t="shared" si="38"/>
        <v>195</v>
      </c>
    </row>
    <row r="304">
      <c r="Q304" s="67">
        <v>161.0</v>
      </c>
      <c r="R304" s="68">
        <f t="shared" si="36"/>
        <v>73</v>
      </c>
      <c r="S304" s="30">
        <v>162.0</v>
      </c>
      <c r="T304" s="33">
        <f t="shared" si="37"/>
        <v>4</v>
      </c>
      <c r="U304" s="30">
        <v>162.0</v>
      </c>
      <c r="V304" s="33">
        <f t="shared" si="38"/>
        <v>119</v>
      </c>
    </row>
    <row r="305">
      <c r="Q305" s="67">
        <v>162.0</v>
      </c>
      <c r="R305" s="68">
        <f t="shared" si="36"/>
        <v>206</v>
      </c>
      <c r="S305" s="30">
        <v>163.0</v>
      </c>
      <c r="T305" s="33">
        <f t="shared" si="37"/>
        <v>129</v>
      </c>
      <c r="U305" s="30">
        <v>163.0</v>
      </c>
      <c r="V305" s="33">
        <f t="shared" si="38"/>
        <v>83</v>
      </c>
    </row>
    <row r="306">
      <c r="Q306" s="67">
        <v>163.0</v>
      </c>
      <c r="R306" s="68">
        <f t="shared" si="36"/>
        <v>119</v>
      </c>
      <c r="S306" s="30">
        <v>164.0</v>
      </c>
      <c r="T306" s="33">
        <f t="shared" si="37"/>
        <v>49</v>
      </c>
      <c r="U306" s="30">
        <v>164.0</v>
      </c>
      <c r="V306" s="33">
        <f t="shared" si="38"/>
        <v>26</v>
      </c>
    </row>
    <row r="307">
      <c r="Q307" s="67">
        <v>164.0</v>
      </c>
      <c r="R307" s="68">
        <f t="shared" si="36"/>
        <v>32</v>
      </c>
      <c r="S307" s="30">
        <v>165.0</v>
      </c>
      <c r="T307" s="33">
        <f t="shared" si="37"/>
        <v>252</v>
      </c>
      <c r="U307" s="30">
        <v>165.0</v>
      </c>
      <c r="V307" s="33">
        <f t="shared" si="38"/>
        <v>252</v>
      </c>
    </row>
    <row r="308">
      <c r="Q308" s="67">
        <v>165.0</v>
      </c>
      <c r="R308" s="68">
        <f t="shared" si="36"/>
        <v>165</v>
      </c>
      <c r="S308" s="30">
        <v>166.0</v>
      </c>
      <c r="T308" s="33">
        <f t="shared" si="37"/>
        <v>31</v>
      </c>
      <c r="U308" s="30">
        <v>166.0</v>
      </c>
      <c r="V308" s="33">
        <f t="shared" si="38"/>
        <v>146</v>
      </c>
    </row>
    <row r="309">
      <c r="Q309" s="67">
        <v>166.0</v>
      </c>
      <c r="R309" s="68">
        <f t="shared" si="36"/>
        <v>78</v>
      </c>
      <c r="S309" s="30">
        <v>167.0</v>
      </c>
      <c r="T309" s="33">
        <f t="shared" si="37"/>
        <v>51</v>
      </c>
      <c r="U309" s="30">
        <v>167.0</v>
      </c>
      <c r="V309" s="33">
        <f t="shared" si="38"/>
        <v>189</v>
      </c>
    </row>
    <row r="310">
      <c r="Q310" s="67">
        <v>167.0</v>
      </c>
      <c r="R310" s="68">
        <f t="shared" si="36"/>
        <v>211</v>
      </c>
      <c r="S310" s="30">
        <v>168.0</v>
      </c>
      <c r="T310" s="33">
        <f t="shared" si="37"/>
        <v>190</v>
      </c>
      <c r="U310" s="30">
        <v>168.0</v>
      </c>
      <c r="V310" s="33">
        <f t="shared" si="38"/>
        <v>236</v>
      </c>
    </row>
    <row r="311">
      <c r="Q311" s="67">
        <v>168.0</v>
      </c>
      <c r="R311" s="68">
        <f t="shared" si="36"/>
        <v>124</v>
      </c>
      <c r="S311" s="30">
        <v>169.0</v>
      </c>
      <c r="T311" s="33">
        <f t="shared" si="37"/>
        <v>182</v>
      </c>
      <c r="U311" s="30">
        <v>169.0</v>
      </c>
      <c r="V311" s="33">
        <f t="shared" si="38"/>
        <v>205</v>
      </c>
    </row>
    <row r="312">
      <c r="Q312" s="67">
        <v>169.0</v>
      </c>
      <c r="R312" s="68">
        <f t="shared" si="36"/>
        <v>37</v>
      </c>
      <c r="S312" s="30">
        <v>170.0</v>
      </c>
      <c r="T312" s="33">
        <f t="shared" si="37"/>
        <v>177</v>
      </c>
      <c r="U312" s="30">
        <v>170.0</v>
      </c>
      <c r="V312" s="33">
        <f t="shared" si="38"/>
        <v>177</v>
      </c>
    </row>
    <row r="313">
      <c r="Q313" s="67">
        <v>170.0</v>
      </c>
      <c r="R313" s="68">
        <f t="shared" si="36"/>
        <v>170</v>
      </c>
      <c r="S313" s="30">
        <v>171.0</v>
      </c>
      <c r="T313" s="33">
        <f t="shared" si="37"/>
        <v>79</v>
      </c>
      <c r="U313" s="30">
        <v>171.0</v>
      </c>
      <c r="V313" s="33">
        <f t="shared" si="38"/>
        <v>217</v>
      </c>
    </row>
    <row r="314">
      <c r="Q314" s="67">
        <v>171.0</v>
      </c>
      <c r="R314" s="68">
        <f t="shared" si="36"/>
        <v>83</v>
      </c>
      <c r="S314" s="30">
        <v>172.0</v>
      </c>
      <c r="T314" s="33">
        <f t="shared" si="37"/>
        <v>81</v>
      </c>
      <c r="U314" s="30">
        <v>172.0</v>
      </c>
      <c r="V314" s="33">
        <f t="shared" si="38"/>
        <v>196</v>
      </c>
    </row>
    <row r="315">
      <c r="Q315" s="67">
        <v>172.0</v>
      </c>
      <c r="R315" s="68">
        <f t="shared" si="36"/>
        <v>216</v>
      </c>
      <c r="S315" s="30">
        <v>173.0</v>
      </c>
      <c r="T315" s="33">
        <f t="shared" si="37"/>
        <v>19</v>
      </c>
      <c r="U315" s="30">
        <v>173.0</v>
      </c>
      <c r="V315" s="33">
        <f t="shared" si="38"/>
        <v>226</v>
      </c>
    </row>
    <row r="316">
      <c r="Q316" s="67">
        <v>173.0</v>
      </c>
      <c r="R316" s="68">
        <f t="shared" si="36"/>
        <v>129</v>
      </c>
      <c r="S316" s="30">
        <v>174.0</v>
      </c>
      <c r="T316" s="33">
        <f t="shared" si="37"/>
        <v>170</v>
      </c>
      <c r="U316" s="30">
        <v>174.0</v>
      </c>
      <c r="V316" s="33">
        <f t="shared" si="38"/>
        <v>147</v>
      </c>
    </row>
    <row r="317">
      <c r="Q317" s="67">
        <v>174.0</v>
      </c>
      <c r="R317" s="68">
        <f t="shared" si="36"/>
        <v>42</v>
      </c>
      <c r="S317" s="30">
        <v>175.0</v>
      </c>
      <c r="T317" s="33">
        <f t="shared" si="37"/>
        <v>43</v>
      </c>
      <c r="U317" s="30">
        <v>175.0</v>
      </c>
      <c r="V317" s="33">
        <f t="shared" si="38"/>
        <v>43</v>
      </c>
    </row>
    <row r="318">
      <c r="Q318" s="67">
        <v>175.0</v>
      </c>
      <c r="R318" s="68">
        <f t="shared" si="36"/>
        <v>175</v>
      </c>
      <c r="S318" s="30">
        <v>176.0</v>
      </c>
      <c r="T318" s="33">
        <f t="shared" si="37"/>
        <v>185</v>
      </c>
      <c r="U318" s="30">
        <v>176.0</v>
      </c>
      <c r="V318" s="33">
        <f t="shared" si="38"/>
        <v>47</v>
      </c>
    </row>
    <row r="319">
      <c r="Q319" s="67">
        <v>176.0</v>
      </c>
      <c r="R319" s="68">
        <f t="shared" si="36"/>
        <v>88</v>
      </c>
      <c r="S319" s="30">
        <v>177.0</v>
      </c>
      <c r="T319" s="33">
        <f t="shared" si="37"/>
        <v>84</v>
      </c>
      <c r="U319" s="30">
        <v>177.0</v>
      </c>
      <c r="V319" s="33">
        <f t="shared" si="38"/>
        <v>222</v>
      </c>
    </row>
    <row r="320">
      <c r="Q320" s="67">
        <v>177.0</v>
      </c>
      <c r="R320" s="68">
        <f t="shared" si="36"/>
        <v>1</v>
      </c>
      <c r="S320" s="30">
        <v>178.0</v>
      </c>
      <c r="T320" s="33">
        <f t="shared" si="37"/>
        <v>179</v>
      </c>
      <c r="U320" s="30">
        <v>178.0</v>
      </c>
      <c r="V320" s="33">
        <f t="shared" si="38"/>
        <v>225</v>
      </c>
    </row>
    <row r="321">
      <c r="Q321" s="67">
        <v>178.0</v>
      </c>
      <c r="R321" s="68">
        <f t="shared" si="36"/>
        <v>134</v>
      </c>
      <c r="S321" s="30">
        <v>179.0</v>
      </c>
      <c r="T321" s="33">
        <f t="shared" si="37"/>
        <v>17</v>
      </c>
      <c r="U321" s="30">
        <v>179.0</v>
      </c>
      <c r="V321" s="33">
        <f t="shared" si="38"/>
        <v>40</v>
      </c>
    </row>
    <row r="322">
      <c r="Q322" s="67">
        <v>179.0</v>
      </c>
      <c r="R322" s="68">
        <f t="shared" si="36"/>
        <v>47</v>
      </c>
      <c r="S322" s="30">
        <v>180.0</v>
      </c>
      <c r="T322" s="33">
        <f t="shared" si="37"/>
        <v>232</v>
      </c>
      <c r="U322" s="30">
        <v>180.0</v>
      </c>
      <c r="V322" s="33">
        <f t="shared" si="38"/>
        <v>232</v>
      </c>
    </row>
    <row r="323">
      <c r="Q323" s="67">
        <v>180.0</v>
      </c>
      <c r="R323" s="68">
        <f t="shared" si="36"/>
        <v>180</v>
      </c>
      <c r="S323" s="30">
        <v>181.0</v>
      </c>
      <c r="T323" s="33">
        <f t="shared" si="37"/>
        <v>145</v>
      </c>
      <c r="U323" s="30">
        <v>181.0</v>
      </c>
      <c r="V323" s="33">
        <f t="shared" si="38"/>
        <v>30</v>
      </c>
    </row>
    <row r="324">
      <c r="Q324" s="67">
        <v>181.0</v>
      </c>
      <c r="R324" s="68">
        <f t="shared" si="36"/>
        <v>93</v>
      </c>
      <c r="S324" s="30">
        <v>182.0</v>
      </c>
      <c r="T324" s="33">
        <f t="shared" si="37"/>
        <v>59</v>
      </c>
      <c r="U324" s="30">
        <v>182.0</v>
      </c>
      <c r="V324" s="33">
        <f t="shared" si="38"/>
        <v>174</v>
      </c>
    </row>
    <row r="325">
      <c r="Q325" s="67">
        <v>182.0</v>
      </c>
      <c r="R325" s="68">
        <f t="shared" si="36"/>
        <v>6</v>
      </c>
      <c r="S325" s="30">
        <v>183.0</v>
      </c>
      <c r="T325" s="33">
        <f t="shared" si="37"/>
        <v>195</v>
      </c>
      <c r="U325" s="30">
        <v>183.0</v>
      </c>
      <c r="V325" s="33">
        <f t="shared" si="38"/>
        <v>149</v>
      </c>
    </row>
    <row r="326">
      <c r="Q326" s="67">
        <v>183.0</v>
      </c>
      <c r="R326" s="68">
        <f t="shared" si="36"/>
        <v>139</v>
      </c>
      <c r="S326" s="30">
        <v>184.0</v>
      </c>
      <c r="T326" s="33">
        <f t="shared" si="37"/>
        <v>27</v>
      </c>
      <c r="U326" s="30">
        <v>184.0</v>
      </c>
      <c r="V326" s="33">
        <f t="shared" si="38"/>
        <v>4</v>
      </c>
    </row>
    <row r="327">
      <c r="Q327" s="67">
        <v>184.0</v>
      </c>
      <c r="R327" s="68">
        <f t="shared" si="36"/>
        <v>52</v>
      </c>
      <c r="S327" s="30">
        <v>185.0</v>
      </c>
      <c r="T327" s="33">
        <f t="shared" si="37"/>
        <v>175</v>
      </c>
      <c r="U327" s="30">
        <v>185.0</v>
      </c>
      <c r="V327" s="33">
        <f t="shared" si="38"/>
        <v>175</v>
      </c>
    </row>
    <row r="328">
      <c r="Q328" s="67">
        <v>185.0</v>
      </c>
      <c r="R328" s="68">
        <f t="shared" si="36"/>
        <v>185</v>
      </c>
      <c r="S328" s="30">
        <v>186.0</v>
      </c>
      <c r="T328" s="33">
        <f t="shared" si="37"/>
        <v>141</v>
      </c>
      <c r="U328" s="30">
        <v>186.0</v>
      </c>
      <c r="V328" s="33">
        <f t="shared" si="38"/>
        <v>3</v>
      </c>
    </row>
    <row r="329">
      <c r="Q329" s="67">
        <v>186.0</v>
      </c>
      <c r="R329" s="68">
        <f t="shared" si="36"/>
        <v>98</v>
      </c>
      <c r="S329" s="30">
        <v>187.0</v>
      </c>
      <c r="T329" s="33">
        <f t="shared" si="37"/>
        <v>183</v>
      </c>
      <c r="U329" s="30">
        <v>187.0</v>
      </c>
      <c r="V329" s="33">
        <f t="shared" si="38"/>
        <v>68</v>
      </c>
    </row>
    <row r="330">
      <c r="Q330" s="67">
        <v>187.0</v>
      </c>
      <c r="R330" s="68">
        <f t="shared" si="36"/>
        <v>11</v>
      </c>
      <c r="S330" s="30">
        <v>188.0</v>
      </c>
      <c r="T330" s="33">
        <f t="shared" si="37"/>
        <v>146</v>
      </c>
      <c r="U330" s="30">
        <v>188.0</v>
      </c>
      <c r="V330" s="33">
        <f t="shared" si="38"/>
        <v>192</v>
      </c>
    </row>
    <row r="331">
      <c r="Q331" s="67">
        <v>188.0</v>
      </c>
      <c r="R331" s="68">
        <f t="shared" si="36"/>
        <v>144</v>
      </c>
      <c r="S331" s="30">
        <v>189.0</v>
      </c>
      <c r="T331" s="33">
        <f t="shared" si="37"/>
        <v>28</v>
      </c>
      <c r="U331" s="30">
        <v>189.0</v>
      </c>
      <c r="V331" s="33">
        <f t="shared" si="38"/>
        <v>51</v>
      </c>
    </row>
    <row r="332">
      <c r="Q332" s="67">
        <v>189.0</v>
      </c>
      <c r="R332" s="68">
        <f t="shared" si="36"/>
        <v>57</v>
      </c>
      <c r="S332" s="30">
        <v>190.0</v>
      </c>
      <c r="T332" s="33">
        <f t="shared" si="37"/>
        <v>144</v>
      </c>
      <c r="U332" s="30">
        <v>190.0</v>
      </c>
      <c r="V332" s="33">
        <f t="shared" si="38"/>
        <v>144</v>
      </c>
    </row>
    <row r="333">
      <c r="Q333" s="67">
        <v>190.0</v>
      </c>
      <c r="R333" s="68">
        <f t="shared" si="36"/>
        <v>190</v>
      </c>
      <c r="S333" s="30">
        <v>191.0</v>
      </c>
      <c r="T333" s="33">
        <f t="shared" si="37"/>
        <v>90</v>
      </c>
      <c r="U333" s="30">
        <v>191.0</v>
      </c>
      <c r="V333" s="33">
        <f t="shared" si="38"/>
        <v>228</v>
      </c>
    </row>
    <row r="334">
      <c r="Q334" s="67">
        <v>191.0</v>
      </c>
      <c r="R334" s="68">
        <f t="shared" si="36"/>
        <v>103</v>
      </c>
      <c r="S334" s="30">
        <v>192.0</v>
      </c>
      <c r="T334" s="33">
        <f t="shared" si="37"/>
        <v>246</v>
      </c>
      <c r="U334" s="30">
        <v>192.0</v>
      </c>
      <c r="V334" s="33">
        <f t="shared" si="38"/>
        <v>108</v>
      </c>
    </row>
    <row r="335">
      <c r="Q335" s="67">
        <v>192.0</v>
      </c>
      <c r="R335" s="68">
        <f t="shared" si="36"/>
        <v>16</v>
      </c>
      <c r="S335" s="30">
        <v>193.0</v>
      </c>
      <c r="T335" s="33">
        <f t="shared" si="37"/>
        <v>217</v>
      </c>
      <c r="U335" s="30">
        <v>193.0</v>
      </c>
      <c r="V335" s="33">
        <f t="shared" si="38"/>
        <v>171</v>
      </c>
    </row>
    <row r="336">
      <c r="Q336" s="67">
        <v>193.0</v>
      </c>
      <c r="R336" s="68">
        <f t="shared" si="36"/>
        <v>149</v>
      </c>
      <c r="S336" s="30">
        <v>194.0</v>
      </c>
      <c r="T336" s="33">
        <f t="shared" si="37"/>
        <v>104</v>
      </c>
      <c r="U336" s="30">
        <v>194.0</v>
      </c>
      <c r="V336" s="33">
        <f t="shared" si="38"/>
        <v>81</v>
      </c>
    </row>
    <row r="337">
      <c r="Q337" s="67">
        <v>194.0</v>
      </c>
      <c r="R337" s="68">
        <f t="shared" si="36"/>
        <v>62</v>
      </c>
      <c r="S337" s="30">
        <v>195.0</v>
      </c>
      <c r="T337" s="33">
        <f t="shared" si="37"/>
        <v>65</v>
      </c>
      <c r="U337" s="30">
        <v>195.0</v>
      </c>
      <c r="V337" s="33">
        <f t="shared" si="38"/>
        <v>65</v>
      </c>
    </row>
    <row r="338">
      <c r="Q338" s="67">
        <v>195.0</v>
      </c>
      <c r="R338" s="68">
        <f t="shared" si="36"/>
        <v>195</v>
      </c>
      <c r="S338" s="30">
        <v>196.0</v>
      </c>
      <c r="T338" s="33">
        <f t="shared" si="37"/>
        <v>9</v>
      </c>
      <c r="U338" s="30">
        <v>196.0</v>
      </c>
      <c r="V338" s="33">
        <f t="shared" si="38"/>
        <v>124</v>
      </c>
    </row>
    <row r="339">
      <c r="Q339" s="67">
        <v>196.0</v>
      </c>
      <c r="R339" s="68">
        <f t="shared" si="36"/>
        <v>108</v>
      </c>
      <c r="S339" s="30">
        <v>197.0</v>
      </c>
      <c r="T339" s="33">
        <f t="shared" si="37"/>
        <v>227</v>
      </c>
      <c r="U339" s="30">
        <v>197.0</v>
      </c>
      <c r="V339" s="33">
        <f t="shared" si="38"/>
        <v>112</v>
      </c>
    </row>
    <row r="340">
      <c r="Q340" s="67">
        <v>197.0</v>
      </c>
      <c r="R340" s="68">
        <f t="shared" si="36"/>
        <v>21</v>
      </c>
      <c r="S340" s="30">
        <v>198.0</v>
      </c>
      <c r="T340" s="33">
        <f t="shared" si="37"/>
        <v>47</v>
      </c>
      <c r="U340" s="30">
        <v>198.0</v>
      </c>
      <c r="V340" s="33">
        <f t="shared" si="38"/>
        <v>93</v>
      </c>
    </row>
    <row r="341">
      <c r="Q341" s="67">
        <v>198.0</v>
      </c>
      <c r="R341" s="68">
        <f t="shared" si="36"/>
        <v>154</v>
      </c>
      <c r="S341" s="30">
        <v>199.0</v>
      </c>
      <c r="T341" s="33">
        <f t="shared" si="37"/>
        <v>61</v>
      </c>
      <c r="U341" s="30">
        <v>199.0</v>
      </c>
      <c r="V341" s="33">
        <f t="shared" si="38"/>
        <v>84</v>
      </c>
    </row>
    <row r="342">
      <c r="Q342" s="67">
        <v>199.0</v>
      </c>
      <c r="R342" s="68">
        <f t="shared" si="36"/>
        <v>67</v>
      </c>
      <c r="S342" s="30">
        <v>200.0</v>
      </c>
      <c r="T342" s="33">
        <f t="shared" si="37"/>
        <v>133</v>
      </c>
      <c r="U342" s="30">
        <v>200.0</v>
      </c>
      <c r="V342" s="33">
        <f t="shared" si="38"/>
        <v>133</v>
      </c>
    </row>
    <row r="343">
      <c r="Q343" s="67">
        <v>200.0</v>
      </c>
      <c r="R343" s="68">
        <f t="shared" si="36"/>
        <v>200</v>
      </c>
      <c r="S343" s="30">
        <v>201.0</v>
      </c>
      <c r="T343" s="33">
        <f t="shared" si="37"/>
        <v>178</v>
      </c>
      <c r="U343" s="30">
        <v>201.0</v>
      </c>
      <c r="V343" s="33">
        <f t="shared" si="38"/>
        <v>63</v>
      </c>
    </row>
    <row r="344">
      <c r="Q344" s="67">
        <v>201.0</v>
      </c>
      <c r="R344" s="68">
        <f t="shared" si="36"/>
        <v>113</v>
      </c>
      <c r="S344" s="30">
        <v>202.0</v>
      </c>
      <c r="T344" s="33">
        <f t="shared" si="37"/>
        <v>48</v>
      </c>
      <c r="U344" s="30">
        <v>202.0</v>
      </c>
      <c r="V344" s="33">
        <f t="shared" si="38"/>
        <v>163</v>
      </c>
    </row>
    <row r="345">
      <c r="Q345" s="67">
        <v>202.0</v>
      </c>
      <c r="R345" s="68">
        <f t="shared" si="36"/>
        <v>26</v>
      </c>
      <c r="S345" s="30">
        <v>203.0</v>
      </c>
      <c r="T345" s="33">
        <f t="shared" si="37"/>
        <v>30</v>
      </c>
      <c r="U345" s="30">
        <v>203.0</v>
      </c>
      <c r="V345" s="33">
        <f t="shared" si="38"/>
        <v>237</v>
      </c>
    </row>
    <row r="346">
      <c r="Q346" s="67">
        <v>203.0</v>
      </c>
      <c r="R346" s="68">
        <f t="shared" si="36"/>
        <v>159</v>
      </c>
      <c r="S346" s="30">
        <v>204.0</v>
      </c>
      <c r="T346" s="33">
        <f t="shared" si="37"/>
        <v>82</v>
      </c>
      <c r="U346" s="30">
        <v>204.0</v>
      </c>
      <c r="V346" s="33">
        <f t="shared" si="38"/>
        <v>59</v>
      </c>
    </row>
    <row r="347">
      <c r="Q347" s="67">
        <v>204.0</v>
      </c>
      <c r="R347" s="68">
        <f t="shared" si="36"/>
        <v>72</v>
      </c>
      <c r="S347" s="30">
        <v>205.0</v>
      </c>
      <c r="T347" s="33">
        <f t="shared" si="37"/>
        <v>241</v>
      </c>
      <c r="U347" s="30">
        <v>205.0</v>
      </c>
      <c r="V347" s="33">
        <f t="shared" si="38"/>
        <v>241</v>
      </c>
    </row>
    <row r="348">
      <c r="Q348" s="67">
        <v>205.0</v>
      </c>
      <c r="R348" s="68">
        <f t="shared" si="36"/>
        <v>205</v>
      </c>
      <c r="S348" s="30">
        <v>206.0</v>
      </c>
      <c r="T348" s="33">
        <f t="shared" si="37"/>
        <v>119</v>
      </c>
      <c r="U348" s="30">
        <v>206.0</v>
      </c>
      <c r="V348" s="33">
        <f t="shared" si="38"/>
        <v>234</v>
      </c>
    </row>
    <row r="349">
      <c r="Q349" s="67">
        <v>206.0</v>
      </c>
      <c r="R349" s="68">
        <f t="shared" si="36"/>
        <v>118</v>
      </c>
      <c r="S349" s="30">
        <v>207.0</v>
      </c>
      <c r="T349" s="33">
        <f t="shared" si="37"/>
        <v>106</v>
      </c>
      <c r="U349" s="30">
        <v>207.0</v>
      </c>
      <c r="V349" s="33">
        <f t="shared" si="38"/>
        <v>244</v>
      </c>
    </row>
    <row r="350">
      <c r="Q350" s="67">
        <v>207.0</v>
      </c>
      <c r="R350" s="68">
        <f t="shared" si="36"/>
        <v>31</v>
      </c>
      <c r="S350" s="30">
        <v>208.0</v>
      </c>
      <c r="T350" s="33">
        <f t="shared" si="37"/>
        <v>3</v>
      </c>
      <c r="U350" s="30">
        <v>208.0</v>
      </c>
      <c r="V350" s="33">
        <f t="shared" si="38"/>
        <v>49</v>
      </c>
    </row>
    <row r="351">
      <c r="Q351" s="67">
        <v>208.0</v>
      </c>
      <c r="R351" s="68">
        <f t="shared" si="36"/>
        <v>164</v>
      </c>
      <c r="S351" s="30">
        <v>209.0</v>
      </c>
      <c r="T351" s="33">
        <f t="shared" si="37"/>
        <v>160</v>
      </c>
      <c r="U351" s="30">
        <v>209.0</v>
      </c>
      <c r="V351" s="33">
        <f t="shared" si="38"/>
        <v>183</v>
      </c>
    </row>
    <row r="352">
      <c r="Q352" s="67">
        <v>209.0</v>
      </c>
      <c r="R352" s="68">
        <f t="shared" si="36"/>
        <v>77</v>
      </c>
      <c r="S352" s="30">
        <v>210.0</v>
      </c>
      <c r="T352" s="33">
        <f t="shared" si="37"/>
        <v>100</v>
      </c>
      <c r="U352" s="30">
        <v>210.0</v>
      </c>
      <c r="V352" s="33">
        <f t="shared" si="38"/>
        <v>100</v>
      </c>
    </row>
    <row r="353">
      <c r="Q353" s="67">
        <v>210.0</v>
      </c>
      <c r="R353" s="68">
        <f t="shared" si="36"/>
        <v>210</v>
      </c>
      <c r="S353" s="30">
        <v>211.0</v>
      </c>
      <c r="T353" s="33">
        <f t="shared" si="37"/>
        <v>189</v>
      </c>
      <c r="U353" s="30">
        <v>211.0</v>
      </c>
      <c r="V353" s="33">
        <f t="shared" si="38"/>
        <v>74</v>
      </c>
    </row>
    <row r="354">
      <c r="Q354" s="67">
        <v>211.0</v>
      </c>
      <c r="R354" s="68">
        <f t="shared" si="36"/>
        <v>123</v>
      </c>
      <c r="S354" s="30">
        <v>212.0</v>
      </c>
      <c r="T354" s="33">
        <f t="shared" si="37"/>
        <v>213</v>
      </c>
      <c r="U354" s="30">
        <v>212.0</v>
      </c>
      <c r="V354" s="33">
        <f t="shared" si="38"/>
        <v>75</v>
      </c>
    </row>
    <row r="355">
      <c r="Q355" s="67">
        <v>212.0</v>
      </c>
      <c r="R355" s="68">
        <f t="shared" si="36"/>
        <v>36</v>
      </c>
      <c r="S355" s="30">
        <v>213.0</v>
      </c>
      <c r="T355" s="33">
        <f t="shared" si="37"/>
        <v>228</v>
      </c>
      <c r="U355" s="30">
        <v>213.0</v>
      </c>
      <c r="V355" s="33">
        <f t="shared" si="38"/>
        <v>182</v>
      </c>
    </row>
    <row r="356">
      <c r="Q356" s="67">
        <v>213.0</v>
      </c>
      <c r="R356" s="68">
        <f t="shared" si="36"/>
        <v>169</v>
      </c>
      <c r="S356" s="30">
        <v>214.0</v>
      </c>
      <c r="T356" s="33">
        <f t="shared" si="37"/>
        <v>16</v>
      </c>
      <c r="U356" s="30">
        <v>214.0</v>
      </c>
      <c r="V356" s="33">
        <f t="shared" si="38"/>
        <v>246</v>
      </c>
    </row>
    <row r="357">
      <c r="Q357" s="67">
        <v>214.0</v>
      </c>
      <c r="R357" s="68">
        <f t="shared" si="36"/>
        <v>82</v>
      </c>
      <c r="S357" s="30">
        <v>215.0</v>
      </c>
      <c r="T357" s="33">
        <f t="shared" si="37"/>
        <v>10</v>
      </c>
      <c r="U357" s="30">
        <v>215.0</v>
      </c>
      <c r="V357" s="33">
        <f t="shared" si="38"/>
        <v>10</v>
      </c>
    </row>
    <row r="358">
      <c r="Q358" s="67">
        <v>215.0</v>
      </c>
      <c r="R358" s="68">
        <f t="shared" si="36"/>
        <v>215</v>
      </c>
      <c r="S358" s="30">
        <v>216.0</v>
      </c>
      <c r="T358" s="33">
        <f t="shared" si="37"/>
        <v>196</v>
      </c>
      <c r="U358" s="30">
        <v>216.0</v>
      </c>
      <c r="V358" s="33">
        <f t="shared" si="38"/>
        <v>58</v>
      </c>
    </row>
    <row r="359">
      <c r="Q359" s="67">
        <v>216.0</v>
      </c>
      <c r="R359" s="68">
        <f t="shared" si="36"/>
        <v>128</v>
      </c>
      <c r="S359" s="30">
        <v>217.0</v>
      </c>
      <c r="T359" s="33">
        <f t="shared" si="37"/>
        <v>249</v>
      </c>
      <c r="U359" s="30">
        <v>217.0</v>
      </c>
      <c r="V359" s="33">
        <f t="shared" si="38"/>
        <v>134</v>
      </c>
    </row>
    <row r="360">
      <c r="Q360" s="67">
        <v>217.0</v>
      </c>
      <c r="R360" s="68">
        <f t="shared" si="36"/>
        <v>41</v>
      </c>
      <c r="S360" s="30">
        <v>218.0</v>
      </c>
      <c r="T360" s="33">
        <f t="shared" si="37"/>
        <v>124</v>
      </c>
      <c r="U360" s="30">
        <v>218.0</v>
      </c>
      <c r="V360" s="33">
        <f t="shared" si="38"/>
        <v>170</v>
      </c>
    </row>
    <row r="361">
      <c r="Q361" s="67">
        <v>218.0</v>
      </c>
      <c r="R361" s="68">
        <f t="shared" si="36"/>
        <v>174</v>
      </c>
      <c r="S361" s="30">
        <v>219.0</v>
      </c>
      <c r="T361" s="33">
        <f t="shared" si="37"/>
        <v>204</v>
      </c>
      <c r="U361" s="30">
        <v>219.0</v>
      </c>
      <c r="V361" s="33">
        <f t="shared" si="38"/>
        <v>227</v>
      </c>
    </row>
    <row r="362">
      <c r="Q362" s="67">
        <v>219.0</v>
      </c>
      <c r="R362" s="68">
        <f t="shared" si="36"/>
        <v>87</v>
      </c>
      <c r="S362" s="30">
        <v>220.0</v>
      </c>
      <c r="T362" s="33">
        <f t="shared" si="37"/>
        <v>1</v>
      </c>
      <c r="U362" s="30">
        <v>220.0</v>
      </c>
      <c r="V362" s="33">
        <f t="shared" si="38"/>
        <v>1</v>
      </c>
    </row>
    <row r="363">
      <c r="Q363" s="67">
        <v>220.0</v>
      </c>
      <c r="R363" s="68">
        <f t="shared" si="36"/>
        <v>0</v>
      </c>
      <c r="S363" s="30">
        <v>221.0</v>
      </c>
      <c r="T363" s="33">
        <f t="shared" si="37"/>
        <v>222</v>
      </c>
      <c r="U363" s="30">
        <v>221.0</v>
      </c>
      <c r="V363" s="33">
        <f t="shared" si="38"/>
        <v>107</v>
      </c>
    </row>
    <row r="364">
      <c r="Q364" s="67">
        <v>221.0</v>
      </c>
      <c r="R364" s="68">
        <f t="shared" si="36"/>
        <v>133</v>
      </c>
      <c r="S364" s="30">
        <v>222.0</v>
      </c>
      <c r="T364" s="33">
        <f t="shared" si="37"/>
        <v>202</v>
      </c>
      <c r="U364" s="30">
        <v>222.0</v>
      </c>
      <c r="V364" s="33">
        <f t="shared" si="38"/>
        <v>64</v>
      </c>
    </row>
    <row r="365">
      <c r="Q365" s="67">
        <v>222.0</v>
      </c>
      <c r="R365" s="68">
        <f t="shared" si="36"/>
        <v>46</v>
      </c>
      <c r="S365" s="30">
        <v>223.0</v>
      </c>
      <c r="T365" s="33">
        <f t="shared" si="37"/>
        <v>63</v>
      </c>
      <c r="U365" s="30">
        <v>223.0</v>
      </c>
      <c r="V365" s="33">
        <f t="shared" si="38"/>
        <v>17</v>
      </c>
    </row>
    <row r="366">
      <c r="Q366" s="67">
        <v>223.0</v>
      </c>
      <c r="R366" s="68">
        <f t="shared" si="36"/>
        <v>179</v>
      </c>
      <c r="S366" s="30">
        <v>224.0</v>
      </c>
      <c r="T366" s="33">
        <f t="shared" si="37"/>
        <v>71</v>
      </c>
      <c r="U366" s="30">
        <v>224.0</v>
      </c>
      <c r="V366" s="33">
        <f t="shared" si="38"/>
        <v>48</v>
      </c>
    </row>
    <row r="367">
      <c r="Q367" s="67">
        <v>224.0</v>
      </c>
      <c r="R367" s="68">
        <f t="shared" si="36"/>
        <v>92</v>
      </c>
      <c r="S367" s="30">
        <v>225.0</v>
      </c>
      <c r="T367" s="33">
        <f t="shared" si="37"/>
        <v>76</v>
      </c>
      <c r="U367" s="30">
        <v>225.0</v>
      </c>
      <c r="V367" s="33">
        <f t="shared" si="38"/>
        <v>76</v>
      </c>
    </row>
    <row r="368">
      <c r="Q368" s="67">
        <v>225.0</v>
      </c>
      <c r="R368" s="68">
        <f t="shared" si="36"/>
        <v>5</v>
      </c>
      <c r="S368" s="30">
        <v>226.0</v>
      </c>
      <c r="T368" s="33">
        <f t="shared" si="37"/>
        <v>174</v>
      </c>
      <c r="U368" s="30">
        <v>226.0</v>
      </c>
      <c r="V368" s="33">
        <f t="shared" si="38"/>
        <v>36</v>
      </c>
    </row>
    <row r="369">
      <c r="Q369" s="67">
        <v>226.0</v>
      </c>
      <c r="R369" s="68">
        <f t="shared" si="36"/>
        <v>138</v>
      </c>
      <c r="S369" s="30">
        <v>227.0</v>
      </c>
      <c r="T369" s="33">
        <f t="shared" si="37"/>
        <v>172</v>
      </c>
      <c r="U369" s="30">
        <v>227.0</v>
      </c>
      <c r="V369" s="33">
        <f t="shared" si="38"/>
        <v>57</v>
      </c>
    </row>
    <row r="370">
      <c r="Q370" s="67">
        <v>227.0</v>
      </c>
      <c r="R370" s="68">
        <f t="shared" si="36"/>
        <v>51</v>
      </c>
      <c r="S370" s="30">
        <v>228.0</v>
      </c>
      <c r="T370" s="33">
        <f t="shared" si="37"/>
        <v>234</v>
      </c>
      <c r="U370" s="30">
        <v>228.0</v>
      </c>
      <c r="V370" s="33">
        <f t="shared" si="38"/>
        <v>27</v>
      </c>
    </row>
    <row r="371">
      <c r="Q371" s="67">
        <v>228.0</v>
      </c>
      <c r="R371" s="68">
        <f t="shared" si="36"/>
        <v>184</v>
      </c>
      <c r="S371" s="30">
        <v>229.0</v>
      </c>
      <c r="T371" s="33">
        <f t="shared" si="37"/>
        <v>83</v>
      </c>
      <c r="U371" s="30">
        <v>229.0</v>
      </c>
      <c r="V371" s="33">
        <f t="shared" si="38"/>
        <v>106</v>
      </c>
    </row>
    <row r="372">
      <c r="Q372" s="67">
        <v>229.0</v>
      </c>
      <c r="R372" s="68">
        <f t="shared" si="36"/>
        <v>97</v>
      </c>
      <c r="S372" s="30">
        <v>230.0</v>
      </c>
      <c r="T372" s="33">
        <f t="shared" si="37"/>
        <v>210</v>
      </c>
      <c r="U372" s="30">
        <v>230.0</v>
      </c>
      <c r="V372" s="33">
        <f t="shared" si="38"/>
        <v>210</v>
      </c>
    </row>
    <row r="373">
      <c r="Q373" s="67">
        <v>230.0</v>
      </c>
      <c r="R373" s="68">
        <f t="shared" si="36"/>
        <v>10</v>
      </c>
      <c r="S373" s="30">
        <v>231.0</v>
      </c>
      <c r="T373" s="33">
        <f t="shared" si="37"/>
        <v>68</v>
      </c>
      <c r="U373" s="30">
        <v>231.0</v>
      </c>
      <c r="V373" s="33">
        <f t="shared" si="38"/>
        <v>206</v>
      </c>
    </row>
    <row r="374">
      <c r="Q374" s="67">
        <v>231.0</v>
      </c>
      <c r="R374" s="68">
        <f t="shared" si="36"/>
        <v>143</v>
      </c>
      <c r="S374" s="30">
        <v>232.0</v>
      </c>
      <c r="T374" s="33">
        <f t="shared" si="37"/>
        <v>169</v>
      </c>
      <c r="U374" s="30">
        <v>232.0</v>
      </c>
      <c r="V374" s="33">
        <f t="shared" si="38"/>
        <v>31</v>
      </c>
    </row>
    <row r="375">
      <c r="Q375" s="67">
        <v>232.0</v>
      </c>
      <c r="R375" s="68">
        <f t="shared" si="36"/>
        <v>56</v>
      </c>
      <c r="S375" s="30">
        <v>233.0</v>
      </c>
      <c r="T375" s="33">
        <f t="shared" si="37"/>
        <v>74</v>
      </c>
      <c r="U375" s="30">
        <v>233.0</v>
      </c>
      <c r="V375" s="33">
        <f t="shared" si="38"/>
        <v>28</v>
      </c>
    </row>
    <row r="376">
      <c r="Q376" s="67">
        <v>233.0</v>
      </c>
      <c r="R376" s="68">
        <f t="shared" si="36"/>
        <v>189</v>
      </c>
      <c r="S376" s="30">
        <v>234.0</v>
      </c>
      <c r="T376" s="33">
        <f t="shared" si="37"/>
        <v>236</v>
      </c>
      <c r="U376" s="30">
        <v>234.0</v>
      </c>
      <c r="V376" s="33">
        <f t="shared" si="38"/>
        <v>213</v>
      </c>
    </row>
    <row r="377">
      <c r="Q377" s="67">
        <v>234.0</v>
      </c>
      <c r="R377" s="68">
        <f t="shared" si="36"/>
        <v>102</v>
      </c>
      <c r="S377" s="30">
        <v>235.0</v>
      </c>
      <c r="T377" s="33">
        <f t="shared" si="37"/>
        <v>21</v>
      </c>
      <c r="U377" s="30">
        <v>235.0</v>
      </c>
      <c r="V377" s="33">
        <f t="shared" si="38"/>
        <v>21</v>
      </c>
    </row>
    <row r="378">
      <c r="Q378" s="67">
        <v>235.0</v>
      </c>
      <c r="R378" s="68">
        <f t="shared" si="36"/>
        <v>15</v>
      </c>
      <c r="S378" s="30">
        <v>236.0</v>
      </c>
      <c r="T378" s="33">
        <f t="shared" si="37"/>
        <v>108</v>
      </c>
      <c r="U378" s="30">
        <v>236.0</v>
      </c>
      <c r="V378" s="33">
        <f t="shared" si="38"/>
        <v>223</v>
      </c>
    </row>
    <row r="379">
      <c r="Q379" s="67">
        <v>236.0</v>
      </c>
      <c r="R379" s="68">
        <f t="shared" si="36"/>
        <v>148</v>
      </c>
      <c r="S379" s="30">
        <v>237.0</v>
      </c>
      <c r="T379" s="33">
        <f t="shared" si="37"/>
        <v>194</v>
      </c>
      <c r="U379" s="30">
        <v>237.0</v>
      </c>
      <c r="V379" s="33">
        <f t="shared" si="38"/>
        <v>79</v>
      </c>
    </row>
    <row r="380">
      <c r="Q380" s="67">
        <v>237.0</v>
      </c>
      <c r="R380" s="68">
        <f t="shared" si="36"/>
        <v>61</v>
      </c>
      <c r="S380" s="30">
        <v>238.0</v>
      </c>
      <c r="T380" s="33">
        <f t="shared" si="37"/>
        <v>58</v>
      </c>
      <c r="U380" s="30">
        <v>238.0</v>
      </c>
      <c r="V380" s="33">
        <f t="shared" si="38"/>
        <v>104</v>
      </c>
    </row>
    <row r="381">
      <c r="Q381" s="67">
        <v>238.0</v>
      </c>
      <c r="R381" s="68">
        <f t="shared" si="36"/>
        <v>194</v>
      </c>
      <c r="S381" s="30">
        <v>239.0</v>
      </c>
      <c r="T381" s="33">
        <f t="shared" si="37"/>
        <v>226</v>
      </c>
      <c r="U381" s="30">
        <v>239.0</v>
      </c>
      <c r="V381" s="33">
        <f t="shared" si="38"/>
        <v>249</v>
      </c>
    </row>
    <row r="382">
      <c r="Q382" s="67">
        <v>239.0</v>
      </c>
      <c r="R382" s="68">
        <f t="shared" si="36"/>
        <v>107</v>
      </c>
      <c r="S382" s="30">
        <v>240.0</v>
      </c>
      <c r="T382" s="33">
        <f t="shared" si="37"/>
        <v>78</v>
      </c>
      <c r="U382" s="30">
        <v>240.0</v>
      </c>
      <c r="V382" s="33">
        <f t="shared" si="38"/>
        <v>78</v>
      </c>
    </row>
    <row r="383">
      <c r="Q383" s="67">
        <v>240.0</v>
      </c>
      <c r="R383" s="68">
        <f t="shared" si="36"/>
        <v>20</v>
      </c>
      <c r="S383" s="30">
        <v>241.0</v>
      </c>
      <c r="T383" s="33">
        <f t="shared" si="37"/>
        <v>112</v>
      </c>
      <c r="U383" s="30">
        <v>241.0</v>
      </c>
      <c r="V383" s="33">
        <f t="shared" si="38"/>
        <v>250</v>
      </c>
    </row>
    <row r="384">
      <c r="Q384" s="67">
        <v>241.0</v>
      </c>
      <c r="R384" s="68">
        <f t="shared" si="36"/>
        <v>153</v>
      </c>
      <c r="S384" s="30">
        <v>242.0</v>
      </c>
      <c r="T384" s="33">
        <f t="shared" si="37"/>
        <v>70</v>
      </c>
      <c r="U384" s="30">
        <v>242.0</v>
      </c>
      <c r="V384" s="33">
        <f t="shared" si="38"/>
        <v>185</v>
      </c>
    </row>
    <row r="385">
      <c r="Q385" s="67">
        <v>242.0</v>
      </c>
      <c r="R385" s="68">
        <f t="shared" si="36"/>
        <v>66</v>
      </c>
      <c r="S385" s="30">
        <v>243.0</v>
      </c>
      <c r="T385" s="33">
        <f t="shared" si="37"/>
        <v>107</v>
      </c>
      <c r="U385" s="30">
        <v>243.0</v>
      </c>
      <c r="V385" s="33">
        <f t="shared" si="38"/>
        <v>61</v>
      </c>
    </row>
    <row r="386">
      <c r="Q386" s="67">
        <v>243.0</v>
      </c>
      <c r="R386" s="68">
        <f t="shared" si="36"/>
        <v>199</v>
      </c>
      <c r="S386" s="30">
        <v>244.0</v>
      </c>
      <c r="T386" s="33">
        <f t="shared" si="37"/>
        <v>225</v>
      </c>
      <c r="U386" s="30">
        <v>244.0</v>
      </c>
      <c r="V386" s="33">
        <f t="shared" si="38"/>
        <v>202</v>
      </c>
    </row>
    <row r="387">
      <c r="Q387" s="67">
        <v>244.0</v>
      </c>
      <c r="R387" s="68">
        <f t="shared" si="36"/>
        <v>112</v>
      </c>
      <c r="S387" s="30">
        <v>245.0</v>
      </c>
      <c r="T387" s="33">
        <f t="shared" si="37"/>
        <v>109</v>
      </c>
      <c r="U387" s="30">
        <v>245.0</v>
      </c>
      <c r="V387" s="33">
        <f t="shared" si="38"/>
        <v>109</v>
      </c>
    </row>
    <row r="388">
      <c r="Q388" s="67">
        <v>245.0</v>
      </c>
      <c r="R388" s="68">
        <f t="shared" si="36"/>
        <v>25</v>
      </c>
      <c r="S388" s="30">
        <v>246.0</v>
      </c>
      <c r="T388" s="33">
        <f t="shared" si="37"/>
        <v>163</v>
      </c>
      <c r="U388" s="30">
        <v>246.0</v>
      </c>
      <c r="V388" s="33">
        <f t="shared" si="38"/>
        <v>25</v>
      </c>
    </row>
    <row r="389">
      <c r="Q389" s="67">
        <v>246.0</v>
      </c>
      <c r="R389" s="68">
        <f t="shared" si="36"/>
        <v>158</v>
      </c>
      <c r="S389" s="30">
        <v>247.0</v>
      </c>
      <c r="T389" s="33">
        <f t="shared" si="37"/>
        <v>7</v>
      </c>
      <c r="U389" s="30">
        <v>247.0</v>
      </c>
      <c r="V389" s="33">
        <f t="shared" si="38"/>
        <v>145</v>
      </c>
    </row>
    <row r="390">
      <c r="Q390" s="67">
        <v>247.0</v>
      </c>
      <c r="R390" s="68">
        <f t="shared" si="36"/>
        <v>71</v>
      </c>
      <c r="S390" s="30">
        <v>248.0</v>
      </c>
      <c r="T390" s="33">
        <f t="shared" si="37"/>
        <v>36</v>
      </c>
      <c r="U390" s="30">
        <v>248.0</v>
      </c>
      <c r="V390" s="33">
        <f t="shared" si="38"/>
        <v>82</v>
      </c>
    </row>
    <row r="391">
      <c r="Q391" s="67">
        <v>248.0</v>
      </c>
      <c r="R391" s="68">
        <f t="shared" si="36"/>
        <v>204</v>
      </c>
      <c r="S391" s="30">
        <v>249.0</v>
      </c>
      <c r="T391" s="33">
        <f t="shared" si="37"/>
        <v>149</v>
      </c>
      <c r="U391" s="30">
        <v>249.0</v>
      </c>
      <c r="V391" s="33">
        <f t="shared" si="38"/>
        <v>172</v>
      </c>
    </row>
    <row r="392">
      <c r="Q392" s="67">
        <v>249.0</v>
      </c>
      <c r="R392" s="68">
        <f t="shared" si="36"/>
        <v>117</v>
      </c>
      <c r="S392" s="30">
        <v>250.0</v>
      </c>
      <c r="T392" s="33">
        <f t="shared" si="37"/>
        <v>188</v>
      </c>
      <c r="U392" s="30">
        <v>250.0</v>
      </c>
      <c r="V392" s="33">
        <f t="shared" si="38"/>
        <v>188</v>
      </c>
    </row>
    <row r="393">
      <c r="Q393" s="67">
        <v>250.0</v>
      </c>
      <c r="R393" s="68">
        <f t="shared" si="36"/>
        <v>30</v>
      </c>
      <c r="S393" s="30">
        <v>251.0</v>
      </c>
      <c r="T393" s="33">
        <f t="shared" si="37"/>
        <v>244</v>
      </c>
      <c r="U393" s="30">
        <v>251.0</v>
      </c>
      <c r="V393" s="33">
        <f t="shared" si="38"/>
        <v>129</v>
      </c>
    </row>
    <row r="394">
      <c r="Q394" s="67">
        <v>251.0</v>
      </c>
      <c r="R394" s="68">
        <f t="shared" si="36"/>
        <v>163</v>
      </c>
      <c r="S394" s="30">
        <v>252.0</v>
      </c>
      <c r="T394" s="33">
        <f t="shared" si="37"/>
        <v>26</v>
      </c>
      <c r="U394" s="30">
        <v>252.0</v>
      </c>
      <c r="V394" s="33">
        <f t="shared" si="38"/>
        <v>141</v>
      </c>
    </row>
    <row r="395">
      <c r="Q395" s="67">
        <v>252.0</v>
      </c>
      <c r="R395" s="68">
        <f t="shared" si="36"/>
        <v>76</v>
      </c>
      <c r="S395" s="30">
        <v>253.0</v>
      </c>
      <c r="T395" s="33">
        <f t="shared" si="37"/>
        <v>206</v>
      </c>
      <c r="U395" s="30">
        <v>253.0</v>
      </c>
      <c r="V395" s="33">
        <f t="shared" si="38"/>
        <v>160</v>
      </c>
    </row>
    <row r="396">
      <c r="Q396" s="67">
        <v>253.0</v>
      </c>
      <c r="R396" s="68">
        <f t="shared" si="36"/>
        <v>209</v>
      </c>
      <c r="S396" s="30">
        <v>254.0</v>
      </c>
      <c r="T396" s="33">
        <f t="shared" si="37"/>
        <v>192</v>
      </c>
      <c r="U396" s="30">
        <v>254.0</v>
      </c>
      <c r="V396" s="33">
        <f t="shared" si="38"/>
        <v>169</v>
      </c>
    </row>
    <row r="397">
      <c r="Q397" s="67">
        <v>254.0</v>
      </c>
      <c r="R397" s="68">
        <f t="shared" si="36"/>
        <v>122</v>
      </c>
      <c r="S397" s="30">
        <v>255.0</v>
      </c>
      <c r="T397" s="33">
        <f t="shared" si="37"/>
        <v>120</v>
      </c>
      <c r="U397" s="30">
        <v>255.0</v>
      </c>
      <c r="V397" s="33">
        <f t="shared" si="38"/>
        <v>120</v>
      </c>
    </row>
    <row r="398">
      <c r="Q398" s="67">
        <v>255.0</v>
      </c>
      <c r="R398" s="68">
        <f t="shared" si="36"/>
        <v>35</v>
      </c>
      <c r="S398" s="30">
        <v>256.0</v>
      </c>
      <c r="T398" s="33">
        <f t="shared" si="37"/>
        <v>75</v>
      </c>
      <c r="U398" s="30">
        <v>256.0</v>
      </c>
      <c r="V398" s="33">
        <f t="shared" si="38"/>
        <v>190</v>
      </c>
    </row>
    <row r="399">
      <c r="Q399" s="67">
        <v>256.0</v>
      </c>
      <c r="R399" s="68">
        <f t="shared" si="36"/>
        <v>168</v>
      </c>
      <c r="S399" s="30">
        <v>257.0</v>
      </c>
      <c r="T399" s="33">
        <f t="shared" si="37"/>
        <v>205</v>
      </c>
      <c r="U399" s="30">
        <v>257.0</v>
      </c>
      <c r="V399" s="33">
        <f t="shared" si="38"/>
        <v>90</v>
      </c>
    </row>
    <row r="400">
      <c r="Q400" s="67">
        <v>257.0</v>
      </c>
      <c r="R400" s="68">
        <f t="shared" si="36"/>
        <v>81</v>
      </c>
      <c r="S400" s="30">
        <v>258.0</v>
      </c>
      <c r="T400" s="33">
        <f t="shared" si="37"/>
        <v>223</v>
      </c>
      <c r="U400" s="30">
        <v>258.0</v>
      </c>
      <c r="V400" s="33">
        <f t="shared" si="38"/>
        <v>16</v>
      </c>
    </row>
    <row r="401">
      <c r="Q401" s="67">
        <v>258.0</v>
      </c>
      <c r="R401" s="68">
        <f t="shared" si="36"/>
        <v>214</v>
      </c>
      <c r="S401" s="30">
        <v>259.0</v>
      </c>
      <c r="T401" s="33">
        <f t="shared" si="37"/>
        <v>171</v>
      </c>
      <c r="U401" s="30">
        <v>259.0</v>
      </c>
      <c r="V401" s="33">
        <f t="shared" si="38"/>
        <v>194</v>
      </c>
    </row>
    <row r="402">
      <c r="Q402" s="67">
        <v>259.0</v>
      </c>
      <c r="R402" s="68">
        <f t="shared" si="36"/>
        <v>127</v>
      </c>
      <c r="S402" s="30">
        <v>260.0</v>
      </c>
      <c r="T402" s="33">
        <f t="shared" si="37"/>
        <v>12</v>
      </c>
      <c r="U402" s="30">
        <v>260.0</v>
      </c>
      <c r="V402" s="33">
        <f t="shared" si="38"/>
        <v>12</v>
      </c>
    </row>
    <row r="403">
      <c r="Q403" s="67">
        <v>260.0</v>
      </c>
      <c r="R403" s="68">
        <f t="shared" si="36"/>
        <v>40</v>
      </c>
      <c r="S403" s="30">
        <v>261.0</v>
      </c>
      <c r="T403" s="33">
        <f t="shared" si="37"/>
        <v>134</v>
      </c>
      <c r="U403" s="30">
        <v>261.0</v>
      </c>
      <c r="V403" s="33">
        <f t="shared" si="38"/>
        <v>19</v>
      </c>
    </row>
    <row r="404">
      <c r="Q404" s="67">
        <v>261.0</v>
      </c>
      <c r="R404" s="68">
        <f t="shared" si="36"/>
        <v>173</v>
      </c>
      <c r="S404" s="30">
        <v>262.0</v>
      </c>
      <c r="T404" s="33">
        <f t="shared" si="37"/>
        <v>147</v>
      </c>
      <c r="U404" s="30">
        <v>262.0</v>
      </c>
      <c r="V404" s="33">
        <f t="shared" si="38"/>
        <v>9</v>
      </c>
    </row>
    <row r="405">
      <c r="Q405" s="67">
        <v>262.0</v>
      </c>
      <c r="R405" s="68">
        <f t="shared" si="36"/>
        <v>86</v>
      </c>
      <c r="S405" s="30">
        <v>263.0</v>
      </c>
      <c r="T405" s="33">
        <f t="shared" si="37"/>
        <v>250</v>
      </c>
      <c r="U405" s="30">
        <v>263.0</v>
      </c>
      <c r="V405" s="33">
        <f t="shared" si="38"/>
        <v>204</v>
      </c>
    </row>
    <row r="406">
      <c r="Q406" s="67">
        <v>263.0</v>
      </c>
      <c r="R406" s="68">
        <f t="shared" si="36"/>
        <v>219</v>
      </c>
      <c r="S406" s="30">
        <v>264.0</v>
      </c>
      <c r="T406" s="33">
        <f t="shared" si="37"/>
        <v>93</v>
      </c>
      <c r="U406" s="30">
        <v>264.0</v>
      </c>
      <c r="V406" s="33">
        <f t="shared" si="38"/>
        <v>70</v>
      </c>
    </row>
    <row r="407">
      <c r="Q407" s="67">
        <v>264.0</v>
      </c>
      <c r="R407" s="68">
        <f t="shared" si="36"/>
        <v>132</v>
      </c>
      <c r="S407" s="30">
        <v>265.0</v>
      </c>
      <c r="T407" s="33">
        <f t="shared" si="37"/>
        <v>153</v>
      </c>
      <c r="U407" s="30">
        <v>265.0</v>
      </c>
      <c r="V407" s="33">
        <f t="shared" si="38"/>
        <v>153</v>
      </c>
    </row>
    <row r="408">
      <c r="Q408" s="67">
        <v>265.0</v>
      </c>
      <c r="R408" s="68">
        <f t="shared" si="36"/>
        <v>45</v>
      </c>
      <c r="S408" s="30">
        <v>266.0</v>
      </c>
      <c r="T408" s="33">
        <f t="shared" si="37"/>
        <v>64</v>
      </c>
      <c r="U408" s="30">
        <v>266.0</v>
      </c>
      <c r="V408" s="33">
        <f t="shared" si="38"/>
        <v>179</v>
      </c>
    </row>
    <row r="409">
      <c r="Q409" s="67">
        <v>266.0</v>
      </c>
      <c r="R409" s="68">
        <f t="shared" si="36"/>
        <v>178</v>
      </c>
      <c r="S409" s="30">
        <v>267.0</v>
      </c>
      <c r="T409" s="33">
        <f t="shared" si="37"/>
        <v>40</v>
      </c>
      <c r="U409" s="30">
        <v>267.0</v>
      </c>
      <c r="V409" s="33">
        <f t="shared" si="38"/>
        <v>178</v>
      </c>
    </row>
    <row r="410">
      <c r="Q410" s="67">
        <v>267.0</v>
      </c>
      <c r="R410" s="68">
        <f t="shared" si="36"/>
        <v>91</v>
      </c>
      <c r="S410" s="30">
        <v>268.0</v>
      </c>
      <c r="T410" s="33">
        <f t="shared" si="37"/>
        <v>25</v>
      </c>
      <c r="U410" s="30">
        <v>268.0</v>
      </c>
      <c r="V410" s="33">
        <f t="shared" si="38"/>
        <v>71</v>
      </c>
    </row>
    <row r="411">
      <c r="Q411" s="67">
        <v>268.0</v>
      </c>
      <c r="R411" s="68">
        <f t="shared" si="36"/>
        <v>4</v>
      </c>
      <c r="S411" s="30">
        <v>269.0</v>
      </c>
      <c r="T411" s="33">
        <f t="shared" si="37"/>
        <v>237</v>
      </c>
      <c r="U411" s="30">
        <v>269.0</v>
      </c>
      <c r="V411" s="33">
        <f t="shared" si="38"/>
        <v>7</v>
      </c>
    </row>
    <row r="412">
      <c r="Q412" s="67">
        <v>269.0</v>
      </c>
      <c r="R412" s="68">
        <f t="shared" si="36"/>
        <v>137</v>
      </c>
      <c r="S412" s="30">
        <v>270.0</v>
      </c>
      <c r="T412" s="33">
        <f t="shared" si="37"/>
        <v>243</v>
      </c>
      <c r="U412" s="30">
        <v>270.0</v>
      </c>
      <c r="V412" s="33">
        <f t="shared" si="38"/>
        <v>243</v>
      </c>
    </row>
    <row r="413">
      <c r="Q413" s="67">
        <v>270.0</v>
      </c>
      <c r="R413" s="68">
        <f t="shared" si="36"/>
        <v>50</v>
      </c>
      <c r="S413" s="30">
        <v>271.0</v>
      </c>
      <c r="T413" s="33">
        <f t="shared" si="37"/>
        <v>57</v>
      </c>
      <c r="U413" s="30">
        <v>271.0</v>
      </c>
      <c r="V413" s="33">
        <f t="shared" si="38"/>
        <v>195</v>
      </c>
    </row>
    <row r="414">
      <c r="Q414" s="67">
        <v>271.0</v>
      </c>
      <c r="R414" s="68">
        <f t="shared" si="36"/>
        <v>183</v>
      </c>
      <c r="S414" s="30">
        <v>272.0</v>
      </c>
      <c r="T414" s="33">
        <f t="shared" si="37"/>
        <v>4</v>
      </c>
      <c r="U414" s="30">
        <v>272.0</v>
      </c>
      <c r="V414" s="33">
        <f t="shared" si="38"/>
        <v>119</v>
      </c>
    </row>
    <row r="415">
      <c r="Q415" s="67">
        <v>272.0</v>
      </c>
      <c r="R415" s="68">
        <f t="shared" si="36"/>
        <v>96</v>
      </c>
      <c r="S415" s="30">
        <v>273.0</v>
      </c>
      <c r="T415" s="33">
        <f t="shared" si="37"/>
        <v>129</v>
      </c>
      <c r="U415" s="30">
        <v>273.0</v>
      </c>
      <c r="V415" s="33">
        <f t="shared" si="38"/>
        <v>83</v>
      </c>
    </row>
    <row r="416">
      <c r="Q416" s="67">
        <v>273.0</v>
      </c>
      <c r="R416" s="68">
        <f t="shared" si="36"/>
        <v>9</v>
      </c>
      <c r="S416" s="30">
        <v>274.0</v>
      </c>
      <c r="T416" s="33">
        <f t="shared" si="37"/>
        <v>49</v>
      </c>
      <c r="U416" s="30">
        <v>274.0</v>
      </c>
      <c r="V416" s="33">
        <f t="shared" si="38"/>
        <v>26</v>
      </c>
    </row>
    <row r="417">
      <c r="Q417" s="67">
        <v>274.0</v>
      </c>
      <c r="R417" s="68">
        <f t="shared" si="36"/>
        <v>142</v>
      </c>
      <c r="S417" s="30">
        <v>275.0</v>
      </c>
      <c r="T417" s="33">
        <f t="shared" si="37"/>
        <v>252</v>
      </c>
      <c r="U417" s="30">
        <v>275.0</v>
      </c>
      <c r="V417" s="33">
        <f t="shared" si="38"/>
        <v>252</v>
      </c>
    </row>
    <row r="418">
      <c r="Q418" s="67">
        <v>275.0</v>
      </c>
      <c r="R418" s="68">
        <f t="shared" si="36"/>
        <v>55</v>
      </c>
      <c r="S418" s="30">
        <v>276.0</v>
      </c>
      <c r="T418" s="33">
        <f t="shared" si="37"/>
        <v>31</v>
      </c>
      <c r="U418" s="30">
        <v>276.0</v>
      </c>
      <c r="V418" s="33">
        <f t="shared" si="38"/>
        <v>146</v>
      </c>
    </row>
    <row r="419">
      <c r="Q419" s="67">
        <v>276.0</v>
      </c>
      <c r="R419" s="68">
        <f t="shared" si="36"/>
        <v>188</v>
      </c>
      <c r="S419" s="30">
        <v>277.0</v>
      </c>
      <c r="T419" s="33">
        <f t="shared" si="37"/>
        <v>51</v>
      </c>
      <c r="U419" s="30">
        <v>277.0</v>
      </c>
      <c r="V419" s="33">
        <f t="shared" si="38"/>
        <v>189</v>
      </c>
    </row>
    <row r="420">
      <c r="Q420" s="67">
        <v>277.0</v>
      </c>
      <c r="R420" s="68">
        <f t="shared" si="36"/>
        <v>101</v>
      </c>
      <c r="S420" s="30">
        <v>278.0</v>
      </c>
      <c r="T420" s="33">
        <f t="shared" si="37"/>
        <v>190</v>
      </c>
      <c r="U420" s="30">
        <v>278.0</v>
      </c>
      <c r="V420" s="33">
        <f t="shared" si="38"/>
        <v>236</v>
      </c>
    </row>
    <row r="421">
      <c r="Q421" s="67">
        <v>278.0</v>
      </c>
      <c r="R421" s="68">
        <f t="shared" si="36"/>
        <v>14</v>
      </c>
      <c r="S421" s="30">
        <v>279.0</v>
      </c>
      <c r="T421" s="33">
        <f t="shared" si="37"/>
        <v>182</v>
      </c>
      <c r="U421" s="30">
        <v>279.0</v>
      </c>
      <c r="V421" s="33">
        <f t="shared" si="38"/>
        <v>205</v>
      </c>
    </row>
    <row r="422">
      <c r="Q422" s="67">
        <v>279.0</v>
      </c>
      <c r="R422" s="68">
        <f t="shared" si="36"/>
        <v>147</v>
      </c>
      <c r="S422" s="30">
        <v>280.0</v>
      </c>
      <c r="T422" s="33">
        <f t="shared" si="37"/>
        <v>177</v>
      </c>
      <c r="U422" s="30">
        <v>280.0</v>
      </c>
      <c r="V422" s="33">
        <f t="shared" si="38"/>
        <v>177</v>
      </c>
    </row>
    <row r="423">
      <c r="Q423" s="67">
        <v>280.0</v>
      </c>
      <c r="R423" s="68">
        <f t="shared" si="36"/>
        <v>60</v>
      </c>
      <c r="S423" s="30">
        <v>281.0</v>
      </c>
      <c r="T423" s="33">
        <f t="shared" si="37"/>
        <v>79</v>
      </c>
      <c r="U423" s="30">
        <v>281.0</v>
      </c>
      <c r="V423" s="33">
        <f t="shared" si="38"/>
        <v>217</v>
      </c>
    </row>
    <row r="424">
      <c r="Q424" s="67">
        <v>281.0</v>
      </c>
      <c r="R424" s="68">
        <f t="shared" si="36"/>
        <v>193</v>
      </c>
      <c r="S424" s="30">
        <v>282.0</v>
      </c>
      <c r="T424" s="33">
        <f t="shared" si="37"/>
        <v>81</v>
      </c>
      <c r="U424" s="30">
        <v>282.0</v>
      </c>
      <c r="V424" s="33">
        <f t="shared" si="38"/>
        <v>196</v>
      </c>
    </row>
    <row r="425">
      <c r="Q425" s="67">
        <v>282.0</v>
      </c>
      <c r="R425" s="68">
        <f t="shared" si="36"/>
        <v>106</v>
      </c>
      <c r="S425" s="30">
        <v>283.0</v>
      </c>
      <c r="T425" s="33">
        <f t="shared" si="37"/>
        <v>19</v>
      </c>
      <c r="U425" s="30">
        <v>283.0</v>
      </c>
      <c r="V425" s="33">
        <f t="shared" si="38"/>
        <v>226</v>
      </c>
    </row>
    <row r="426">
      <c r="Q426" s="67">
        <v>283.0</v>
      </c>
      <c r="R426" s="68">
        <f t="shared" si="36"/>
        <v>19</v>
      </c>
      <c r="S426" s="30">
        <v>284.0</v>
      </c>
      <c r="T426" s="33">
        <f t="shared" si="37"/>
        <v>170</v>
      </c>
      <c r="U426" s="30">
        <v>284.0</v>
      </c>
      <c r="V426" s="33">
        <f t="shared" si="38"/>
        <v>147</v>
      </c>
    </row>
    <row r="427">
      <c r="Q427" s="67">
        <v>284.0</v>
      </c>
      <c r="R427" s="68">
        <f t="shared" si="36"/>
        <v>152</v>
      </c>
      <c r="S427" s="30">
        <v>285.0</v>
      </c>
      <c r="T427" s="33">
        <f t="shared" si="37"/>
        <v>43</v>
      </c>
      <c r="U427" s="30">
        <v>285.0</v>
      </c>
      <c r="V427" s="33">
        <f t="shared" si="38"/>
        <v>43</v>
      </c>
    </row>
    <row r="428">
      <c r="Q428" s="67">
        <v>285.0</v>
      </c>
      <c r="R428" s="68">
        <f t="shared" si="36"/>
        <v>65</v>
      </c>
      <c r="S428" s="30">
        <v>286.0</v>
      </c>
      <c r="T428" s="33">
        <f t="shared" si="37"/>
        <v>185</v>
      </c>
      <c r="U428" s="30">
        <v>286.0</v>
      </c>
      <c r="V428" s="33">
        <f t="shared" si="38"/>
        <v>47</v>
      </c>
    </row>
    <row r="429">
      <c r="Q429" s="67">
        <v>286.0</v>
      </c>
      <c r="R429" s="68">
        <f t="shared" si="36"/>
        <v>198</v>
      </c>
      <c r="S429" s="30">
        <v>287.0</v>
      </c>
      <c r="T429" s="33">
        <f t="shared" si="37"/>
        <v>84</v>
      </c>
      <c r="U429" s="30">
        <v>287.0</v>
      </c>
      <c r="V429" s="33">
        <f t="shared" si="38"/>
        <v>222</v>
      </c>
    </row>
    <row r="430">
      <c r="Q430" s="67">
        <v>287.0</v>
      </c>
      <c r="R430" s="68">
        <f t="shared" si="36"/>
        <v>111</v>
      </c>
      <c r="S430" s="30">
        <v>288.0</v>
      </c>
      <c r="T430" s="33">
        <f t="shared" si="37"/>
        <v>179</v>
      </c>
      <c r="U430" s="30">
        <v>288.0</v>
      </c>
      <c r="V430" s="33">
        <f t="shared" si="38"/>
        <v>225</v>
      </c>
    </row>
    <row r="431">
      <c r="Q431" s="67">
        <v>288.0</v>
      </c>
      <c r="R431" s="68">
        <f t="shared" si="36"/>
        <v>24</v>
      </c>
      <c r="S431" s="30">
        <v>289.0</v>
      </c>
      <c r="T431" s="33">
        <f t="shared" si="37"/>
        <v>17</v>
      </c>
      <c r="U431" s="30">
        <v>289.0</v>
      </c>
      <c r="V431" s="33">
        <f t="shared" si="38"/>
        <v>40</v>
      </c>
    </row>
    <row r="432">
      <c r="Q432" s="67">
        <v>289.0</v>
      </c>
      <c r="R432" s="68">
        <f t="shared" si="36"/>
        <v>157</v>
      </c>
      <c r="S432" s="30">
        <v>290.0</v>
      </c>
      <c r="T432" s="33">
        <f t="shared" si="37"/>
        <v>232</v>
      </c>
      <c r="U432" s="30">
        <v>290.0</v>
      </c>
      <c r="V432" s="33">
        <f t="shared" si="38"/>
        <v>232</v>
      </c>
    </row>
    <row r="433">
      <c r="Q433" s="67">
        <v>290.0</v>
      </c>
      <c r="R433" s="68">
        <f t="shared" si="36"/>
        <v>70</v>
      </c>
      <c r="S433" s="30">
        <v>291.0</v>
      </c>
      <c r="T433" s="33">
        <f t="shared" si="37"/>
        <v>145</v>
      </c>
      <c r="U433" s="30">
        <v>291.0</v>
      </c>
      <c r="V433" s="33">
        <f t="shared" si="38"/>
        <v>30</v>
      </c>
    </row>
    <row r="434">
      <c r="Q434" s="67">
        <v>291.0</v>
      </c>
      <c r="R434" s="68">
        <f t="shared" si="36"/>
        <v>203</v>
      </c>
      <c r="S434" s="30">
        <v>292.0</v>
      </c>
      <c r="T434" s="33">
        <f t="shared" si="37"/>
        <v>59</v>
      </c>
      <c r="U434" s="30">
        <v>292.0</v>
      </c>
      <c r="V434" s="33">
        <f t="shared" si="38"/>
        <v>174</v>
      </c>
    </row>
    <row r="435">
      <c r="Q435" s="67">
        <v>292.0</v>
      </c>
      <c r="R435" s="68">
        <f t="shared" si="36"/>
        <v>116</v>
      </c>
      <c r="S435" s="30">
        <v>293.0</v>
      </c>
      <c r="T435" s="33">
        <f t="shared" si="37"/>
        <v>195</v>
      </c>
      <c r="U435" s="30">
        <v>293.0</v>
      </c>
      <c r="V435" s="33">
        <f t="shared" si="38"/>
        <v>149</v>
      </c>
    </row>
    <row r="436">
      <c r="Q436" s="67">
        <v>293.0</v>
      </c>
      <c r="R436" s="68">
        <f t="shared" si="36"/>
        <v>29</v>
      </c>
      <c r="S436" s="30">
        <v>294.0</v>
      </c>
      <c r="T436" s="33">
        <f t="shared" si="37"/>
        <v>27</v>
      </c>
      <c r="U436" s="30">
        <v>294.0</v>
      </c>
      <c r="V436" s="33">
        <f t="shared" si="38"/>
        <v>4</v>
      </c>
    </row>
    <row r="437">
      <c r="Q437" s="67">
        <v>294.0</v>
      </c>
      <c r="R437" s="68">
        <f t="shared" si="36"/>
        <v>162</v>
      </c>
      <c r="S437" s="30">
        <v>295.0</v>
      </c>
      <c r="T437" s="33">
        <f t="shared" si="37"/>
        <v>175</v>
      </c>
      <c r="U437" s="30">
        <v>295.0</v>
      </c>
      <c r="V437" s="33">
        <f t="shared" si="38"/>
        <v>175</v>
      </c>
    </row>
    <row r="438">
      <c r="Q438" s="67">
        <v>295.0</v>
      </c>
      <c r="R438" s="68">
        <f t="shared" si="36"/>
        <v>75</v>
      </c>
      <c r="S438" s="30">
        <v>296.0</v>
      </c>
      <c r="T438" s="33">
        <f t="shared" si="37"/>
        <v>141</v>
      </c>
      <c r="U438" s="30">
        <v>296.0</v>
      </c>
      <c r="V438" s="33">
        <f t="shared" si="38"/>
        <v>3</v>
      </c>
    </row>
    <row r="439">
      <c r="Q439" s="67">
        <v>296.0</v>
      </c>
      <c r="R439" s="68">
        <f t="shared" si="36"/>
        <v>208</v>
      </c>
      <c r="S439" s="30">
        <v>297.0</v>
      </c>
      <c r="T439" s="33">
        <f t="shared" si="37"/>
        <v>183</v>
      </c>
      <c r="U439" s="30">
        <v>297.0</v>
      </c>
      <c r="V439" s="33">
        <f t="shared" si="38"/>
        <v>68</v>
      </c>
    </row>
    <row r="440">
      <c r="Q440" s="67">
        <v>297.0</v>
      </c>
      <c r="R440" s="68">
        <f t="shared" si="36"/>
        <v>121</v>
      </c>
      <c r="S440" s="30">
        <v>298.0</v>
      </c>
      <c r="T440" s="33">
        <f t="shared" si="37"/>
        <v>146</v>
      </c>
      <c r="U440" s="30">
        <v>298.0</v>
      </c>
      <c r="V440" s="33">
        <f t="shared" si="38"/>
        <v>192</v>
      </c>
    </row>
    <row r="441">
      <c r="Q441" s="67">
        <v>298.0</v>
      </c>
      <c r="R441" s="68">
        <f t="shared" si="36"/>
        <v>34</v>
      </c>
      <c r="S441" s="30">
        <v>299.0</v>
      </c>
      <c r="T441" s="33">
        <f t="shared" si="37"/>
        <v>28</v>
      </c>
      <c r="U441" s="30">
        <v>299.0</v>
      </c>
      <c r="V441" s="33">
        <f t="shared" si="38"/>
        <v>51</v>
      </c>
    </row>
    <row r="442">
      <c r="Q442" s="67">
        <v>299.0</v>
      </c>
      <c r="R442" s="68">
        <f t="shared" si="36"/>
        <v>167</v>
      </c>
      <c r="S442" s="30">
        <v>300.0</v>
      </c>
      <c r="T442" s="33">
        <f t="shared" si="37"/>
        <v>144</v>
      </c>
      <c r="U442" s="30">
        <v>300.0</v>
      </c>
      <c r="V442" s="33">
        <f t="shared" si="38"/>
        <v>144</v>
      </c>
    </row>
    <row r="443">
      <c r="Q443" s="67">
        <v>300.0</v>
      </c>
      <c r="R443" s="68">
        <f t="shared" si="36"/>
        <v>80</v>
      </c>
      <c r="S443" s="30">
        <v>301.0</v>
      </c>
      <c r="T443" s="33">
        <f t="shared" si="37"/>
        <v>90</v>
      </c>
      <c r="U443" s="30">
        <v>301.0</v>
      </c>
      <c r="V443" s="33">
        <f t="shared" si="38"/>
        <v>228</v>
      </c>
    </row>
    <row r="444">
      <c r="Q444" s="67">
        <v>301.0</v>
      </c>
      <c r="R444" s="68">
        <f t="shared" si="36"/>
        <v>213</v>
      </c>
      <c r="S444" s="30">
        <v>302.0</v>
      </c>
      <c r="T444" s="33">
        <f t="shared" si="37"/>
        <v>246</v>
      </c>
      <c r="U444" s="30">
        <v>302.0</v>
      </c>
      <c r="V444" s="33">
        <f t="shared" si="38"/>
        <v>108</v>
      </c>
    </row>
    <row r="445">
      <c r="Q445" s="67">
        <v>302.0</v>
      </c>
      <c r="R445" s="68">
        <f t="shared" si="36"/>
        <v>126</v>
      </c>
      <c r="S445" s="30">
        <v>303.0</v>
      </c>
      <c r="T445" s="33">
        <f t="shared" si="37"/>
        <v>217</v>
      </c>
      <c r="U445" s="30">
        <v>303.0</v>
      </c>
      <c r="V445" s="33">
        <f t="shared" si="38"/>
        <v>171</v>
      </c>
    </row>
    <row r="446">
      <c r="Q446" s="67">
        <v>303.0</v>
      </c>
      <c r="R446" s="68">
        <f t="shared" si="36"/>
        <v>39</v>
      </c>
      <c r="S446" s="30">
        <v>304.0</v>
      </c>
      <c r="T446" s="33">
        <f t="shared" si="37"/>
        <v>104</v>
      </c>
      <c r="U446" s="30">
        <v>304.0</v>
      </c>
      <c r="V446" s="33">
        <f t="shared" si="38"/>
        <v>81</v>
      </c>
    </row>
    <row r="447">
      <c r="Q447" s="67">
        <v>304.0</v>
      </c>
      <c r="R447" s="68">
        <f t="shared" si="36"/>
        <v>172</v>
      </c>
      <c r="S447" s="30">
        <v>305.0</v>
      </c>
      <c r="T447" s="33">
        <f t="shared" si="37"/>
        <v>65</v>
      </c>
      <c r="U447" s="30">
        <v>305.0</v>
      </c>
      <c r="V447" s="33">
        <f t="shared" si="38"/>
        <v>65</v>
      </c>
    </row>
    <row r="448">
      <c r="Q448" s="67">
        <v>305.0</v>
      </c>
      <c r="R448" s="68">
        <f t="shared" si="36"/>
        <v>85</v>
      </c>
      <c r="S448" s="30">
        <v>306.0</v>
      </c>
      <c r="T448" s="33">
        <f t="shared" si="37"/>
        <v>9</v>
      </c>
      <c r="U448" s="30">
        <v>306.0</v>
      </c>
      <c r="V448" s="33">
        <f t="shared" si="38"/>
        <v>124</v>
      </c>
    </row>
    <row r="449">
      <c r="Q449" s="67">
        <v>306.0</v>
      </c>
      <c r="R449" s="68">
        <f t="shared" si="36"/>
        <v>218</v>
      </c>
      <c r="S449" s="30">
        <v>307.0</v>
      </c>
      <c r="T449" s="33">
        <f t="shared" si="37"/>
        <v>227</v>
      </c>
      <c r="U449" s="30">
        <v>307.0</v>
      </c>
      <c r="V449" s="33">
        <f t="shared" si="38"/>
        <v>112</v>
      </c>
    </row>
    <row r="450">
      <c r="Q450" s="67">
        <v>307.0</v>
      </c>
      <c r="R450" s="68">
        <f t="shared" si="36"/>
        <v>131</v>
      </c>
      <c r="S450" s="30">
        <v>308.0</v>
      </c>
      <c r="T450" s="33">
        <f t="shared" si="37"/>
        <v>47</v>
      </c>
      <c r="U450" s="30">
        <v>308.0</v>
      </c>
      <c r="V450" s="33">
        <f t="shared" si="38"/>
        <v>93</v>
      </c>
    </row>
    <row r="451">
      <c r="Q451" s="67">
        <v>308.0</v>
      </c>
      <c r="R451" s="68">
        <f t="shared" si="36"/>
        <v>44</v>
      </c>
      <c r="S451" s="30">
        <v>309.0</v>
      </c>
      <c r="T451" s="33">
        <f t="shared" si="37"/>
        <v>61</v>
      </c>
      <c r="U451" s="30">
        <v>309.0</v>
      </c>
      <c r="V451" s="33">
        <f t="shared" si="38"/>
        <v>84</v>
      </c>
    </row>
    <row r="452">
      <c r="Q452" s="67">
        <v>309.0</v>
      </c>
      <c r="R452" s="68">
        <f t="shared" si="36"/>
        <v>177</v>
      </c>
      <c r="S452" s="30">
        <v>310.0</v>
      </c>
      <c r="T452" s="33">
        <f t="shared" si="37"/>
        <v>133</v>
      </c>
      <c r="U452" s="30">
        <v>310.0</v>
      </c>
      <c r="V452" s="33">
        <f t="shared" si="38"/>
        <v>133</v>
      </c>
    </row>
    <row r="453">
      <c r="Q453" s="67">
        <v>310.0</v>
      </c>
      <c r="R453" s="68">
        <f t="shared" si="36"/>
        <v>90</v>
      </c>
      <c r="S453" s="30">
        <v>311.0</v>
      </c>
      <c r="T453" s="33">
        <f t="shared" si="37"/>
        <v>178</v>
      </c>
      <c r="U453" s="30">
        <v>311.0</v>
      </c>
      <c r="V453" s="33">
        <f t="shared" si="38"/>
        <v>63</v>
      </c>
    </row>
    <row r="454">
      <c r="Q454" s="67">
        <v>311.0</v>
      </c>
      <c r="R454" s="68">
        <f t="shared" si="36"/>
        <v>3</v>
      </c>
      <c r="S454" s="30">
        <v>312.0</v>
      </c>
      <c r="T454" s="33">
        <f t="shared" si="37"/>
        <v>48</v>
      </c>
      <c r="U454" s="30">
        <v>312.0</v>
      </c>
      <c r="V454" s="33">
        <f t="shared" si="38"/>
        <v>163</v>
      </c>
    </row>
    <row r="455">
      <c r="Q455" s="67">
        <v>312.0</v>
      </c>
      <c r="R455" s="68">
        <f t="shared" si="36"/>
        <v>136</v>
      </c>
      <c r="S455" s="30">
        <v>313.0</v>
      </c>
      <c r="T455" s="33">
        <f t="shared" si="37"/>
        <v>30</v>
      </c>
      <c r="U455" s="30">
        <v>313.0</v>
      </c>
      <c r="V455" s="33">
        <f t="shared" si="38"/>
        <v>237</v>
      </c>
    </row>
    <row r="456">
      <c r="Q456" s="67">
        <v>313.0</v>
      </c>
      <c r="R456" s="68">
        <f t="shared" si="36"/>
        <v>49</v>
      </c>
      <c r="S456" s="30">
        <v>314.0</v>
      </c>
      <c r="T456" s="33">
        <f t="shared" si="37"/>
        <v>82</v>
      </c>
      <c r="U456" s="30">
        <v>314.0</v>
      </c>
      <c r="V456" s="33">
        <f t="shared" si="38"/>
        <v>59</v>
      </c>
    </row>
    <row r="457">
      <c r="Q457" s="67">
        <v>314.0</v>
      </c>
      <c r="R457" s="68">
        <f t="shared" si="36"/>
        <v>182</v>
      </c>
      <c r="S457" s="30">
        <v>315.0</v>
      </c>
      <c r="T457" s="33">
        <f t="shared" si="37"/>
        <v>241</v>
      </c>
      <c r="U457" s="30">
        <v>315.0</v>
      </c>
      <c r="V457" s="33">
        <f t="shared" si="38"/>
        <v>241</v>
      </c>
    </row>
    <row r="458">
      <c r="Q458" s="67">
        <v>315.0</v>
      </c>
      <c r="R458" s="68">
        <f t="shared" si="36"/>
        <v>95</v>
      </c>
      <c r="S458" s="30">
        <v>316.0</v>
      </c>
      <c r="T458" s="33">
        <f t="shared" si="37"/>
        <v>119</v>
      </c>
      <c r="U458" s="30">
        <v>316.0</v>
      </c>
      <c r="V458" s="33">
        <f t="shared" si="38"/>
        <v>234</v>
      </c>
    </row>
    <row r="459">
      <c r="Q459" s="67">
        <v>316.0</v>
      </c>
      <c r="R459" s="68">
        <f t="shared" si="36"/>
        <v>8</v>
      </c>
      <c r="S459" s="30">
        <v>317.0</v>
      </c>
      <c r="T459" s="33">
        <f t="shared" si="37"/>
        <v>106</v>
      </c>
      <c r="U459" s="30">
        <v>317.0</v>
      </c>
      <c r="V459" s="33">
        <f t="shared" si="38"/>
        <v>244</v>
      </c>
    </row>
    <row r="460">
      <c r="Q460" s="67">
        <v>317.0</v>
      </c>
      <c r="R460" s="68">
        <f t="shared" si="36"/>
        <v>141</v>
      </c>
      <c r="S460" s="30">
        <v>318.0</v>
      </c>
      <c r="T460" s="33">
        <f t="shared" si="37"/>
        <v>3</v>
      </c>
      <c r="U460" s="30">
        <v>318.0</v>
      </c>
      <c r="V460" s="33">
        <f t="shared" si="38"/>
        <v>49</v>
      </c>
    </row>
    <row r="461">
      <c r="Q461" s="67">
        <v>318.0</v>
      </c>
      <c r="R461" s="68">
        <f t="shared" si="36"/>
        <v>54</v>
      </c>
      <c r="S461" s="30">
        <v>319.0</v>
      </c>
      <c r="T461" s="33">
        <f t="shared" si="37"/>
        <v>160</v>
      </c>
      <c r="U461" s="30">
        <v>319.0</v>
      </c>
      <c r="V461" s="33">
        <f t="shared" si="38"/>
        <v>183</v>
      </c>
    </row>
    <row r="462">
      <c r="Q462" s="67">
        <v>319.0</v>
      </c>
      <c r="R462" s="68">
        <f t="shared" si="36"/>
        <v>187</v>
      </c>
      <c r="S462" s="30">
        <v>320.0</v>
      </c>
      <c r="T462" s="33">
        <f t="shared" si="37"/>
        <v>100</v>
      </c>
      <c r="U462" s="30">
        <v>320.0</v>
      </c>
      <c r="V462" s="33">
        <f t="shared" si="38"/>
        <v>100</v>
      </c>
    </row>
    <row r="463">
      <c r="Q463" s="67">
        <v>320.0</v>
      </c>
      <c r="R463" s="68">
        <f t="shared" si="36"/>
        <v>100</v>
      </c>
      <c r="S463" s="30">
        <v>321.0</v>
      </c>
      <c r="T463" s="33">
        <f t="shared" si="37"/>
        <v>189</v>
      </c>
      <c r="U463" s="30">
        <v>321.0</v>
      </c>
      <c r="V463" s="33">
        <f t="shared" si="38"/>
        <v>74</v>
      </c>
    </row>
    <row r="464">
      <c r="Q464" s="67">
        <v>321.0</v>
      </c>
      <c r="R464" s="68">
        <f t="shared" si="36"/>
        <v>13</v>
      </c>
      <c r="S464" s="30">
        <v>322.0</v>
      </c>
      <c r="T464" s="33">
        <f t="shared" si="37"/>
        <v>213</v>
      </c>
      <c r="U464" s="30">
        <v>322.0</v>
      </c>
      <c r="V464" s="33">
        <f t="shared" si="38"/>
        <v>75</v>
      </c>
    </row>
    <row r="465">
      <c r="Q465" s="67">
        <v>322.0</v>
      </c>
      <c r="R465" s="68">
        <f t="shared" si="36"/>
        <v>146</v>
      </c>
      <c r="S465" s="30">
        <v>323.0</v>
      </c>
      <c r="T465" s="33">
        <f t="shared" si="37"/>
        <v>228</v>
      </c>
      <c r="U465" s="30">
        <v>323.0</v>
      </c>
      <c r="V465" s="33">
        <f t="shared" si="38"/>
        <v>182</v>
      </c>
    </row>
    <row r="466">
      <c r="Q466" s="67">
        <v>323.0</v>
      </c>
      <c r="R466" s="68">
        <f t="shared" si="36"/>
        <v>59</v>
      </c>
      <c r="S466" s="30">
        <v>324.0</v>
      </c>
      <c r="T466" s="33">
        <f t="shared" si="37"/>
        <v>16</v>
      </c>
      <c r="U466" s="30">
        <v>324.0</v>
      </c>
      <c r="V466" s="33">
        <f t="shared" si="38"/>
        <v>246</v>
      </c>
    </row>
    <row r="467">
      <c r="Q467" s="67">
        <v>324.0</v>
      </c>
      <c r="R467" s="68">
        <f t="shared" si="36"/>
        <v>192</v>
      </c>
      <c r="S467" s="30">
        <v>325.0</v>
      </c>
      <c r="T467" s="33">
        <f t="shared" si="37"/>
        <v>10</v>
      </c>
      <c r="U467" s="30">
        <v>325.0</v>
      </c>
      <c r="V467" s="33">
        <f t="shared" si="38"/>
        <v>10</v>
      </c>
    </row>
    <row r="468">
      <c r="Q468" s="67">
        <v>325.0</v>
      </c>
      <c r="R468" s="68">
        <f t="shared" si="36"/>
        <v>105</v>
      </c>
      <c r="S468" s="30">
        <v>326.0</v>
      </c>
      <c r="T468" s="33">
        <f t="shared" si="37"/>
        <v>196</v>
      </c>
      <c r="U468" s="30">
        <v>326.0</v>
      </c>
      <c r="V468" s="33">
        <f t="shared" si="38"/>
        <v>58</v>
      </c>
    </row>
    <row r="469">
      <c r="Q469" s="67">
        <v>326.0</v>
      </c>
      <c r="R469" s="68">
        <f t="shared" si="36"/>
        <v>18</v>
      </c>
      <c r="S469" s="30">
        <v>327.0</v>
      </c>
      <c r="T469" s="33">
        <f t="shared" si="37"/>
        <v>249</v>
      </c>
      <c r="U469" s="30">
        <v>327.0</v>
      </c>
      <c r="V469" s="33">
        <f t="shared" si="38"/>
        <v>134</v>
      </c>
    </row>
    <row r="470">
      <c r="Q470" s="67">
        <v>327.0</v>
      </c>
      <c r="R470" s="68">
        <f t="shared" si="36"/>
        <v>151</v>
      </c>
      <c r="S470" s="30">
        <v>328.0</v>
      </c>
      <c r="T470" s="33">
        <f t="shared" si="37"/>
        <v>124</v>
      </c>
      <c r="U470" s="30">
        <v>328.0</v>
      </c>
      <c r="V470" s="33">
        <f t="shared" si="38"/>
        <v>170</v>
      </c>
    </row>
    <row r="471">
      <c r="Q471" s="67">
        <v>328.0</v>
      </c>
      <c r="R471" s="68">
        <f t="shared" si="36"/>
        <v>64</v>
      </c>
      <c r="S471" s="30">
        <v>329.0</v>
      </c>
      <c r="T471" s="33">
        <f t="shared" si="37"/>
        <v>204</v>
      </c>
      <c r="U471" s="30">
        <v>329.0</v>
      </c>
      <c r="V471" s="33">
        <f t="shared" si="38"/>
        <v>227</v>
      </c>
    </row>
    <row r="472">
      <c r="Q472" s="67">
        <v>329.0</v>
      </c>
      <c r="R472" s="68">
        <f t="shared" si="36"/>
        <v>197</v>
      </c>
      <c r="S472" s="30">
        <v>330.0</v>
      </c>
      <c r="T472" s="33">
        <f t="shared" si="37"/>
        <v>1</v>
      </c>
      <c r="U472" s="30">
        <v>330.0</v>
      </c>
      <c r="V472" s="33">
        <f t="shared" si="38"/>
        <v>1</v>
      </c>
    </row>
    <row r="473">
      <c r="Q473" s="67">
        <v>330.0</v>
      </c>
      <c r="R473" s="68">
        <f t="shared" si="36"/>
        <v>110</v>
      </c>
      <c r="S473" s="30">
        <v>331.0</v>
      </c>
      <c r="T473" s="33">
        <f t="shared" si="37"/>
        <v>222</v>
      </c>
      <c r="U473" s="30">
        <v>331.0</v>
      </c>
      <c r="V473" s="33">
        <f t="shared" si="38"/>
        <v>107</v>
      </c>
    </row>
    <row r="474">
      <c r="Q474" s="67">
        <v>331.0</v>
      </c>
      <c r="R474" s="68">
        <f t="shared" si="36"/>
        <v>23</v>
      </c>
      <c r="S474" s="30">
        <v>332.0</v>
      </c>
      <c r="T474" s="33">
        <f t="shared" si="37"/>
        <v>202</v>
      </c>
      <c r="U474" s="30">
        <v>332.0</v>
      </c>
      <c r="V474" s="33">
        <f t="shared" si="38"/>
        <v>64</v>
      </c>
    </row>
    <row r="475">
      <c r="Q475" s="67">
        <v>332.0</v>
      </c>
      <c r="R475" s="68">
        <f t="shared" si="36"/>
        <v>156</v>
      </c>
      <c r="S475" s="30">
        <v>333.0</v>
      </c>
      <c r="T475" s="33">
        <f t="shared" si="37"/>
        <v>63</v>
      </c>
      <c r="U475" s="30">
        <v>333.0</v>
      </c>
      <c r="V475" s="33">
        <f t="shared" si="38"/>
        <v>17</v>
      </c>
    </row>
    <row r="476">
      <c r="Q476" s="67">
        <v>333.0</v>
      </c>
      <c r="R476" s="68">
        <f t="shared" si="36"/>
        <v>69</v>
      </c>
      <c r="S476" s="30">
        <v>334.0</v>
      </c>
      <c r="T476" s="33">
        <f t="shared" si="37"/>
        <v>71</v>
      </c>
      <c r="U476" s="30">
        <v>334.0</v>
      </c>
      <c r="V476" s="33">
        <f t="shared" si="38"/>
        <v>48</v>
      </c>
    </row>
    <row r="477">
      <c r="Q477" s="67">
        <v>334.0</v>
      </c>
      <c r="R477" s="68">
        <f t="shared" si="36"/>
        <v>202</v>
      </c>
      <c r="S477" s="30">
        <v>335.0</v>
      </c>
      <c r="T477" s="33">
        <f t="shared" si="37"/>
        <v>76</v>
      </c>
      <c r="U477" s="30">
        <v>335.0</v>
      </c>
      <c r="V477" s="33">
        <f t="shared" si="38"/>
        <v>76</v>
      </c>
    </row>
    <row r="478">
      <c r="Q478" s="67">
        <v>335.0</v>
      </c>
      <c r="R478" s="68">
        <f t="shared" si="36"/>
        <v>115</v>
      </c>
      <c r="S478" s="30">
        <v>336.0</v>
      </c>
      <c r="T478" s="33">
        <f t="shared" si="37"/>
        <v>174</v>
      </c>
      <c r="U478" s="30">
        <v>336.0</v>
      </c>
      <c r="V478" s="33">
        <f t="shared" si="38"/>
        <v>36</v>
      </c>
    </row>
    <row r="479">
      <c r="Q479" s="67">
        <v>336.0</v>
      </c>
      <c r="R479" s="68">
        <f t="shared" si="36"/>
        <v>28</v>
      </c>
      <c r="S479" s="30">
        <v>337.0</v>
      </c>
      <c r="T479" s="33">
        <f t="shared" si="37"/>
        <v>172</v>
      </c>
      <c r="U479" s="30">
        <v>337.0</v>
      </c>
      <c r="V479" s="33">
        <f t="shared" si="38"/>
        <v>57</v>
      </c>
    </row>
    <row r="480">
      <c r="Q480" s="67">
        <v>337.0</v>
      </c>
      <c r="R480" s="68">
        <f t="shared" si="36"/>
        <v>161</v>
      </c>
      <c r="S480" s="30">
        <v>338.0</v>
      </c>
      <c r="T480" s="33">
        <f t="shared" si="37"/>
        <v>234</v>
      </c>
      <c r="U480" s="30">
        <v>338.0</v>
      </c>
      <c r="V480" s="33">
        <f t="shared" si="38"/>
        <v>27</v>
      </c>
    </row>
    <row r="481">
      <c r="Q481" s="67">
        <v>338.0</v>
      </c>
      <c r="R481" s="68">
        <f t="shared" si="36"/>
        <v>74</v>
      </c>
      <c r="S481" s="30">
        <v>339.0</v>
      </c>
      <c r="T481" s="33">
        <f t="shared" si="37"/>
        <v>83</v>
      </c>
      <c r="U481" s="30">
        <v>339.0</v>
      </c>
      <c r="V481" s="33">
        <f t="shared" si="38"/>
        <v>106</v>
      </c>
    </row>
    <row r="482">
      <c r="Q482" s="67">
        <v>339.0</v>
      </c>
      <c r="R482" s="68">
        <f t="shared" si="36"/>
        <v>207</v>
      </c>
      <c r="S482" s="30">
        <v>340.0</v>
      </c>
      <c r="T482" s="33">
        <f t="shared" si="37"/>
        <v>210</v>
      </c>
      <c r="U482" s="30">
        <v>340.0</v>
      </c>
      <c r="V482" s="33">
        <f t="shared" si="38"/>
        <v>210</v>
      </c>
    </row>
    <row r="483">
      <c r="Q483" s="67">
        <v>340.0</v>
      </c>
      <c r="R483" s="68">
        <f t="shared" si="36"/>
        <v>120</v>
      </c>
      <c r="S483" s="30">
        <v>341.0</v>
      </c>
      <c r="T483" s="33">
        <f t="shared" si="37"/>
        <v>68</v>
      </c>
      <c r="U483" s="30">
        <v>341.0</v>
      </c>
      <c r="V483" s="33">
        <f t="shared" si="38"/>
        <v>206</v>
      </c>
    </row>
    <row r="484">
      <c r="Q484" s="67">
        <v>341.0</v>
      </c>
      <c r="R484" s="68">
        <f t="shared" si="36"/>
        <v>33</v>
      </c>
      <c r="S484" s="30">
        <v>342.0</v>
      </c>
      <c r="T484" s="33">
        <f t="shared" si="37"/>
        <v>169</v>
      </c>
      <c r="U484" s="30">
        <v>342.0</v>
      </c>
      <c r="V484" s="33">
        <f t="shared" si="38"/>
        <v>31</v>
      </c>
    </row>
    <row r="485">
      <c r="Q485" s="67">
        <v>342.0</v>
      </c>
      <c r="R485" s="68">
        <f t="shared" si="36"/>
        <v>166</v>
      </c>
      <c r="S485" s="30">
        <v>343.0</v>
      </c>
      <c r="T485" s="33">
        <f t="shared" si="37"/>
        <v>74</v>
      </c>
      <c r="U485" s="30">
        <v>343.0</v>
      </c>
      <c r="V485" s="33">
        <f t="shared" si="38"/>
        <v>28</v>
      </c>
    </row>
    <row r="486">
      <c r="Q486" s="67">
        <v>343.0</v>
      </c>
      <c r="R486" s="68">
        <f t="shared" si="36"/>
        <v>79</v>
      </c>
      <c r="S486" s="30">
        <v>344.0</v>
      </c>
      <c r="T486" s="33">
        <f t="shared" si="37"/>
        <v>236</v>
      </c>
      <c r="U486" s="30">
        <v>344.0</v>
      </c>
      <c r="V486" s="33">
        <f t="shared" si="38"/>
        <v>213</v>
      </c>
    </row>
    <row r="487">
      <c r="Q487" s="67">
        <v>344.0</v>
      </c>
      <c r="R487" s="68">
        <f t="shared" si="36"/>
        <v>212</v>
      </c>
      <c r="S487" s="30">
        <v>345.0</v>
      </c>
      <c r="T487" s="33">
        <f t="shared" si="37"/>
        <v>21</v>
      </c>
      <c r="U487" s="30">
        <v>345.0</v>
      </c>
      <c r="V487" s="33">
        <f t="shared" si="38"/>
        <v>21</v>
      </c>
    </row>
    <row r="488">
      <c r="Q488" s="67">
        <v>345.0</v>
      </c>
      <c r="R488" s="68">
        <f t="shared" si="36"/>
        <v>125</v>
      </c>
      <c r="S488" s="30">
        <v>346.0</v>
      </c>
      <c r="T488" s="33">
        <f t="shared" si="37"/>
        <v>108</v>
      </c>
      <c r="U488" s="30">
        <v>346.0</v>
      </c>
      <c r="V488" s="33">
        <f t="shared" si="38"/>
        <v>223</v>
      </c>
    </row>
    <row r="489">
      <c r="Q489" s="67">
        <v>346.0</v>
      </c>
      <c r="R489" s="68">
        <f t="shared" si="36"/>
        <v>38</v>
      </c>
      <c r="S489" s="30">
        <v>347.0</v>
      </c>
      <c r="T489" s="33">
        <f t="shared" si="37"/>
        <v>194</v>
      </c>
      <c r="U489" s="30">
        <v>347.0</v>
      </c>
      <c r="V489" s="33">
        <f t="shared" si="38"/>
        <v>79</v>
      </c>
    </row>
    <row r="490">
      <c r="Q490" s="67">
        <v>347.0</v>
      </c>
      <c r="R490" s="68">
        <f t="shared" si="36"/>
        <v>171</v>
      </c>
      <c r="S490" s="30">
        <v>348.0</v>
      </c>
      <c r="T490" s="33">
        <f t="shared" si="37"/>
        <v>58</v>
      </c>
      <c r="U490" s="30">
        <v>348.0</v>
      </c>
      <c r="V490" s="33">
        <f t="shared" si="38"/>
        <v>104</v>
      </c>
    </row>
    <row r="491">
      <c r="Q491" s="67">
        <v>348.0</v>
      </c>
      <c r="R491" s="68">
        <f t="shared" si="36"/>
        <v>84</v>
      </c>
      <c r="S491" s="30">
        <v>349.0</v>
      </c>
      <c r="T491" s="33">
        <f t="shared" si="37"/>
        <v>226</v>
      </c>
      <c r="U491" s="30">
        <v>349.0</v>
      </c>
      <c r="V491" s="33">
        <f t="shared" si="38"/>
        <v>249</v>
      </c>
    </row>
    <row r="492">
      <c r="Q492" s="67">
        <v>349.0</v>
      </c>
      <c r="R492" s="68">
        <f t="shared" si="36"/>
        <v>217</v>
      </c>
      <c r="S492" s="30">
        <v>350.0</v>
      </c>
      <c r="T492" s="33">
        <f t="shared" si="37"/>
        <v>78</v>
      </c>
      <c r="U492" s="30">
        <v>350.0</v>
      </c>
      <c r="V492" s="33">
        <f t="shared" si="38"/>
        <v>78</v>
      </c>
    </row>
    <row r="493">
      <c r="Q493" s="67">
        <v>350.0</v>
      </c>
      <c r="R493" s="68">
        <f t="shared" si="36"/>
        <v>130</v>
      </c>
      <c r="S493" s="30">
        <v>351.0</v>
      </c>
      <c r="T493" s="33">
        <f t="shared" si="37"/>
        <v>112</v>
      </c>
      <c r="U493" s="30">
        <v>351.0</v>
      </c>
      <c r="V493" s="33">
        <f t="shared" si="38"/>
        <v>250</v>
      </c>
    </row>
    <row r="494">
      <c r="Q494" s="67">
        <v>351.0</v>
      </c>
      <c r="R494" s="68">
        <f t="shared" si="36"/>
        <v>43</v>
      </c>
      <c r="S494" s="30">
        <v>352.0</v>
      </c>
      <c r="T494" s="33">
        <f t="shared" si="37"/>
        <v>70</v>
      </c>
      <c r="U494" s="30">
        <v>352.0</v>
      </c>
      <c r="V494" s="33">
        <f t="shared" si="38"/>
        <v>185</v>
      </c>
    </row>
    <row r="495">
      <c r="Q495" s="67">
        <v>352.0</v>
      </c>
      <c r="R495" s="68">
        <f t="shared" si="36"/>
        <v>176</v>
      </c>
      <c r="S495" s="30">
        <v>353.0</v>
      </c>
      <c r="T495" s="33">
        <f t="shared" si="37"/>
        <v>107</v>
      </c>
      <c r="U495" s="30">
        <v>353.0</v>
      </c>
      <c r="V495" s="33">
        <f t="shared" si="38"/>
        <v>61</v>
      </c>
    </row>
    <row r="496">
      <c r="Q496" s="67">
        <v>353.0</v>
      </c>
      <c r="R496" s="68">
        <f t="shared" si="36"/>
        <v>89</v>
      </c>
      <c r="S496" s="30">
        <v>354.0</v>
      </c>
      <c r="T496" s="33">
        <f t="shared" si="37"/>
        <v>225</v>
      </c>
      <c r="U496" s="30">
        <v>354.0</v>
      </c>
      <c r="V496" s="33">
        <f t="shared" si="38"/>
        <v>202</v>
      </c>
    </row>
    <row r="497">
      <c r="Q497" s="67">
        <v>354.0</v>
      </c>
      <c r="R497" s="68">
        <f t="shared" si="36"/>
        <v>2</v>
      </c>
      <c r="S497" s="30">
        <v>355.0</v>
      </c>
      <c r="T497" s="33">
        <f t="shared" si="37"/>
        <v>109</v>
      </c>
      <c r="U497" s="30">
        <v>355.0</v>
      </c>
      <c r="V497" s="33">
        <f t="shared" si="38"/>
        <v>109</v>
      </c>
    </row>
  </sheetData>
  <conditionalFormatting sqref="AA43:AA68">
    <cfRule type="cellIs" dxfId="0" priority="1" operator="equal">
      <formula>1</formula>
    </cfRule>
  </conditionalFormatting>
  <conditionalFormatting sqref="R143:R497">
    <cfRule type="cellIs" dxfId="0" priority="2" operator="equal">
      <formula>1</formula>
    </cfRule>
  </conditionalFormatting>
  <conditionalFormatting sqref="B35:N47">
    <cfRule type="cellIs" dxfId="1" priority="3" operator="equal">
      <formula>1</formula>
    </cfRule>
  </conditionalFormatting>
  <conditionalFormatting sqref="Q49:Q64 S49:S64 U49:U64">
    <cfRule type="notContainsBlanks" dxfId="2" priority="4">
      <formula>LEN(TRIM(Q49))&gt;0</formula>
    </cfRule>
  </conditionalFormatting>
  <drawing r:id="rId1"/>
</worksheet>
</file>