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BOE\Q2\Memoir\Stat\"/>
    </mc:Choice>
  </mc:AlternateContent>
  <xr:revisionPtr revIDLastSave="0" documentId="13_ncr:1_{1D5D1F21-37A6-401E-A01D-ADA280E7F5CB}" xr6:coauthVersionLast="47" xr6:coauthVersionMax="47" xr10:uidLastSave="{00000000-0000-0000-0000-000000000000}"/>
  <bookViews>
    <workbookView xWindow="-120" yWindow="-120" windowWidth="20730" windowHeight="11160" xr2:uid="{846F90B9-4D1D-4A80-B657-92110A923070}"/>
  </bookViews>
  <sheets>
    <sheet name="Leptidea" sheetId="1" r:id="rId1"/>
    <sheet name="Gonepteryx" sheetId="3" r:id="rId2"/>
    <sheet name="Limenitis" sheetId="4" r:id="rId3"/>
    <sheet name="Légend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K59" i="1"/>
  <c r="K63" i="1"/>
  <c r="K16" i="1"/>
  <c r="K23" i="1"/>
  <c r="K68" i="1"/>
  <c r="K30" i="1"/>
  <c r="K71" i="1"/>
  <c r="K37" i="1"/>
  <c r="K42" i="1"/>
  <c r="K48" i="1"/>
  <c r="K49" i="1"/>
  <c r="I64" i="1"/>
  <c r="I43" i="1"/>
  <c r="G5" i="1"/>
  <c r="G58" i="1"/>
  <c r="G63" i="1"/>
  <c r="G16" i="1"/>
  <c r="G23" i="1"/>
  <c r="G53" i="1"/>
  <c r="G67" i="1"/>
  <c r="G33" i="1"/>
  <c r="G72" i="1"/>
  <c r="G73" i="1"/>
  <c r="G45" i="1"/>
  <c r="G48" i="1"/>
  <c r="E3" i="1"/>
  <c r="M3" i="1" s="1"/>
  <c r="E4" i="1"/>
  <c r="I4" i="1" s="1"/>
  <c r="E52" i="1"/>
  <c r="M52" i="1" s="1"/>
  <c r="E5" i="1"/>
  <c r="M5" i="1" s="1"/>
  <c r="E6" i="1"/>
  <c r="M6" i="1" s="1"/>
  <c r="E7" i="1"/>
  <c r="I7" i="1" s="1"/>
  <c r="E8" i="1"/>
  <c r="K8" i="1" s="1"/>
  <c r="E57" i="1"/>
  <c r="M57" i="1" s="1"/>
  <c r="E9" i="1"/>
  <c r="M9" i="1" s="1"/>
  <c r="E10" i="1"/>
  <c r="M10" i="1" s="1"/>
  <c r="E11" i="1"/>
  <c r="G11" i="1" s="1"/>
  <c r="E58" i="1"/>
  <c r="M58" i="1" s="1"/>
  <c r="E59" i="1"/>
  <c r="M59" i="1" s="1"/>
  <c r="E12" i="1"/>
  <c r="I12" i="1" s="1"/>
  <c r="E60" i="1"/>
  <c r="M60" i="1" s="1"/>
  <c r="E61" i="1"/>
  <c r="M61" i="1" s="1"/>
  <c r="E81" i="1"/>
  <c r="K81" i="1" s="1"/>
  <c r="E13" i="1"/>
  <c r="I13" i="1" s="1"/>
  <c r="E62" i="1"/>
  <c r="M62" i="1" s="1"/>
  <c r="E63" i="1"/>
  <c r="M63" i="1" s="1"/>
  <c r="E14" i="1"/>
  <c r="I14" i="1" s="1"/>
  <c r="E82" i="1"/>
  <c r="M82" i="1" s="1"/>
  <c r="E15" i="1"/>
  <c r="K15" i="1" s="1"/>
  <c r="E16" i="1"/>
  <c r="M16" i="1" s="1"/>
  <c r="E83" i="1"/>
  <c r="M83" i="1" s="1"/>
  <c r="E17" i="1"/>
  <c r="M17" i="1" s="1"/>
  <c r="E18" i="1"/>
  <c r="M18" i="1" s="1"/>
  <c r="E19" i="1"/>
  <c r="M19" i="1" s="1"/>
  <c r="E20" i="1"/>
  <c r="G20" i="1" s="1"/>
  <c r="E21" i="1"/>
  <c r="I21" i="1" s="1"/>
  <c r="E22" i="1"/>
  <c r="I22" i="1" s="1"/>
  <c r="E23" i="1"/>
  <c r="M23" i="1" s="1"/>
  <c r="E64" i="1"/>
  <c r="K64" i="1" s="1"/>
  <c r="E24" i="1"/>
  <c r="I24" i="1" s="1"/>
  <c r="E25" i="1"/>
  <c r="M25" i="1" s="1"/>
  <c r="E26" i="1"/>
  <c r="M26" i="1" s="1"/>
  <c r="E65" i="1"/>
  <c r="I65" i="1" s="1"/>
  <c r="E66" i="1"/>
  <c r="M66" i="1" s="1"/>
  <c r="E27" i="1"/>
  <c r="K27" i="1" s="1"/>
  <c r="E53" i="1"/>
  <c r="M53" i="1" s="1"/>
  <c r="E67" i="1"/>
  <c r="M67" i="1" s="1"/>
  <c r="E28" i="1"/>
  <c r="M28" i="1" s="1"/>
  <c r="E29" i="1"/>
  <c r="M29" i="1" s="1"/>
  <c r="E68" i="1"/>
  <c r="M68" i="1" s="1"/>
  <c r="E30" i="1"/>
  <c r="G30" i="1" s="1"/>
  <c r="E31" i="1"/>
  <c r="I31" i="1" s="1"/>
  <c r="E32" i="1"/>
  <c r="I32" i="1" s="1"/>
  <c r="E33" i="1"/>
  <c r="M33" i="1" s="1"/>
  <c r="E34" i="1"/>
  <c r="K34" i="1" s="1"/>
  <c r="E69" i="1"/>
  <c r="I69" i="1" s="1"/>
  <c r="E70" i="1"/>
  <c r="M70" i="1" s="1"/>
  <c r="E71" i="1"/>
  <c r="M71" i="1" s="1"/>
  <c r="E35" i="1"/>
  <c r="I35" i="1" s="1"/>
  <c r="E36" i="1"/>
  <c r="M36" i="1" s="1"/>
  <c r="E54" i="1"/>
  <c r="K54" i="1" s="1"/>
  <c r="E37" i="1"/>
  <c r="M37" i="1" s="1"/>
  <c r="E72" i="1"/>
  <c r="M72" i="1" s="1"/>
  <c r="E38" i="1"/>
  <c r="M38" i="1" s="1"/>
  <c r="E39" i="1"/>
  <c r="M39" i="1" s="1"/>
  <c r="E73" i="1"/>
  <c r="M73" i="1" s="1"/>
  <c r="E40" i="1"/>
  <c r="G40" i="1" s="1"/>
  <c r="E41" i="1"/>
  <c r="I41" i="1" s="1"/>
  <c r="E55" i="1"/>
  <c r="I55" i="1" s="1"/>
  <c r="E42" i="1"/>
  <c r="M42" i="1" s="1"/>
  <c r="E43" i="1"/>
  <c r="K43" i="1" s="1"/>
  <c r="E74" i="1"/>
  <c r="I74" i="1" s="1"/>
  <c r="E44" i="1"/>
  <c r="M44" i="1" s="1"/>
  <c r="E45" i="1"/>
  <c r="M45" i="1" s="1"/>
  <c r="E75" i="1"/>
  <c r="I75" i="1" s="1"/>
  <c r="E76" i="1"/>
  <c r="M76" i="1" s="1"/>
  <c r="E46" i="1"/>
  <c r="K46" i="1" s="1"/>
  <c r="E77" i="1"/>
  <c r="M77" i="1" s="1"/>
  <c r="E47" i="1"/>
  <c r="M47" i="1" s="1"/>
  <c r="E56" i="1"/>
  <c r="M56" i="1" s="1"/>
  <c r="E78" i="1"/>
  <c r="M78" i="1" s="1"/>
  <c r="E48" i="1"/>
  <c r="M48" i="1" s="1"/>
  <c r="E49" i="1"/>
  <c r="G49" i="1" s="1"/>
  <c r="E50" i="1"/>
  <c r="I50" i="1" s="1"/>
  <c r="E51" i="1"/>
  <c r="I51" i="1" s="1"/>
  <c r="E79" i="1"/>
  <c r="M79" i="1" s="1"/>
  <c r="E80" i="1"/>
  <c r="K80" i="1" s="1"/>
  <c r="E2" i="1"/>
  <c r="I2" i="1" s="1"/>
  <c r="D3" i="1"/>
  <c r="D4" i="1"/>
  <c r="D52" i="1"/>
  <c r="D5" i="1"/>
  <c r="D6" i="1"/>
  <c r="D7" i="1"/>
  <c r="D8" i="1"/>
  <c r="D57" i="1"/>
  <c r="D9" i="1"/>
  <c r="D10" i="1"/>
  <c r="D11" i="1"/>
  <c r="D58" i="1"/>
  <c r="D59" i="1"/>
  <c r="D12" i="1"/>
  <c r="D60" i="1"/>
  <c r="D61" i="1"/>
  <c r="D81" i="1"/>
  <c r="D13" i="1"/>
  <c r="D62" i="1"/>
  <c r="D63" i="1"/>
  <c r="D14" i="1"/>
  <c r="D82" i="1"/>
  <c r="D15" i="1"/>
  <c r="D16" i="1"/>
  <c r="D83" i="1"/>
  <c r="D17" i="1"/>
  <c r="D18" i="1"/>
  <c r="D19" i="1"/>
  <c r="D20" i="1"/>
  <c r="D21" i="1"/>
  <c r="D22" i="1"/>
  <c r="D23" i="1"/>
  <c r="D64" i="1"/>
  <c r="D24" i="1"/>
  <c r="D25" i="1"/>
  <c r="D26" i="1"/>
  <c r="D65" i="1"/>
  <c r="D66" i="1"/>
  <c r="D27" i="1"/>
  <c r="D53" i="1"/>
  <c r="D67" i="1"/>
  <c r="D28" i="1"/>
  <c r="D29" i="1"/>
  <c r="D68" i="1"/>
  <c r="D30" i="1"/>
  <c r="D31" i="1"/>
  <c r="D32" i="1"/>
  <c r="D33" i="1"/>
  <c r="D34" i="1"/>
  <c r="D69" i="1"/>
  <c r="D70" i="1"/>
  <c r="D71" i="1"/>
  <c r="D35" i="1"/>
  <c r="D36" i="1"/>
  <c r="D54" i="1"/>
  <c r="D37" i="1"/>
  <c r="D72" i="1"/>
  <c r="D38" i="1"/>
  <c r="D39" i="1"/>
  <c r="D73" i="1"/>
  <c r="D40" i="1"/>
  <c r="D41" i="1"/>
  <c r="D55" i="1"/>
  <c r="D42" i="1"/>
  <c r="D43" i="1"/>
  <c r="D74" i="1"/>
  <c r="D44" i="1"/>
  <c r="D45" i="1"/>
  <c r="D75" i="1"/>
  <c r="D76" i="1"/>
  <c r="D46" i="1"/>
  <c r="D77" i="1"/>
  <c r="D47" i="1"/>
  <c r="D56" i="1"/>
  <c r="D78" i="1"/>
  <c r="D48" i="1"/>
  <c r="D49" i="1"/>
  <c r="D50" i="1"/>
  <c r="D51" i="1"/>
  <c r="D79" i="1"/>
  <c r="D80" i="1"/>
  <c r="D2" i="1"/>
  <c r="D3" i="4"/>
  <c r="D43" i="4"/>
  <c r="D49" i="4"/>
  <c r="D8" i="4"/>
  <c r="D50" i="4"/>
  <c r="D4" i="4"/>
  <c r="D42" i="4"/>
  <c r="D14" i="4"/>
  <c r="D30" i="4"/>
  <c r="D5" i="4"/>
  <c r="D37" i="4"/>
  <c r="D44" i="4"/>
  <c r="D22" i="4"/>
  <c r="D45" i="4"/>
  <c r="D35" i="4"/>
  <c r="D46" i="4"/>
  <c r="D13" i="4"/>
  <c r="D6" i="4"/>
  <c r="D28" i="4"/>
  <c r="D27" i="4"/>
  <c r="D31" i="4"/>
  <c r="D48" i="4"/>
  <c r="D54" i="4"/>
  <c r="D36" i="4"/>
  <c r="D9" i="4"/>
  <c r="D47" i="4"/>
  <c r="D53" i="4"/>
  <c r="D26" i="4"/>
  <c r="D18" i="4"/>
  <c r="D15" i="4"/>
  <c r="D16" i="4"/>
  <c r="D7" i="4"/>
  <c r="D51" i="4"/>
  <c r="D11" i="4"/>
  <c r="D2" i="4"/>
  <c r="D32" i="4"/>
  <c r="D19" i="4"/>
  <c r="D29" i="4"/>
  <c r="D10" i="4"/>
  <c r="D41" i="4"/>
  <c r="D12" i="4"/>
  <c r="D20" i="4"/>
  <c r="D23" i="4"/>
  <c r="D25" i="4"/>
  <c r="D24" i="4"/>
  <c r="D21" i="4"/>
  <c r="D40" i="4"/>
  <c r="D33" i="4"/>
  <c r="D34" i="4"/>
  <c r="D52" i="4"/>
  <c r="D17" i="4"/>
  <c r="G51" i="1" l="1"/>
  <c r="G70" i="1"/>
  <c r="G60" i="1"/>
  <c r="I11" i="1"/>
  <c r="K25" i="1"/>
  <c r="G52" i="1"/>
  <c r="I18" i="1"/>
  <c r="G47" i="1"/>
  <c r="G42" i="1"/>
  <c r="G37" i="1"/>
  <c r="G32" i="1"/>
  <c r="G26" i="1"/>
  <c r="G19" i="1"/>
  <c r="G62" i="1"/>
  <c r="G9" i="1"/>
  <c r="I80" i="1"/>
  <c r="I34" i="1"/>
  <c r="I81" i="1"/>
  <c r="I3" i="1"/>
  <c r="K77" i="1"/>
  <c r="K40" i="1"/>
  <c r="K70" i="1"/>
  <c r="K53" i="1"/>
  <c r="K20" i="1"/>
  <c r="K62" i="1"/>
  <c r="K57" i="1"/>
  <c r="K44" i="1"/>
  <c r="G44" i="1"/>
  <c r="G22" i="1"/>
  <c r="I39" i="1"/>
  <c r="G79" i="1"/>
  <c r="G77" i="1"/>
  <c r="G55" i="1"/>
  <c r="G71" i="1"/>
  <c r="G68" i="1"/>
  <c r="G25" i="1"/>
  <c r="G83" i="1"/>
  <c r="G61" i="1"/>
  <c r="G57" i="1"/>
  <c r="I78" i="1"/>
  <c r="I29" i="1"/>
  <c r="I60" i="1"/>
  <c r="K79" i="1"/>
  <c r="K45" i="1"/>
  <c r="K73" i="1"/>
  <c r="K33" i="1"/>
  <c r="K26" i="1"/>
  <c r="K19" i="1"/>
  <c r="K61" i="1"/>
  <c r="K5" i="1"/>
  <c r="G80" i="1"/>
  <c r="G46" i="1"/>
  <c r="G43" i="1"/>
  <c r="G54" i="1"/>
  <c r="G34" i="1"/>
  <c r="G27" i="1"/>
  <c r="G64" i="1"/>
  <c r="G15" i="1"/>
  <c r="G81" i="1"/>
  <c r="G8" i="1"/>
  <c r="G3" i="1"/>
  <c r="I47" i="1"/>
  <c r="I44" i="1"/>
  <c r="I72" i="1"/>
  <c r="I70" i="1"/>
  <c r="I67" i="1"/>
  <c r="I25" i="1"/>
  <c r="I83" i="1"/>
  <c r="I62" i="1"/>
  <c r="I9" i="1"/>
  <c r="I52" i="1"/>
  <c r="K78" i="1"/>
  <c r="K75" i="1"/>
  <c r="K39" i="1"/>
  <c r="K35" i="1"/>
  <c r="K29" i="1"/>
  <c r="K65" i="1"/>
  <c r="K18" i="1"/>
  <c r="K14" i="1"/>
  <c r="K11" i="1"/>
  <c r="K6" i="1"/>
  <c r="M2" i="1"/>
  <c r="M49" i="1"/>
  <c r="M46" i="1"/>
  <c r="M74" i="1"/>
  <c r="M40" i="1"/>
  <c r="M54" i="1"/>
  <c r="M69" i="1"/>
  <c r="M30" i="1"/>
  <c r="M27" i="1"/>
  <c r="M24" i="1"/>
  <c r="M20" i="1"/>
  <c r="M15" i="1"/>
  <c r="M13" i="1"/>
  <c r="M11" i="1"/>
  <c r="G78" i="1"/>
  <c r="G75" i="1"/>
  <c r="G39" i="1"/>
  <c r="G35" i="1"/>
  <c r="G29" i="1"/>
  <c r="G65" i="1"/>
  <c r="G18" i="1"/>
  <c r="G14" i="1"/>
  <c r="G6" i="1"/>
  <c r="I49" i="1"/>
  <c r="I46" i="1"/>
  <c r="I40" i="1"/>
  <c r="I54" i="1"/>
  <c r="I30" i="1"/>
  <c r="I27" i="1"/>
  <c r="I20" i="1"/>
  <c r="I15" i="1"/>
  <c r="I59" i="1"/>
  <c r="I8" i="1"/>
  <c r="K51" i="1"/>
  <c r="K47" i="1"/>
  <c r="K55" i="1"/>
  <c r="K72" i="1"/>
  <c r="K32" i="1"/>
  <c r="K67" i="1"/>
  <c r="K22" i="1"/>
  <c r="K83" i="1"/>
  <c r="K60" i="1"/>
  <c r="K9" i="1"/>
  <c r="M80" i="1"/>
  <c r="M43" i="1"/>
  <c r="M34" i="1"/>
  <c r="M64" i="1"/>
  <c r="M81" i="1"/>
  <c r="K52" i="1"/>
  <c r="M51" i="1"/>
  <c r="M75" i="1"/>
  <c r="M55" i="1"/>
  <c r="M35" i="1"/>
  <c r="M32" i="1"/>
  <c r="M65" i="1"/>
  <c r="M22" i="1"/>
  <c r="M14" i="1"/>
  <c r="M8" i="1"/>
  <c r="K2" i="1"/>
  <c r="G2" i="1"/>
  <c r="K50" i="1"/>
  <c r="G50" i="1"/>
  <c r="K56" i="1"/>
  <c r="G56" i="1"/>
  <c r="K76" i="1"/>
  <c r="G76" i="1"/>
  <c r="K74" i="1"/>
  <c r="G74" i="1"/>
  <c r="K41" i="1"/>
  <c r="G41" i="1"/>
  <c r="K38" i="1"/>
  <c r="G38" i="1"/>
  <c r="K36" i="1"/>
  <c r="G36" i="1"/>
  <c r="K69" i="1"/>
  <c r="G69" i="1"/>
  <c r="K31" i="1"/>
  <c r="G31" i="1"/>
  <c r="K28" i="1"/>
  <c r="G28" i="1"/>
  <c r="K66" i="1"/>
  <c r="G66" i="1"/>
  <c r="K24" i="1"/>
  <c r="G24" i="1"/>
  <c r="K21" i="1"/>
  <c r="G21" i="1"/>
  <c r="K17" i="1"/>
  <c r="G17" i="1"/>
  <c r="K82" i="1"/>
  <c r="G82" i="1"/>
  <c r="K13" i="1"/>
  <c r="G13" i="1"/>
  <c r="K12" i="1"/>
  <c r="G12" i="1"/>
  <c r="K10" i="1"/>
  <c r="G10" i="1"/>
  <c r="K7" i="1"/>
  <c r="G7" i="1"/>
  <c r="M4" i="1"/>
  <c r="K4" i="1"/>
  <c r="G4" i="1"/>
  <c r="I76" i="1"/>
  <c r="I36" i="1"/>
  <c r="I66" i="1"/>
  <c r="I82" i="1"/>
  <c r="G59" i="1"/>
  <c r="I56" i="1"/>
  <c r="I38" i="1"/>
  <c r="I28" i="1"/>
  <c r="I17" i="1"/>
  <c r="I10" i="1"/>
  <c r="I6" i="1"/>
  <c r="K3" i="1"/>
  <c r="M50" i="1"/>
  <c r="M41" i="1"/>
  <c r="M31" i="1"/>
  <c r="M21" i="1"/>
  <c r="M12" i="1"/>
  <c r="M7" i="1"/>
  <c r="I79" i="1"/>
  <c r="I48" i="1"/>
  <c r="I77" i="1"/>
  <c r="I45" i="1"/>
  <c r="I42" i="1"/>
  <c r="I73" i="1"/>
  <c r="I37" i="1"/>
  <c r="I71" i="1"/>
  <c r="I33" i="1"/>
  <c r="I68" i="1"/>
  <c r="I53" i="1"/>
  <c r="I26" i="1"/>
  <c r="I23" i="1"/>
  <c r="I19" i="1"/>
  <c r="I16" i="1"/>
  <c r="I63" i="1"/>
  <c r="I61" i="1"/>
  <c r="I58" i="1"/>
  <c r="I57" i="1"/>
  <c r="I5" i="1"/>
</calcChain>
</file>

<file path=xl/sharedStrings.xml><?xml version="1.0" encoding="utf-8"?>
<sst xmlns="http://schemas.openxmlformats.org/spreadsheetml/2006/main" count="976" uniqueCount="472">
  <si>
    <t>ID</t>
  </si>
  <si>
    <t>Thorax</t>
  </si>
  <si>
    <t>abdomen</t>
  </si>
  <si>
    <t>Area 1</t>
  </si>
  <si>
    <t>Area 2</t>
  </si>
  <si>
    <t>Area 3</t>
  </si>
  <si>
    <t>Area 4</t>
  </si>
  <si>
    <t>Site</t>
  </si>
  <si>
    <t>Code_site</t>
  </si>
  <si>
    <t>eggs</t>
  </si>
  <si>
    <t>surv_days</t>
  </si>
  <si>
    <t>Belmont</t>
  </si>
  <si>
    <t>LeBe03</t>
  </si>
  <si>
    <t>LeBo02</t>
  </si>
  <si>
    <t>Barvaux</t>
  </si>
  <si>
    <t>LeDo01</t>
  </si>
  <si>
    <t>Doische</t>
  </si>
  <si>
    <t>LeDo02</t>
  </si>
  <si>
    <t>NA</t>
  </si>
  <si>
    <t>LeDo04</t>
  </si>
  <si>
    <t>LeDou01</t>
  </si>
  <si>
    <t>Dourbes</t>
  </si>
  <si>
    <t>LeDou02</t>
  </si>
  <si>
    <t>LeDou04</t>
  </si>
  <si>
    <t>LeDou05</t>
  </si>
  <si>
    <t>LeDou06</t>
  </si>
  <si>
    <t>LeDou07</t>
  </si>
  <si>
    <t>LeDou08</t>
  </si>
  <si>
    <t>LeDu05</t>
  </si>
  <si>
    <t>Durbuy</t>
  </si>
  <si>
    <t>LeDy01</t>
  </si>
  <si>
    <t>LeDy02</t>
  </si>
  <si>
    <t>LeDy03</t>
  </si>
  <si>
    <t>LeDy04</t>
  </si>
  <si>
    <t>LeDy05</t>
  </si>
  <si>
    <t>LeDy06</t>
  </si>
  <si>
    <t>LeDy08</t>
  </si>
  <si>
    <t>LeDy09</t>
  </si>
  <si>
    <t>LeDy10</t>
  </si>
  <si>
    <t>LeDy12</t>
  </si>
  <si>
    <t>LeDy13</t>
  </si>
  <si>
    <t>LeDy14</t>
  </si>
  <si>
    <t>LeDy15</t>
  </si>
  <si>
    <t>LeDy17</t>
  </si>
  <si>
    <t>LeDy18</t>
  </si>
  <si>
    <t>LeDy19</t>
  </si>
  <si>
    <t>LeDy20</t>
  </si>
  <si>
    <t>LeDy21</t>
  </si>
  <si>
    <t>LeDy22</t>
  </si>
  <si>
    <t>LeDy23</t>
  </si>
  <si>
    <t>LeDy25</t>
  </si>
  <si>
    <t>LeDy28</t>
  </si>
  <si>
    <t>LeDy29</t>
  </si>
  <si>
    <t>LeDy30</t>
  </si>
  <si>
    <t>6.0</t>
  </si>
  <si>
    <t>LeDy31</t>
  </si>
  <si>
    <t>LeDy33</t>
  </si>
  <si>
    <t>LeDy34</t>
  </si>
  <si>
    <t>LeDy35</t>
  </si>
  <si>
    <t>LeDy36</t>
  </si>
  <si>
    <t>LeDy39</t>
  </si>
  <si>
    <t>LeDy40</t>
  </si>
  <si>
    <t>LeDy41</t>
  </si>
  <si>
    <t>LeDy42</t>
  </si>
  <si>
    <t>LeDy43</t>
  </si>
  <si>
    <t>LeDy44</t>
  </si>
  <si>
    <t>LeDy45</t>
  </si>
  <si>
    <t>LeDy46</t>
  </si>
  <si>
    <t>LeDy48</t>
  </si>
  <si>
    <t>LeDy49</t>
  </si>
  <si>
    <t>LeDy50</t>
  </si>
  <si>
    <t>LeDy51</t>
  </si>
  <si>
    <t>LeDy52</t>
  </si>
  <si>
    <t>LeDy53</t>
  </si>
  <si>
    <t>LeDy54</t>
  </si>
  <si>
    <t>LeDy55</t>
  </si>
  <si>
    <t>LeDy56</t>
  </si>
  <si>
    <t>LeDy57</t>
  </si>
  <si>
    <t>LeFe01</t>
  </si>
  <si>
    <t>Feschaux</t>
  </si>
  <si>
    <t>LeFe02</t>
  </si>
  <si>
    <t>LeFe03</t>
  </si>
  <si>
    <t>LeHan01</t>
  </si>
  <si>
    <t>Petit-Han</t>
  </si>
  <si>
    <t>LeHan02</t>
  </si>
  <si>
    <t>LeHan04</t>
  </si>
  <si>
    <t>LeHan05</t>
  </si>
  <si>
    <t>LeMot01</t>
  </si>
  <si>
    <t>Membre</t>
  </si>
  <si>
    <t>LeOn01</t>
  </si>
  <si>
    <t>Virton</t>
  </si>
  <si>
    <t>LeOn04</t>
  </si>
  <si>
    <t>LeSp01</t>
  </si>
  <si>
    <t>Saint-Pierre_lanaye</t>
  </si>
  <si>
    <t>LeToO1</t>
  </si>
  <si>
    <t>Torgny</t>
  </si>
  <si>
    <t>LeVi02</t>
  </si>
  <si>
    <t>Oignes en Theranche</t>
  </si>
  <si>
    <t>LeVi03</t>
  </si>
  <si>
    <t>LeVir01</t>
  </si>
  <si>
    <t>Virion</t>
  </si>
  <si>
    <t>LeVir02</t>
  </si>
  <si>
    <t>LeVo1</t>
  </si>
  <si>
    <t>LeVo2</t>
  </si>
  <si>
    <t>LeVo3</t>
  </si>
  <si>
    <t>LeVo4</t>
  </si>
  <si>
    <t>LeVo5</t>
  </si>
  <si>
    <t>LeVo6</t>
  </si>
  <si>
    <t>GoDo01</t>
  </si>
  <si>
    <t>13.1</t>
  </si>
  <si>
    <t>11.1</t>
  </si>
  <si>
    <t>3.355</t>
  </si>
  <si>
    <t>3.385</t>
  </si>
  <si>
    <t>4.070</t>
  </si>
  <si>
    <t>3.963</t>
  </si>
  <si>
    <t>GoDo203</t>
  </si>
  <si>
    <t>8.1</t>
  </si>
  <si>
    <t>3.413</t>
  </si>
  <si>
    <t>3.572</t>
  </si>
  <si>
    <t>4.141</t>
  </si>
  <si>
    <t>4.210</t>
  </si>
  <si>
    <t>GoDo204</t>
  </si>
  <si>
    <t>8.2</t>
  </si>
  <si>
    <t>6.2</t>
  </si>
  <si>
    <t>3.783</t>
  </si>
  <si>
    <t>3.700</t>
  </si>
  <si>
    <t>4.292</t>
  </si>
  <si>
    <t>4.362</t>
  </si>
  <si>
    <t>GoDo205</t>
  </si>
  <si>
    <t>9.4</t>
  </si>
  <si>
    <t>9.0</t>
  </si>
  <si>
    <t>3.276</t>
  </si>
  <si>
    <t>3.294</t>
  </si>
  <si>
    <t>3.959</t>
  </si>
  <si>
    <t>GoDu05</t>
  </si>
  <si>
    <t>12.8</t>
  </si>
  <si>
    <t>10.6</t>
  </si>
  <si>
    <t>3.153</t>
  </si>
  <si>
    <t>3.098</t>
  </si>
  <si>
    <t>3.485</t>
  </si>
  <si>
    <t>3.435</t>
  </si>
  <si>
    <t>GoMa02</t>
  </si>
  <si>
    <t>9.6</t>
  </si>
  <si>
    <t>3.573</t>
  </si>
  <si>
    <t>3.788</t>
  </si>
  <si>
    <t>4.430</t>
  </si>
  <si>
    <t>4.619</t>
  </si>
  <si>
    <t>Agimont</t>
  </si>
  <si>
    <t>GoMa05</t>
  </si>
  <si>
    <t>14.1</t>
  </si>
  <si>
    <t>14.2</t>
  </si>
  <si>
    <t>3.583</t>
  </si>
  <si>
    <t>3.517</t>
  </si>
  <si>
    <t>4.142</t>
  </si>
  <si>
    <t>4.150</t>
  </si>
  <si>
    <t>GoMa13</t>
  </si>
  <si>
    <t>9.7</t>
  </si>
  <si>
    <t>7.2</t>
  </si>
  <si>
    <t>3.786</t>
  </si>
  <si>
    <t>3.821</t>
  </si>
  <si>
    <t>4.563</t>
  </si>
  <si>
    <t>4.599</t>
  </si>
  <si>
    <t>GoMa14</t>
  </si>
  <si>
    <t>5.4</t>
  </si>
  <si>
    <t>7.7</t>
  </si>
  <si>
    <t>3.247</t>
  </si>
  <si>
    <t>3.206</t>
  </si>
  <si>
    <t>3.935</t>
  </si>
  <si>
    <t>4.039</t>
  </si>
  <si>
    <t>GoMa15</t>
  </si>
  <si>
    <t>5.8</t>
  </si>
  <si>
    <t>3.125</t>
  </si>
  <si>
    <t>3.186</t>
  </si>
  <si>
    <t>3.717</t>
  </si>
  <si>
    <t>3.864</t>
  </si>
  <si>
    <t>GoMa16</t>
  </si>
  <si>
    <t>11.4</t>
  </si>
  <si>
    <t>3.556</t>
  </si>
  <si>
    <t>3.706</t>
  </si>
  <si>
    <t>4.359</t>
  </si>
  <si>
    <t>4.328</t>
  </si>
  <si>
    <t>GoMa17</t>
  </si>
  <si>
    <t>10.7</t>
  </si>
  <si>
    <t>8.5</t>
  </si>
  <si>
    <t>3.471</t>
  </si>
  <si>
    <t>4.258</t>
  </si>
  <si>
    <t>4.389</t>
  </si>
  <si>
    <t>GoMa18</t>
  </si>
  <si>
    <t>7.8</t>
  </si>
  <si>
    <t>3.121</t>
  </si>
  <si>
    <t>3.270</t>
  </si>
  <si>
    <t>3.868</t>
  </si>
  <si>
    <t>4.051</t>
  </si>
  <si>
    <t>GoMa19</t>
  </si>
  <si>
    <t>8.8</t>
  </si>
  <si>
    <t>9.8</t>
  </si>
  <si>
    <t>3.195</t>
  </si>
  <si>
    <t>3.185</t>
  </si>
  <si>
    <t>3.954</t>
  </si>
  <si>
    <t>3.911</t>
  </si>
  <si>
    <t>GoMa20</t>
  </si>
  <si>
    <t>12.0</t>
  </si>
  <si>
    <t>10.0</t>
  </si>
  <si>
    <t>3.376</t>
  </si>
  <si>
    <t>3.374</t>
  </si>
  <si>
    <t>3.974</t>
  </si>
  <si>
    <t>3.898</t>
  </si>
  <si>
    <t>GoNe201</t>
  </si>
  <si>
    <t>14.3</t>
  </si>
  <si>
    <t>13.3</t>
  </si>
  <si>
    <t>3.649</t>
  </si>
  <si>
    <t>4.438</t>
  </si>
  <si>
    <t>4.571</t>
  </si>
  <si>
    <t>NethenS2</t>
  </si>
  <si>
    <t>GoVi03</t>
  </si>
  <si>
    <t>10.5</t>
  </si>
  <si>
    <t>7.3</t>
  </si>
  <si>
    <t>3.240</t>
  </si>
  <si>
    <t>3.289</t>
  </si>
  <si>
    <t>4.184</t>
  </si>
  <si>
    <t>4.034</t>
  </si>
  <si>
    <t>GoMa205</t>
  </si>
  <si>
    <t>8.0</t>
  </si>
  <si>
    <t>6.6</t>
  </si>
  <si>
    <t>3.253</t>
  </si>
  <si>
    <t>3.365</t>
  </si>
  <si>
    <t>LiCo01</t>
  </si>
  <si>
    <t>2.445</t>
  </si>
  <si>
    <t>2.551</t>
  </si>
  <si>
    <t>2.426</t>
  </si>
  <si>
    <t>2.599</t>
  </si>
  <si>
    <t>Comine-Warneton</t>
  </si>
  <si>
    <t>LiCo02</t>
  </si>
  <si>
    <t>2.556</t>
  </si>
  <si>
    <t>2.958</t>
  </si>
  <si>
    <t>LiDo01</t>
  </si>
  <si>
    <t>2.954</t>
  </si>
  <si>
    <t>2.948</t>
  </si>
  <si>
    <t>3.021</t>
  </si>
  <si>
    <t>3.042</t>
  </si>
  <si>
    <t>LiDo10</t>
  </si>
  <si>
    <t>3.244</t>
  </si>
  <si>
    <t>LiDo11</t>
  </si>
  <si>
    <t>2.231</t>
  </si>
  <si>
    <t>2.372</t>
  </si>
  <si>
    <t>2.369</t>
  </si>
  <si>
    <t>LiDo12</t>
  </si>
  <si>
    <t>3.084</t>
  </si>
  <si>
    <t>3.203</t>
  </si>
  <si>
    <t>3.056</t>
  </si>
  <si>
    <t>2.989</t>
  </si>
  <si>
    <t>LiDo13</t>
  </si>
  <si>
    <t>2.918</t>
  </si>
  <si>
    <t>2.970</t>
  </si>
  <si>
    <t>2.977</t>
  </si>
  <si>
    <t>2.921</t>
  </si>
  <si>
    <t>LiDo14</t>
  </si>
  <si>
    <t>3.238</t>
  </si>
  <si>
    <t>3.341</t>
  </si>
  <si>
    <t>3.277</t>
  </si>
  <si>
    <t>LiDo15</t>
  </si>
  <si>
    <t>2.607</t>
  </si>
  <si>
    <t>2.515</t>
  </si>
  <si>
    <t>LiDo16</t>
  </si>
  <si>
    <t>2.460</t>
  </si>
  <si>
    <t>2.899</t>
  </si>
  <si>
    <t>3.132</t>
  </si>
  <si>
    <t>LiDo17</t>
  </si>
  <si>
    <t>2.478</t>
  </si>
  <si>
    <t>2.566</t>
  </si>
  <si>
    <t>2.391</t>
  </si>
  <si>
    <t>2.510</t>
  </si>
  <si>
    <t>LiDo19</t>
  </si>
  <si>
    <t>2.626</t>
  </si>
  <si>
    <t>2.670</t>
  </si>
  <si>
    <t>2.480</t>
  </si>
  <si>
    <t>2.496</t>
  </si>
  <si>
    <t>LiDo22</t>
  </si>
  <si>
    <t>2.750</t>
  </si>
  <si>
    <t>2.842</t>
  </si>
  <si>
    <t>2.855</t>
  </si>
  <si>
    <t>2.982</t>
  </si>
  <si>
    <t>LiDo24</t>
  </si>
  <si>
    <t>3.105</t>
  </si>
  <si>
    <t>3.321</t>
  </si>
  <si>
    <t>3.453</t>
  </si>
  <si>
    <t>3.499</t>
  </si>
  <si>
    <t>LiDo25</t>
  </si>
  <si>
    <t>2.280</t>
  </si>
  <si>
    <t>2.533</t>
  </si>
  <si>
    <t>2.509</t>
  </si>
  <si>
    <t>2.545</t>
  </si>
  <si>
    <t>LiDo26</t>
  </si>
  <si>
    <t>2.513</t>
  </si>
  <si>
    <t>2.471</t>
  </si>
  <si>
    <t>2.514</t>
  </si>
  <si>
    <t>2.402</t>
  </si>
  <si>
    <t>LiDo27</t>
  </si>
  <si>
    <t>2.419</t>
  </si>
  <si>
    <t>2.580</t>
  </si>
  <si>
    <t>2.708</t>
  </si>
  <si>
    <t>LiDo28</t>
  </si>
  <si>
    <t>3.020</t>
  </si>
  <si>
    <t>3.034</t>
  </si>
  <si>
    <t>3.017</t>
  </si>
  <si>
    <t>LiCo04</t>
  </si>
  <si>
    <t>3.036</t>
  </si>
  <si>
    <t>3.075</t>
  </si>
  <si>
    <t>3.091</t>
  </si>
  <si>
    <t>3.175</t>
  </si>
  <si>
    <t>LiDo04</t>
  </si>
  <si>
    <t>2.688</t>
  </si>
  <si>
    <t>3.171</t>
  </si>
  <si>
    <t>LiDo06</t>
  </si>
  <si>
    <t>2.574</t>
  </si>
  <si>
    <t>2.819</t>
  </si>
  <si>
    <t>2.717</t>
  </si>
  <si>
    <t>2.743</t>
  </si>
  <si>
    <t>LiDo07</t>
  </si>
  <si>
    <t>2.438</t>
  </si>
  <si>
    <t>2.488</t>
  </si>
  <si>
    <t>2.486</t>
  </si>
  <si>
    <t>2.590</t>
  </si>
  <si>
    <t>3.290</t>
  </si>
  <si>
    <t>LiDo09</t>
  </si>
  <si>
    <t>3.065</t>
  </si>
  <si>
    <t>2.838</t>
  </si>
  <si>
    <t>LiGe01</t>
  </si>
  <si>
    <t>2.520</t>
  </si>
  <si>
    <t>2.674</t>
  </si>
  <si>
    <t>2.776</t>
  </si>
  <si>
    <t>Gembloux - grand leeze</t>
  </si>
  <si>
    <t>LiGe02</t>
  </si>
  <si>
    <t>3.176</t>
  </si>
  <si>
    <t>3.432</t>
  </si>
  <si>
    <t>3.588</t>
  </si>
  <si>
    <t>LiGe03</t>
  </si>
  <si>
    <t>2.783</t>
  </si>
  <si>
    <t>2.981</t>
  </si>
  <si>
    <t>2.969</t>
  </si>
  <si>
    <t>LiGe04</t>
  </si>
  <si>
    <t>3.213</t>
  </si>
  <si>
    <t>3.407</t>
  </si>
  <si>
    <t>3.164</t>
  </si>
  <si>
    <t>LiMo04</t>
  </si>
  <si>
    <t>3.113</t>
  </si>
  <si>
    <t>3.159</t>
  </si>
  <si>
    <t>Hastiere</t>
  </si>
  <si>
    <t>LiMo01</t>
  </si>
  <si>
    <t>2.945</t>
  </si>
  <si>
    <t>3.081</t>
  </si>
  <si>
    <t>3.402</t>
  </si>
  <si>
    <t>Stambruges</t>
  </si>
  <si>
    <t>LiMo10</t>
  </si>
  <si>
    <t>3.019</t>
  </si>
  <si>
    <t>3.086</t>
  </si>
  <si>
    <t>3.378</t>
  </si>
  <si>
    <t>LiMo02</t>
  </si>
  <si>
    <t>2.790</t>
  </si>
  <si>
    <t>2.824</t>
  </si>
  <si>
    <t>2.963</t>
  </si>
  <si>
    <t>LiMo03</t>
  </si>
  <si>
    <t>3.199</t>
  </si>
  <si>
    <t>3.190</t>
  </si>
  <si>
    <t>3.142</t>
  </si>
  <si>
    <t>3.003</t>
  </si>
  <si>
    <t>LiMo05</t>
  </si>
  <si>
    <t>3.635</t>
  </si>
  <si>
    <t>3.622</t>
  </si>
  <si>
    <t>3.448</t>
  </si>
  <si>
    <t>3.406</t>
  </si>
  <si>
    <t>LiMo06</t>
  </si>
  <si>
    <t>3.114</t>
  </si>
  <si>
    <t>3.209</t>
  </si>
  <si>
    <t>3.045</t>
  </si>
  <si>
    <t>3.331</t>
  </si>
  <si>
    <t>LiMo07</t>
  </si>
  <si>
    <t>2.888</t>
  </si>
  <si>
    <t>3.223</t>
  </si>
  <si>
    <t>LiMo08</t>
  </si>
  <si>
    <t>3.324</t>
  </si>
  <si>
    <t>3.218</t>
  </si>
  <si>
    <t>LiMo09</t>
  </si>
  <si>
    <t>3.267</t>
  </si>
  <si>
    <t>3.173</t>
  </si>
  <si>
    <t>3.228</t>
  </si>
  <si>
    <t>LiNa01</t>
  </si>
  <si>
    <t>2.660</t>
  </si>
  <si>
    <t>2.712</t>
  </si>
  <si>
    <t>2.569</t>
  </si>
  <si>
    <t>Namur</t>
  </si>
  <si>
    <t>LiNa04</t>
  </si>
  <si>
    <t>3.221</t>
  </si>
  <si>
    <t>3.211</t>
  </si>
  <si>
    <t>3.123</t>
  </si>
  <si>
    <t>LiNa05</t>
  </si>
  <si>
    <t>3.039</t>
  </si>
  <si>
    <t>2.886</t>
  </si>
  <si>
    <t>3.068</t>
  </si>
  <si>
    <t>2.867</t>
  </si>
  <si>
    <t>LiTm02</t>
  </si>
  <si>
    <t>2.321</t>
  </si>
  <si>
    <t>2.427</t>
  </si>
  <si>
    <t>2.455</t>
  </si>
  <si>
    <t>Tienne Massart</t>
  </si>
  <si>
    <t>LiTm05</t>
  </si>
  <si>
    <t>2.809</t>
  </si>
  <si>
    <t>2.382</t>
  </si>
  <si>
    <t>LiTm01</t>
  </si>
  <si>
    <t>2.980</t>
  </si>
  <si>
    <t>3.093</t>
  </si>
  <si>
    <t>2.925</t>
  </si>
  <si>
    <t>LiTm03</t>
  </si>
  <si>
    <t>3.292</t>
  </si>
  <si>
    <t>3.296</t>
  </si>
  <si>
    <t>2.859</t>
  </si>
  <si>
    <t>LiTm06</t>
  </si>
  <si>
    <t>2.844</t>
  </si>
  <si>
    <t>2.646</t>
  </si>
  <si>
    <t>LiTm07</t>
  </si>
  <si>
    <t>3.191</t>
  </si>
  <si>
    <t>3.061</t>
  </si>
  <si>
    <t>LiVi01</t>
  </si>
  <si>
    <t>3.165</t>
  </si>
  <si>
    <t>3.264</t>
  </si>
  <si>
    <t>3.339</t>
  </si>
  <si>
    <t>LiVi03</t>
  </si>
  <si>
    <t>LiVi04</t>
  </si>
  <si>
    <t>3.101</t>
  </si>
  <si>
    <t>3.040</t>
  </si>
  <si>
    <t>3.163</t>
  </si>
  <si>
    <t>LiVi05</t>
  </si>
  <si>
    <t>2.979</t>
  </si>
  <si>
    <t>3.010</t>
  </si>
  <si>
    <t>2.777</t>
  </si>
  <si>
    <t>2.735</t>
  </si>
  <si>
    <t>LiVi06</t>
  </si>
  <si>
    <t>2.880</t>
  </si>
  <si>
    <t>2.878</t>
  </si>
  <si>
    <t>3.060</t>
  </si>
  <si>
    <t>LiVi07</t>
  </si>
  <si>
    <t>3.343</t>
  </si>
  <si>
    <t>2.973</t>
  </si>
  <si>
    <t>LiVi08</t>
  </si>
  <si>
    <t>3.067</t>
  </si>
  <si>
    <t>3.212</t>
  </si>
  <si>
    <t>3.404</t>
  </si>
  <si>
    <t>Tête</t>
  </si>
  <si>
    <t>mg</t>
  </si>
  <si>
    <t>cm²</t>
  </si>
  <si>
    <t>number of eggs</t>
  </si>
  <si>
    <t>day</t>
  </si>
  <si>
    <t>ref_area</t>
  </si>
  <si>
    <t>warret</t>
  </si>
  <si>
    <t>torgny</t>
  </si>
  <si>
    <t>virton</t>
  </si>
  <si>
    <t>doische</t>
  </si>
  <si>
    <t>virelles</t>
  </si>
  <si>
    <t>membre</t>
  </si>
  <si>
    <t>feschaux</t>
  </si>
  <si>
    <t>durbuy</t>
  </si>
  <si>
    <t>nethen</t>
  </si>
  <si>
    <t>barvaux</t>
  </si>
  <si>
    <t>belmont</t>
  </si>
  <si>
    <t>area</t>
  </si>
  <si>
    <t>Ratio_Abdomen/Thorax</t>
  </si>
  <si>
    <t>Poids_Total</t>
  </si>
  <si>
    <t>Area1/Poids_Total</t>
  </si>
  <si>
    <t>Area2/Poids_Total</t>
  </si>
  <si>
    <t>Area3/Poids_Total</t>
  </si>
  <si>
    <t>Area4/Poids_Total</t>
  </si>
  <si>
    <t>Plantes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</si>
</sst>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971DB74F-3642-48CD-A359-3AAC0A10B3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C4B3-91F8-462A-921A-CEB2983D1CA2}">
  <dimension ref="A1:T83"/>
  <sheetViews>
    <sheetView tabSelected="1" topLeftCell="H67" workbookViewId="0">
      <selection activeCell="O87" sqref="O87"/>
    </sheetView>
  </sheetViews>
  <sheetFormatPr baseColWidth="10" defaultColWidth="11.42578125" defaultRowHeight="15" x14ac:dyDescent="0.25"/>
  <cols>
    <col min="4" max="4" width="24.7109375" customWidth="1"/>
    <col min="5" max="5" width="18.85546875" customWidth="1"/>
    <col min="7" max="7" width="20.85546875" customWidth="1"/>
    <col min="9" max="9" width="17.42578125" bestFit="1" customWidth="1"/>
    <col min="11" max="11" width="18.140625" customWidth="1"/>
    <col min="15" max="17" width="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465</v>
      </c>
      <c r="E1" s="1" t="s">
        <v>466</v>
      </c>
      <c r="F1" s="1" t="s">
        <v>3</v>
      </c>
      <c r="G1" s="1" t="s">
        <v>467</v>
      </c>
      <c r="H1" s="1" t="s">
        <v>4</v>
      </c>
      <c r="I1" s="1" t="s">
        <v>468</v>
      </c>
      <c r="J1" s="1" t="s">
        <v>5</v>
      </c>
      <c r="K1" s="1" t="s">
        <v>469</v>
      </c>
      <c r="L1" s="1" t="s">
        <v>6</v>
      </c>
      <c r="M1" s="1" t="s">
        <v>470</v>
      </c>
      <c r="N1" s="1" t="s">
        <v>471</v>
      </c>
      <c r="O1" s="1" t="s">
        <v>7</v>
      </c>
      <c r="P1" s="1" t="s">
        <v>464</v>
      </c>
      <c r="Q1" s="1" t="s">
        <v>452</v>
      </c>
      <c r="R1" s="1" t="s">
        <v>8</v>
      </c>
      <c r="S1" s="1" t="s">
        <v>9</v>
      </c>
      <c r="T1" s="16" t="s">
        <v>10</v>
      </c>
    </row>
    <row r="2" spans="1:20" x14ac:dyDescent="0.25">
      <c r="A2" s="1" t="s">
        <v>53</v>
      </c>
      <c r="B2" s="1">
        <v>2.2999999999999998</v>
      </c>
      <c r="C2" s="1">
        <v>6</v>
      </c>
      <c r="D2" s="1">
        <f>C2/B2</f>
        <v>2.6086956521739131</v>
      </c>
      <c r="E2" s="1">
        <f>B2+C2</f>
        <v>8.3000000000000007</v>
      </c>
      <c r="F2" s="2">
        <v>1.627</v>
      </c>
      <c r="G2" s="2">
        <f>F2/E2</f>
        <v>0.19602409638554216</v>
      </c>
      <c r="H2" s="2">
        <v>1.7470000000000001</v>
      </c>
      <c r="I2" s="2">
        <f>H2/E2</f>
        <v>0.21048192771084337</v>
      </c>
      <c r="J2" s="2">
        <v>1.754</v>
      </c>
      <c r="K2" s="2">
        <f>J2/E2</f>
        <v>0.21132530120481927</v>
      </c>
      <c r="L2" s="2">
        <v>1.8460000000000001</v>
      </c>
      <c r="M2" s="2">
        <f>L2/E2</f>
        <v>0.22240963855421686</v>
      </c>
      <c r="N2">
        <v>0.29149999999999998</v>
      </c>
      <c r="O2" s="5" t="s">
        <v>29</v>
      </c>
      <c r="P2" s="5" t="s">
        <v>460</v>
      </c>
      <c r="Q2" s="5" t="s">
        <v>460</v>
      </c>
      <c r="R2" s="6">
        <v>1</v>
      </c>
      <c r="S2" s="8" t="s">
        <v>18</v>
      </c>
      <c r="T2" s="5">
        <v>7</v>
      </c>
    </row>
    <row r="3" spans="1:20" x14ac:dyDescent="0.25">
      <c r="A3" s="1" t="s">
        <v>13</v>
      </c>
      <c r="B3" s="1">
        <v>1.9</v>
      </c>
      <c r="C3" s="1">
        <v>5.5</v>
      </c>
      <c r="D3" s="1">
        <f>C3/B3</f>
        <v>2.8947368421052633</v>
      </c>
      <c r="E3" s="1">
        <f>B3+C3</f>
        <v>7.4</v>
      </c>
      <c r="F3" s="3">
        <v>1.427</v>
      </c>
      <c r="G3" s="2">
        <f>F3/E3</f>
        <v>0.19283783783783784</v>
      </c>
      <c r="H3" s="2">
        <v>1.492</v>
      </c>
      <c r="I3" s="2">
        <f>H3/E3</f>
        <v>0.20162162162162162</v>
      </c>
      <c r="J3" s="2">
        <v>1.4370000000000001</v>
      </c>
      <c r="K3" s="2">
        <f>J3/E3</f>
        <v>0.19418918918918918</v>
      </c>
      <c r="L3" s="2">
        <v>1.4830000000000001</v>
      </c>
      <c r="M3" s="2">
        <f>L3/E3</f>
        <v>0.20040540540540541</v>
      </c>
      <c r="N3">
        <v>0.29149999999999998</v>
      </c>
      <c r="O3" s="5" t="s">
        <v>14</v>
      </c>
      <c r="P3" s="5" t="s">
        <v>462</v>
      </c>
      <c r="Q3" s="5" t="s">
        <v>460</v>
      </c>
      <c r="R3" s="8">
        <v>1</v>
      </c>
      <c r="S3" s="8">
        <v>0</v>
      </c>
      <c r="T3" s="24">
        <v>21</v>
      </c>
    </row>
    <row r="4" spans="1:20" x14ac:dyDescent="0.25">
      <c r="A4" s="1" t="s">
        <v>39</v>
      </c>
      <c r="B4" s="1">
        <v>1.7</v>
      </c>
      <c r="C4" s="1">
        <v>5.5</v>
      </c>
      <c r="D4" s="1">
        <f>C4/B4</f>
        <v>3.2352941176470589</v>
      </c>
      <c r="E4" s="1">
        <f>B4+C4</f>
        <v>7.2</v>
      </c>
      <c r="F4" s="2">
        <v>1.5529999999999999</v>
      </c>
      <c r="G4" s="2">
        <f>F4/E4</f>
        <v>0.21569444444444444</v>
      </c>
      <c r="H4" s="2">
        <v>1.4770000000000001</v>
      </c>
      <c r="I4" s="2">
        <f>H4/E4</f>
        <v>0.2051388888888889</v>
      </c>
      <c r="J4" s="2">
        <v>1.3959999999999999</v>
      </c>
      <c r="K4" s="2">
        <f>J4/E4</f>
        <v>0.19388888888888886</v>
      </c>
      <c r="L4" s="2">
        <v>1.383</v>
      </c>
      <c r="M4" s="2">
        <f>L4/E4</f>
        <v>0.19208333333333333</v>
      </c>
      <c r="N4">
        <v>0.29149999999999998</v>
      </c>
      <c r="O4" s="5" t="s">
        <v>29</v>
      </c>
      <c r="P4" s="5" t="s">
        <v>460</v>
      </c>
      <c r="Q4" s="5" t="s">
        <v>460</v>
      </c>
      <c r="R4" s="6">
        <v>1</v>
      </c>
      <c r="S4" s="8" t="s">
        <v>18</v>
      </c>
      <c r="T4" s="5">
        <v>1</v>
      </c>
    </row>
    <row r="5" spans="1:20" x14ac:dyDescent="0.25">
      <c r="A5" s="1" t="s">
        <v>47</v>
      </c>
      <c r="B5" s="1">
        <v>2.2000000000000002</v>
      </c>
      <c r="C5" s="1">
        <v>5.2</v>
      </c>
      <c r="D5" s="1">
        <f>C5/B5</f>
        <v>2.3636363636363633</v>
      </c>
      <c r="E5" s="1">
        <f>B5+C5</f>
        <v>7.4</v>
      </c>
      <c r="F5" s="2">
        <v>1.6519999999999999</v>
      </c>
      <c r="G5" s="2">
        <f>F5/E5</f>
        <v>0.22324324324324321</v>
      </c>
      <c r="H5" s="2">
        <v>1.585</v>
      </c>
      <c r="I5" s="2">
        <f>H5/E5</f>
        <v>0.21418918918918917</v>
      </c>
      <c r="J5" s="2">
        <v>1.633</v>
      </c>
      <c r="K5" s="2">
        <f>J5/E5</f>
        <v>0.22067567567567567</v>
      </c>
      <c r="L5" s="2">
        <v>1.657</v>
      </c>
      <c r="M5" s="2">
        <f>L5/E5</f>
        <v>0.22391891891891891</v>
      </c>
      <c r="N5">
        <v>0.29149999999999998</v>
      </c>
      <c r="O5" s="5" t="s">
        <v>29</v>
      </c>
      <c r="P5" s="5" t="s">
        <v>460</v>
      </c>
      <c r="Q5" s="5" t="s">
        <v>460</v>
      </c>
      <c r="R5" s="6">
        <v>1</v>
      </c>
      <c r="S5" s="8" t="s">
        <v>18</v>
      </c>
      <c r="T5" s="5">
        <v>3</v>
      </c>
    </row>
    <row r="6" spans="1:20" x14ac:dyDescent="0.25">
      <c r="A6" s="1" t="s">
        <v>49</v>
      </c>
      <c r="B6" s="1">
        <v>2</v>
      </c>
      <c r="C6" s="1">
        <v>4.8</v>
      </c>
      <c r="D6" s="1">
        <f>C6/B6</f>
        <v>2.4</v>
      </c>
      <c r="E6" s="1">
        <f>B6+C6</f>
        <v>6.8</v>
      </c>
      <c r="F6" s="2">
        <v>1.476</v>
      </c>
      <c r="G6" s="2">
        <f>F6/E6</f>
        <v>0.21705882352941178</v>
      </c>
      <c r="H6" s="2">
        <v>1.492</v>
      </c>
      <c r="I6" s="2">
        <f>H6/E6</f>
        <v>0.21941176470588236</v>
      </c>
      <c r="J6" s="3">
        <v>1.4330000000000001</v>
      </c>
      <c r="K6" s="2">
        <f>J6/E6</f>
        <v>0.21073529411764708</v>
      </c>
      <c r="L6" s="2">
        <v>1.673</v>
      </c>
      <c r="M6" s="2">
        <f>L6/E6</f>
        <v>0.24602941176470589</v>
      </c>
      <c r="N6">
        <v>0.29149999999999998</v>
      </c>
      <c r="O6" s="5" t="s">
        <v>29</v>
      </c>
      <c r="P6" s="5" t="s">
        <v>460</v>
      </c>
      <c r="Q6" s="5" t="s">
        <v>460</v>
      </c>
      <c r="R6" s="6">
        <v>1</v>
      </c>
      <c r="S6" s="8">
        <v>3</v>
      </c>
      <c r="T6" s="5">
        <v>16</v>
      </c>
    </row>
    <row r="7" spans="1:20" x14ac:dyDescent="0.25">
      <c r="A7" s="1" t="s">
        <v>59</v>
      </c>
      <c r="B7" s="1">
        <v>2</v>
      </c>
      <c r="C7" s="1">
        <v>4.7</v>
      </c>
      <c r="D7" s="1">
        <f>C7/B7</f>
        <v>2.35</v>
      </c>
      <c r="E7" s="1">
        <f>B7+C7</f>
        <v>6.7</v>
      </c>
      <c r="F7" s="2">
        <v>1.472</v>
      </c>
      <c r="G7" s="2">
        <f>F7/E7</f>
        <v>0.21970149253731341</v>
      </c>
      <c r="H7" s="2">
        <v>1.454</v>
      </c>
      <c r="I7" s="2">
        <f>H7/E7</f>
        <v>0.21701492537313433</v>
      </c>
      <c r="J7" s="2">
        <v>1.4790000000000001</v>
      </c>
      <c r="K7" s="2">
        <f>J7/E7</f>
        <v>0.22074626865671643</v>
      </c>
      <c r="L7" s="2">
        <v>1.429</v>
      </c>
      <c r="M7" s="2">
        <f>L7/E7</f>
        <v>0.21328358208955225</v>
      </c>
      <c r="N7">
        <v>0.29149999999999998</v>
      </c>
      <c r="O7" s="5" t="s">
        <v>29</v>
      </c>
      <c r="P7" s="5" t="s">
        <v>460</v>
      </c>
      <c r="Q7" s="5" t="s">
        <v>460</v>
      </c>
      <c r="R7" s="6">
        <v>1</v>
      </c>
      <c r="S7" s="8" t="s">
        <v>18</v>
      </c>
      <c r="T7" s="5">
        <v>2</v>
      </c>
    </row>
    <row r="8" spans="1:20" x14ac:dyDescent="0.25">
      <c r="A8" s="1" t="s">
        <v>51</v>
      </c>
      <c r="B8" s="1">
        <v>2.2000000000000002</v>
      </c>
      <c r="C8" s="1">
        <v>4.5999999999999996</v>
      </c>
      <c r="D8" s="1">
        <f>C8/B8</f>
        <v>2.0909090909090904</v>
      </c>
      <c r="E8" s="1">
        <f>B8+C8</f>
        <v>6.8</v>
      </c>
      <c r="F8" s="2">
        <v>1.5369999999999999</v>
      </c>
      <c r="G8" s="2">
        <f>F8/E8</f>
        <v>0.22602941176470587</v>
      </c>
      <c r="H8" s="2">
        <v>1.6830000000000001</v>
      </c>
      <c r="I8" s="2">
        <f>H8/E8</f>
        <v>0.24750000000000003</v>
      </c>
      <c r="J8" s="2">
        <v>1.708</v>
      </c>
      <c r="K8" s="2">
        <f>J8/E8</f>
        <v>0.25117647058823528</v>
      </c>
      <c r="L8" s="2">
        <v>1.599</v>
      </c>
      <c r="M8" s="2">
        <f>L8/E8</f>
        <v>0.2351470588235294</v>
      </c>
      <c r="N8">
        <v>0.29149999999999998</v>
      </c>
      <c r="O8" s="5" t="s">
        <v>29</v>
      </c>
      <c r="P8" s="5" t="s">
        <v>460</v>
      </c>
      <c r="Q8" s="5" t="s">
        <v>460</v>
      </c>
      <c r="R8" s="6">
        <v>1</v>
      </c>
      <c r="S8" s="8" t="s">
        <v>18</v>
      </c>
      <c r="T8" s="5">
        <v>7</v>
      </c>
    </row>
    <row r="9" spans="1:20" x14ac:dyDescent="0.25">
      <c r="A9" s="1" t="s">
        <v>45</v>
      </c>
      <c r="B9" s="1">
        <v>1.7</v>
      </c>
      <c r="C9" s="1">
        <v>4</v>
      </c>
      <c r="D9" s="1">
        <f>C9/B9</f>
        <v>2.3529411764705883</v>
      </c>
      <c r="E9" s="1">
        <f>B9+C9</f>
        <v>5.7</v>
      </c>
      <c r="F9" s="2">
        <v>1.3440000000000001</v>
      </c>
      <c r="G9" s="2">
        <f>F9/E9</f>
        <v>0.23578947368421052</v>
      </c>
      <c r="H9" s="2">
        <v>1.292</v>
      </c>
      <c r="I9" s="2">
        <f>H9/E9</f>
        <v>0.22666666666666666</v>
      </c>
      <c r="J9" s="2">
        <v>1.429</v>
      </c>
      <c r="K9" s="2">
        <f>J9/E9</f>
        <v>0.25070175438596493</v>
      </c>
      <c r="L9" s="2">
        <v>1.4890000000000001</v>
      </c>
      <c r="M9" s="2">
        <f>L9/E9</f>
        <v>0.26122807017543859</v>
      </c>
      <c r="N9">
        <v>0.29149999999999998</v>
      </c>
      <c r="O9" s="5" t="s">
        <v>29</v>
      </c>
      <c r="P9" s="5" t="s">
        <v>460</v>
      </c>
      <c r="Q9" s="5" t="s">
        <v>460</v>
      </c>
      <c r="R9" s="6">
        <v>1</v>
      </c>
      <c r="S9" s="8" t="s">
        <v>18</v>
      </c>
      <c r="T9" s="5">
        <v>7</v>
      </c>
    </row>
    <row r="10" spans="1:20" x14ac:dyDescent="0.25">
      <c r="A10" s="1" t="s">
        <v>38</v>
      </c>
      <c r="B10" s="1">
        <v>2</v>
      </c>
      <c r="C10" s="1">
        <v>3.9</v>
      </c>
      <c r="D10" s="1">
        <f>C10/B10</f>
        <v>1.95</v>
      </c>
      <c r="E10" s="1">
        <f>B10+C10</f>
        <v>5.9</v>
      </c>
      <c r="F10" s="2">
        <v>1.256</v>
      </c>
      <c r="G10" s="2">
        <f>F10/E10</f>
        <v>0.21288135593220336</v>
      </c>
      <c r="H10" s="2">
        <v>1.339</v>
      </c>
      <c r="I10" s="2">
        <f>H10/E10</f>
        <v>0.22694915254237286</v>
      </c>
      <c r="J10" s="2">
        <v>1.2889999999999999</v>
      </c>
      <c r="K10" s="2">
        <f>J10/E10</f>
        <v>0.21847457627118641</v>
      </c>
      <c r="L10" s="2">
        <v>1.133</v>
      </c>
      <c r="M10" s="2">
        <f>L10/E10</f>
        <v>0.19203389830508474</v>
      </c>
      <c r="N10">
        <v>0.29149999999999998</v>
      </c>
      <c r="O10" s="5" t="s">
        <v>29</v>
      </c>
      <c r="P10" s="5" t="s">
        <v>460</v>
      </c>
      <c r="Q10" s="5" t="s">
        <v>460</v>
      </c>
      <c r="R10" s="6">
        <v>1</v>
      </c>
      <c r="S10" s="8" t="s">
        <v>18</v>
      </c>
      <c r="T10" s="5">
        <v>5</v>
      </c>
    </row>
    <row r="11" spans="1:20" s="21" customFormat="1" x14ac:dyDescent="0.25">
      <c r="A11" s="1" t="s">
        <v>75</v>
      </c>
      <c r="B11" s="1">
        <v>1.8</v>
      </c>
      <c r="C11" s="1">
        <v>3.9</v>
      </c>
      <c r="D11" s="1">
        <f>C11/B11</f>
        <v>2.1666666666666665</v>
      </c>
      <c r="E11" s="1">
        <f>B11+C11</f>
        <v>5.7</v>
      </c>
      <c r="F11" s="2">
        <v>1.361</v>
      </c>
      <c r="G11" s="2">
        <f>F11/E11</f>
        <v>0.23877192982456139</v>
      </c>
      <c r="H11" s="2">
        <v>1.4279999999999999</v>
      </c>
      <c r="I11" s="2">
        <f>H11/E11</f>
        <v>0.25052631578947365</v>
      </c>
      <c r="J11" s="2">
        <v>1.4850000000000001</v>
      </c>
      <c r="K11" s="2">
        <f>J11/E11</f>
        <v>0.26052631578947372</v>
      </c>
      <c r="L11" s="2">
        <v>1.427</v>
      </c>
      <c r="M11" s="2">
        <f>L11/E11</f>
        <v>0.25035087719298244</v>
      </c>
      <c r="N11">
        <v>0.29149999999999998</v>
      </c>
      <c r="O11" s="5" t="s">
        <v>29</v>
      </c>
      <c r="P11" s="5" t="s">
        <v>460</v>
      </c>
      <c r="Q11" s="5" t="s">
        <v>460</v>
      </c>
      <c r="R11" s="6">
        <v>1</v>
      </c>
      <c r="S11" s="8" t="s">
        <v>18</v>
      </c>
      <c r="T11" s="5">
        <v>4</v>
      </c>
    </row>
    <row r="12" spans="1:20" x14ac:dyDescent="0.25">
      <c r="A12" s="1" t="s">
        <v>73</v>
      </c>
      <c r="B12" s="1">
        <v>1.3</v>
      </c>
      <c r="C12" s="1">
        <v>3.7</v>
      </c>
      <c r="D12" s="1">
        <f>C12/B12</f>
        <v>2.8461538461538463</v>
      </c>
      <c r="E12" s="1">
        <f>B12+C12</f>
        <v>5</v>
      </c>
      <c r="F12" s="2">
        <v>1.6870000000000001</v>
      </c>
      <c r="G12" s="2">
        <f>F12/E12</f>
        <v>0.33740000000000003</v>
      </c>
      <c r="H12" s="2">
        <v>1.66</v>
      </c>
      <c r="I12" s="2">
        <f>H12/E12</f>
        <v>0.33199999999999996</v>
      </c>
      <c r="J12" s="2">
        <v>1.63</v>
      </c>
      <c r="K12" s="2">
        <f>J12/E12</f>
        <v>0.32599999999999996</v>
      </c>
      <c r="L12" s="2">
        <v>1.4650000000000001</v>
      </c>
      <c r="M12" s="2">
        <f>L12/E12</f>
        <v>0.29300000000000004</v>
      </c>
      <c r="N12">
        <v>0.29149999999999998</v>
      </c>
      <c r="O12" s="5" t="s">
        <v>29</v>
      </c>
      <c r="P12" s="5" t="s">
        <v>460</v>
      </c>
      <c r="Q12" s="5" t="s">
        <v>460</v>
      </c>
      <c r="R12" s="6">
        <v>1</v>
      </c>
      <c r="S12" s="8" t="s">
        <v>18</v>
      </c>
      <c r="T12" s="5">
        <v>2</v>
      </c>
    </row>
    <row r="13" spans="1:20" x14ac:dyDescent="0.25">
      <c r="A13" s="1" t="s">
        <v>34</v>
      </c>
      <c r="B13" s="1">
        <v>1.9</v>
      </c>
      <c r="C13" s="1">
        <v>3.5</v>
      </c>
      <c r="D13" s="1">
        <f>C13/B13</f>
        <v>1.8421052631578949</v>
      </c>
      <c r="E13" s="1">
        <f>B13+C13</f>
        <v>5.4</v>
      </c>
      <c r="F13" s="2">
        <v>1.3779999999999999</v>
      </c>
      <c r="G13" s="2">
        <f>F13/E13</f>
        <v>0.25518518518518513</v>
      </c>
      <c r="H13" s="2">
        <v>1.335</v>
      </c>
      <c r="I13" s="2">
        <f>H13/E13</f>
        <v>0.2472222222222222</v>
      </c>
      <c r="J13" s="2">
        <v>1.482</v>
      </c>
      <c r="K13" s="2">
        <f>J13/E13</f>
        <v>0.27444444444444444</v>
      </c>
      <c r="L13" s="2">
        <v>1.3480000000000001</v>
      </c>
      <c r="M13" s="2">
        <f>L13/E13</f>
        <v>0.24962962962962962</v>
      </c>
      <c r="N13">
        <v>0.29149999999999998</v>
      </c>
      <c r="O13" s="5" t="s">
        <v>29</v>
      </c>
      <c r="P13" s="5" t="s">
        <v>460</v>
      </c>
      <c r="Q13" s="5" t="s">
        <v>460</v>
      </c>
      <c r="R13" s="6">
        <v>1</v>
      </c>
      <c r="S13" s="8">
        <v>0</v>
      </c>
      <c r="T13" s="8">
        <v>12</v>
      </c>
    </row>
    <row r="14" spans="1:20" x14ac:dyDescent="0.25">
      <c r="A14" s="1" t="s">
        <v>43</v>
      </c>
      <c r="B14" s="1">
        <v>1.9</v>
      </c>
      <c r="C14" s="1">
        <v>3.4</v>
      </c>
      <c r="D14" s="1">
        <f>C14/B14</f>
        <v>1.7894736842105263</v>
      </c>
      <c r="E14" s="1">
        <f>B14+C14</f>
        <v>5.3</v>
      </c>
      <c r="F14" s="2">
        <v>1.353</v>
      </c>
      <c r="G14" s="2">
        <f>F14/E14</f>
        <v>0.25528301886792454</v>
      </c>
      <c r="H14" s="1">
        <v>1.2909999999999999</v>
      </c>
      <c r="I14" s="2">
        <f>H14/E14</f>
        <v>0.24358490566037735</v>
      </c>
      <c r="J14" s="2">
        <v>1.3580000000000001</v>
      </c>
      <c r="K14" s="2">
        <f>J14/E14</f>
        <v>0.25622641509433963</v>
      </c>
      <c r="L14" s="2">
        <v>1.4359999999999999</v>
      </c>
      <c r="M14" s="2">
        <f>L14/E14</f>
        <v>0.27094339622641511</v>
      </c>
      <c r="N14">
        <v>0.29149999999999998</v>
      </c>
      <c r="O14" s="5" t="s">
        <v>29</v>
      </c>
      <c r="P14" s="5" t="s">
        <v>460</v>
      </c>
      <c r="Q14" s="5" t="s">
        <v>460</v>
      </c>
      <c r="R14" s="6">
        <v>1</v>
      </c>
      <c r="S14" s="8">
        <v>0</v>
      </c>
      <c r="T14" s="5">
        <v>7</v>
      </c>
    </row>
    <row r="15" spans="1:20" s="21" customFormat="1" x14ac:dyDescent="0.25">
      <c r="A15" s="1" t="s">
        <v>41</v>
      </c>
      <c r="B15" s="1">
        <v>2.2000000000000002</v>
      </c>
      <c r="C15" s="1">
        <v>3.4</v>
      </c>
      <c r="D15" s="1">
        <f>C15/B15</f>
        <v>1.5454545454545452</v>
      </c>
      <c r="E15" s="1">
        <f>B15+C15</f>
        <v>5.6</v>
      </c>
      <c r="F15" s="2">
        <v>1.4490000000000001</v>
      </c>
      <c r="G15" s="2">
        <f>F15/E15</f>
        <v>0.25875000000000004</v>
      </c>
      <c r="H15" s="2">
        <v>1.546</v>
      </c>
      <c r="I15" s="2">
        <f>H15/E15</f>
        <v>0.27607142857142858</v>
      </c>
      <c r="J15" s="2">
        <v>1.3420000000000001</v>
      </c>
      <c r="K15" s="2">
        <f>J15/E15</f>
        <v>0.23964285714285719</v>
      </c>
      <c r="L15" s="2">
        <v>1.5009999999999999</v>
      </c>
      <c r="M15" s="2">
        <f>L15/E15</f>
        <v>0.26803571428571427</v>
      </c>
      <c r="N15">
        <v>0.29149999999999998</v>
      </c>
      <c r="O15" s="5" t="s">
        <v>29</v>
      </c>
      <c r="P15" s="5" t="s">
        <v>460</v>
      </c>
      <c r="Q15" s="5" t="s">
        <v>460</v>
      </c>
      <c r="R15" s="6">
        <v>1</v>
      </c>
      <c r="S15" s="8">
        <v>24</v>
      </c>
      <c r="T15" s="5">
        <v>12</v>
      </c>
    </row>
    <row r="16" spans="1:20" x14ac:dyDescent="0.25">
      <c r="A16" s="1" t="s">
        <v>42</v>
      </c>
      <c r="B16" s="1">
        <v>1.9</v>
      </c>
      <c r="C16" s="1">
        <v>3.4</v>
      </c>
      <c r="D16" s="1">
        <f>C16/B16</f>
        <v>1.7894736842105263</v>
      </c>
      <c r="E16" s="1">
        <f>B16+C16</f>
        <v>5.3</v>
      </c>
      <c r="F16" s="2">
        <v>1.538</v>
      </c>
      <c r="G16" s="2">
        <f>F16/E16</f>
        <v>0.29018867924528302</v>
      </c>
      <c r="H16" s="2">
        <v>1.4239999999999999</v>
      </c>
      <c r="I16" s="2">
        <f>H16/E16</f>
        <v>0.26867924528301884</v>
      </c>
      <c r="J16" s="2">
        <v>1.2609999999999999</v>
      </c>
      <c r="K16" s="2">
        <f>J16/E16</f>
        <v>0.23792452830188679</v>
      </c>
      <c r="L16" s="2">
        <v>1.381</v>
      </c>
      <c r="M16" s="2">
        <f>L16/E16</f>
        <v>0.26056603773584908</v>
      </c>
      <c r="N16">
        <v>0.29149999999999998</v>
      </c>
      <c r="O16" s="5" t="s">
        <v>29</v>
      </c>
      <c r="P16" s="5" t="s">
        <v>460</v>
      </c>
      <c r="Q16" s="5" t="s">
        <v>460</v>
      </c>
      <c r="R16" s="6">
        <v>1</v>
      </c>
      <c r="S16" s="8">
        <v>12</v>
      </c>
      <c r="T16" s="5">
        <v>16</v>
      </c>
    </row>
    <row r="17" spans="1:20" x14ac:dyDescent="0.25">
      <c r="A17" s="1" t="s">
        <v>28</v>
      </c>
      <c r="B17" s="1">
        <v>1.7</v>
      </c>
      <c r="C17" s="1">
        <v>3.3</v>
      </c>
      <c r="D17" s="1">
        <f>C17/B17</f>
        <v>1.9411764705882353</v>
      </c>
      <c r="E17" s="1">
        <f>B17+C17</f>
        <v>5</v>
      </c>
      <c r="F17" s="2">
        <v>1.3580000000000001</v>
      </c>
      <c r="G17" s="2">
        <f>F17/E17</f>
        <v>0.27160000000000001</v>
      </c>
      <c r="H17" s="2">
        <v>1.278</v>
      </c>
      <c r="I17" s="2">
        <f>H17/E17</f>
        <v>0.25559999999999999</v>
      </c>
      <c r="J17" s="2">
        <v>1.381</v>
      </c>
      <c r="K17" s="2">
        <f>J17/E17</f>
        <v>0.2762</v>
      </c>
      <c r="L17" s="2">
        <v>1.302</v>
      </c>
      <c r="M17" s="2">
        <f>L17/E17</f>
        <v>0.26040000000000002</v>
      </c>
      <c r="N17">
        <v>0.29149999999999998</v>
      </c>
      <c r="O17" s="7" t="s">
        <v>29</v>
      </c>
      <c r="P17" s="7" t="s">
        <v>460</v>
      </c>
      <c r="Q17" s="7" t="s">
        <v>460</v>
      </c>
      <c r="R17" s="6">
        <v>1</v>
      </c>
      <c r="S17" s="8" t="s">
        <v>18</v>
      </c>
      <c r="T17" s="8"/>
    </row>
    <row r="18" spans="1:20" x14ac:dyDescent="0.25">
      <c r="A18" s="1" t="s">
        <v>37</v>
      </c>
      <c r="B18" s="1">
        <v>2</v>
      </c>
      <c r="C18" s="1">
        <v>3.3</v>
      </c>
      <c r="D18" s="1">
        <f>C18/B18</f>
        <v>1.65</v>
      </c>
      <c r="E18" s="1">
        <f>B18+C18</f>
        <v>5.3</v>
      </c>
      <c r="F18" s="2">
        <v>1.5049999999999999</v>
      </c>
      <c r="G18" s="2">
        <f>F18/E18</f>
        <v>0.28396226415094339</v>
      </c>
      <c r="H18" s="2">
        <v>1.4379999999999999</v>
      </c>
      <c r="I18" s="2">
        <f>H18/E18</f>
        <v>0.27132075471698114</v>
      </c>
      <c r="J18" s="3">
        <v>1.446</v>
      </c>
      <c r="K18" s="2">
        <f>J18/E18</f>
        <v>0.2728301886792453</v>
      </c>
      <c r="L18" s="2">
        <v>1.345</v>
      </c>
      <c r="M18" s="2">
        <f>L18/E18</f>
        <v>0.25377358490566038</v>
      </c>
      <c r="N18">
        <v>0.29149999999999998</v>
      </c>
      <c r="O18" s="5" t="s">
        <v>29</v>
      </c>
      <c r="P18" s="5" t="s">
        <v>460</v>
      </c>
      <c r="Q18" s="5" t="s">
        <v>460</v>
      </c>
      <c r="R18" s="6">
        <v>1</v>
      </c>
      <c r="S18" s="8" t="s">
        <v>18</v>
      </c>
      <c r="T18" s="5">
        <v>14</v>
      </c>
    </row>
    <row r="19" spans="1:20" x14ac:dyDescent="0.25">
      <c r="A19" s="1" t="s">
        <v>69</v>
      </c>
      <c r="B19" s="1">
        <v>2.2999999999999998</v>
      </c>
      <c r="C19" s="1">
        <v>3.3</v>
      </c>
      <c r="D19" s="1">
        <f>C19/B19</f>
        <v>1.4347826086956521</v>
      </c>
      <c r="E19" s="1">
        <f>B19+C19</f>
        <v>5.6</v>
      </c>
      <c r="F19" s="2">
        <v>1.738</v>
      </c>
      <c r="G19" s="2">
        <f>F19/E19</f>
        <v>0.31035714285714289</v>
      </c>
      <c r="H19" s="2">
        <v>1.6839999999999999</v>
      </c>
      <c r="I19" s="2">
        <f>H19/E19</f>
        <v>0.30071428571428571</v>
      </c>
      <c r="J19" s="2">
        <v>1.7949999999999999</v>
      </c>
      <c r="K19" s="2">
        <f>J19/E19</f>
        <v>0.32053571428571431</v>
      </c>
      <c r="L19" s="2">
        <v>1.891</v>
      </c>
      <c r="M19" s="2">
        <f>L19/E19</f>
        <v>0.33767857142857144</v>
      </c>
      <c r="N19">
        <v>0.29149999999999998</v>
      </c>
      <c r="O19" s="5" t="s">
        <v>29</v>
      </c>
      <c r="P19" s="5" t="s">
        <v>460</v>
      </c>
      <c r="Q19" s="5" t="s">
        <v>460</v>
      </c>
      <c r="R19" s="6">
        <v>1</v>
      </c>
      <c r="S19" s="8">
        <v>0</v>
      </c>
      <c r="T19" s="5">
        <v>8</v>
      </c>
    </row>
    <row r="20" spans="1:20" x14ac:dyDescent="0.25">
      <c r="A20" s="1" t="s">
        <v>55</v>
      </c>
      <c r="B20" s="1">
        <v>2.2999999999999998</v>
      </c>
      <c r="C20" s="1">
        <v>3.2</v>
      </c>
      <c r="D20" s="1">
        <f>C20/B20</f>
        <v>1.3913043478260871</v>
      </c>
      <c r="E20" s="1">
        <f>B20+C20</f>
        <v>5.5</v>
      </c>
      <c r="F20" s="2">
        <v>1.806</v>
      </c>
      <c r="G20" s="2">
        <f>F20/E20</f>
        <v>0.32836363636363636</v>
      </c>
      <c r="H20" s="2">
        <v>1.8560000000000001</v>
      </c>
      <c r="I20" s="2">
        <f>H20/E20</f>
        <v>0.33745454545454545</v>
      </c>
      <c r="J20" s="2">
        <v>1.798</v>
      </c>
      <c r="K20" s="2">
        <f>J20/E20</f>
        <v>0.32690909090909093</v>
      </c>
      <c r="L20" s="2">
        <v>1.9470000000000001</v>
      </c>
      <c r="M20" s="2">
        <f>L20/E20</f>
        <v>0.35400000000000004</v>
      </c>
      <c r="N20">
        <v>0.29149999999999998</v>
      </c>
      <c r="O20" s="5" t="s">
        <v>29</v>
      </c>
      <c r="P20" s="5" t="s">
        <v>460</v>
      </c>
      <c r="Q20" s="5" t="s">
        <v>460</v>
      </c>
      <c r="R20" s="6">
        <v>1</v>
      </c>
      <c r="S20" s="8">
        <v>11</v>
      </c>
      <c r="T20" s="5">
        <v>9</v>
      </c>
    </row>
    <row r="21" spans="1:20" x14ac:dyDescent="0.25">
      <c r="A21" s="1" t="s">
        <v>35</v>
      </c>
      <c r="B21" s="1">
        <v>1.8</v>
      </c>
      <c r="C21" s="1">
        <v>3.1</v>
      </c>
      <c r="D21" s="1">
        <f>C21/B21</f>
        <v>1.7222222222222223</v>
      </c>
      <c r="E21" s="1">
        <f>B21+C21</f>
        <v>4.9000000000000004</v>
      </c>
      <c r="F21" s="2">
        <v>1.2989999999999999</v>
      </c>
      <c r="G21" s="2">
        <f>F21/E21</f>
        <v>0.26510204081632649</v>
      </c>
      <c r="H21" s="2">
        <v>1.3440000000000001</v>
      </c>
      <c r="I21" s="2">
        <f>H21/E21</f>
        <v>0.2742857142857143</v>
      </c>
      <c r="J21" s="2">
        <v>1.3440000000000001</v>
      </c>
      <c r="K21" s="2">
        <f>J21/E21</f>
        <v>0.2742857142857143</v>
      </c>
      <c r="L21" s="2">
        <v>1.3169999999999999</v>
      </c>
      <c r="M21" s="2">
        <f>L21/E21</f>
        <v>0.26877551020408158</v>
      </c>
      <c r="N21">
        <v>0.29149999999999998</v>
      </c>
      <c r="O21" s="5" t="s">
        <v>29</v>
      </c>
      <c r="P21" s="5" t="s">
        <v>460</v>
      </c>
      <c r="Q21" s="5" t="s">
        <v>460</v>
      </c>
      <c r="R21" s="6">
        <v>1</v>
      </c>
      <c r="S21" s="8">
        <v>0</v>
      </c>
      <c r="T21" s="8">
        <v>20</v>
      </c>
    </row>
    <row r="22" spans="1:20" x14ac:dyDescent="0.25">
      <c r="A22" s="1" t="s">
        <v>12</v>
      </c>
      <c r="B22" s="1">
        <v>1.6</v>
      </c>
      <c r="C22" s="1">
        <v>3</v>
      </c>
      <c r="D22" s="1">
        <f>C22/B22</f>
        <v>1.875</v>
      </c>
      <c r="E22" s="1">
        <f>B22+C22</f>
        <v>4.5999999999999996</v>
      </c>
      <c r="F22" s="2">
        <v>1.268</v>
      </c>
      <c r="G22" s="2">
        <f>F22/E22</f>
        <v>0.27565217391304353</v>
      </c>
      <c r="H22" s="2">
        <v>1.2350000000000001</v>
      </c>
      <c r="I22" s="2">
        <f>H22/E22</f>
        <v>0.26847826086956528</v>
      </c>
      <c r="J22" s="2">
        <v>1.3180000000000001</v>
      </c>
      <c r="K22" s="2">
        <f>J22/E22</f>
        <v>0.28652173913043483</v>
      </c>
      <c r="L22" s="2">
        <v>1.22</v>
      </c>
      <c r="M22" s="2">
        <f>L22/E22</f>
        <v>0.26521739130434785</v>
      </c>
      <c r="N22">
        <v>0.29149999999999998</v>
      </c>
      <c r="O22" s="5" t="s">
        <v>11</v>
      </c>
      <c r="P22" s="5" t="s">
        <v>463</v>
      </c>
      <c r="Q22" s="5" t="s">
        <v>454</v>
      </c>
      <c r="R22" s="8">
        <v>1</v>
      </c>
      <c r="S22" s="8">
        <v>0</v>
      </c>
      <c r="T22" s="8">
        <v>0</v>
      </c>
    </row>
    <row r="23" spans="1:20" s="21" customFormat="1" x14ac:dyDescent="0.25">
      <c r="A23" s="1" t="s">
        <v>44</v>
      </c>
      <c r="B23" s="1">
        <v>1.5</v>
      </c>
      <c r="C23" s="1">
        <v>3</v>
      </c>
      <c r="D23" s="1">
        <f>C23/B23</f>
        <v>2</v>
      </c>
      <c r="E23" s="1">
        <f>B23+C23</f>
        <v>4.5</v>
      </c>
      <c r="F23" s="2">
        <v>1.5369999999999999</v>
      </c>
      <c r="G23" s="2">
        <f>F23/E23</f>
        <v>0.34155555555555556</v>
      </c>
      <c r="H23" s="2">
        <v>1.6</v>
      </c>
      <c r="I23" s="2">
        <f>H23/E23</f>
        <v>0.35555555555555557</v>
      </c>
      <c r="J23" s="2">
        <v>1.677</v>
      </c>
      <c r="K23" s="2">
        <f>J23/E23</f>
        <v>0.3726666666666667</v>
      </c>
      <c r="L23" s="2">
        <v>1.63</v>
      </c>
      <c r="M23" s="2">
        <f>L23/E23</f>
        <v>0.36222222222222222</v>
      </c>
      <c r="N23">
        <v>0.29149999999999998</v>
      </c>
      <c r="O23" s="5" t="s">
        <v>29</v>
      </c>
      <c r="P23" s="5" t="s">
        <v>460</v>
      </c>
      <c r="Q23" s="5" t="s">
        <v>460</v>
      </c>
      <c r="R23" s="6">
        <v>1</v>
      </c>
      <c r="S23" s="8" t="s">
        <v>18</v>
      </c>
      <c r="T23" s="5">
        <v>3</v>
      </c>
    </row>
    <row r="24" spans="1:20" x14ac:dyDescent="0.25">
      <c r="A24" s="1" t="s">
        <v>77</v>
      </c>
      <c r="B24" s="1">
        <v>2</v>
      </c>
      <c r="C24" s="1">
        <v>2.9</v>
      </c>
      <c r="D24" s="1">
        <f>C24/B24</f>
        <v>1.45</v>
      </c>
      <c r="E24" s="1">
        <f>B24+C24</f>
        <v>4.9000000000000004</v>
      </c>
      <c r="F24" s="2">
        <v>1.7290000000000001</v>
      </c>
      <c r="G24" s="2">
        <f>F24/E24</f>
        <v>0.35285714285714287</v>
      </c>
      <c r="H24" s="2">
        <v>1.5760000000000001</v>
      </c>
      <c r="I24" s="2">
        <f>H24/E24</f>
        <v>0.32163265306122446</v>
      </c>
      <c r="J24" s="2">
        <v>1.296</v>
      </c>
      <c r="K24" s="2">
        <f>J24/E24</f>
        <v>0.26448979591836735</v>
      </c>
      <c r="L24" s="2">
        <v>1.222</v>
      </c>
      <c r="M24" s="2">
        <f>L24/E24</f>
        <v>0.24938775510204078</v>
      </c>
      <c r="N24">
        <v>0.29149999999999998</v>
      </c>
      <c r="O24" s="5" t="s">
        <v>29</v>
      </c>
      <c r="P24" s="5" t="s">
        <v>460</v>
      </c>
      <c r="Q24" s="5" t="s">
        <v>460</v>
      </c>
      <c r="R24" s="6">
        <v>1</v>
      </c>
      <c r="S24" s="8" t="s">
        <v>18</v>
      </c>
      <c r="T24" s="5">
        <v>3</v>
      </c>
    </row>
    <row r="25" spans="1:20" x14ac:dyDescent="0.25">
      <c r="A25" s="1" t="s">
        <v>32</v>
      </c>
      <c r="B25" s="1">
        <v>1.3</v>
      </c>
      <c r="C25" s="1">
        <v>2.8</v>
      </c>
      <c r="D25" s="1">
        <f>C25/B25</f>
        <v>2.1538461538461537</v>
      </c>
      <c r="E25" s="1">
        <f>B25+C25</f>
        <v>4.0999999999999996</v>
      </c>
      <c r="F25" s="2">
        <v>1.0489999999999999</v>
      </c>
      <c r="G25" s="2">
        <f>F25/E25</f>
        <v>0.25585365853658537</v>
      </c>
      <c r="H25" s="2">
        <v>1.1559999999999999</v>
      </c>
      <c r="I25" s="2">
        <f>H25/E25</f>
        <v>0.28195121951219515</v>
      </c>
      <c r="J25" s="2">
        <v>0.89200000000000002</v>
      </c>
      <c r="K25" s="2">
        <f>J25/E25</f>
        <v>0.21756097560975612</v>
      </c>
      <c r="L25" s="2">
        <v>0.99299999999999999</v>
      </c>
      <c r="M25" s="2">
        <f>L25/E25</f>
        <v>0.24219512195121953</v>
      </c>
      <c r="N25">
        <v>0.29149999999999998</v>
      </c>
      <c r="O25" s="5" t="s">
        <v>29</v>
      </c>
      <c r="P25" s="5" t="s">
        <v>460</v>
      </c>
      <c r="Q25" s="5" t="s">
        <v>460</v>
      </c>
      <c r="R25" s="6">
        <v>1</v>
      </c>
      <c r="S25" s="8">
        <v>0</v>
      </c>
      <c r="T25" s="8">
        <v>5</v>
      </c>
    </row>
    <row r="26" spans="1:20" x14ac:dyDescent="0.25">
      <c r="A26" s="1" t="s">
        <v>63</v>
      </c>
      <c r="B26" s="1">
        <v>1</v>
      </c>
      <c r="C26" s="1">
        <v>2.8</v>
      </c>
      <c r="D26" s="1">
        <f>C26/B26</f>
        <v>2.8</v>
      </c>
      <c r="E26" s="1">
        <f>B26+C26</f>
        <v>3.8</v>
      </c>
      <c r="F26" s="2">
        <v>1.073</v>
      </c>
      <c r="G26" s="2">
        <f>F26/E26</f>
        <v>0.2823684210526316</v>
      </c>
      <c r="H26" s="2">
        <v>1.0529999999999999</v>
      </c>
      <c r="I26" s="2">
        <f>H26/E26</f>
        <v>0.27710526315789474</v>
      </c>
      <c r="J26" s="2">
        <v>0.92100000000000004</v>
      </c>
      <c r="K26" s="2">
        <f>J26/E26</f>
        <v>0.24236842105263159</v>
      </c>
      <c r="L26" s="2">
        <v>1.0760000000000001</v>
      </c>
      <c r="M26" s="2">
        <f>L26/E26</f>
        <v>0.28315789473684216</v>
      </c>
      <c r="N26">
        <v>0.29149999999999998</v>
      </c>
      <c r="O26" s="5" t="s">
        <v>29</v>
      </c>
      <c r="P26" s="5" t="s">
        <v>460</v>
      </c>
      <c r="Q26" s="5" t="s">
        <v>460</v>
      </c>
      <c r="R26" s="6">
        <v>1</v>
      </c>
      <c r="S26" s="8" t="s">
        <v>18</v>
      </c>
      <c r="T26" s="5">
        <v>2</v>
      </c>
    </row>
    <row r="27" spans="1:20" x14ac:dyDescent="0.25">
      <c r="A27" s="1" t="s">
        <v>76</v>
      </c>
      <c r="B27" s="1">
        <v>1.3</v>
      </c>
      <c r="C27" s="1">
        <v>2.7</v>
      </c>
      <c r="D27" s="1">
        <f>C27/B27</f>
        <v>2.0769230769230771</v>
      </c>
      <c r="E27" s="1">
        <f>B27+C27</f>
        <v>4</v>
      </c>
      <c r="F27" s="2">
        <v>1.371</v>
      </c>
      <c r="G27" s="2">
        <f>F27/E27</f>
        <v>0.34275</v>
      </c>
      <c r="H27" s="2">
        <v>1.335</v>
      </c>
      <c r="I27" s="2">
        <f>H27/E27</f>
        <v>0.33374999999999999</v>
      </c>
      <c r="J27" s="2">
        <v>1.353</v>
      </c>
      <c r="K27" s="2">
        <f>J27/E27</f>
        <v>0.33825</v>
      </c>
      <c r="L27" s="2">
        <v>1.423</v>
      </c>
      <c r="M27" s="2">
        <f>L27/E27</f>
        <v>0.35575000000000001</v>
      </c>
      <c r="N27">
        <v>0.29149999999999998</v>
      </c>
      <c r="O27" s="5" t="s">
        <v>29</v>
      </c>
      <c r="P27" s="5" t="s">
        <v>460</v>
      </c>
      <c r="Q27" s="5" t="s">
        <v>460</v>
      </c>
      <c r="R27" s="6">
        <v>1</v>
      </c>
      <c r="S27" s="8">
        <v>0</v>
      </c>
      <c r="T27" s="5">
        <v>4</v>
      </c>
    </row>
    <row r="28" spans="1:20" x14ac:dyDescent="0.25">
      <c r="A28" s="1" t="s">
        <v>56</v>
      </c>
      <c r="B28" s="1">
        <v>1.7</v>
      </c>
      <c r="C28" s="1">
        <v>2.7</v>
      </c>
      <c r="D28" s="1">
        <f>C28/B28</f>
        <v>1.5882352941176472</v>
      </c>
      <c r="E28" s="1">
        <f>B28+C28</f>
        <v>4.4000000000000004</v>
      </c>
      <c r="F28" s="2">
        <v>1.5920000000000001</v>
      </c>
      <c r="G28" s="2">
        <f>F28/E28</f>
        <v>0.36181818181818182</v>
      </c>
      <c r="H28" s="2">
        <v>1.583</v>
      </c>
      <c r="I28" s="2">
        <f>H28/E28</f>
        <v>0.35977272727272724</v>
      </c>
      <c r="J28" s="2">
        <v>1.655</v>
      </c>
      <c r="K28" s="2">
        <f>J28/E28</f>
        <v>0.3761363636363636</v>
      </c>
      <c r="L28" s="2">
        <v>1.546</v>
      </c>
      <c r="M28" s="2">
        <f>L28/E28</f>
        <v>0.35136363636363632</v>
      </c>
      <c r="N28">
        <v>0.29149999999999998</v>
      </c>
      <c r="O28" s="5" t="s">
        <v>29</v>
      </c>
      <c r="P28" s="5" t="s">
        <v>460</v>
      </c>
      <c r="Q28" s="5" t="s">
        <v>460</v>
      </c>
      <c r="R28" s="6">
        <v>1</v>
      </c>
      <c r="S28" s="8" t="s">
        <v>18</v>
      </c>
      <c r="T28" s="5">
        <v>3</v>
      </c>
    </row>
    <row r="29" spans="1:20" x14ac:dyDescent="0.25">
      <c r="A29" s="1" t="s">
        <v>36</v>
      </c>
      <c r="B29" s="1">
        <v>1.4</v>
      </c>
      <c r="C29" s="1">
        <v>2.7</v>
      </c>
      <c r="D29" s="1">
        <f>C29/B29</f>
        <v>1.9285714285714288</v>
      </c>
      <c r="E29" s="1">
        <f>B29+C29</f>
        <v>4.0999999999999996</v>
      </c>
      <c r="F29" s="2">
        <v>1.607</v>
      </c>
      <c r="G29" s="2">
        <f>F29/E29</f>
        <v>0.39195121951219514</v>
      </c>
      <c r="H29" s="2">
        <v>1.659</v>
      </c>
      <c r="I29" s="2">
        <f>H29/E29</f>
        <v>0.40463414634146344</v>
      </c>
      <c r="J29" s="2">
        <v>1.5189999999999999</v>
      </c>
      <c r="K29" s="2">
        <f>J29/E29</f>
        <v>0.37048780487804878</v>
      </c>
      <c r="L29" s="2">
        <v>1.64</v>
      </c>
      <c r="M29" s="2">
        <f>L29/E29</f>
        <v>0.4</v>
      </c>
      <c r="N29">
        <v>0.29149999999999998</v>
      </c>
      <c r="O29" s="5" t="s">
        <v>29</v>
      </c>
      <c r="P29" s="5" t="s">
        <v>460</v>
      </c>
      <c r="Q29" s="5" t="s">
        <v>460</v>
      </c>
      <c r="R29" s="6">
        <v>1</v>
      </c>
      <c r="S29" s="8" t="s">
        <v>18</v>
      </c>
      <c r="T29" s="5">
        <v>1</v>
      </c>
    </row>
    <row r="30" spans="1:20" x14ac:dyDescent="0.25">
      <c r="A30" s="1" t="s">
        <v>46</v>
      </c>
      <c r="B30" s="1">
        <v>1.7</v>
      </c>
      <c r="C30" s="1">
        <v>2.7</v>
      </c>
      <c r="D30" s="1">
        <f>C30/B30</f>
        <v>1.5882352941176472</v>
      </c>
      <c r="E30" s="1">
        <f>B30+C30</f>
        <v>4.4000000000000004</v>
      </c>
      <c r="F30" s="2">
        <v>1.643</v>
      </c>
      <c r="G30" s="2">
        <f>F30/E30</f>
        <v>0.37340909090909086</v>
      </c>
      <c r="H30" s="2">
        <v>1.7290000000000001</v>
      </c>
      <c r="I30" s="2">
        <f>H30/E30</f>
        <v>0.39295454545454545</v>
      </c>
      <c r="J30" s="2">
        <v>1.768</v>
      </c>
      <c r="K30" s="2">
        <f>J30/E30</f>
        <v>0.4018181818181818</v>
      </c>
      <c r="L30" s="2">
        <v>1.841</v>
      </c>
      <c r="M30" s="2">
        <f>L30/E30</f>
        <v>0.41840909090909084</v>
      </c>
      <c r="N30">
        <v>0.29149999999999998</v>
      </c>
      <c r="O30" s="5" t="s">
        <v>29</v>
      </c>
      <c r="P30" s="5" t="s">
        <v>460</v>
      </c>
      <c r="Q30" s="5" t="s">
        <v>460</v>
      </c>
      <c r="R30" s="6">
        <v>1</v>
      </c>
      <c r="S30" s="8" t="s">
        <v>18</v>
      </c>
      <c r="T30" s="5">
        <v>3</v>
      </c>
    </row>
    <row r="31" spans="1:20" x14ac:dyDescent="0.25">
      <c r="A31" s="1" t="s">
        <v>62</v>
      </c>
      <c r="B31" s="1">
        <v>1.3</v>
      </c>
      <c r="C31" s="1">
        <v>2.6</v>
      </c>
      <c r="D31" s="1">
        <f>C31/B31</f>
        <v>2</v>
      </c>
      <c r="E31" s="1">
        <f>B31+C31</f>
        <v>3.9000000000000004</v>
      </c>
      <c r="F31" s="2">
        <v>1.35</v>
      </c>
      <c r="G31" s="2">
        <f>F31/E31</f>
        <v>0.34615384615384615</v>
      </c>
      <c r="H31" s="2">
        <v>1.3320000000000001</v>
      </c>
      <c r="I31" s="2">
        <f>H31/E31</f>
        <v>0.34153846153846151</v>
      </c>
      <c r="J31" s="2">
        <v>1.3919999999999999</v>
      </c>
      <c r="K31" s="2">
        <f>J31/E31</f>
        <v>0.35692307692307684</v>
      </c>
      <c r="L31" s="2">
        <v>1.5109999999999999</v>
      </c>
      <c r="M31" s="2">
        <f>L31/E31</f>
        <v>0.38743589743589735</v>
      </c>
      <c r="N31">
        <v>0.29149999999999998</v>
      </c>
      <c r="O31" s="5" t="s">
        <v>29</v>
      </c>
      <c r="P31" s="5" t="s">
        <v>460</v>
      </c>
      <c r="Q31" s="5" t="s">
        <v>460</v>
      </c>
      <c r="R31" s="6">
        <v>1</v>
      </c>
      <c r="S31" s="8" t="s">
        <v>18</v>
      </c>
      <c r="T31" s="5">
        <v>3</v>
      </c>
    </row>
    <row r="32" spans="1:20" x14ac:dyDescent="0.25">
      <c r="A32" s="1" t="s">
        <v>31</v>
      </c>
      <c r="B32" s="1">
        <v>2.1</v>
      </c>
      <c r="C32" s="1">
        <v>2.6</v>
      </c>
      <c r="D32" s="1">
        <f>C32/B32</f>
        <v>1.2380952380952381</v>
      </c>
      <c r="E32" s="1">
        <f>B32+C32</f>
        <v>4.7</v>
      </c>
      <c r="F32" s="2">
        <v>1.4790000000000001</v>
      </c>
      <c r="G32" s="2">
        <f>F32/E32</f>
        <v>0.31468085106382981</v>
      </c>
      <c r="H32" s="2">
        <v>1.42</v>
      </c>
      <c r="I32" s="2">
        <f>H32/E32</f>
        <v>0.30212765957446808</v>
      </c>
      <c r="J32" s="2">
        <v>1.4590000000000001</v>
      </c>
      <c r="K32" s="2">
        <f>J32/E32</f>
        <v>0.31042553191489364</v>
      </c>
      <c r="L32" s="2">
        <v>1.4990000000000001</v>
      </c>
      <c r="M32" s="2">
        <f>L32/E32</f>
        <v>0.31893617021276599</v>
      </c>
      <c r="N32">
        <v>0.29149999999999998</v>
      </c>
      <c r="O32" s="5" t="s">
        <v>29</v>
      </c>
      <c r="P32" s="5" t="s">
        <v>460</v>
      </c>
      <c r="Q32" s="5" t="s">
        <v>460</v>
      </c>
      <c r="R32" s="6">
        <v>1</v>
      </c>
      <c r="S32" s="8">
        <v>27</v>
      </c>
      <c r="T32" s="8">
        <v>9</v>
      </c>
    </row>
    <row r="33" spans="1:20" s="21" customFormat="1" x14ac:dyDescent="0.25">
      <c r="A33" s="1" t="s">
        <v>64</v>
      </c>
      <c r="B33" s="1">
        <v>1.2</v>
      </c>
      <c r="C33" s="1">
        <v>2.5</v>
      </c>
      <c r="D33" s="1">
        <f>C33/B33</f>
        <v>2.0833333333333335</v>
      </c>
      <c r="E33" s="1">
        <f>B33+C33</f>
        <v>3.7</v>
      </c>
      <c r="F33" s="2">
        <v>1.2909999999999999</v>
      </c>
      <c r="G33" s="2">
        <f>F33/E33</f>
        <v>0.34891891891891891</v>
      </c>
      <c r="H33" s="2">
        <v>1.2549999999999999</v>
      </c>
      <c r="I33" s="2">
        <f>H33/E33</f>
        <v>0.33918918918918917</v>
      </c>
      <c r="J33" s="2">
        <v>1.2649999999999999</v>
      </c>
      <c r="K33" s="2">
        <f>J33/E33</f>
        <v>0.34189189189189184</v>
      </c>
      <c r="L33" s="2">
        <v>1.3140000000000001</v>
      </c>
      <c r="M33" s="2">
        <f>L33/E33</f>
        <v>0.35513513513513512</v>
      </c>
      <c r="N33">
        <v>0.29149999999999998</v>
      </c>
      <c r="O33" s="5" t="s">
        <v>29</v>
      </c>
      <c r="P33" s="5" t="s">
        <v>460</v>
      </c>
      <c r="Q33" s="5" t="s">
        <v>460</v>
      </c>
      <c r="R33" s="6">
        <v>1</v>
      </c>
      <c r="S33" s="8" t="s">
        <v>18</v>
      </c>
      <c r="T33" s="5">
        <v>2</v>
      </c>
    </row>
    <row r="34" spans="1:20" x14ac:dyDescent="0.25">
      <c r="A34" s="1" t="s">
        <v>67</v>
      </c>
      <c r="B34" s="1">
        <v>1.9</v>
      </c>
      <c r="C34" s="1">
        <v>2.2999999999999998</v>
      </c>
      <c r="D34" s="1">
        <f>C34/B34</f>
        <v>1.2105263157894737</v>
      </c>
      <c r="E34" s="1">
        <f>B34+C34</f>
        <v>4.1999999999999993</v>
      </c>
      <c r="F34" s="2">
        <v>1.319</v>
      </c>
      <c r="G34" s="2">
        <f>F34/E34</f>
        <v>0.31404761904761908</v>
      </c>
      <c r="H34" s="2">
        <v>1.387</v>
      </c>
      <c r="I34" s="2">
        <f>H34/E34</f>
        <v>0.33023809523809527</v>
      </c>
      <c r="J34" s="2">
        <v>1.4690000000000001</v>
      </c>
      <c r="K34" s="2">
        <f>J34/E34</f>
        <v>0.34976190476190483</v>
      </c>
      <c r="L34" s="2">
        <v>1.399</v>
      </c>
      <c r="M34" s="2">
        <f>L34/E34</f>
        <v>0.33309523809523817</v>
      </c>
      <c r="N34">
        <v>0.29149999999999998</v>
      </c>
      <c r="O34" s="5" t="s">
        <v>29</v>
      </c>
      <c r="P34" s="5" t="s">
        <v>460</v>
      </c>
      <c r="Q34" s="5" t="s">
        <v>460</v>
      </c>
      <c r="R34" s="6">
        <v>1</v>
      </c>
      <c r="S34" s="8" t="s">
        <v>18</v>
      </c>
      <c r="T34" s="5">
        <v>4</v>
      </c>
    </row>
    <row r="35" spans="1:20" x14ac:dyDescent="0.25">
      <c r="A35" s="1" t="s">
        <v>52</v>
      </c>
      <c r="B35" s="1">
        <v>1.8</v>
      </c>
      <c r="C35" s="1">
        <v>2.2999999999999998</v>
      </c>
      <c r="D35" s="1">
        <f>C35/B35</f>
        <v>1.2777777777777777</v>
      </c>
      <c r="E35" s="1">
        <f>B35+C35</f>
        <v>4.0999999999999996</v>
      </c>
      <c r="F35" s="2">
        <v>1.8260000000000001</v>
      </c>
      <c r="G35" s="2">
        <f>F35/E35</f>
        <v>0.44536585365853665</v>
      </c>
      <c r="H35" s="2">
        <v>1.8029999999999999</v>
      </c>
      <c r="I35" s="2">
        <f>H35/E35</f>
        <v>0.43975609756097561</v>
      </c>
      <c r="J35" s="2">
        <v>1.92</v>
      </c>
      <c r="K35" s="2">
        <f>J35/E35</f>
        <v>0.4682926829268293</v>
      </c>
      <c r="L35" s="2">
        <v>2.0089999999999999</v>
      </c>
      <c r="M35" s="2">
        <f>L35/E35</f>
        <v>0.49</v>
      </c>
      <c r="N35">
        <v>0.29149999999999998</v>
      </c>
      <c r="O35" s="5" t="s">
        <v>29</v>
      </c>
      <c r="P35" s="5" t="s">
        <v>460</v>
      </c>
      <c r="Q35" s="5" t="s">
        <v>460</v>
      </c>
      <c r="R35" s="6">
        <v>1</v>
      </c>
      <c r="S35" s="8">
        <v>0</v>
      </c>
      <c r="T35" s="5">
        <v>15</v>
      </c>
    </row>
    <row r="36" spans="1:20" x14ac:dyDescent="0.25">
      <c r="A36" s="1" t="s">
        <v>72</v>
      </c>
      <c r="B36" s="1">
        <v>1</v>
      </c>
      <c r="C36" s="1">
        <v>2.2000000000000002</v>
      </c>
      <c r="D36" s="1">
        <f>C36/B36</f>
        <v>2.2000000000000002</v>
      </c>
      <c r="E36" s="1">
        <f>B36+C36</f>
        <v>3.2</v>
      </c>
      <c r="F36" s="2">
        <v>1.3660000000000001</v>
      </c>
      <c r="G36" s="2">
        <f>F36/E36</f>
        <v>0.426875</v>
      </c>
      <c r="H36" s="2">
        <v>1.3660000000000001</v>
      </c>
      <c r="I36" s="2">
        <f>H36/E36</f>
        <v>0.426875</v>
      </c>
      <c r="J36" s="2">
        <v>1.1930000000000001</v>
      </c>
      <c r="K36" s="2">
        <f>J36/E36</f>
        <v>0.37281249999999999</v>
      </c>
      <c r="L36" s="2">
        <v>1.1870000000000001</v>
      </c>
      <c r="M36" s="2">
        <f>L36/E36</f>
        <v>0.37093749999999998</v>
      </c>
      <c r="N36">
        <v>0.29149999999999998</v>
      </c>
      <c r="O36" s="5" t="s">
        <v>29</v>
      </c>
      <c r="P36" s="5" t="s">
        <v>460</v>
      </c>
      <c r="Q36" s="5" t="s">
        <v>460</v>
      </c>
      <c r="R36" s="6">
        <v>1</v>
      </c>
      <c r="S36" s="8" t="s">
        <v>18</v>
      </c>
      <c r="T36" s="5">
        <v>3</v>
      </c>
    </row>
    <row r="37" spans="1:20" x14ac:dyDescent="0.25">
      <c r="A37" s="1" t="s">
        <v>74</v>
      </c>
      <c r="B37" s="1">
        <v>1.1000000000000001</v>
      </c>
      <c r="C37" s="1">
        <v>2.1</v>
      </c>
      <c r="D37" s="1">
        <f>C37/B37</f>
        <v>1.9090909090909089</v>
      </c>
      <c r="E37" s="1">
        <f>B37+C37</f>
        <v>3.2</v>
      </c>
      <c r="F37" s="2">
        <v>1.411</v>
      </c>
      <c r="G37" s="2">
        <f>F37/E37</f>
        <v>0.44093749999999998</v>
      </c>
      <c r="H37" s="2">
        <v>1.171</v>
      </c>
      <c r="I37" s="2">
        <f>H37/E37</f>
        <v>0.36593749999999997</v>
      </c>
      <c r="J37" s="2">
        <v>1.0209999999999999</v>
      </c>
      <c r="K37" s="2">
        <f>J37/E37</f>
        <v>0.31906249999999997</v>
      </c>
      <c r="L37" s="2">
        <v>1.1419999999999999</v>
      </c>
      <c r="M37" s="2">
        <f>L37/E37</f>
        <v>0.35687499999999994</v>
      </c>
      <c r="N37">
        <v>0.29149999999999998</v>
      </c>
      <c r="O37" s="5" t="s">
        <v>29</v>
      </c>
      <c r="P37" s="5" t="s">
        <v>460</v>
      </c>
      <c r="Q37" s="5" t="s">
        <v>460</v>
      </c>
      <c r="R37" s="6">
        <v>1</v>
      </c>
      <c r="S37" s="8" t="s">
        <v>18</v>
      </c>
      <c r="T37" s="5">
        <v>3</v>
      </c>
    </row>
    <row r="38" spans="1:20" x14ac:dyDescent="0.25">
      <c r="A38" s="1" t="s">
        <v>61</v>
      </c>
      <c r="B38" s="1">
        <v>1.4</v>
      </c>
      <c r="C38" s="1">
        <v>2.1</v>
      </c>
      <c r="D38" s="1">
        <f>C38/B38</f>
        <v>1.5000000000000002</v>
      </c>
      <c r="E38" s="1">
        <f>B38+C38</f>
        <v>3.5</v>
      </c>
      <c r="F38" s="2">
        <v>1.542</v>
      </c>
      <c r="G38" s="2">
        <f>F38/E38</f>
        <v>0.44057142857142856</v>
      </c>
      <c r="H38" s="2">
        <v>1.5780000000000001</v>
      </c>
      <c r="I38" s="2">
        <f>H38/E38</f>
        <v>0.4508571428571429</v>
      </c>
      <c r="J38" s="2">
        <v>1.649</v>
      </c>
      <c r="K38" s="2">
        <f>J38/E38</f>
        <v>0.47114285714285714</v>
      </c>
      <c r="L38" s="3">
        <v>1.591</v>
      </c>
      <c r="M38" s="2">
        <f>L38/E38</f>
        <v>0.45457142857142857</v>
      </c>
      <c r="N38">
        <v>0.29149999999999998</v>
      </c>
      <c r="O38" s="5" t="s">
        <v>29</v>
      </c>
      <c r="P38" s="5" t="s">
        <v>460</v>
      </c>
      <c r="Q38" s="5" t="s">
        <v>460</v>
      </c>
      <c r="R38" s="6">
        <v>1</v>
      </c>
      <c r="S38" s="8" t="s">
        <v>18</v>
      </c>
      <c r="T38" s="5">
        <v>2</v>
      </c>
    </row>
    <row r="39" spans="1:20" x14ac:dyDescent="0.25">
      <c r="A39" s="1" t="s">
        <v>57</v>
      </c>
      <c r="B39" s="1">
        <v>1.3</v>
      </c>
      <c r="C39" s="1">
        <v>2</v>
      </c>
      <c r="D39" s="1">
        <f>C39/B39</f>
        <v>1.5384615384615383</v>
      </c>
      <c r="E39" s="1">
        <f>B39+C39</f>
        <v>3.3</v>
      </c>
      <c r="F39" s="2">
        <v>1.272</v>
      </c>
      <c r="G39" s="2">
        <f>F39/E39</f>
        <v>0.38545454545454549</v>
      </c>
      <c r="H39" s="2">
        <v>1.2270000000000001</v>
      </c>
      <c r="I39" s="2">
        <f>H39/E39</f>
        <v>0.37181818181818188</v>
      </c>
      <c r="J39" s="2">
        <v>1.2190000000000001</v>
      </c>
      <c r="K39" s="2">
        <f>J39/E39</f>
        <v>0.36939393939393944</v>
      </c>
      <c r="L39" s="2">
        <v>1.292</v>
      </c>
      <c r="M39" s="2">
        <f>L39/E39</f>
        <v>0.39151515151515154</v>
      </c>
      <c r="N39">
        <v>0.29149999999999998</v>
      </c>
      <c r="O39" s="5" t="s">
        <v>29</v>
      </c>
      <c r="P39" s="5" t="s">
        <v>460</v>
      </c>
      <c r="Q39" s="5" t="s">
        <v>460</v>
      </c>
      <c r="R39" s="6">
        <v>1</v>
      </c>
      <c r="S39" s="8" t="s">
        <v>18</v>
      </c>
      <c r="T39" s="5">
        <v>3</v>
      </c>
    </row>
    <row r="40" spans="1:20" x14ac:dyDescent="0.25">
      <c r="A40" s="1" t="s">
        <v>65</v>
      </c>
      <c r="B40" s="1">
        <v>1.1000000000000001</v>
      </c>
      <c r="C40" s="1">
        <v>2</v>
      </c>
      <c r="D40" s="1">
        <f>C40/B40</f>
        <v>1.8181818181818181</v>
      </c>
      <c r="E40" s="1">
        <f>B40+C40</f>
        <v>3.1</v>
      </c>
      <c r="F40" s="2">
        <v>1.423</v>
      </c>
      <c r="G40" s="2">
        <f>F40/E40</f>
        <v>0.45903225806451614</v>
      </c>
      <c r="H40" s="3">
        <v>1.4219999999999999</v>
      </c>
      <c r="I40" s="2">
        <f>H40/E40</f>
        <v>0.45870967741935481</v>
      </c>
      <c r="J40" s="2">
        <v>1.33</v>
      </c>
      <c r="K40" s="2">
        <f>J40/E40</f>
        <v>0.42903225806451611</v>
      </c>
      <c r="L40" s="2">
        <v>1.2769999999999999</v>
      </c>
      <c r="M40" s="2">
        <f>L40/E40</f>
        <v>0.41193548387096768</v>
      </c>
      <c r="N40">
        <v>0.29149999999999998</v>
      </c>
      <c r="O40" s="5" t="s">
        <v>29</v>
      </c>
      <c r="P40" s="5" t="s">
        <v>460</v>
      </c>
      <c r="Q40" s="5" t="s">
        <v>460</v>
      </c>
      <c r="R40" s="6">
        <v>1</v>
      </c>
      <c r="S40" s="8" t="s">
        <v>18</v>
      </c>
      <c r="T40" s="5">
        <v>4</v>
      </c>
    </row>
    <row r="41" spans="1:20" x14ac:dyDescent="0.25">
      <c r="A41" s="1" t="s">
        <v>60</v>
      </c>
      <c r="B41" s="1">
        <v>1.6</v>
      </c>
      <c r="C41" s="1">
        <v>2</v>
      </c>
      <c r="D41" s="1">
        <f>C41/B41</f>
        <v>1.25</v>
      </c>
      <c r="E41" s="1">
        <f>B41+C41</f>
        <v>3.6</v>
      </c>
      <c r="F41" s="2">
        <v>1.49</v>
      </c>
      <c r="G41" s="2">
        <f>F41/E41</f>
        <v>0.41388888888888886</v>
      </c>
      <c r="H41" s="2">
        <v>1.54</v>
      </c>
      <c r="I41" s="2">
        <f>H41/E41</f>
        <v>0.42777777777777776</v>
      </c>
      <c r="J41" s="2">
        <v>1.5049999999999999</v>
      </c>
      <c r="K41" s="2">
        <f>J41/E41</f>
        <v>0.41805555555555551</v>
      </c>
      <c r="L41" s="2">
        <v>1.518</v>
      </c>
      <c r="M41" s="2">
        <f>L41/E41</f>
        <v>0.42166666666666663</v>
      </c>
      <c r="N41">
        <v>0.29149999999999998</v>
      </c>
      <c r="O41" s="5" t="s">
        <v>29</v>
      </c>
      <c r="P41" s="5" t="s">
        <v>460</v>
      </c>
      <c r="Q41" s="5" t="s">
        <v>460</v>
      </c>
      <c r="R41" s="6">
        <v>1</v>
      </c>
      <c r="S41" s="8" t="s">
        <v>18</v>
      </c>
      <c r="T41" s="5">
        <v>9</v>
      </c>
    </row>
    <row r="42" spans="1:20" x14ac:dyDescent="0.25">
      <c r="A42" s="1" t="s">
        <v>30</v>
      </c>
      <c r="B42" s="1">
        <v>1.6</v>
      </c>
      <c r="C42" s="1">
        <v>2</v>
      </c>
      <c r="D42" s="1">
        <f>C42/B42</f>
        <v>1.25</v>
      </c>
      <c r="E42" s="1">
        <f>B42+C42</f>
        <v>3.6</v>
      </c>
      <c r="F42" s="2">
        <v>1.6279999999999999</v>
      </c>
      <c r="G42" s="2">
        <f>F42/E42</f>
        <v>0.45222222222222219</v>
      </c>
      <c r="H42" s="2">
        <v>1.655</v>
      </c>
      <c r="I42" s="2">
        <f>H42/E42</f>
        <v>0.4597222222222222</v>
      </c>
      <c r="J42" s="2">
        <v>1.621</v>
      </c>
      <c r="K42" s="2">
        <f>J42/E42</f>
        <v>0.45027777777777778</v>
      </c>
      <c r="L42" s="2">
        <v>1.607</v>
      </c>
      <c r="M42" s="2">
        <f>L42/E42</f>
        <v>0.44638888888888889</v>
      </c>
      <c r="N42">
        <v>0.29149999999999998</v>
      </c>
      <c r="O42" s="5" t="s">
        <v>29</v>
      </c>
      <c r="P42" s="5" t="s">
        <v>460</v>
      </c>
      <c r="Q42" s="5" t="s">
        <v>460</v>
      </c>
      <c r="R42" s="6">
        <v>1</v>
      </c>
      <c r="S42" s="8" t="s">
        <v>18</v>
      </c>
      <c r="T42" s="8">
        <v>2</v>
      </c>
    </row>
    <row r="43" spans="1:20" x14ac:dyDescent="0.25">
      <c r="A43" s="1" t="s">
        <v>33</v>
      </c>
      <c r="B43" s="1">
        <v>1.4</v>
      </c>
      <c r="C43" s="1">
        <v>1.9</v>
      </c>
      <c r="D43" s="1">
        <f>C43/B43</f>
        <v>1.3571428571428572</v>
      </c>
      <c r="E43" s="1">
        <f>B43+C43</f>
        <v>3.3</v>
      </c>
      <c r="F43" s="2">
        <v>1.0920000000000001</v>
      </c>
      <c r="G43" s="2">
        <f>F43/E43</f>
        <v>0.33090909090909093</v>
      </c>
      <c r="H43" s="2">
        <v>1.0880000000000001</v>
      </c>
      <c r="I43" s="2">
        <f>H43/E43</f>
        <v>0.32969696969696977</v>
      </c>
      <c r="J43" s="2">
        <v>1.2</v>
      </c>
      <c r="K43" s="2">
        <f>J43/E43</f>
        <v>0.36363636363636365</v>
      </c>
      <c r="L43" s="2">
        <v>1.153</v>
      </c>
      <c r="M43" s="2">
        <f>L43/E43</f>
        <v>0.34939393939393942</v>
      </c>
      <c r="N43">
        <v>0.29149999999999998</v>
      </c>
      <c r="O43" s="5" t="s">
        <v>29</v>
      </c>
      <c r="P43" s="5" t="s">
        <v>460</v>
      </c>
      <c r="Q43" s="5" t="s">
        <v>460</v>
      </c>
      <c r="R43" s="6">
        <v>1</v>
      </c>
      <c r="S43" s="8">
        <v>13</v>
      </c>
      <c r="T43" s="8">
        <v>8</v>
      </c>
    </row>
    <row r="44" spans="1:20" x14ac:dyDescent="0.25">
      <c r="A44" s="1" t="s">
        <v>71</v>
      </c>
      <c r="B44" s="1">
        <v>1.3</v>
      </c>
      <c r="C44" s="1">
        <v>1.9</v>
      </c>
      <c r="D44" s="1">
        <f>C44/B44</f>
        <v>1.4615384615384615</v>
      </c>
      <c r="E44" s="1">
        <f>B44+C44</f>
        <v>3.2</v>
      </c>
      <c r="F44" s="2">
        <v>1.413</v>
      </c>
      <c r="G44" s="2">
        <f>F44/E44</f>
        <v>0.44156249999999997</v>
      </c>
      <c r="H44" s="2">
        <v>1.385</v>
      </c>
      <c r="I44" s="2">
        <f>H44/E44</f>
        <v>0.43281249999999999</v>
      </c>
      <c r="J44" s="2">
        <v>1.3480000000000001</v>
      </c>
      <c r="K44" s="2">
        <f>J44/E44</f>
        <v>0.42125000000000001</v>
      </c>
      <c r="L44" s="2">
        <v>1.26</v>
      </c>
      <c r="M44" s="2">
        <f>L44/E44</f>
        <v>0.39374999999999999</v>
      </c>
      <c r="N44">
        <v>0.29149999999999998</v>
      </c>
      <c r="O44" s="5" t="s">
        <v>29</v>
      </c>
      <c r="P44" s="5" t="s">
        <v>460</v>
      </c>
      <c r="Q44" s="5" t="s">
        <v>460</v>
      </c>
      <c r="R44" s="6">
        <v>1</v>
      </c>
      <c r="S44" s="8" t="s">
        <v>18</v>
      </c>
      <c r="T44" s="5">
        <v>2</v>
      </c>
    </row>
    <row r="45" spans="1:20" x14ac:dyDescent="0.25">
      <c r="A45" s="1" t="s">
        <v>68</v>
      </c>
      <c r="B45" s="1">
        <v>1.4</v>
      </c>
      <c r="C45" s="1">
        <v>1.9</v>
      </c>
      <c r="D45" s="1">
        <f>C45/B45</f>
        <v>1.3571428571428572</v>
      </c>
      <c r="E45" s="1">
        <f>B45+C45</f>
        <v>3.3</v>
      </c>
      <c r="F45" s="2">
        <v>1.448</v>
      </c>
      <c r="G45" s="2">
        <f>F45/E45</f>
        <v>0.43878787878787878</v>
      </c>
      <c r="H45" s="2">
        <v>1.4419999999999999</v>
      </c>
      <c r="I45" s="2">
        <f>H45/E45</f>
        <v>0.43696969696969695</v>
      </c>
      <c r="J45" s="2">
        <v>1.425</v>
      </c>
      <c r="K45" s="2">
        <f>J45/E45</f>
        <v>0.43181818181818188</v>
      </c>
      <c r="L45" s="2">
        <v>1.4419999999999999</v>
      </c>
      <c r="M45" s="2">
        <f>L45/E45</f>
        <v>0.43696969696969695</v>
      </c>
      <c r="N45">
        <v>0.29149999999999998</v>
      </c>
      <c r="O45" s="5" t="s">
        <v>29</v>
      </c>
      <c r="P45" s="5" t="s">
        <v>460</v>
      </c>
      <c r="Q45" s="5" t="s">
        <v>460</v>
      </c>
      <c r="R45" s="6">
        <v>1</v>
      </c>
      <c r="S45" s="8" t="s">
        <v>18</v>
      </c>
      <c r="T45" s="5">
        <v>2</v>
      </c>
    </row>
    <row r="46" spans="1:20" x14ac:dyDescent="0.25">
      <c r="A46" s="1" t="s">
        <v>58</v>
      </c>
      <c r="B46" s="1">
        <v>0.7</v>
      </c>
      <c r="C46" s="1">
        <v>1.8</v>
      </c>
      <c r="D46" s="1">
        <f>C46/B46</f>
        <v>2.5714285714285716</v>
      </c>
      <c r="E46" s="1">
        <f>B46+C46</f>
        <v>2.5</v>
      </c>
      <c r="F46" s="2">
        <v>1.29</v>
      </c>
      <c r="G46" s="2">
        <f>F46/E46</f>
        <v>0.51600000000000001</v>
      </c>
      <c r="H46" s="2">
        <v>1.123</v>
      </c>
      <c r="I46" s="2">
        <f>H46/E46</f>
        <v>0.44919999999999999</v>
      </c>
      <c r="J46" s="2">
        <v>1.2969999999999999</v>
      </c>
      <c r="K46" s="2">
        <f>J46/E46</f>
        <v>0.51879999999999993</v>
      </c>
      <c r="L46" s="2">
        <v>1.456</v>
      </c>
      <c r="M46" s="2">
        <f>L46/E46</f>
        <v>0.58240000000000003</v>
      </c>
      <c r="N46">
        <v>0.29149999999999998</v>
      </c>
      <c r="O46" s="5" t="s">
        <v>29</v>
      </c>
      <c r="P46" s="5" t="s">
        <v>460</v>
      </c>
      <c r="Q46" s="5" t="s">
        <v>460</v>
      </c>
      <c r="R46" s="6">
        <v>1</v>
      </c>
      <c r="S46" s="8">
        <v>1</v>
      </c>
      <c r="T46" s="5">
        <v>10</v>
      </c>
    </row>
    <row r="47" spans="1:20" x14ac:dyDescent="0.25">
      <c r="A47" s="1" t="s">
        <v>50</v>
      </c>
      <c r="B47" s="1">
        <v>1.7</v>
      </c>
      <c r="C47" s="1">
        <v>1.7</v>
      </c>
      <c r="D47" s="1">
        <f>C47/B47</f>
        <v>1</v>
      </c>
      <c r="E47" s="1">
        <f>B47+C47</f>
        <v>3.4</v>
      </c>
      <c r="F47" s="2">
        <v>1.325</v>
      </c>
      <c r="G47" s="2">
        <f>F47/E47</f>
        <v>0.38970588235294118</v>
      </c>
      <c r="H47" s="2">
        <v>1.347</v>
      </c>
      <c r="I47" s="2">
        <f>H47/E47</f>
        <v>0.3961764705882353</v>
      </c>
      <c r="J47" s="2">
        <v>1.4019999999999999</v>
      </c>
      <c r="K47" s="2">
        <f>J47/E47</f>
        <v>0.41235294117647059</v>
      </c>
      <c r="L47" s="2">
        <v>1.337</v>
      </c>
      <c r="M47" s="2">
        <f>L47/E47</f>
        <v>0.39323529411764707</v>
      </c>
      <c r="N47">
        <v>0.29149999999999998</v>
      </c>
      <c r="O47" s="5" t="s">
        <v>29</v>
      </c>
      <c r="P47" s="5" t="s">
        <v>460</v>
      </c>
      <c r="Q47" s="5" t="s">
        <v>460</v>
      </c>
      <c r="R47" s="6">
        <v>1</v>
      </c>
      <c r="S47" s="8" t="s">
        <v>18</v>
      </c>
      <c r="T47" s="5">
        <v>2</v>
      </c>
    </row>
    <row r="48" spans="1:20" x14ac:dyDescent="0.25">
      <c r="A48" s="1" t="s">
        <v>70</v>
      </c>
      <c r="B48" s="1">
        <v>1.1000000000000001</v>
      </c>
      <c r="C48" s="1">
        <v>1.6</v>
      </c>
      <c r="D48" s="1">
        <f>C48/B48</f>
        <v>1.4545454545454546</v>
      </c>
      <c r="E48" s="1">
        <f>B48+C48</f>
        <v>2.7</v>
      </c>
      <c r="F48" s="2">
        <v>1.3320000000000001</v>
      </c>
      <c r="G48" s="2">
        <f>F48/E48</f>
        <v>0.49333333333333335</v>
      </c>
      <c r="H48" s="2">
        <v>1.345</v>
      </c>
      <c r="I48" s="2">
        <f>H48/E48</f>
        <v>0.49814814814814812</v>
      </c>
      <c r="J48" s="2">
        <v>1.012</v>
      </c>
      <c r="K48" s="2">
        <f>J48/E48</f>
        <v>0.37481481481481477</v>
      </c>
      <c r="L48" s="2">
        <v>1.012</v>
      </c>
      <c r="M48" s="2">
        <f>L48/E48</f>
        <v>0.37481481481481477</v>
      </c>
      <c r="N48">
        <v>0.29149999999999998</v>
      </c>
      <c r="O48" s="5" t="s">
        <v>29</v>
      </c>
      <c r="P48" s="5" t="s">
        <v>460</v>
      </c>
      <c r="Q48" s="5" t="s">
        <v>460</v>
      </c>
      <c r="R48" s="6">
        <v>1</v>
      </c>
      <c r="S48" s="8" t="s">
        <v>18</v>
      </c>
      <c r="T48" s="5">
        <v>2</v>
      </c>
    </row>
    <row r="49" spans="1:20" x14ac:dyDescent="0.25">
      <c r="A49" s="1" t="s">
        <v>40</v>
      </c>
      <c r="B49" s="1">
        <v>1</v>
      </c>
      <c r="C49" s="1">
        <v>1.5</v>
      </c>
      <c r="D49" s="1">
        <f>C49/B49</f>
        <v>1.5</v>
      </c>
      <c r="E49" s="1">
        <f>B49+C49</f>
        <v>2.5</v>
      </c>
      <c r="F49">
        <v>1.3149999999999999</v>
      </c>
      <c r="G49" s="2">
        <f>F49/E49</f>
        <v>0.52600000000000002</v>
      </c>
      <c r="H49">
        <v>1.383</v>
      </c>
      <c r="I49" s="2">
        <f>H49/E49</f>
        <v>0.55320000000000003</v>
      </c>
      <c r="J49">
        <v>1.1679999999999999</v>
      </c>
      <c r="K49" s="2">
        <f>J49/E49</f>
        <v>0.46719999999999995</v>
      </c>
      <c r="L49">
        <v>1.1619999999999999</v>
      </c>
      <c r="M49" s="2">
        <f>L49/E49</f>
        <v>0.46479999999999999</v>
      </c>
      <c r="N49">
        <v>0.29149999999999998</v>
      </c>
      <c r="O49" s="5" t="s">
        <v>29</v>
      </c>
      <c r="P49" s="5" t="s">
        <v>460</v>
      </c>
      <c r="Q49" s="5" t="s">
        <v>460</v>
      </c>
      <c r="R49" s="6">
        <v>1</v>
      </c>
      <c r="S49" s="8" t="s">
        <v>18</v>
      </c>
      <c r="T49" s="5">
        <v>1</v>
      </c>
    </row>
    <row r="50" spans="1:20" x14ac:dyDescent="0.25">
      <c r="A50" s="1" t="s">
        <v>66</v>
      </c>
      <c r="B50" s="1">
        <v>1.2</v>
      </c>
      <c r="C50" s="1">
        <v>1.4</v>
      </c>
      <c r="D50" s="1">
        <f>C50/B50</f>
        <v>1.1666666666666667</v>
      </c>
      <c r="E50" s="1">
        <f>B50+C50</f>
        <v>2.5999999999999996</v>
      </c>
      <c r="F50" s="2">
        <v>1.514</v>
      </c>
      <c r="G50" s="2">
        <f>F50/E50</f>
        <v>0.58230769230769241</v>
      </c>
      <c r="H50" s="3">
        <v>1.5</v>
      </c>
      <c r="I50" s="2">
        <f>H50/E50</f>
        <v>0.57692307692307698</v>
      </c>
      <c r="J50" s="2">
        <v>1.6379999999999999</v>
      </c>
      <c r="K50" s="2">
        <f>J50/E50</f>
        <v>0.63</v>
      </c>
      <c r="L50" s="2">
        <v>1.6719999999999999</v>
      </c>
      <c r="M50" s="2">
        <f>L50/E50</f>
        <v>0.6430769230769231</v>
      </c>
      <c r="N50">
        <v>0.29149999999999998</v>
      </c>
      <c r="O50" s="5" t="s">
        <v>29</v>
      </c>
      <c r="P50" s="5" t="s">
        <v>460</v>
      </c>
      <c r="Q50" s="5" t="s">
        <v>460</v>
      </c>
      <c r="R50" s="6">
        <v>1</v>
      </c>
      <c r="S50" s="8">
        <v>2</v>
      </c>
      <c r="T50" s="5">
        <v>4</v>
      </c>
    </row>
    <row r="51" spans="1:20" x14ac:dyDescent="0.25">
      <c r="A51" s="1" t="s">
        <v>48</v>
      </c>
      <c r="B51" s="1">
        <v>0.9</v>
      </c>
      <c r="C51" s="1">
        <v>1.3</v>
      </c>
      <c r="D51" s="1">
        <f>C51/B51</f>
        <v>1.4444444444444444</v>
      </c>
      <c r="E51" s="1">
        <f>B51+C51</f>
        <v>2.2000000000000002</v>
      </c>
      <c r="F51" s="2">
        <v>1.2390000000000001</v>
      </c>
      <c r="G51" s="2">
        <f>F51/E51</f>
        <v>0.56318181818181823</v>
      </c>
      <c r="H51" s="2">
        <v>1.3149999999999999</v>
      </c>
      <c r="I51" s="2">
        <f>H51/E51</f>
        <v>0.59772727272727266</v>
      </c>
      <c r="J51" s="2">
        <v>1.3149999999999999</v>
      </c>
      <c r="K51" s="2">
        <f>J51/E51</f>
        <v>0.59772727272727266</v>
      </c>
      <c r="L51" s="2">
        <v>1.3069999999999999</v>
      </c>
      <c r="M51" s="2">
        <f>L51/E51</f>
        <v>0.594090909090909</v>
      </c>
      <c r="N51">
        <v>0.29149999999999998</v>
      </c>
      <c r="O51" s="5" t="s">
        <v>29</v>
      </c>
      <c r="P51" s="5" t="s">
        <v>460</v>
      </c>
      <c r="Q51" s="5" t="s">
        <v>460</v>
      </c>
      <c r="R51" s="6">
        <v>1</v>
      </c>
      <c r="S51" s="8" t="s">
        <v>18</v>
      </c>
      <c r="T51" s="5">
        <v>1</v>
      </c>
    </row>
    <row r="52" spans="1:20" x14ac:dyDescent="0.25">
      <c r="A52" s="1" t="s">
        <v>85</v>
      </c>
      <c r="B52" s="1">
        <v>2.5</v>
      </c>
      <c r="C52" s="1">
        <v>5.2</v>
      </c>
      <c r="D52" s="1">
        <f>C52/B52</f>
        <v>2.08</v>
      </c>
      <c r="E52" s="1">
        <f>B52+C52</f>
        <v>7.7</v>
      </c>
      <c r="F52" s="2">
        <v>1.41</v>
      </c>
      <c r="G52" s="2">
        <f>F52/E52</f>
        <v>0.18311688311688309</v>
      </c>
      <c r="H52" s="2">
        <v>1.381</v>
      </c>
      <c r="I52" s="2">
        <f>H52/E52</f>
        <v>0.17935064935064934</v>
      </c>
      <c r="J52" s="2">
        <v>1.3340000000000001</v>
      </c>
      <c r="K52" s="2">
        <f>J52/E52</f>
        <v>0.17324675324675326</v>
      </c>
      <c r="L52" s="2">
        <v>1.4390000000000001</v>
      </c>
      <c r="M52" s="2">
        <f>L52/E52</f>
        <v>0.18688311688311687</v>
      </c>
      <c r="N52" s="2">
        <v>1.9750000000000001</v>
      </c>
      <c r="O52" s="7" t="s">
        <v>83</v>
      </c>
      <c r="P52" s="20" t="s">
        <v>453</v>
      </c>
      <c r="Q52" s="7" t="s">
        <v>461</v>
      </c>
      <c r="R52" s="8">
        <v>2</v>
      </c>
      <c r="S52" s="8">
        <v>0</v>
      </c>
      <c r="T52" s="5">
        <v>5</v>
      </c>
    </row>
    <row r="53" spans="1:20" x14ac:dyDescent="0.25">
      <c r="A53" s="1" t="s">
        <v>92</v>
      </c>
      <c r="B53" s="1">
        <v>1.6</v>
      </c>
      <c r="C53" s="1">
        <v>2.7</v>
      </c>
      <c r="D53" s="1">
        <f>C53/B53</f>
        <v>1.6875</v>
      </c>
      <c r="E53" s="1">
        <f>B53+C53</f>
        <v>4.3000000000000007</v>
      </c>
      <c r="F53" s="2">
        <v>1.431</v>
      </c>
      <c r="G53" s="2">
        <f>F53/E53</f>
        <v>0.33279069767441855</v>
      </c>
      <c r="H53" s="2">
        <v>1.429</v>
      </c>
      <c r="I53" s="2">
        <f>H53/E53</f>
        <v>0.33232558139534879</v>
      </c>
      <c r="J53" s="2">
        <v>1.31</v>
      </c>
      <c r="K53" s="2">
        <f>J53/E53</f>
        <v>0.30465116279069765</v>
      </c>
      <c r="L53" s="2">
        <v>1.45</v>
      </c>
      <c r="M53" s="2">
        <f>L53/E53</f>
        <v>0.33720930232558133</v>
      </c>
      <c r="N53" s="2">
        <v>1.9750000000000001</v>
      </c>
      <c r="O53" s="7" t="s">
        <v>93</v>
      </c>
      <c r="P53" s="7" t="s">
        <v>93</v>
      </c>
      <c r="Q53" s="7" t="s">
        <v>461</v>
      </c>
      <c r="R53" s="8">
        <v>2</v>
      </c>
      <c r="S53" s="8" t="s">
        <v>18</v>
      </c>
      <c r="T53" s="5">
        <v>3</v>
      </c>
    </row>
    <row r="54" spans="1:20" x14ac:dyDescent="0.25">
      <c r="A54" s="1" t="s">
        <v>84</v>
      </c>
      <c r="B54" s="1">
        <v>1.5</v>
      </c>
      <c r="C54" s="1">
        <v>2.1</v>
      </c>
      <c r="D54" s="1">
        <f>C54/B54</f>
        <v>1.4000000000000001</v>
      </c>
      <c r="E54" s="1">
        <f>B54+C54</f>
        <v>3.6</v>
      </c>
      <c r="F54" s="2">
        <v>1.22</v>
      </c>
      <c r="G54" s="2">
        <f>F54/E54</f>
        <v>0.33888888888888885</v>
      </c>
      <c r="H54" s="2">
        <v>1.1890000000000001</v>
      </c>
      <c r="I54" s="2">
        <f>H54/E54</f>
        <v>0.33027777777777778</v>
      </c>
      <c r="J54" s="2">
        <v>1.1319999999999999</v>
      </c>
      <c r="K54" s="2">
        <f>J54/E54</f>
        <v>0.31444444444444442</v>
      </c>
      <c r="L54" s="2">
        <v>0.99099999999999999</v>
      </c>
      <c r="M54" s="2">
        <f>L54/E54</f>
        <v>0.27527777777777779</v>
      </c>
      <c r="N54" s="2">
        <v>1.9750000000000001</v>
      </c>
      <c r="O54" s="7" t="s">
        <v>83</v>
      </c>
      <c r="P54" s="20" t="s">
        <v>453</v>
      </c>
      <c r="Q54" s="7" t="s">
        <v>461</v>
      </c>
      <c r="R54" s="8">
        <v>2</v>
      </c>
      <c r="S54" s="8">
        <v>0</v>
      </c>
      <c r="T54" s="5">
        <v>11</v>
      </c>
    </row>
    <row r="55" spans="1:20" s="21" customFormat="1" x14ac:dyDescent="0.25">
      <c r="A55" s="1" t="s">
        <v>82</v>
      </c>
      <c r="B55" s="1">
        <v>1.5</v>
      </c>
      <c r="C55" s="1">
        <v>2</v>
      </c>
      <c r="D55" s="1">
        <f>C55/B55</f>
        <v>1.3333333333333333</v>
      </c>
      <c r="E55" s="1">
        <f>B55+C55</f>
        <v>3.5</v>
      </c>
      <c r="F55" s="2">
        <v>1.5649999999999999</v>
      </c>
      <c r="G55" s="2">
        <f>F55/E55</f>
        <v>0.44714285714285712</v>
      </c>
      <c r="H55" s="2">
        <v>1.5629999999999999</v>
      </c>
      <c r="I55" s="2">
        <f>H55/E55</f>
        <v>0.44657142857142856</v>
      </c>
      <c r="J55" s="2">
        <v>1.5980000000000001</v>
      </c>
      <c r="K55" s="2">
        <f>J55/E55</f>
        <v>0.45657142857142857</v>
      </c>
      <c r="L55" s="2">
        <v>1.4410000000000001</v>
      </c>
      <c r="M55" s="2">
        <f>L55/E55</f>
        <v>0.41171428571428575</v>
      </c>
      <c r="N55" s="2">
        <v>1.9750000000000001</v>
      </c>
      <c r="O55" s="7" t="s">
        <v>83</v>
      </c>
      <c r="P55" s="20" t="s">
        <v>453</v>
      </c>
      <c r="Q55" s="7" t="s">
        <v>461</v>
      </c>
      <c r="R55" s="8">
        <v>2</v>
      </c>
      <c r="S55" s="8" t="s">
        <v>18</v>
      </c>
      <c r="T55" s="5">
        <v>5</v>
      </c>
    </row>
    <row r="56" spans="1:20" x14ac:dyDescent="0.25">
      <c r="A56" s="1" t="s">
        <v>86</v>
      </c>
      <c r="B56" s="1">
        <v>1</v>
      </c>
      <c r="C56" s="1">
        <v>1.6</v>
      </c>
      <c r="D56" s="1">
        <f>C56/B56</f>
        <v>1.6</v>
      </c>
      <c r="E56" s="1">
        <f>B56+C56</f>
        <v>2.6</v>
      </c>
      <c r="F56" s="2">
        <v>1.123</v>
      </c>
      <c r="G56" s="2">
        <f>F56/E56</f>
        <v>0.43192307692307691</v>
      </c>
      <c r="H56" s="2">
        <v>1.131</v>
      </c>
      <c r="I56" s="2">
        <f>H56/E56</f>
        <v>0.435</v>
      </c>
      <c r="J56" s="2">
        <v>0.96</v>
      </c>
      <c r="K56" s="2">
        <f>J56/E56</f>
        <v>0.3692307692307692</v>
      </c>
      <c r="L56" s="2">
        <v>1.008</v>
      </c>
      <c r="M56" s="2">
        <f>L56/E56</f>
        <v>0.38769230769230767</v>
      </c>
      <c r="N56" s="2">
        <v>1.9750000000000001</v>
      </c>
      <c r="O56" s="7" t="s">
        <v>83</v>
      </c>
      <c r="P56" s="20" t="s">
        <v>453</v>
      </c>
      <c r="Q56" s="7" t="s">
        <v>461</v>
      </c>
      <c r="R56" s="8">
        <v>2</v>
      </c>
      <c r="S56" s="8" t="s">
        <v>18</v>
      </c>
      <c r="T56" s="5">
        <v>5</v>
      </c>
    </row>
    <row r="57" spans="1:20" x14ac:dyDescent="0.25">
      <c r="A57" s="1" t="s">
        <v>24</v>
      </c>
      <c r="B57" s="1">
        <v>2</v>
      </c>
      <c r="C57" s="1">
        <v>4.0999999999999996</v>
      </c>
      <c r="D57" s="1">
        <f>C57/B57</f>
        <v>2.0499999999999998</v>
      </c>
      <c r="E57" s="1">
        <f>B57+C57</f>
        <v>6.1</v>
      </c>
      <c r="F57" s="2">
        <v>1.448</v>
      </c>
      <c r="G57" s="2">
        <f>F57/E57</f>
        <v>0.23737704918032787</v>
      </c>
      <c r="H57" s="2">
        <v>1.3939999999999999</v>
      </c>
      <c r="I57" s="2">
        <f>H57/E57</f>
        <v>0.22852459016393442</v>
      </c>
      <c r="J57" s="2">
        <v>1.4990000000000001</v>
      </c>
      <c r="K57" s="2">
        <f>J57/E57</f>
        <v>0.24573770491803282</v>
      </c>
      <c r="L57" s="2">
        <v>1.496</v>
      </c>
      <c r="M57" s="2">
        <f>L57/E57</f>
        <v>0.24524590163934429</v>
      </c>
      <c r="N57">
        <v>3.0642499999999999</v>
      </c>
      <c r="O57" s="5" t="s">
        <v>21</v>
      </c>
      <c r="P57" s="5" t="s">
        <v>21</v>
      </c>
      <c r="Q57" s="5" t="s">
        <v>456</v>
      </c>
      <c r="R57" s="6">
        <v>3</v>
      </c>
      <c r="S57" s="8" t="s">
        <v>18</v>
      </c>
      <c r="T57" s="5">
        <v>3</v>
      </c>
    </row>
    <row r="58" spans="1:20" x14ac:dyDescent="0.25">
      <c r="A58" s="1" t="s">
        <v>15</v>
      </c>
      <c r="B58" s="1">
        <v>1.7</v>
      </c>
      <c r="C58" s="1">
        <v>3.9</v>
      </c>
      <c r="D58" s="1">
        <f>C58/B58</f>
        <v>2.2941176470588234</v>
      </c>
      <c r="E58" s="1">
        <f>B58+C58</f>
        <v>5.6</v>
      </c>
      <c r="F58" s="2">
        <v>1.38</v>
      </c>
      <c r="G58" s="2">
        <f>F58/E58</f>
        <v>0.24642857142857141</v>
      </c>
      <c r="H58" s="2">
        <v>1.399</v>
      </c>
      <c r="I58" s="2">
        <f>H58/E58</f>
        <v>0.24982142857142858</v>
      </c>
      <c r="J58" s="2">
        <v>1.4019999999999999</v>
      </c>
      <c r="K58" s="2">
        <f>J58/E58</f>
        <v>0.25035714285714283</v>
      </c>
      <c r="L58" s="2">
        <v>1.4119999999999999</v>
      </c>
      <c r="M58" s="2">
        <f>L58/E58</f>
        <v>0.25214285714285717</v>
      </c>
      <c r="N58">
        <v>3.0642499999999999</v>
      </c>
      <c r="O58" s="5" t="s">
        <v>16</v>
      </c>
      <c r="P58" s="5" t="s">
        <v>456</v>
      </c>
      <c r="Q58" s="5" t="s">
        <v>456</v>
      </c>
      <c r="R58" s="6">
        <v>3</v>
      </c>
      <c r="S58" s="8">
        <v>0</v>
      </c>
      <c r="T58" s="5">
        <v>7</v>
      </c>
    </row>
    <row r="59" spans="1:20" x14ac:dyDescent="0.25">
      <c r="A59" s="1" t="s">
        <v>103</v>
      </c>
      <c r="B59" s="1">
        <v>1.7</v>
      </c>
      <c r="C59" s="1">
        <v>3.7</v>
      </c>
      <c r="D59" s="1">
        <f>C59/B59</f>
        <v>2.1764705882352944</v>
      </c>
      <c r="E59" s="1">
        <f>B59+C59</f>
        <v>5.4</v>
      </c>
      <c r="F59" s="2">
        <v>1.339</v>
      </c>
      <c r="G59" s="2">
        <f>F59/E59</f>
        <v>0.24796296296296294</v>
      </c>
      <c r="H59" s="2">
        <v>1.4319999999999999</v>
      </c>
      <c r="I59" s="2">
        <f>H59/E59</f>
        <v>0.26518518518518513</v>
      </c>
      <c r="J59" s="2">
        <v>1.4610000000000001</v>
      </c>
      <c r="K59" s="2">
        <f>J59/E59</f>
        <v>0.27055555555555555</v>
      </c>
      <c r="L59" s="2">
        <v>1.4390000000000001</v>
      </c>
      <c r="M59" s="2">
        <f>L59/E59</f>
        <v>0.26648148148148149</v>
      </c>
      <c r="N59">
        <v>3.0642499999999999</v>
      </c>
      <c r="O59" s="5" t="s">
        <v>100</v>
      </c>
      <c r="P59" s="5" t="s">
        <v>100</v>
      </c>
      <c r="Q59" s="5" t="s">
        <v>456</v>
      </c>
      <c r="R59" s="6">
        <v>3</v>
      </c>
      <c r="S59" s="8" t="s">
        <v>18</v>
      </c>
      <c r="T59" s="5">
        <v>3</v>
      </c>
    </row>
    <row r="60" spans="1:20" x14ac:dyDescent="0.25">
      <c r="A60" s="1" t="s">
        <v>26</v>
      </c>
      <c r="B60" s="1">
        <v>2</v>
      </c>
      <c r="C60" s="1">
        <v>3.6</v>
      </c>
      <c r="D60" s="1">
        <f>C60/B60</f>
        <v>1.8</v>
      </c>
      <c r="E60" s="1">
        <f>B60+C60</f>
        <v>5.6</v>
      </c>
      <c r="F60" s="2">
        <v>1.4870000000000001</v>
      </c>
      <c r="G60" s="2">
        <f>F60/E60</f>
        <v>0.26553571428571432</v>
      </c>
      <c r="H60" s="2">
        <v>1.4370000000000001</v>
      </c>
      <c r="I60" s="2">
        <f>H60/E60</f>
        <v>0.25660714285714287</v>
      </c>
      <c r="J60" s="2">
        <v>1.48</v>
      </c>
      <c r="K60" s="2">
        <f>J60/E60</f>
        <v>0.26428571428571429</v>
      </c>
      <c r="L60" s="2">
        <v>1.385</v>
      </c>
      <c r="M60" s="2">
        <f>L60/E60</f>
        <v>0.24732142857142858</v>
      </c>
      <c r="N60">
        <v>3.0642499999999999</v>
      </c>
      <c r="O60" s="5" t="s">
        <v>21</v>
      </c>
      <c r="P60" s="5" t="s">
        <v>21</v>
      </c>
      <c r="Q60" s="5" t="s">
        <v>456</v>
      </c>
      <c r="R60" s="6">
        <v>3</v>
      </c>
      <c r="S60" s="8">
        <v>2</v>
      </c>
      <c r="T60" s="5">
        <v>8</v>
      </c>
    </row>
    <row r="61" spans="1:20" x14ac:dyDescent="0.25">
      <c r="A61" s="1" t="s">
        <v>81</v>
      </c>
      <c r="B61" s="1">
        <v>1.7</v>
      </c>
      <c r="C61" s="1">
        <v>3.5</v>
      </c>
      <c r="D61" s="1">
        <f>C61/B61</f>
        <v>2.0588235294117649</v>
      </c>
      <c r="E61" s="1">
        <f>B61+C61</f>
        <v>5.2</v>
      </c>
      <c r="F61" s="2">
        <v>1.2989999999999999</v>
      </c>
      <c r="G61" s="2">
        <f>F61/E61</f>
        <v>0.24980769230769229</v>
      </c>
      <c r="H61" s="2">
        <v>1.2949999999999999</v>
      </c>
      <c r="I61" s="2">
        <f>H61/E61</f>
        <v>0.24903846153846151</v>
      </c>
      <c r="J61" s="2">
        <v>1.3520000000000001</v>
      </c>
      <c r="K61" s="2">
        <f>J61/E61</f>
        <v>0.26</v>
      </c>
      <c r="L61" s="2">
        <v>1.3779999999999999</v>
      </c>
      <c r="M61" s="2">
        <f>L61/E61</f>
        <v>0.26499999999999996</v>
      </c>
      <c r="N61">
        <v>3.0642499999999999</v>
      </c>
      <c r="O61" s="7" t="s">
        <v>79</v>
      </c>
      <c r="P61" s="7" t="s">
        <v>459</v>
      </c>
      <c r="Q61" s="5" t="s">
        <v>456</v>
      </c>
      <c r="R61" s="8">
        <v>3</v>
      </c>
      <c r="S61" s="8">
        <v>0</v>
      </c>
      <c r="T61" s="5">
        <v>2</v>
      </c>
    </row>
    <row r="62" spans="1:20" x14ac:dyDescent="0.25">
      <c r="A62" s="1" t="s">
        <v>106</v>
      </c>
      <c r="B62" s="1">
        <v>1.6</v>
      </c>
      <c r="C62" s="1">
        <v>3.5</v>
      </c>
      <c r="D62" s="1">
        <f>C62/B62</f>
        <v>2.1875</v>
      </c>
      <c r="E62" s="1">
        <f>B62+C62</f>
        <v>5.0999999999999996</v>
      </c>
      <c r="F62" s="2">
        <v>1.3959999999999999</v>
      </c>
      <c r="G62" s="2">
        <f>F62/E62</f>
        <v>0.27372549019607845</v>
      </c>
      <c r="H62" s="2">
        <v>1.4650000000000001</v>
      </c>
      <c r="I62" s="2">
        <f>H62/E62</f>
        <v>0.28725490196078435</v>
      </c>
      <c r="J62" s="2">
        <v>1.3580000000000001</v>
      </c>
      <c r="K62" s="2">
        <f>J62/E62</f>
        <v>0.26627450980392159</v>
      </c>
      <c r="L62" s="2">
        <v>1.486</v>
      </c>
      <c r="M62" s="2">
        <f>L62/E62</f>
        <v>0.29137254901960785</v>
      </c>
      <c r="N62">
        <v>3.0642499999999999</v>
      </c>
      <c r="O62" s="5" t="s">
        <v>100</v>
      </c>
      <c r="P62" s="5" t="s">
        <v>100</v>
      </c>
      <c r="Q62" s="5" t="s">
        <v>456</v>
      </c>
      <c r="R62" s="6">
        <v>3</v>
      </c>
      <c r="S62" s="8" t="s">
        <v>18</v>
      </c>
      <c r="T62" s="5">
        <v>1</v>
      </c>
    </row>
    <row r="63" spans="1:20" x14ac:dyDescent="0.25">
      <c r="A63" s="1" t="s">
        <v>25</v>
      </c>
      <c r="B63" s="1">
        <v>1.3</v>
      </c>
      <c r="C63" s="1">
        <v>3.4</v>
      </c>
      <c r="D63" s="1">
        <f>C63/B63</f>
        <v>2.6153846153846154</v>
      </c>
      <c r="E63" s="1">
        <f>B63+C63</f>
        <v>4.7</v>
      </c>
      <c r="F63" s="2">
        <v>1.3120000000000001</v>
      </c>
      <c r="G63" s="2">
        <f>F63/E63</f>
        <v>0.27914893617021275</v>
      </c>
      <c r="H63" s="2">
        <v>1.3640000000000001</v>
      </c>
      <c r="I63" s="2">
        <f>H63/E63</f>
        <v>0.29021276595744683</v>
      </c>
      <c r="J63" s="2">
        <v>1.337</v>
      </c>
      <c r="K63" s="2">
        <f>J63/E63</f>
        <v>0.28446808510638294</v>
      </c>
      <c r="L63" s="2">
        <v>1.357</v>
      </c>
      <c r="M63" s="2">
        <f>L63/E63</f>
        <v>0.28872340425531912</v>
      </c>
      <c r="N63">
        <v>3.0642499999999999</v>
      </c>
      <c r="O63" s="5" t="s">
        <v>21</v>
      </c>
      <c r="P63" s="5" t="s">
        <v>21</v>
      </c>
      <c r="Q63" s="5" t="s">
        <v>456</v>
      </c>
      <c r="R63" s="6">
        <v>3</v>
      </c>
      <c r="S63" s="8" t="s">
        <v>18</v>
      </c>
      <c r="T63" s="5">
        <v>1</v>
      </c>
    </row>
    <row r="64" spans="1:20" x14ac:dyDescent="0.25">
      <c r="A64" s="1" t="s">
        <v>27</v>
      </c>
      <c r="B64" s="1">
        <v>1.8</v>
      </c>
      <c r="C64" s="1">
        <v>2.9</v>
      </c>
      <c r="D64" s="1">
        <f>C64/B64</f>
        <v>1.6111111111111109</v>
      </c>
      <c r="E64" s="1">
        <f>B64+C64</f>
        <v>4.7</v>
      </c>
      <c r="F64" s="2">
        <v>1.304</v>
      </c>
      <c r="G64" s="2">
        <f>F64/E64</f>
        <v>0.2774468085106383</v>
      </c>
      <c r="H64" s="2">
        <v>1.3720000000000001</v>
      </c>
      <c r="I64" s="2">
        <f>H64/E64</f>
        <v>0.29191489361702128</v>
      </c>
      <c r="J64" s="2">
        <v>1.333</v>
      </c>
      <c r="K64" s="2">
        <f>J64/E64</f>
        <v>0.28361702127659572</v>
      </c>
      <c r="L64" s="2">
        <v>1.3839999999999999</v>
      </c>
      <c r="M64" s="2">
        <f>L64/E64</f>
        <v>0.29446808510638295</v>
      </c>
      <c r="N64">
        <v>3.0642499999999999</v>
      </c>
      <c r="O64" s="5" t="s">
        <v>21</v>
      </c>
      <c r="P64" s="5" t="s">
        <v>21</v>
      </c>
      <c r="Q64" s="5" t="s">
        <v>456</v>
      </c>
      <c r="R64" s="6">
        <v>3</v>
      </c>
      <c r="S64" s="8" t="s">
        <v>18</v>
      </c>
      <c r="T64" s="5">
        <v>1</v>
      </c>
    </row>
    <row r="65" spans="1:20" x14ac:dyDescent="0.25">
      <c r="A65" s="1" t="s">
        <v>105</v>
      </c>
      <c r="B65" s="1">
        <v>1.3</v>
      </c>
      <c r="C65" s="1">
        <v>2.8</v>
      </c>
      <c r="D65" s="1">
        <f>C65/B65</f>
        <v>2.1538461538461537</v>
      </c>
      <c r="E65" s="1">
        <f>B65+C65</f>
        <v>4.0999999999999996</v>
      </c>
      <c r="F65" s="2">
        <v>1.4430000000000001</v>
      </c>
      <c r="G65" s="2">
        <f>F65/E65</f>
        <v>0.35195121951219516</v>
      </c>
      <c r="H65" s="2">
        <v>1.421</v>
      </c>
      <c r="I65" s="2">
        <f>H65/E65</f>
        <v>0.34658536585365857</v>
      </c>
      <c r="J65" s="2">
        <v>1.256</v>
      </c>
      <c r="K65" s="2">
        <f>J65/E65</f>
        <v>0.3063414634146342</v>
      </c>
      <c r="L65" s="2">
        <v>1.2569999999999999</v>
      </c>
      <c r="M65" s="2">
        <f>L65/E65</f>
        <v>0.30658536585365853</v>
      </c>
      <c r="N65">
        <v>3.0642499999999999</v>
      </c>
      <c r="O65" s="5" t="s">
        <v>100</v>
      </c>
      <c r="P65" s="5" t="s">
        <v>100</v>
      </c>
      <c r="Q65" s="5" t="s">
        <v>456</v>
      </c>
      <c r="R65" s="6">
        <v>3</v>
      </c>
      <c r="S65" s="8" t="s">
        <v>18</v>
      </c>
      <c r="T65" s="5">
        <v>2</v>
      </c>
    </row>
    <row r="66" spans="1:20" x14ac:dyDescent="0.25">
      <c r="A66" s="1" t="s">
        <v>104</v>
      </c>
      <c r="B66" s="1">
        <v>1.4</v>
      </c>
      <c r="C66" s="1">
        <v>2.7</v>
      </c>
      <c r="D66" s="1">
        <f>C66/B66</f>
        <v>1.9285714285714288</v>
      </c>
      <c r="E66" s="1">
        <f>B66+C66</f>
        <v>4.0999999999999996</v>
      </c>
      <c r="F66" s="2">
        <v>1.3049999999999999</v>
      </c>
      <c r="G66" s="2">
        <f>F66/E66</f>
        <v>0.31829268292682927</v>
      </c>
      <c r="H66" s="2">
        <v>1.339</v>
      </c>
      <c r="I66" s="2">
        <f>H66/E66</f>
        <v>0.32658536585365855</v>
      </c>
      <c r="J66" s="2">
        <v>1.1739999999999999</v>
      </c>
      <c r="K66" s="2">
        <f>J66/E66</f>
        <v>0.28634146341463418</v>
      </c>
      <c r="L66" s="2">
        <v>1.1819999999999999</v>
      </c>
      <c r="M66" s="2">
        <f>L66/E66</f>
        <v>0.2882926829268293</v>
      </c>
      <c r="N66">
        <v>3.0642499999999999</v>
      </c>
      <c r="O66" s="5" t="s">
        <v>100</v>
      </c>
      <c r="P66" s="5" t="s">
        <v>100</v>
      </c>
      <c r="Q66" s="5" t="s">
        <v>456</v>
      </c>
      <c r="R66" s="6">
        <v>3</v>
      </c>
      <c r="S66" s="8" t="s">
        <v>18</v>
      </c>
      <c r="T66" s="5">
        <v>3</v>
      </c>
    </row>
    <row r="67" spans="1:20" x14ac:dyDescent="0.25">
      <c r="A67" s="1" t="s">
        <v>107</v>
      </c>
      <c r="B67" s="1">
        <v>1.6</v>
      </c>
      <c r="C67" s="1">
        <v>2.7</v>
      </c>
      <c r="D67" s="1">
        <f>C67/B67</f>
        <v>1.6875</v>
      </c>
      <c r="E67" s="1">
        <f>B67+C67</f>
        <v>4.3000000000000007</v>
      </c>
      <c r="F67" s="2">
        <v>1.4410000000000001</v>
      </c>
      <c r="G67" s="2">
        <f>F67/E67</f>
        <v>0.33511627906976738</v>
      </c>
      <c r="H67" s="2">
        <v>1.4259999999999999</v>
      </c>
      <c r="I67" s="2">
        <f>H67/E67</f>
        <v>0.3316279069767441</v>
      </c>
      <c r="J67" s="2">
        <v>1.4850000000000001</v>
      </c>
      <c r="K67" s="2">
        <f>J67/E67</f>
        <v>0.34534883720930232</v>
      </c>
      <c r="L67" s="2">
        <v>1.425</v>
      </c>
      <c r="M67" s="2">
        <f>L67/E67</f>
        <v>0.33139534883720928</v>
      </c>
      <c r="N67">
        <v>3.0642499999999999</v>
      </c>
      <c r="O67" s="5" t="s">
        <v>100</v>
      </c>
      <c r="P67" s="5" t="s">
        <v>100</v>
      </c>
      <c r="Q67" s="5" t="s">
        <v>456</v>
      </c>
      <c r="R67" s="6">
        <v>3</v>
      </c>
      <c r="S67" s="8" t="s">
        <v>18</v>
      </c>
      <c r="T67" s="5">
        <v>3</v>
      </c>
    </row>
    <row r="68" spans="1:20" x14ac:dyDescent="0.25">
      <c r="A68" s="1" t="s">
        <v>87</v>
      </c>
      <c r="B68" s="1">
        <v>2.6</v>
      </c>
      <c r="C68" s="1">
        <v>2.7</v>
      </c>
      <c r="D68" s="1">
        <f>C68/B68</f>
        <v>1.0384615384615385</v>
      </c>
      <c r="E68" s="1">
        <f>B68+C68</f>
        <v>5.3000000000000007</v>
      </c>
      <c r="F68" s="2">
        <v>1.615</v>
      </c>
      <c r="G68" s="2">
        <f>F68/E68</f>
        <v>0.3047169811320754</v>
      </c>
      <c r="H68" s="2">
        <v>1.679</v>
      </c>
      <c r="I68" s="2">
        <f>H68/E68</f>
        <v>0.31679245283018864</v>
      </c>
      <c r="J68" s="2">
        <v>1.671</v>
      </c>
      <c r="K68" s="2">
        <f>J68/E68</f>
        <v>0.31528301886792448</v>
      </c>
      <c r="L68" s="2">
        <v>1.659</v>
      </c>
      <c r="M68" s="2">
        <f>L68/E68</f>
        <v>0.31301886792452827</v>
      </c>
      <c r="N68">
        <v>3.0642499999999999</v>
      </c>
      <c r="O68" s="5" t="s">
        <v>88</v>
      </c>
      <c r="P68" s="5" t="s">
        <v>458</v>
      </c>
      <c r="Q68" s="5" t="s">
        <v>456</v>
      </c>
      <c r="R68" s="8">
        <v>3</v>
      </c>
      <c r="S68" s="8" t="s">
        <v>18</v>
      </c>
      <c r="T68" s="5">
        <v>5</v>
      </c>
    </row>
    <row r="69" spans="1:20" x14ac:dyDescent="0.25">
      <c r="A69" s="1" t="s">
        <v>101</v>
      </c>
      <c r="B69" s="1">
        <v>1.5</v>
      </c>
      <c r="C69" s="1">
        <v>2.2999999999999998</v>
      </c>
      <c r="D69" s="1">
        <f>C69/B69</f>
        <v>1.5333333333333332</v>
      </c>
      <c r="E69" s="1">
        <f>B69+C69</f>
        <v>3.8</v>
      </c>
      <c r="F69" s="2">
        <v>1.506</v>
      </c>
      <c r="G69" s="2">
        <f>F69/E69</f>
        <v>0.39631578947368423</v>
      </c>
      <c r="H69" s="2">
        <v>1.427</v>
      </c>
      <c r="I69" s="2">
        <f>H69/E69</f>
        <v>0.37552631578947371</v>
      </c>
      <c r="J69" s="2">
        <v>1.532</v>
      </c>
      <c r="K69" s="2">
        <f>J69/E69</f>
        <v>0.4031578947368421</v>
      </c>
      <c r="L69" s="2">
        <v>1.6180000000000001</v>
      </c>
      <c r="M69" s="2">
        <f>L69/E69</f>
        <v>0.42578947368421055</v>
      </c>
      <c r="N69">
        <v>3.0642499999999999</v>
      </c>
      <c r="O69" s="5" t="s">
        <v>100</v>
      </c>
      <c r="P69" s="5" t="s">
        <v>457</v>
      </c>
      <c r="Q69" s="5" t="s">
        <v>456</v>
      </c>
      <c r="R69" s="6">
        <v>3</v>
      </c>
      <c r="S69" s="8" t="s">
        <v>18</v>
      </c>
      <c r="T69" s="8">
        <v>0</v>
      </c>
    </row>
    <row r="70" spans="1:20" x14ac:dyDescent="0.25">
      <c r="A70" s="1" t="s">
        <v>20</v>
      </c>
      <c r="B70" s="1">
        <v>1.3</v>
      </c>
      <c r="C70" s="1">
        <v>2.2999999999999998</v>
      </c>
      <c r="D70" s="1">
        <f>C70/B70</f>
        <v>1.7692307692307689</v>
      </c>
      <c r="E70" s="1">
        <f>B70+C70</f>
        <v>3.5999999999999996</v>
      </c>
      <c r="F70" s="2">
        <v>1.55</v>
      </c>
      <c r="G70" s="2">
        <f>F70/E70</f>
        <v>0.43055555555555564</v>
      </c>
      <c r="H70" s="2">
        <v>1.4790000000000001</v>
      </c>
      <c r="I70" s="2">
        <f>H70/E70</f>
        <v>0.41083333333333338</v>
      </c>
      <c r="J70" s="2">
        <v>1.4770000000000001</v>
      </c>
      <c r="K70" s="2">
        <f>J70/E70</f>
        <v>0.41027777777777785</v>
      </c>
      <c r="L70" s="2">
        <v>1.3859999999999999</v>
      </c>
      <c r="M70" s="2">
        <f>L70/E70</f>
        <v>0.38500000000000001</v>
      </c>
      <c r="N70">
        <v>3.0642499999999999</v>
      </c>
      <c r="O70" s="5" t="s">
        <v>21</v>
      </c>
      <c r="P70" s="5" t="s">
        <v>21</v>
      </c>
      <c r="Q70" s="5" t="s">
        <v>456</v>
      </c>
      <c r="R70" s="6">
        <v>3</v>
      </c>
      <c r="S70" s="8" t="s">
        <v>18</v>
      </c>
      <c r="T70" s="5">
        <v>2</v>
      </c>
    </row>
    <row r="71" spans="1:20" x14ac:dyDescent="0.25">
      <c r="A71" s="1" t="s">
        <v>98</v>
      </c>
      <c r="B71" s="1">
        <v>1.4</v>
      </c>
      <c r="C71" s="1">
        <v>2.2999999999999998</v>
      </c>
      <c r="D71" s="1">
        <f>C71/B71</f>
        <v>1.6428571428571428</v>
      </c>
      <c r="E71" s="1">
        <f>B71+C71</f>
        <v>3.6999999999999997</v>
      </c>
      <c r="F71" s="2">
        <v>1.804</v>
      </c>
      <c r="G71" s="2">
        <f>F71/E71</f>
        <v>0.48756756756756764</v>
      </c>
      <c r="H71" s="2">
        <v>1.6919999999999999</v>
      </c>
      <c r="I71" s="2">
        <f>H71/E71</f>
        <v>0.45729729729729729</v>
      </c>
      <c r="J71" s="2">
        <v>1.94</v>
      </c>
      <c r="K71" s="2">
        <f>J71/E71</f>
        <v>0.5243243243243243</v>
      </c>
      <c r="L71" s="2">
        <v>1.82</v>
      </c>
      <c r="M71" s="2">
        <f>L71/E71</f>
        <v>0.49189189189189192</v>
      </c>
      <c r="N71">
        <v>3.0642499999999999</v>
      </c>
      <c r="O71" s="5" t="s">
        <v>97</v>
      </c>
      <c r="P71" s="5" t="s">
        <v>100</v>
      </c>
      <c r="Q71" s="5" t="s">
        <v>456</v>
      </c>
      <c r="R71" s="8">
        <v>3</v>
      </c>
      <c r="S71" s="8" t="s">
        <v>18</v>
      </c>
      <c r="T71" s="8">
        <v>0</v>
      </c>
    </row>
    <row r="72" spans="1:20" x14ac:dyDescent="0.25">
      <c r="A72" s="1" t="s">
        <v>99</v>
      </c>
      <c r="B72" s="1">
        <v>0.8</v>
      </c>
      <c r="C72" s="1">
        <v>2.1</v>
      </c>
      <c r="D72" s="1">
        <f>C72/B72</f>
        <v>2.625</v>
      </c>
      <c r="E72" s="1">
        <f>B72+C72</f>
        <v>2.9000000000000004</v>
      </c>
      <c r="F72" s="1">
        <v>1.413</v>
      </c>
      <c r="G72" s="2">
        <f>F72/E72</f>
        <v>0.48724137931034478</v>
      </c>
      <c r="H72" s="2">
        <v>1.3069999999999999</v>
      </c>
      <c r="I72" s="2">
        <f>H72/E72</f>
        <v>0.45068965517241372</v>
      </c>
      <c r="J72" s="2">
        <v>1.208</v>
      </c>
      <c r="K72" s="2">
        <f>J72/E72</f>
        <v>0.41655172413793096</v>
      </c>
      <c r="L72" s="1">
        <v>1.1519999999999999</v>
      </c>
      <c r="M72" s="2">
        <f>L72/E72</f>
        <v>0.39724137931034476</v>
      </c>
      <c r="N72">
        <v>3.0642499999999999</v>
      </c>
      <c r="O72" s="5" t="s">
        <v>100</v>
      </c>
      <c r="P72" s="5" t="s">
        <v>457</v>
      </c>
      <c r="Q72" s="5" t="s">
        <v>456</v>
      </c>
      <c r="R72" s="6">
        <v>3</v>
      </c>
      <c r="S72" s="8" t="s">
        <v>18</v>
      </c>
      <c r="T72" s="8">
        <v>2</v>
      </c>
    </row>
    <row r="73" spans="1:20" x14ac:dyDescent="0.25">
      <c r="A73" s="1" t="s">
        <v>17</v>
      </c>
      <c r="B73" s="1">
        <v>1.4</v>
      </c>
      <c r="C73" s="1">
        <v>2</v>
      </c>
      <c r="D73" s="1">
        <f>C73/B73</f>
        <v>1.4285714285714286</v>
      </c>
      <c r="E73" s="1">
        <f>B73+C73</f>
        <v>3.4</v>
      </c>
      <c r="F73" s="2">
        <v>1.3580000000000001</v>
      </c>
      <c r="G73" s="2">
        <f>F73/E73</f>
        <v>0.39941176470588241</v>
      </c>
      <c r="H73" s="2">
        <v>1.35</v>
      </c>
      <c r="I73" s="2">
        <f>H73/E73</f>
        <v>0.3970588235294118</v>
      </c>
      <c r="J73" s="2">
        <v>1.3720000000000001</v>
      </c>
      <c r="K73" s="2">
        <f>J73/E73</f>
        <v>0.40352941176470591</v>
      </c>
      <c r="L73" s="2">
        <v>1.41</v>
      </c>
      <c r="M73" s="2">
        <f>L73/E73</f>
        <v>0.41470588235294115</v>
      </c>
      <c r="N73">
        <v>3.0642499999999999</v>
      </c>
      <c r="O73" s="5" t="s">
        <v>16</v>
      </c>
      <c r="P73" s="5" t="s">
        <v>456</v>
      </c>
      <c r="Q73" s="5" t="s">
        <v>456</v>
      </c>
      <c r="R73" s="6">
        <v>3</v>
      </c>
      <c r="S73" s="8" t="s">
        <v>18</v>
      </c>
      <c r="T73" s="5">
        <v>2</v>
      </c>
    </row>
    <row r="74" spans="1:20" x14ac:dyDescent="0.25">
      <c r="A74" s="1" t="s">
        <v>19</v>
      </c>
      <c r="B74" s="1">
        <v>1.4</v>
      </c>
      <c r="C74" s="1">
        <v>1.9</v>
      </c>
      <c r="D74" s="1">
        <f>C74/B74</f>
        <v>1.3571428571428572</v>
      </c>
      <c r="E74" s="1">
        <f>B74+C74</f>
        <v>3.3</v>
      </c>
      <c r="F74" s="2">
        <v>1.3029999999999999</v>
      </c>
      <c r="G74" s="2">
        <f>F74/E74</f>
        <v>0.39484848484848484</v>
      </c>
      <c r="H74" s="2">
        <v>1.258</v>
      </c>
      <c r="I74" s="2">
        <f>H74/E74</f>
        <v>0.38121212121212122</v>
      </c>
      <c r="J74" s="2">
        <v>1.351</v>
      </c>
      <c r="K74" s="2">
        <f>J74/E74</f>
        <v>0.40939393939393942</v>
      </c>
      <c r="L74" s="2">
        <v>1.29</v>
      </c>
      <c r="M74" s="2">
        <f>L74/E74</f>
        <v>0.39090909090909093</v>
      </c>
      <c r="N74">
        <v>3.0642499999999999</v>
      </c>
      <c r="O74" s="5" t="s">
        <v>16</v>
      </c>
      <c r="P74" s="5" t="s">
        <v>456</v>
      </c>
      <c r="Q74" s="5" t="s">
        <v>456</v>
      </c>
      <c r="R74" s="6">
        <v>3</v>
      </c>
      <c r="S74" s="8" t="s">
        <v>18</v>
      </c>
      <c r="T74" s="5">
        <v>3</v>
      </c>
    </row>
    <row r="75" spans="1:20" x14ac:dyDescent="0.25">
      <c r="A75" s="1" t="s">
        <v>80</v>
      </c>
      <c r="B75" s="1">
        <v>1.1000000000000001</v>
      </c>
      <c r="C75" s="1">
        <v>1.8</v>
      </c>
      <c r="D75" s="1">
        <f>C75/B75</f>
        <v>1.6363636363636362</v>
      </c>
      <c r="E75" s="1">
        <f>B75+C75</f>
        <v>2.9000000000000004</v>
      </c>
      <c r="F75" s="2">
        <v>1.056</v>
      </c>
      <c r="G75" s="2">
        <f>F75/E75</f>
        <v>0.36413793103448272</v>
      </c>
      <c r="H75" s="2">
        <v>1.056</v>
      </c>
      <c r="I75" s="2">
        <f>H75/E75</f>
        <v>0.36413793103448272</v>
      </c>
      <c r="J75" s="2">
        <v>1.0389999999999999</v>
      </c>
      <c r="K75" s="2">
        <f>J75/E75</f>
        <v>0.35827586206896544</v>
      </c>
      <c r="L75" s="2">
        <v>1.052</v>
      </c>
      <c r="M75" s="2">
        <f>L75/E75</f>
        <v>0.36275862068965514</v>
      </c>
      <c r="N75">
        <v>3.0642499999999999</v>
      </c>
      <c r="O75" s="7" t="s">
        <v>79</v>
      </c>
      <c r="P75" s="7" t="s">
        <v>459</v>
      </c>
      <c r="Q75" s="5" t="s">
        <v>456</v>
      </c>
      <c r="R75" s="8">
        <v>3</v>
      </c>
      <c r="S75" s="8">
        <v>0</v>
      </c>
      <c r="T75" s="5">
        <v>2</v>
      </c>
    </row>
    <row r="76" spans="1:20" x14ac:dyDescent="0.25">
      <c r="A76" s="1" t="s">
        <v>23</v>
      </c>
      <c r="B76" s="1">
        <v>1.2</v>
      </c>
      <c r="C76" s="1">
        <v>1.8</v>
      </c>
      <c r="D76" s="1">
        <f>C76/B76</f>
        <v>1.5</v>
      </c>
      <c r="E76" s="1">
        <f>B76+C76</f>
        <v>3</v>
      </c>
      <c r="F76" s="2">
        <v>1.097</v>
      </c>
      <c r="G76" s="2">
        <f>F76/E76</f>
        <v>0.36566666666666664</v>
      </c>
      <c r="H76" s="2">
        <v>1.1000000000000001</v>
      </c>
      <c r="I76" s="2">
        <f>H76/E76</f>
        <v>0.3666666666666667</v>
      </c>
      <c r="J76" s="2">
        <v>1.151</v>
      </c>
      <c r="K76" s="2">
        <f>J76/E76</f>
        <v>0.38366666666666666</v>
      </c>
      <c r="L76" s="2">
        <v>1.151</v>
      </c>
      <c r="M76" s="2">
        <f>L76/E76</f>
        <v>0.38366666666666666</v>
      </c>
      <c r="N76">
        <v>3.0642499999999999</v>
      </c>
      <c r="O76" s="5" t="s">
        <v>21</v>
      </c>
      <c r="P76" s="5" t="s">
        <v>21</v>
      </c>
      <c r="Q76" s="5" t="s">
        <v>456</v>
      </c>
      <c r="R76" s="6">
        <v>3</v>
      </c>
      <c r="S76" s="8" t="s">
        <v>18</v>
      </c>
      <c r="T76" s="5">
        <v>3</v>
      </c>
    </row>
    <row r="77" spans="1:20" x14ac:dyDescent="0.25">
      <c r="A77" s="1" t="s">
        <v>96</v>
      </c>
      <c r="B77" s="1">
        <v>1.3</v>
      </c>
      <c r="C77" s="1">
        <v>1.8</v>
      </c>
      <c r="D77" s="1">
        <f>C77/B77</f>
        <v>1.3846153846153846</v>
      </c>
      <c r="E77" s="1">
        <f>B77+C77</f>
        <v>3.1</v>
      </c>
      <c r="F77" s="3">
        <v>1.363</v>
      </c>
      <c r="G77" s="2">
        <f>F77/E77</f>
        <v>0.43967741935483867</v>
      </c>
      <c r="H77" s="1">
        <v>1.3740000000000001</v>
      </c>
      <c r="I77" s="2">
        <f>H77/E77</f>
        <v>0.44322580645161291</v>
      </c>
      <c r="J77" s="2">
        <v>1.359</v>
      </c>
      <c r="K77" s="2">
        <f>J77/E77</f>
        <v>0.43838709677419352</v>
      </c>
      <c r="L77" s="3">
        <v>1.3069999999999999</v>
      </c>
      <c r="M77" s="2">
        <f>L77/E77</f>
        <v>0.42161290322580641</v>
      </c>
      <c r="N77">
        <v>3.0642499999999999</v>
      </c>
      <c r="O77" s="5" t="s">
        <v>97</v>
      </c>
      <c r="P77" s="5" t="s">
        <v>100</v>
      </c>
      <c r="Q77" s="5" t="s">
        <v>456</v>
      </c>
      <c r="R77" s="8">
        <v>3</v>
      </c>
      <c r="S77" s="8" t="s">
        <v>18</v>
      </c>
      <c r="T77" s="8">
        <v>3</v>
      </c>
    </row>
    <row r="78" spans="1:20" x14ac:dyDescent="0.25">
      <c r="A78" s="1" t="s">
        <v>78</v>
      </c>
      <c r="B78" s="1">
        <v>1.3</v>
      </c>
      <c r="C78" s="1">
        <v>1.6</v>
      </c>
      <c r="D78" s="1">
        <f>C78/B78</f>
        <v>1.2307692307692308</v>
      </c>
      <c r="E78" s="1">
        <f>B78+C78</f>
        <v>2.9000000000000004</v>
      </c>
      <c r="F78" s="2">
        <v>1.2949999999999999</v>
      </c>
      <c r="G78" s="2">
        <f>F78/E78</f>
        <v>0.44655172413793093</v>
      </c>
      <c r="H78" s="2">
        <v>1.31</v>
      </c>
      <c r="I78" s="2">
        <f>H78/E78</f>
        <v>0.45172413793103444</v>
      </c>
      <c r="J78" s="2">
        <v>1.31</v>
      </c>
      <c r="K78" s="2">
        <f>J78/E78</f>
        <v>0.45172413793103444</v>
      </c>
      <c r="L78" s="2">
        <v>1.32</v>
      </c>
      <c r="M78" s="2">
        <f>L78/E78</f>
        <v>0.45517241379310341</v>
      </c>
      <c r="N78">
        <v>3.0642499999999999</v>
      </c>
      <c r="O78" s="7" t="s">
        <v>79</v>
      </c>
      <c r="P78" s="7" t="s">
        <v>459</v>
      </c>
      <c r="Q78" s="5" t="s">
        <v>456</v>
      </c>
      <c r="R78" s="8">
        <v>3</v>
      </c>
      <c r="S78" s="8">
        <v>0</v>
      </c>
      <c r="T78" s="5">
        <v>2</v>
      </c>
    </row>
    <row r="79" spans="1:20" x14ac:dyDescent="0.25">
      <c r="A79" s="1" t="s">
        <v>22</v>
      </c>
      <c r="B79" s="1">
        <v>1.3</v>
      </c>
      <c r="C79" s="1">
        <v>1.2</v>
      </c>
      <c r="D79" s="1">
        <f>C79/B79</f>
        <v>0.92307692307692302</v>
      </c>
      <c r="E79" s="1">
        <f>B79+C79</f>
        <v>2.5</v>
      </c>
      <c r="F79" s="2">
        <v>1.208</v>
      </c>
      <c r="G79" s="2">
        <f>F79/E79</f>
        <v>0.48319999999999996</v>
      </c>
      <c r="H79" s="2">
        <v>1.0469999999999999</v>
      </c>
      <c r="I79" s="2">
        <f>H79/E79</f>
        <v>0.41879999999999995</v>
      </c>
      <c r="J79" s="2">
        <v>1.056</v>
      </c>
      <c r="K79" s="2">
        <f>J79/E79</f>
        <v>0.4224</v>
      </c>
      <c r="L79" s="2">
        <v>1.0069999999999999</v>
      </c>
      <c r="M79" s="2">
        <f>L79/E79</f>
        <v>0.40279999999999994</v>
      </c>
      <c r="N79">
        <v>3.0642499999999999</v>
      </c>
      <c r="O79" s="5" t="s">
        <v>21</v>
      </c>
      <c r="P79" s="5" t="s">
        <v>21</v>
      </c>
      <c r="Q79" s="5" t="s">
        <v>456</v>
      </c>
      <c r="R79" s="6">
        <v>3</v>
      </c>
      <c r="S79" s="8" t="s">
        <v>18</v>
      </c>
      <c r="T79" s="5">
        <v>1</v>
      </c>
    </row>
    <row r="80" spans="1:20" x14ac:dyDescent="0.25">
      <c r="A80" s="1" t="s">
        <v>102</v>
      </c>
      <c r="B80" s="1">
        <v>1</v>
      </c>
      <c r="C80" s="1">
        <v>1</v>
      </c>
      <c r="D80" s="1">
        <f>C80/B80</f>
        <v>1</v>
      </c>
      <c r="E80" s="1">
        <f>B80+C80</f>
        <v>2</v>
      </c>
      <c r="F80" s="2">
        <v>1.2769999999999999</v>
      </c>
      <c r="G80" s="2">
        <f>F80/E80</f>
        <v>0.63849999999999996</v>
      </c>
      <c r="H80" s="3">
        <v>1.2609999999999999</v>
      </c>
      <c r="I80" s="2">
        <f>H80/E80</f>
        <v>0.63049999999999995</v>
      </c>
      <c r="J80" s="3">
        <v>1.2609999999999999</v>
      </c>
      <c r="K80" s="2">
        <f>J80/E80</f>
        <v>0.63049999999999995</v>
      </c>
      <c r="L80" s="2">
        <v>1.2050000000000001</v>
      </c>
      <c r="M80" s="2">
        <f>L80/E80</f>
        <v>0.60250000000000004</v>
      </c>
      <c r="N80">
        <v>3.0642499999999999</v>
      </c>
      <c r="O80" s="5" t="s">
        <v>100</v>
      </c>
      <c r="P80" s="5" t="s">
        <v>100</v>
      </c>
      <c r="Q80" s="5" t="s">
        <v>456</v>
      </c>
      <c r="R80" s="6">
        <v>3</v>
      </c>
      <c r="S80" s="8" t="s">
        <v>18</v>
      </c>
      <c r="T80" s="5">
        <v>2</v>
      </c>
    </row>
    <row r="81" spans="1:20" x14ac:dyDescent="0.25">
      <c r="A81" s="1" t="s">
        <v>91</v>
      </c>
      <c r="B81" s="1">
        <v>1.4</v>
      </c>
      <c r="C81" s="1">
        <v>3.5</v>
      </c>
      <c r="D81" s="1">
        <f>C81/B81</f>
        <v>2.5</v>
      </c>
      <c r="E81" s="1">
        <f>B81+C81</f>
        <v>4.9000000000000004</v>
      </c>
      <c r="F81" s="2">
        <v>1.3440000000000001</v>
      </c>
      <c r="G81" s="2">
        <f>F81/E81</f>
        <v>0.2742857142857143</v>
      </c>
      <c r="H81" s="2">
        <v>1.288</v>
      </c>
      <c r="I81" s="2">
        <f>H81/E81</f>
        <v>0.26285714285714284</v>
      </c>
      <c r="J81" s="2">
        <v>1.304</v>
      </c>
      <c r="K81" s="2">
        <f>J81/E81</f>
        <v>0.26612244897959181</v>
      </c>
      <c r="L81" s="2">
        <v>1.27</v>
      </c>
      <c r="M81" s="2">
        <f>L81/E81</f>
        <v>0.25918367346938775</v>
      </c>
      <c r="N81" s="2">
        <v>6.9114000000000004</v>
      </c>
      <c r="O81" s="7" t="s">
        <v>90</v>
      </c>
      <c r="P81" s="7" t="s">
        <v>455</v>
      </c>
      <c r="Q81" s="5" t="s">
        <v>454</v>
      </c>
      <c r="R81" s="6">
        <v>4</v>
      </c>
      <c r="S81" s="8" t="s">
        <v>18</v>
      </c>
      <c r="T81" s="5">
        <v>4</v>
      </c>
    </row>
    <row r="82" spans="1:20" x14ac:dyDescent="0.25">
      <c r="A82" s="1" t="s">
        <v>94</v>
      </c>
      <c r="B82" s="1">
        <v>1.5</v>
      </c>
      <c r="C82" s="1">
        <v>3.4</v>
      </c>
      <c r="D82" s="1">
        <f>C82/B82</f>
        <v>2.2666666666666666</v>
      </c>
      <c r="E82" s="1">
        <f>B82+C82</f>
        <v>4.9000000000000004</v>
      </c>
      <c r="F82" s="2">
        <v>1.4319999999999999</v>
      </c>
      <c r="G82" s="2">
        <f>F82/E82</f>
        <v>0.29224489795918362</v>
      </c>
      <c r="H82" s="2">
        <v>1.3959999999999999</v>
      </c>
      <c r="I82" s="2">
        <f>H82/E82</f>
        <v>0.28489795918367344</v>
      </c>
      <c r="J82" s="2">
        <v>1.381</v>
      </c>
      <c r="K82" s="2">
        <f>J82/E82</f>
        <v>0.28183673469387754</v>
      </c>
      <c r="L82" s="2">
        <v>1.429</v>
      </c>
      <c r="M82" s="2">
        <f>L82/E82</f>
        <v>0.29163265306122449</v>
      </c>
      <c r="N82" s="2">
        <v>6.9114000000000004</v>
      </c>
      <c r="O82" s="7" t="s">
        <v>95</v>
      </c>
      <c r="P82" s="7" t="s">
        <v>454</v>
      </c>
      <c r="Q82" s="7" t="s">
        <v>454</v>
      </c>
      <c r="R82" s="6">
        <v>4</v>
      </c>
      <c r="S82" s="8" t="s">
        <v>18</v>
      </c>
      <c r="T82" s="8">
        <v>4</v>
      </c>
    </row>
    <row r="83" spans="1:20" x14ac:dyDescent="0.25">
      <c r="A83" s="1" t="s">
        <v>89</v>
      </c>
      <c r="B83" s="1">
        <v>1.7</v>
      </c>
      <c r="C83" s="1">
        <v>3.3</v>
      </c>
      <c r="D83" s="1">
        <f>C83/B83</f>
        <v>1.9411764705882353</v>
      </c>
      <c r="E83" s="1">
        <f>B83+C83</f>
        <v>5</v>
      </c>
      <c r="F83" s="2">
        <v>1.1579999999999999</v>
      </c>
      <c r="G83" s="2">
        <f>F83/E83</f>
        <v>0.23159999999999997</v>
      </c>
      <c r="H83" s="2">
        <v>1.202</v>
      </c>
      <c r="I83" s="2">
        <f>H83/E83</f>
        <v>0.2404</v>
      </c>
      <c r="J83" s="2">
        <v>1.234</v>
      </c>
      <c r="K83" s="2">
        <f>J83/E83</f>
        <v>0.24679999999999999</v>
      </c>
      <c r="L83" s="2">
        <v>1.246</v>
      </c>
      <c r="M83" s="2">
        <f>L83/E83</f>
        <v>0.2492</v>
      </c>
      <c r="N83" s="2">
        <v>6.9114000000000004</v>
      </c>
      <c r="O83" s="7" t="s">
        <v>90</v>
      </c>
      <c r="P83" s="7" t="s">
        <v>455</v>
      </c>
      <c r="Q83" s="5" t="s">
        <v>454</v>
      </c>
      <c r="R83" s="6">
        <v>4</v>
      </c>
      <c r="S83" s="8" t="s">
        <v>18</v>
      </c>
      <c r="T83" s="5">
        <v>4</v>
      </c>
    </row>
  </sheetData>
  <sortState xmlns:xlrd2="http://schemas.microsoft.com/office/spreadsheetml/2017/richdata2" ref="A2:T83">
    <sortCondition ref="R1:R8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CB82-6A57-4B0C-93CD-3B80501862D5}">
  <dimension ref="A1:K19"/>
  <sheetViews>
    <sheetView workbookViewId="0">
      <selection activeCell="J2" sqref="J2:J19"/>
    </sheetView>
  </sheetViews>
  <sheetFormatPr baseColWidth="10" defaultColWidth="11.42578125" defaultRowHeight="15" x14ac:dyDescent="0.25"/>
  <cols>
    <col min="8" max="8" width="19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5">
      <c r="A2" s="1" t="s">
        <v>108</v>
      </c>
      <c r="B2" s="1" t="s">
        <v>109</v>
      </c>
      <c r="C2" s="1" t="s">
        <v>110</v>
      </c>
      <c r="D2" s="1" t="s">
        <v>111</v>
      </c>
      <c r="E2" s="2" t="s">
        <v>112</v>
      </c>
      <c r="F2" s="2" t="s">
        <v>113</v>
      </c>
      <c r="G2" s="2" t="s">
        <v>114</v>
      </c>
      <c r="H2" s="11" t="s">
        <v>16</v>
      </c>
      <c r="I2" s="6">
        <v>10</v>
      </c>
      <c r="J2" s="8">
        <v>0</v>
      </c>
      <c r="K2" s="10">
        <v>27</v>
      </c>
    </row>
    <row r="3" spans="1:11" x14ac:dyDescent="0.25">
      <c r="A3" s="1" t="s">
        <v>128</v>
      </c>
      <c r="B3" s="1" t="s">
        <v>129</v>
      </c>
      <c r="C3" s="1" t="s">
        <v>130</v>
      </c>
      <c r="D3" s="2" t="s">
        <v>131</v>
      </c>
      <c r="E3" s="2" t="s">
        <v>132</v>
      </c>
      <c r="F3" s="2" t="s">
        <v>132</v>
      </c>
      <c r="G3" s="2" t="s">
        <v>133</v>
      </c>
      <c r="H3" s="11" t="s">
        <v>16</v>
      </c>
      <c r="I3" s="6">
        <v>10</v>
      </c>
      <c r="J3" s="8">
        <v>0</v>
      </c>
      <c r="K3" s="10">
        <v>15</v>
      </c>
    </row>
    <row r="4" spans="1:11" x14ac:dyDescent="0.25">
      <c r="A4" s="1" t="s">
        <v>134</v>
      </c>
      <c r="B4" s="1" t="s">
        <v>135</v>
      </c>
      <c r="C4" s="1" t="s">
        <v>136</v>
      </c>
      <c r="D4" s="2" t="s">
        <v>137</v>
      </c>
      <c r="E4" s="2" t="s">
        <v>138</v>
      </c>
      <c r="F4" s="2" t="s">
        <v>139</v>
      </c>
      <c r="G4" s="2" t="s">
        <v>140</v>
      </c>
      <c r="H4" s="10" t="s">
        <v>29</v>
      </c>
      <c r="I4" s="6">
        <v>6</v>
      </c>
      <c r="J4" s="8">
        <v>0</v>
      </c>
      <c r="K4" s="10">
        <v>22</v>
      </c>
    </row>
    <row r="5" spans="1:11" x14ac:dyDescent="0.25">
      <c r="A5" s="1" t="s">
        <v>162</v>
      </c>
      <c r="B5" s="1" t="s">
        <v>163</v>
      </c>
      <c r="C5" s="1" t="s">
        <v>164</v>
      </c>
      <c r="D5" s="2" t="s">
        <v>165</v>
      </c>
      <c r="E5" s="2" t="s">
        <v>166</v>
      </c>
      <c r="F5" s="2" t="s">
        <v>167</v>
      </c>
      <c r="G5" s="2" t="s">
        <v>168</v>
      </c>
      <c r="H5" s="10" t="s">
        <v>97</v>
      </c>
      <c r="I5" s="8">
        <v>10</v>
      </c>
      <c r="J5" s="8">
        <v>0</v>
      </c>
      <c r="K5" s="10">
        <v>25</v>
      </c>
    </row>
    <row r="6" spans="1:11" x14ac:dyDescent="0.25">
      <c r="A6" s="1" t="s">
        <v>207</v>
      </c>
      <c r="B6" s="1" t="s">
        <v>208</v>
      </c>
      <c r="C6" s="1" t="s">
        <v>209</v>
      </c>
      <c r="D6" s="2" t="s">
        <v>210</v>
      </c>
      <c r="E6" s="2" t="s">
        <v>151</v>
      </c>
      <c r="F6" s="2" t="s">
        <v>211</v>
      </c>
      <c r="G6" s="2" t="s">
        <v>212</v>
      </c>
      <c r="H6" s="10" t="s">
        <v>213</v>
      </c>
      <c r="I6" s="8">
        <v>1</v>
      </c>
      <c r="J6" s="8">
        <v>1</v>
      </c>
      <c r="K6" s="10">
        <v>28</v>
      </c>
    </row>
    <row r="7" spans="1:11" x14ac:dyDescent="0.25">
      <c r="A7" s="1" t="s">
        <v>214</v>
      </c>
      <c r="B7" s="1" t="s">
        <v>215</v>
      </c>
      <c r="C7" s="1" t="s">
        <v>216</v>
      </c>
      <c r="D7" s="2" t="s">
        <v>217</v>
      </c>
      <c r="E7" s="2" t="s">
        <v>218</v>
      </c>
      <c r="F7" s="2" t="s">
        <v>219</v>
      </c>
      <c r="G7" s="2" t="s">
        <v>220</v>
      </c>
      <c r="H7" s="17" t="s">
        <v>97</v>
      </c>
      <c r="I7" s="8">
        <v>10</v>
      </c>
      <c r="J7" s="8">
        <v>15</v>
      </c>
      <c r="K7" s="17">
        <v>33</v>
      </c>
    </row>
    <row r="8" spans="1:11" x14ac:dyDescent="0.25">
      <c r="A8" s="1" t="s">
        <v>141</v>
      </c>
      <c r="B8" s="1" t="s">
        <v>142</v>
      </c>
      <c r="C8" s="1" t="s">
        <v>110</v>
      </c>
      <c r="D8" s="2" t="s">
        <v>143</v>
      </c>
      <c r="E8" s="2" t="s">
        <v>144</v>
      </c>
      <c r="F8" s="2" t="s">
        <v>145</v>
      </c>
      <c r="G8" s="2" t="s">
        <v>146</v>
      </c>
      <c r="H8" s="17" t="s">
        <v>147</v>
      </c>
      <c r="I8" s="8">
        <v>10</v>
      </c>
      <c r="J8" s="12" t="s">
        <v>18</v>
      </c>
      <c r="K8" s="17">
        <v>6</v>
      </c>
    </row>
    <row r="9" spans="1:11" x14ac:dyDescent="0.25">
      <c r="A9" s="1" t="s">
        <v>148</v>
      </c>
      <c r="B9" s="1" t="s">
        <v>149</v>
      </c>
      <c r="C9" s="1" t="s">
        <v>150</v>
      </c>
      <c r="D9" s="2" t="s">
        <v>151</v>
      </c>
      <c r="E9" s="2" t="s">
        <v>152</v>
      </c>
      <c r="F9" s="2" t="s">
        <v>153</v>
      </c>
      <c r="G9" s="2" t="s">
        <v>154</v>
      </c>
      <c r="H9" s="10" t="s">
        <v>147</v>
      </c>
      <c r="I9" s="8">
        <v>10</v>
      </c>
      <c r="J9" s="12" t="s">
        <v>18</v>
      </c>
      <c r="K9" s="10">
        <v>7</v>
      </c>
    </row>
    <row r="10" spans="1:11" x14ac:dyDescent="0.25">
      <c r="A10" s="1" t="s">
        <v>115</v>
      </c>
      <c r="B10" s="1" t="s">
        <v>116</v>
      </c>
      <c r="C10" s="1" t="s">
        <v>54</v>
      </c>
      <c r="D10" s="2" t="s">
        <v>117</v>
      </c>
      <c r="E10" s="2" t="s">
        <v>118</v>
      </c>
      <c r="F10" s="2" t="s">
        <v>119</v>
      </c>
      <c r="G10" s="2" t="s">
        <v>120</v>
      </c>
      <c r="H10" s="11" t="s">
        <v>16</v>
      </c>
      <c r="I10" s="6">
        <v>10</v>
      </c>
      <c r="J10" s="12" t="s">
        <v>18</v>
      </c>
      <c r="K10" s="10">
        <v>5</v>
      </c>
    </row>
    <row r="11" spans="1:11" x14ac:dyDescent="0.25">
      <c r="A11" s="1" t="s">
        <v>121</v>
      </c>
      <c r="B11" s="1" t="s">
        <v>122</v>
      </c>
      <c r="C11" s="1" t="s">
        <v>123</v>
      </c>
      <c r="D11" s="2" t="s">
        <v>124</v>
      </c>
      <c r="E11" s="2" t="s">
        <v>125</v>
      </c>
      <c r="F11" s="2" t="s">
        <v>126</v>
      </c>
      <c r="G11" s="2" t="s">
        <v>127</v>
      </c>
      <c r="H11" s="11" t="s">
        <v>16</v>
      </c>
      <c r="I11" s="6">
        <v>10</v>
      </c>
      <c r="J11" s="12" t="s">
        <v>18</v>
      </c>
      <c r="K11" s="10">
        <v>5</v>
      </c>
    </row>
    <row r="12" spans="1:11" x14ac:dyDescent="0.25">
      <c r="A12" s="1" t="s">
        <v>155</v>
      </c>
      <c r="B12" s="1" t="s">
        <v>156</v>
      </c>
      <c r="C12" s="1" t="s">
        <v>157</v>
      </c>
      <c r="D12" s="2" t="s">
        <v>158</v>
      </c>
      <c r="E12" s="2" t="s">
        <v>159</v>
      </c>
      <c r="F12" s="2" t="s">
        <v>160</v>
      </c>
      <c r="G12" s="2" t="s">
        <v>161</v>
      </c>
      <c r="H12" s="10" t="s">
        <v>97</v>
      </c>
      <c r="I12" s="8">
        <v>10</v>
      </c>
      <c r="J12" s="12" t="s">
        <v>18</v>
      </c>
      <c r="K12" s="10">
        <v>5</v>
      </c>
    </row>
    <row r="13" spans="1:11" x14ac:dyDescent="0.25">
      <c r="A13" s="1" t="s">
        <v>169</v>
      </c>
      <c r="B13" s="1" t="s">
        <v>130</v>
      </c>
      <c r="C13" s="1" t="s">
        <v>170</v>
      </c>
      <c r="D13" s="2" t="s">
        <v>171</v>
      </c>
      <c r="E13" s="2" t="s">
        <v>172</v>
      </c>
      <c r="F13" s="2" t="s">
        <v>173</v>
      </c>
      <c r="G13" s="2" t="s">
        <v>174</v>
      </c>
      <c r="H13" s="10" t="s">
        <v>97</v>
      </c>
      <c r="I13" s="8">
        <v>10</v>
      </c>
      <c r="J13" s="12" t="s">
        <v>18</v>
      </c>
      <c r="K13" s="10">
        <v>8</v>
      </c>
    </row>
    <row r="14" spans="1:11" x14ac:dyDescent="0.25">
      <c r="A14" s="1" t="s">
        <v>175</v>
      </c>
      <c r="B14" s="1" t="s">
        <v>176</v>
      </c>
      <c r="C14" s="1" t="s">
        <v>176</v>
      </c>
      <c r="D14" s="2" t="s">
        <v>177</v>
      </c>
      <c r="E14" s="2" t="s">
        <v>178</v>
      </c>
      <c r="F14" s="2" t="s">
        <v>179</v>
      </c>
      <c r="G14" s="2" t="s">
        <v>180</v>
      </c>
      <c r="H14" s="10" t="s">
        <v>97</v>
      </c>
      <c r="I14" s="8">
        <v>10</v>
      </c>
      <c r="J14" s="12" t="s">
        <v>18</v>
      </c>
      <c r="K14" s="10">
        <v>12</v>
      </c>
    </row>
    <row r="15" spans="1:11" x14ac:dyDescent="0.25">
      <c r="A15" s="1" t="s">
        <v>181</v>
      </c>
      <c r="B15" s="1" t="s">
        <v>182</v>
      </c>
      <c r="C15" s="1" t="s">
        <v>183</v>
      </c>
      <c r="D15" s="2" t="s">
        <v>184</v>
      </c>
      <c r="E15" s="2" t="s">
        <v>151</v>
      </c>
      <c r="F15" s="2" t="s">
        <v>185</v>
      </c>
      <c r="G15" s="2" t="s">
        <v>186</v>
      </c>
      <c r="H15" s="10" t="s">
        <v>97</v>
      </c>
      <c r="I15" s="8">
        <v>10</v>
      </c>
      <c r="J15" s="12" t="s">
        <v>18</v>
      </c>
      <c r="K15" s="10">
        <v>11</v>
      </c>
    </row>
    <row r="16" spans="1:11" x14ac:dyDescent="0.25">
      <c r="A16" s="1" t="s">
        <v>187</v>
      </c>
      <c r="B16" s="1" t="s">
        <v>142</v>
      </c>
      <c r="C16" s="1" t="s">
        <v>188</v>
      </c>
      <c r="D16" s="2" t="s">
        <v>189</v>
      </c>
      <c r="E16" s="2" t="s">
        <v>190</v>
      </c>
      <c r="F16" s="2" t="s">
        <v>191</v>
      </c>
      <c r="G16" s="2" t="s">
        <v>192</v>
      </c>
      <c r="H16" s="10" t="s">
        <v>97</v>
      </c>
      <c r="I16" s="8">
        <v>10</v>
      </c>
      <c r="J16" s="12" t="s">
        <v>18</v>
      </c>
      <c r="K16" s="10">
        <v>11</v>
      </c>
    </row>
    <row r="17" spans="1:11" x14ac:dyDescent="0.25">
      <c r="A17" s="1" t="s">
        <v>193</v>
      </c>
      <c r="B17" s="1" t="s">
        <v>194</v>
      </c>
      <c r="C17" s="1" t="s">
        <v>195</v>
      </c>
      <c r="D17" s="2" t="s">
        <v>196</v>
      </c>
      <c r="E17" s="2" t="s">
        <v>197</v>
      </c>
      <c r="F17" s="2" t="s">
        <v>198</v>
      </c>
      <c r="G17" s="2" t="s">
        <v>199</v>
      </c>
      <c r="H17" s="10" t="s">
        <v>97</v>
      </c>
      <c r="I17" s="8">
        <v>10</v>
      </c>
      <c r="J17" s="12" t="s">
        <v>18</v>
      </c>
      <c r="K17" s="10">
        <v>11</v>
      </c>
    </row>
    <row r="18" spans="1:11" x14ac:dyDescent="0.25">
      <c r="A18" s="1" t="s">
        <v>200</v>
      </c>
      <c r="B18" s="1" t="s">
        <v>201</v>
      </c>
      <c r="C18" s="1" t="s">
        <v>202</v>
      </c>
      <c r="D18" s="2" t="s">
        <v>203</v>
      </c>
      <c r="E18" s="2" t="s">
        <v>204</v>
      </c>
      <c r="F18" s="2" t="s">
        <v>205</v>
      </c>
      <c r="G18" s="2" t="s">
        <v>206</v>
      </c>
      <c r="H18" s="10" t="s">
        <v>97</v>
      </c>
      <c r="I18" s="8">
        <v>10</v>
      </c>
      <c r="J18" s="12" t="s">
        <v>18</v>
      </c>
      <c r="K18" s="18">
        <v>12</v>
      </c>
    </row>
    <row r="19" spans="1:11" x14ac:dyDescent="0.25">
      <c r="A19" s="1" t="s">
        <v>221</v>
      </c>
      <c r="B19" s="1" t="s">
        <v>222</v>
      </c>
      <c r="C19" s="1" t="s">
        <v>223</v>
      </c>
      <c r="D19" s="2" t="s">
        <v>224</v>
      </c>
      <c r="E19" s="2" t="s">
        <v>225</v>
      </c>
      <c r="F19" s="2" t="s">
        <v>205</v>
      </c>
      <c r="G19" s="2" t="s">
        <v>114</v>
      </c>
      <c r="H19" s="10" t="s">
        <v>97</v>
      </c>
      <c r="I19" s="8">
        <v>10</v>
      </c>
      <c r="J19" t="s">
        <v>18</v>
      </c>
      <c r="K19" t="s">
        <v>18</v>
      </c>
    </row>
  </sheetData>
  <sortState xmlns:xlrd2="http://schemas.microsoft.com/office/spreadsheetml/2017/richdata2" ref="A2:K19">
    <sortCondition ref="J2:J19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4713-AA58-43BF-AD23-76857C72F092}">
  <dimension ref="A1:L55"/>
  <sheetViews>
    <sheetView workbookViewId="0">
      <selection activeCell="K11" sqref="K11:K54"/>
    </sheetView>
  </sheetViews>
  <sheetFormatPr baseColWidth="10" defaultColWidth="11.42578125" defaultRowHeight="15" x14ac:dyDescent="0.25"/>
  <cols>
    <col min="4" max="4" width="26" customWidth="1"/>
    <col min="9" max="9" width="24.85546875" customWidth="1"/>
    <col min="12" max="12" width="11.42578125" style="8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465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3" t="s">
        <v>9</v>
      </c>
      <c r="L1" s="4" t="s">
        <v>10</v>
      </c>
    </row>
    <row r="2" spans="1:12" x14ac:dyDescent="0.25">
      <c r="A2" s="1" t="s">
        <v>297</v>
      </c>
      <c r="B2" s="1">
        <v>7.9</v>
      </c>
      <c r="C2" s="1">
        <v>7.7</v>
      </c>
      <c r="D2" s="1">
        <f t="shared" ref="D2:D37" si="0" xml:space="preserve"> C2/B2</f>
        <v>0.97468354430379744</v>
      </c>
      <c r="E2" t="s">
        <v>298</v>
      </c>
      <c r="F2" t="s">
        <v>299</v>
      </c>
      <c r="G2" t="s">
        <v>300</v>
      </c>
      <c r="H2" t="s">
        <v>330</v>
      </c>
      <c r="I2" s="5" t="s">
        <v>16</v>
      </c>
      <c r="J2" s="6">
        <v>10</v>
      </c>
      <c r="K2" s="8">
        <v>0</v>
      </c>
      <c r="L2" s="8">
        <v>9</v>
      </c>
    </row>
    <row r="3" spans="1:12" x14ac:dyDescent="0.25">
      <c r="A3" s="1" t="s">
        <v>260</v>
      </c>
      <c r="B3" s="1">
        <v>8.1</v>
      </c>
      <c r="C3" s="1">
        <v>9.3000000000000007</v>
      </c>
      <c r="D3" s="1">
        <f t="shared" si="0"/>
        <v>1.1481481481481484</v>
      </c>
      <c r="E3" t="s">
        <v>261</v>
      </c>
      <c r="F3" t="s">
        <v>262</v>
      </c>
      <c r="G3" s="21" t="s">
        <v>18</v>
      </c>
      <c r="H3" s="21" t="s">
        <v>18</v>
      </c>
      <c r="I3" s="5" t="s">
        <v>16</v>
      </c>
      <c r="J3" s="6">
        <v>10</v>
      </c>
      <c r="K3" s="8">
        <v>0</v>
      </c>
      <c r="L3" s="8">
        <v>20</v>
      </c>
    </row>
    <row r="4" spans="1:12" x14ac:dyDescent="0.25">
      <c r="A4" s="1" t="s">
        <v>263</v>
      </c>
      <c r="B4" s="1">
        <v>10.3</v>
      </c>
      <c r="C4" s="1">
        <v>13.7</v>
      </c>
      <c r="D4" s="1">
        <f t="shared" si="0"/>
        <v>1.3300970873786406</v>
      </c>
      <c r="E4" t="s">
        <v>264</v>
      </c>
      <c r="F4" t="s">
        <v>265</v>
      </c>
      <c r="G4" t="s">
        <v>266</v>
      </c>
      <c r="H4" t="s">
        <v>446</v>
      </c>
      <c r="I4" s="5" t="s">
        <v>16</v>
      </c>
      <c r="J4" s="6">
        <v>10</v>
      </c>
      <c r="K4" s="8">
        <v>0</v>
      </c>
      <c r="L4" s="8">
        <v>20</v>
      </c>
    </row>
    <row r="5" spans="1:12" x14ac:dyDescent="0.25">
      <c r="A5" s="1" t="s">
        <v>382</v>
      </c>
      <c r="B5" s="1">
        <v>15.4</v>
      </c>
      <c r="C5" s="1">
        <v>21.4</v>
      </c>
      <c r="D5" s="1">
        <f t="shared" si="0"/>
        <v>1.3896103896103895</v>
      </c>
      <c r="E5" t="s">
        <v>137</v>
      </c>
      <c r="F5" t="s">
        <v>383</v>
      </c>
      <c r="G5" t="s">
        <v>384</v>
      </c>
      <c r="H5" s="21" t="s">
        <v>18</v>
      </c>
      <c r="I5" s="23" t="s">
        <v>352</v>
      </c>
      <c r="J5" s="8">
        <v>17</v>
      </c>
      <c r="K5" s="8">
        <v>0</v>
      </c>
      <c r="L5" s="8">
        <v>6</v>
      </c>
    </row>
    <row r="6" spans="1:12" x14ac:dyDescent="0.25">
      <c r="A6" s="1" t="s">
        <v>366</v>
      </c>
      <c r="B6" s="1">
        <v>16.8</v>
      </c>
      <c r="C6" s="1">
        <v>26.8</v>
      </c>
      <c r="D6" s="1">
        <f t="shared" si="0"/>
        <v>1.5952380952380951</v>
      </c>
      <c r="E6" t="s">
        <v>367</v>
      </c>
      <c r="F6" t="s">
        <v>368</v>
      </c>
      <c r="G6" t="s">
        <v>369</v>
      </c>
      <c r="H6" s="21" t="s">
        <v>18</v>
      </c>
      <c r="I6" s="23" t="s">
        <v>352</v>
      </c>
      <c r="J6" s="8">
        <v>17</v>
      </c>
      <c r="K6" s="8">
        <v>0</v>
      </c>
      <c r="L6" s="8">
        <v>14</v>
      </c>
    </row>
    <row r="7" spans="1:12" x14ac:dyDescent="0.25">
      <c r="A7" s="1" t="s">
        <v>386</v>
      </c>
      <c r="B7" s="1">
        <v>12.4</v>
      </c>
      <c r="C7" s="1">
        <v>5.8</v>
      </c>
      <c r="D7" s="1">
        <f t="shared" si="0"/>
        <v>0.46774193548387094</v>
      </c>
      <c r="E7" t="s">
        <v>387</v>
      </c>
      <c r="F7" t="s">
        <v>388</v>
      </c>
      <c r="G7" t="s">
        <v>389</v>
      </c>
      <c r="H7" s="19" t="s">
        <v>230</v>
      </c>
      <c r="I7" s="23" t="s">
        <v>390</v>
      </c>
      <c r="J7" s="8">
        <v>21</v>
      </c>
      <c r="K7" s="8">
        <v>0</v>
      </c>
      <c r="L7" s="8">
        <v>3</v>
      </c>
    </row>
    <row r="8" spans="1:12" x14ac:dyDescent="0.25">
      <c r="A8" s="1" t="s">
        <v>408</v>
      </c>
      <c r="B8" s="1">
        <v>14</v>
      </c>
      <c r="C8" s="1">
        <v>12.2</v>
      </c>
      <c r="D8" s="1">
        <f t="shared" si="0"/>
        <v>0.87142857142857133</v>
      </c>
      <c r="E8" t="s">
        <v>409</v>
      </c>
      <c r="F8" t="s">
        <v>410</v>
      </c>
      <c r="G8" t="s">
        <v>345</v>
      </c>
      <c r="H8" t="s">
        <v>203</v>
      </c>
      <c r="I8" s="23" t="s">
        <v>404</v>
      </c>
      <c r="J8" s="8">
        <v>21</v>
      </c>
      <c r="K8" s="8">
        <v>0</v>
      </c>
      <c r="L8" s="14">
        <v>10</v>
      </c>
    </row>
    <row r="9" spans="1:12" x14ac:dyDescent="0.25">
      <c r="A9" s="1" t="s">
        <v>419</v>
      </c>
      <c r="B9" s="1">
        <v>13.3</v>
      </c>
      <c r="C9" s="1">
        <v>17.5</v>
      </c>
      <c r="D9" s="1">
        <f t="shared" si="0"/>
        <v>1.3157894736842104</v>
      </c>
      <c r="E9" t="s">
        <v>420</v>
      </c>
      <c r="F9" t="s">
        <v>421</v>
      </c>
      <c r="G9" s="22" t="s">
        <v>18</v>
      </c>
      <c r="H9" s="21" t="s">
        <v>18</v>
      </c>
      <c r="I9" s="23" t="s">
        <v>404</v>
      </c>
      <c r="J9" s="8">
        <v>21</v>
      </c>
      <c r="K9" s="8">
        <v>0</v>
      </c>
      <c r="L9" s="14">
        <v>7</v>
      </c>
    </row>
    <row r="10" spans="1:12" x14ac:dyDescent="0.25">
      <c r="A10" s="1" t="s">
        <v>412</v>
      </c>
      <c r="B10" s="1">
        <v>12.9</v>
      </c>
      <c r="C10" s="1">
        <v>19.100000000000001</v>
      </c>
      <c r="D10" s="1">
        <f t="shared" si="0"/>
        <v>1.4806201550387597</v>
      </c>
      <c r="E10" t="s">
        <v>413</v>
      </c>
      <c r="F10" t="s">
        <v>414</v>
      </c>
      <c r="G10" t="s">
        <v>415</v>
      </c>
      <c r="H10" t="s">
        <v>281</v>
      </c>
      <c r="I10" s="23" t="s">
        <v>404</v>
      </c>
      <c r="J10" s="8">
        <v>21</v>
      </c>
      <c r="K10" s="8">
        <v>0</v>
      </c>
      <c r="L10" s="8">
        <v>2</v>
      </c>
    </row>
    <row r="11" spans="1:12" x14ac:dyDescent="0.25">
      <c r="A11" s="1" t="s">
        <v>327</v>
      </c>
      <c r="B11" s="1">
        <v>11.2</v>
      </c>
      <c r="C11" s="1">
        <v>5.5</v>
      </c>
      <c r="D11" s="1">
        <f t="shared" si="0"/>
        <v>0.4910714285714286</v>
      </c>
      <c r="E11" t="s">
        <v>275</v>
      </c>
      <c r="F11" t="s">
        <v>328</v>
      </c>
      <c r="G11" t="s">
        <v>329</v>
      </c>
      <c r="H11" t="s">
        <v>317</v>
      </c>
      <c r="I11" s="5" t="s">
        <v>331</v>
      </c>
      <c r="J11" s="6">
        <v>2</v>
      </c>
      <c r="K11" s="8" t="s">
        <v>18</v>
      </c>
      <c r="L11" s="8">
        <v>4</v>
      </c>
    </row>
    <row r="12" spans="1:12" x14ac:dyDescent="0.25">
      <c r="A12" s="1" t="s">
        <v>336</v>
      </c>
      <c r="B12" s="1">
        <v>15</v>
      </c>
      <c r="C12" s="1">
        <v>9.6999999999999993</v>
      </c>
      <c r="D12" s="1">
        <f t="shared" si="0"/>
        <v>0.64666666666666661</v>
      </c>
      <c r="E12" t="s">
        <v>337</v>
      </c>
      <c r="F12" t="s">
        <v>338</v>
      </c>
      <c r="G12" t="s">
        <v>339</v>
      </c>
      <c r="H12" t="s">
        <v>365</v>
      </c>
      <c r="I12" s="5" t="s">
        <v>331</v>
      </c>
      <c r="J12" s="6">
        <v>2</v>
      </c>
      <c r="K12" s="8" t="s">
        <v>18</v>
      </c>
      <c r="L12" s="8">
        <v>4</v>
      </c>
    </row>
    <row r="13" spans="1:12" x14ac:dyDescent="0.25">
      <c r="A13" s="1" t="s">
        <v>332</v>
      </c>
      <c r="B13" s="1">
        <v>14.9</v>
      </c>
      <c r="C13" s="1">
        <v>16.899999999999999</v>
      </c>
      <c r="D13" s="1">
        <f t="shared" si="0"/>
        <v>1.1342281879194629</v>
      </c>
      <c r="E13" t="s">
        <v>333</v>
      </c>
      <c r="F13" t="s">
        <v>333</v>
      </c>
      <c r="G13" t="s">
        <v>334</v>
      </c>
      <c r="H13" s="21" t="s">
        <v>18</v>
      </c>
      <c r="I13" s="5" t="s">
        <v>331</v>
      </c>
      <c r="J13" s="6">
        <v>2</v>
      </c>
      <c r="K13" s="8" t="s">
        <v>18</v>
      </c>
      <c r="L13" s="8">
        <v>4</v>
      </c>
    </row>
    <row r="14" spans="1:12" x14ac:dyDescent="0.25">
      <c r="A14" s="1" t="s">
        <v>340</v>
      </c>
      <c r="B14" s="1">
        <v>15.3</v>
      </c>
      <c r="C14" s="1">
        <v>26.3</v>
      </c>
      <c r="D14" s="1">
        <f t="shared" si="0"/>
        <v>1.718954248366013</v>
      </c>
      <c r="E14" t="s">
        <v>341</v>
      </c>
      <c r="F14" t="s">
        <v>342</v>
      </c>
      <c r="G14" t="s">
        <v>343</v>
      </c>
      <c r="H14" t="s">
        <v>286</v>
      </c>
      <c r="I14" s="5" t="s">
        <v>331</v>
      </c>
      <c r="J14" s="6">
        <v>2</v>
      </c>
      <c r="K14" s="8" t="s">
        <v>18</v>
      </c>
      <c r="L14" s="8">
        <v>4</v>
      </c>
    </row>
    <row r="15" spans="1:12" x14ac:dyDescent="0.25">
      <c r="A15" s="1" t="s">
        <v>287</v>
      </c>
      <c r="B15" s="1">
        <v>10</v>
      </c>
      <c r="C15" s="1">
        <v>3.5</v>
      </c>
      <c r="D15" s="1">
        <f t="shared" si="0"/>
        <v>0.35</v>
      </c>
      <c r="E15" t="s">
        <v>288</v>
      </c>
      <c r="F15" t="s">
        <v>289</v>
      </c>
      <c r="G15" t="s">
        <v>290</v>
      </c>
      <c r="H15" t="s">
        <v>291</v>
      </c>
      <c r="I15" s="5" t="s">
        <v>16</v>
      </c>
      <c r="J15" s="6">
        <v>10</v>
      </c>
      <c r="K15" s="8" t="s">
        <v>18</v>
      </c>
      <c r="L15" s="8">
        <v>0</v>
      </c>
    </row>
    <row r="16" spans="1:12" x14ac:dyDescent="0.25">
      <c r="A16" s="1" t="s">
        <v>292</v>
      </c>
      <c r="B16" s="1">
        <v>9.9</v>
      </c>
      <c r="C16" s="1">
        <v>3.9</v>
      </c>
      <c r="D16" s="1">
        <f t="shared" si="0"/>
        <v>0.39393939393939392</v>
      </c>
      <c r="E16" t="s">
        <v>293</v>
      </c>
      <c r="F16" t="s">
        <v>294</v>
      </c>
      <c r="G16" t="s">
        <v>295</v>
      </c>
      <c r="H16" t="s">
        <v>322</v>
      </c>
      <c r="I16" s="5" t="s">
        <v>16</v>
      </c>
      <c r="J16" s="6">
        <v>10</v>
      </c>
      <c r="K16" s="8" t="s">
        <v>18</v>
      </c>
      <c r="L16" s="8">
        <v>0</v>
      </c>
    </row>
    <row r="17" spans="1:12" x14ac:dyDescent="0.25">
      <c r="A17" s="1" t="s">
        <v>267</v>
      </c>
      <c r="B17" s="1">
        <v>10.5</v>
      </c>
      <c r="C17" s="1">
        <v>4.2</v>
      </c>
      <c r="D17" s="1">
        <f t="shared" si="0"/>
        <v>0.4</v>
      </c>
      <c r="E17" t="s">
        <v>268</v>
      </c>
      <c r="F17" t="s">
        <v>269</v>
      </c>
      <c r="G17" t="s">
        <v>270</v>
      </c>
      <c r="H17" t="s">
        <v>245</v>
      </c>
      <c r="I17" s="5" t="s">
        <v>16</v>
      </c>
      <c r="J17" s="6">
        <v>10</v>
      </c>
      <c r="K17" s="8" t="s">
        <v>18</v>
      </c>
      <c r="L17" s="8">
        <v>0</v>
      </c>
    </row>
    <row r="18" spans="1:12" x14ac:dyDescent="0.25">
      <c r="A18" s="1" t="s">
        <v>318</v>
      </c>
      <c r="B18" s="1">
        <v>11.6</v>
      </c>
      <c r="C18" s="1">
        <v>5.8</v>
      </c>
      <c r="D18" s="1">
        <f t="shared" si="0"/>
        <v>0.5</v>
      </c>
      <c r="E18" t="s">
        <v>319</v>
      </c>
      <c r="F18" t="s">
        <v>320</v>
      </c>
      <c r="G18" t="s">
        <v>321</v>
      </c>
      <c r="H18" t="s">
        <v>271</v>
      </c>
      <c r="I18" s="5" t="s">
        <v>16</v>
      </c>
      <c r="J18" s="6">
        <v>10</v>
      </c>
      <c r="K18" s="8" t="s">
        <v>18</v>
      </c>
      <c r="L18" s="8">
        <v>1</v>
      </c>
    </row>
    <row r="19" spans="1:12" x14ac:dyDescent="0.25">
      <c r="A19" s="1" t="s">
        <v>431</v>
      </c>
      <c r="B19" s="1">
        <v>9.1</v>
      </c>
      <c r="C19" s="1">
        <v>6.7</v>
      </c>
      <c r="D19" s="1">
        <f t="shared" si="0"/>
        <v>0.73626373626373631</v>
      </c>
      <c r="E19" t="s">
        <v>432</v>
      </c>
      <c r="F19" t="s">
        <v>433</v>
      </c>
      <c r="G19" t="s">
        <v>434</v>
      </c>
      <c r="H19" t="s">
        <v>255</v>
      </c>
      <c r="I19" s="16" t="s">
        <v>100</v>
      </c>
      <c r="J19" s="8">
        <v>10</v>
      </c>
      <c r="K19" s="8" t="s">
        <v>18</v>
      </c>
      <c r="L19" s="15">
        <v>3</v>
      </c>
    </row>
    <row r="20" spans="1:12" x14ac:dyDescent="0.25">
      <c r="A20" s="1" t="s">
        <v>440</v>
      </c>
      <c r="B20" s="1">
        <v>9.5</v>
      </c>
      <c r="C20" s="1">
        <v>7.9</v>
      </c>
      <c r="D20" s="1">
        <f t="shared" si="0"/>
        <v>0.83157894736842108</v>
      </c>
      <c r="E20" t="s">
        <v>111</v>
      </c>
      <c r="F20" t="s">
        <v>441</v>
      </c>
      <c r="G20" t="s">
        <v>442</v>
      </c>
      <c r="H20" t="s">
        <v>304</v>
      </c>
      <c r="I20" s="16" t="s">
        <v>100</v>
      </c>
      <c r="J20" s="8">
        <v>10</v>
      </c>
      <c r="K20" s="8" t="s">
        <v>18</v>
      </c>
      <c r="L20" s="15">
        <v>2</v>
      </c>
    </row>
    <row r="21" spans="1:12" x14ac:dyDescent="0.25">
      <c r="A21" s="1" t="s">
        <v>427</v>
      </c>
      <c r="B21" s="1">
        <v>11.3</v>
      </c>
      <c r="C21" s="1">
        <v>9.6</v>
      </c>
      <c r="D21" s="1">
        <f t="shared" si="0"/>
        <v>0.84955752212389368</v>
      </c>
      <c r="E21" t="s">
        <v>428</v>
      </c>
      <c r="F21" t="s">
        <v>166</v>
      </c>
      <c r="G21" t="s">
        <v>429</v>
      </c>
      <c r="H21" t="s">
        <v>430</v>
      </c>
      <c r="I21" s="16" t="s">
        <v>100</v>
      </c>
      <c r="J21" s="8">
        <v>10</v>
      </c>
      <c r="K21" s="8" t="s">
        <v>18</v>
      </c>
      <c r="L21" s="15">
        <v>6</v>
      </c>
    </row>
    <row r="22" spans="1:12" x14ac:dyDescent="0.25">
      <c r="A22" s="1" t="s">
        <v>256</v>
      </c>
      <c r="B22" s="1">
        <v>14.3</v>
      </c>
      <c r="C22" s="1">
        <v>12.9</v>
      </c>
      <c r="D22" s="1">
        <f t="shared" si="0"/>
        <v>0.90209790209790208</v>
      </c>
      <c r="E22" t="s">
        <v>257</v>
      </c>
      <c r="F22" t="s">
        <v>258</v>
      </c>
      <c r="G22" t="s">
        <v>259</v>
      </c>
      <c r="H22" s="21" t="s">
        <v>18</v>
      </c>
      <c r="I22" s="5" t="s">
        <v>16</v>
      </c>
      <c r="J22" s="6">
        <v>10</v>
      </c>
      <c r="K22" s="8" t="s">
        <v>18</v>
      </c>
      <c r="L22" s="8">
        <v>1</v>
      </c>
    </row>
    <row r="23" spans="1:12" x14ac:dyDescent="0.25">
      <c r="A23" s="1" t="s">
        <v>251</v>
      </c>
      <c r="B23" s="1">
        <v>11.6</v>
      </c>
      <c r="C23" s="1">
        <v>10.8</v>
      </c>
      <c r="D23" s="1">
        <f t="shared" si="0"/>
        <v>0.93103448275862077</v>
      </c>
      <c r="E23" t="s">
        <v>252</v>
      </c>
      <c r="F23" t="s">
        <v>253</v>
      </c>
      <c r="G23" t="s">
        <v>254</v>
      </c>
      <c r="H23" t="s">
        <v>239</v>
      </c>
      <c r="I23" s="5" t="s">
        <v>16</v>
      </c>
      <c r="J23" s="6">
        <v>10</v>
      </c>
      <c r="K23" s="8" t="s">
        <v>18</v>
      </c>
      <c r="L23" s="8">
        <v>19</v>
      </c>
    </row>
    <row r="24" spans="1:12" x14ac:dyDescent="0.25">
      <c r="A24" s="1" t="s">
        <v>235</v>
      </c>
      <c r="B24" s="1">
        <v>11.9</v>
      </c>
      <c r="C24" s="1">
        <v>11.1</v>
      </c>
      <c r="D24" s="1">
        <f t="shared" si="0"/>
        <v>0.93277310924369738</v>
      </c>
      <c r="E24" t="s">
        <v>236</v>
      </c>
      <c r="F24" t="s">
        <v>237</v>
      </c>
      <c r="G24" t="s">
        <v>238</v>
      </c>
      <c r="H24" t="s">
        <v>346</v>
      </c>
      <c r="I24" s="5" t="s">
        <v>16</v>
      </c>
      <c r="J24" s="6">
        <v>10</v>
      </c>
      <c r="K24" s="8" t="s">
        <v>18</v>
      </c>
      <c r="L24" s="8">
        <v>6</v>
      </c>
    </row>
    <row r="25" spans="1:12" x14ac:dyDescent="0.25">
      <c r="A25" s="1" t="s">
        <v>301</v>
      </c>
      <c r="B25" s="1">
        <v>9.8000000000000007</v>
      </c>
      <c r="C25" s="1">
        <v>9.4</v>
      </c>
      <c r="D25" s="1">
        <f t="shared" si="0"/>
        <v>0.95918367346938771</v>
      </c>
      <c r="E25" t="s">
        <v>302</v>
      </c>
      <c r="F25" t="s">
        <v>303</v>
      </c>
      <c r="G25" t="s">
        <v>304</v>
      </c>
      <c r="H25" t="s">
        <v>364</v>
      </c>
      <c r="I25" s="5" t="s">
        <v>16</v>
      </c>
      <c r="J25" s="6">
        <v>10</v>
      </c>
      <c r="K25" s="8" t="s">
        <v>18</v>
      </c>
      <c r="L25" s="8">
        <v>0</v>
      </c>
    </row>
    <row r="26" spans="1:12" x14ac:dyDescent="0.25">
      <c r="A26" s="1" t="s">
        <v>272</v>
      </c>
      <c r="B26" s="1">
        <v>9.6999999999999993</v>
      </c>
      <c r="C26" s="1">
        <v>9.4</v>
      </c>
      <c r="D26" s="1">
        <f t="shared" si="0"/>
        <v>0.96907216494845372</v>
      </c>
      <c r="E26" t="s">
        <v>273</v>
      </c>
      <c r="F26" t="s">
        <v>274</v>
      </c>
      <c r="G26" t="s">
        <v>275</v>
      </c>
      <c r="H26" t="s">
        <v>290</v>
      </c>
      <c r="I26" s="5" t="s">
        <v>16</v>
      </c>
      <c r="J26" s="6">
        <v>10</v>
      </c>
      <c r="K26" s="8" t="s">
        <v>18</v>
      </c>
      <c r="L26" s="8">
        <v>0</v>
      </c>
    </row>
    <row r="27" spans="1:12" x14ac:dyDescent="0.25">
      <c r="A27" s="1" t="s">
        <v>324</v>
      </c>
      <c r="B27" s="1">
        <v>14.6</v>
      </c>
      <c r="C27" s="1">
        <v>14.5</v>
      </c>
      <c r="D27" s="1">
        <f t="shared" si="0"/>
        <v>0.99315068493150682</v>
      </c>
      <c r="E27" t="s">
        <v>325</v>
      </c>
      <c r="F27" t="s">
        <v>326</v>
      </c>
      <c r="G27" s="21" t="s">
        <v>18</v>
      </c>
      <c r="H27" s="21" t="s">
        <v>18</v>
      </c>
      <c r="I27" s="5" t="s">
        <v>16</v>
      </c>
      <c r="J27" s="6">
        <v>10</v>
      </c>
      <c r="K27" s="8" t="s">
        <v>18</v>
      </c>
      <c r="L27" s="8">
        <v>5</v>
      </c>
    </row>
    <row r="28" spans="1:12" x14ac:dyDescent="0.25">
      <c r="A28" s="1" t="s">
        <v>282</v>
      </c>
      <c r="B28" s="1">
        <v>15.3</v>
      </c>
      <c r="C28" s="1">
        <v>15.5</v>
      </c>
      <c r="D28" s="1">
        <f t="shared" si="0"/>
        <v>1.0130718954248366</v>
      </c>
      <c r="E28" t="s">
        <v>283</v>
      </c>
      <c r="F28" t="s">
        <v>284</v>
      </c>
      <c r="G28" t="s">
        <v>285</v>
      </c>
      <c r="H28" s="21" t="s">
        <v>18</v>
      </c>
      <c r="I28" s="5" t="s">
        <v>16</v>
      </c>
      <c r="J28" s="6">
        <v>10</v>
      </c>
      <c r="K28" s="8" t="s">
        <v>18</v>
      </c>
      <c r="L28" s="8">
        <v>0</v>
      </c>
    </row>
    <row r="29" spans="1:12" x14ac:dyDescent="0.25">
      <c r="A29" s="1" t="s">
        <v>277</v>
      </c>
      <c r="B29" s="1">
        <v>11.5</v>
      </c>
      <c r="C29" s="1">
        <v>11.8</v>
      </c>
      <c r="D29" s="1">
        <f t="shared" si="0"/>
        <v>1.0260869565217392</v>
      </c>
      <c r="E29" t="s">
        <v>278</v>
      </c>
      <c r="F29" t="s">
        <v>279</v>
      </c>
      <c r="G29" t="s">
        <v>280</v>
      </c>
      <c r="H29" t="s">
        <v>411</v>
      </c>
      <c r="I29" s="5" t="s">
        <v>16</v>
      </c>
      <c r="J29" s="6">
        <v>10</v>
      </c>
      <c r="K29" s="8" t="s">
        <v>18</v>
      </c>
      <c r="L29" s="8">
        <v>0</v>
      </c>
    </row>
    <row r="30" spans="1:12" x14ac:dyDescent="0.25">
      <c r="A30" s="1" t="s">
        <v>310</v>
      </c>
      <c r="B30" s="1">
        <v>13.1</v>
      </c>
      <c r="C30" s="1">
        <v>14.1</v>
      </c>
      <c r="D30" s="1">
        <f t="shared" si="0"/>
        <v>1.0763358778625953</v>
      </c>
      <c r="E30" t="s">
        <v>311</v>
      </c>
      <c r="F30" t="s">
        <v>257</v>
      </c>
      <c r="G30" t="s">
        <v>312</v>
      </c>
      <c r="H30" t="s">
        <v>335</v>
      </c>
      <c r="I30" s="5" t="s">
        <v>16</v>
      </c>
      <c r="J30" s="6">
        <v>10</v>
      </c>
      <c r="K30" s="8" t="s">
        <v>18</v>
      </c>
      <c r="L30" s="8">
        <v>2</v>
      </c>
    </row>
    <row r="31" spans="1:12" x14ac:dyDescent="0.25">
      <c r="A31" s="1" t="s">
        <v>242</v>
      </c>
      <c r="B31" s="1">
        <v>7.6</v>
      </c>
      <c r="C31" s="1">
        <v>8.3000000000000007</v>
      </c>
      <c r="D31" s="1">
        <f t="shared" si="0"/>
        <v>1.0921052631578949</v>
      </c>
      <c r="E31" t="s">
        <v>243</v>
      </c>
      <c r="F31" t="s">
        <v>244</v>
      </c>
      <c r="G31" s="21" t="s">
        <v>18</v>
      </c>
      <c r="H31" s="21" t="s">
        <v>18</v>
      </c>
      <c r="I31" s="5" t="s">
        <v>16</v>
      </c>
      <c r="J31" s="6">
        <v>10</v>
      </c>
      <c r="K31" s="8" t="s">
        <v>18</v>
      </c>
      <c r="L31" s="8">
        <v>2</v>
      </c>
    </row>
    <row r="32" spans="1:12" x14ac:dyDescent="0.25">
      <c r="A32" s="1" t="s">
        <v>313</v>
      </c>
      <c r="B32" s="1">
        <v>13.4</v>
      </c>
      <c r="C32" s="1">
        <v>15.2</v>
      </c>
      <c r="D32" s="1">
        <f t="shared" si="0"/>
        <v>1.1343283582089552</v>
      </c>
      <c r="E32" t="s">
        <v>314</v>
      </c>
      <c r="F32" t="s">
        <v>315</v>
      </c>
      <c r="G32" t="s">
        <v>316</v>
      </c>
      <c r="H32" t="s">
        <v>399</v>
      </c>
      <c r="I32" s="5" t="s">
        <v>16</v>
      </c>
      <c r="J32" s="6">
        <v>10</v>
      </c>
      <c r="K32" s="8" t="s">
        <v>18</v>
      </c>
      <c r="L32" s="8">
        <v>7</v>
      </c>
    </row>
    <row r="33" spans="1:12" x14ac:dyDescent="0.25">
      <c r="A33" s="1" t="s">
        <v>246</v>
      </c>
      <c r="B33" s="1">
        <v>14.4</v>
      </c>
      <c r="C33" s="1">
        <v>16.399999999999999</v>
      </c>
      <c r="D33" s="1">
        <f t="shared" si="0"/>
        <v>1.1388888888888888</v>
      </c>
      <c r="E33" t="s">
        <v>247</v>
      </c>
      <c r="F33" t="s">
        <v>248</v>
      </c>
      <c r="G33" t="s">
        <v>249</v>
      </c>
      <c r="H33" t="s">
        <v>381</v>
      </c>
      <c r="I33" s="5" t="s">
        <v>16</v>
      </c>
      <c r="J33" s="6">
        <v>10</v>
      </c>
      <c r="K33" s="8" t="s">
        <v>18</v>
      </c>
      <c r="L33" s="8">
        <v>6</v>
      </c>
    </row>
    <row r="34" spans="1:12" x14ac:dyDescent="0.25">
      <c r="A34" s="1" t="s">
        <v>436</v>
      </c>
      <c r="B34" s="1">
        <v>7.9</v>
      </c>
      <c r="C34" s="1">
        <v>9.9</v>
      </c>
      <c r="D34" s="1">
        <f t="shared" si="0"/>
        <v>1.2531645569620253</v>
      </c>
      <c r="E34" t="s">
        <v>437</v>
      </c>
      <c r="F34" t="s">
        <v>438</v>
      </c>
      <c r="G34" t="s">
        <v>439</v>
      </c>
      <c r="H34" t="s">
        <v>385</v>
      </c>
      <c r="I34" s="16" t="s">
        <v>100</v>
      </c>
      <c r="J34" s="8">
        <v>10</v>
      </c>
      <c r="K34" s="8" t="s">
        <v>18</v>
      </c>
      <c r="L34" s="15">
        <v>3</v>
      </c>
    </row>
    <row r="35" spans="1:12" x14ac:dyDescent="0.25">
      <c r="A35" s="1" t="s">
        <v>422</v>
      </c>
      <c r="B35" s="1">
        <v>13.5</v>
      </c>
      <c r="C35" s="1">
        <v>17</v>
      </c>
      <c r="D35" s="1">
        <f t="shared" si="0"/>
        <v>1.2592592592592593</v>
      </c>
      <c r="E35" t="s">
        <v>423</v>
      </c>
      <c r="F35" t="s">
        <v>424</v>
      </c>
      <c r="G35" t="s">
        <v>425</v>
      </c>
      <c r="H35" s="21" t="s">
        <v>18</v>
      </c>
      <c r="I35" s="16" t="s">
        <v>100</v>
      </c>
      <c r="J35" s="8">
        <v>10</v>
      </c>
      <c r="K35" s="8" t="s">
        <v>18</v>
      </c>
      <c r="L35" s="15">
        <v>6</v>
      </c>
    </row>
    <row r="36" spans="1:12" x14ac:dyDescent="0.25">
      <c r="A36" s="1" t="s">
        <v>240</v>
      </c>
      <c r="B36" s="1">
        <v>15.1</v>
      </c>
      <c r="C36" s="1">
        <v>19.3</v>
      </c>
      <c r="D36" s="1">
        <f t="shared" si="0"/>
        <v>1.2781456953642385</v>
      </c>
      <c r="E36" t="s">
        <v>166</v>
      </c>
      <c r="F36" t="s">
        <v>111</v>
      </c>
      <c r="G36" s="21" t="s">
        <v>18</v>
      </c>
      <c r="H36" s="21" t="s">
        <v>18</v>
      </c>
      <c r="I36" s="5" t="s">
        <v>16</v>
      </c>
      <c r="J36" s="6">
        <v>10</v>
      </c>
      <c r="K36" s="8" t="s">
        <v>18</v>
      </c>
      <c r="L36" s="8">
        <v>5</v>
      </c>
    </row>
    <row r="37" spans="1:12" x14ac:dyDescent="0.25">
      <c r="A37" s="1" t="s">
        <v>443</v>
      </c>
      <c r="B37" s="1">
        <v>10.7</v>
      </c>
      <c r="C37" s="1">
        <v>14</v>
      </c>
      <c r="D37" s="1">
        <f t="shared" si="0"/>
        <v>1.3084112149532712</v>
      </c>
      <c r="E37" t="s">
        <v>444</v>
      </c>
      <c r="F37" t="s">
        <v>445</v>
      </c>
      <c r="G37" t="s">
        <v>445</v>
      </c>
      <c r="H37" s="21" t="s">
        <v>18</v>
      </c>
      <c r="I37" s="16" t="s">
        <v>100</v>
      </c>
      <c r="J37" s="8">
        <v>10</v>
      </c>
      <c r="K37" s="8" t="s">
        <v>18</v>
      </c>
      <c r="L37" s="15">
        <v>6</v>
      </c>
    </row>
    <row r="38" spans="1:12" x14ac:dyDescent="0.25">
      <c r="A38" s="1" t="s">
        <v>344</v>
      </c>
      <c r="B38" s="21" t="s">
        <v>18</v>
      </c>
      <c r="C38" s="21" t="s">
        <v>18</v>
      </c>
      <c r="D38" s="21" t="s">
        <v>18</v>
      </c>
      <c r="E38" s="21" t="s">
        <v>18</v>
      </c>
      <c r="F38" s="21" t="s">
        <v>18</v>
      </c>
      <c r="G38" s="21" t="s">
        <v>18</v>
      </c>
      <c r="H38" s="21" t="s">
        <v>18</v>
      </c>
      <c r="I38" s="5" t="s">
        <v>347</v>
      </c>
      <c r="J38" s="21">
        <v>10</v>
      </c>
      <c r="K38" s="21" t="s">
        <v>18</v>
      </c>
      <c r="L38" s="21" t="s">
        <v>18</v>
      </c>
    </row>
    <row r="39" spans="1:12" x14ac:dyDescent="0.25">
      <c r="A39" s="1" t="s">
        <v>426</v>
      </c>
      <c r="B39" s="21" t="s">
        <v>18</v>
      </c>
      <c r="C39" s="21" t="s">
        <v>18</v>
      </c>
      <c r="D39" s="21" t="s">
        <v>18</v>
      </c>
      <c r="E39" s="21" t="s">
        <v>18</v>
      </c>
      <c r="F39" s="21" t="s">
        <v>18</v>
      </c>
      <c r="G39" s="21" t="s">
        <v>18</v>
      </c>
      <c r="H39" s="21" t="s">
        <v>18</v>
      </c>
      <c r="I39" s="16" t="s">
        <v>100</v>
      </c>
      <c r="J39" s="21">
        <v>10</v>
      </c>
      <c r="K39" s="21" t="s">
        <v>18</v>
      </c>
      <c r="L39" s="21" t="s">
        <v>18</v>
      </c>
    </row>
    <row r="40" spans="1:12" x14ac:dyDescent="0.25">
      <c r="A40" s="1" t="s">
        <v>371</v>
      </c>
      <c r="B40" s="1">
        <v>14.9</v>
      </c>
      <c r="C40" s="1">
        <v>13.6</v>
      </c>
      <c r="D40" s="1">
        <f t="shared" ref="D40:D54" si="1" xml:space="preserve"> C40/B40</f>
        <v>0.9127516778523489</v>
      </c>
      <c r="E40" s="19" t="s">
        <v>372</v>
      </c>
      <c r="F40" s="19" t="s">
        <v>373</v>
      </c>
      <c r="G40" s="19" t="s">
        <v>374</v>
      </c>
      <c r="H40" t="s">
        <v>309</v>
      </c>
      <c r="I40" s="23" t="s">
        <v>352</v>
      </c>
      <c r="J40" s="8">
        <v>17</v>
      </c>
      <c r="K40" s="8" t="s">
        <v>18</v>
      </c>
      <c r="L40" s="8">
        <v>3</v>
      </c>
    </row>
    <row r="41" spans="1:12" x14ac:dyDescent="0.25">
      <c r="A41" s="1" t="s">
        <v>357</v>
      </c>
      <c r="B41" s="1">
        <v>12.3</v>
      </c>
      <c r="C41" s="1">
        <v>12.9</v>
      </c>
      <c r="D41" s="1">
        <f t="shared" si="1"/>
        <v>1.0487804878048781</v>
      </c>
      <c r="E41" t="s">
        <v>358</v>
      </c>
      <c r="F41" t="s">
        <v>359</v>
      </c>
      <c r="G41" t="s">
        <v>360</v>
      </c>
      <c r="H41" t="s">
        <v>250</v>
      </c>
      <c r="I41" s="23" t="s">
        <v>352</v>
      </c>
      <c r="J41" s="8">
        <v>17</v>
      </c>
      <c r="K41" s="8" t="s">
        <v>18</v>
      </c>
      <c r="L41" s="8">
        <v>3</v>
      </c>
    </row>
    <row r="42" spans="1:12" x14ac:dyDescent="0.25">
      <c r="A42" s="1" t="s">
        <v>361</v>
      </c>
      <c r="B42" s="1">
        <v>13.5</v>
      </c>
      <c r="C42" s="1">
        <v>14.4</v>
      </c>
      <c r="D42" s="1">
        <f t="shared" si="1"/>
        <v>1.0666666666666667</v>
      </c>
      <c r="E42" t="s">
        <v>362</v>
      </c>
      <c r="F42" t="s">
        <v>363</v>
      </c>
      <c r="G42" t="s">
        <v>364</v>
      </c>
      <c r="H42" t="s">
        <v>370</v>
      </c>
      <c r="I42" s="23" t="s">
        <v>352</v>
      </c>
      <c r="J42" s="8">
        <v>17</v>
      </c>
      <c r="K42" s="8" t="s">
        <v>18</v>
      </c>
      <c r="L42" s="8">
        <v>6</v>
      </c>
    </row>
    <row r="43" spans="1:12" x14ac:dyDescent="0.25">
      <c r="A43" s="1" t="s">
        <v>353</v>
      </c>
      <c r="B43" s="1">
        <v>11.3</v>
      </c>
      <c r="C43" s="1">
        <v>12.1</v>
      </c>
      <c r="D43" s="1">
        <f t="shared" si="1"/>
        <v>1.070796460176991</v>
      </c>
      <c r="E43" t="s">
        <v>354</v>
      </c>
      <c r="F43" t="s">
        <v>309</v>
      </c>
      <c r="G43" t="s">
        <v>355</v>
      </c>
      <c r="H43" t="s">
        <v>323</v>
      </c>
      <c r="I43" s="23" t="s">
        <v>352</v>
      </c>
      <c r="J43" s="8">
        <v>17</v>
      </c>
      <c r="K43" s="8" t="s">
        <v>18</v>
      </c>
      <c r="L43" s="8">
        <v>11</v>
      </c>
    </row>
    <row r="44" spans="1:12" x14ac:dyDescent="0.25">
      <c r="A44" s="1" t="s">
        <v>376</v>
      </c>
      <c r="B44" s="1">
        <v>12.5</v>
      </c>
      <c r="C44" s="1">
        <v>13.4</v>
      </c>
      <c r="D44" s="1">
        <f t="shared" si="1"/>
        <v>1.0720000000000001</v>
      </c>
      <c r="E44" t="s">
        <v>377</v>
      </c>
      <c r="F44" t="s">
        <v>325</v>
      </c>
      <c r="G44" t="s">
        <v>378</v>
      </c>
      <c r="H44" s="21" t="s">
        <v>18</v>
      </c>
      <c r="I44" s="23" t="s">
        <v>352</v>
      </c>
      <c r="J44" s="8">
        <v>17</v>
      </c>
      <c r="K44" s="8" t="s">
        <v>18</v>
      </c>
      <c r="L44" s="8">
        <v>6</v>
      </c>
    </row>
    <row r="45" spans="1:12" x14ac:dyDescent="0.25">
      <c r="A45" s="1" t="s">
        <v>379</v>
      </c>
      <c r="B45" s="1">
        <v>13.9</v>
      </c>
      <c r="C45" s="1">
        <v>19.399999999999999</v>
      </c>
      <c r="D45" s="1">
        <f t="shared" si="1"/>
        <v>1.3956834532374098</v>
      </c>
      <c r="E45" t="s">
        <v>365</v>
      </c>
      <c r="F45" t="s">
        <v>312</v>
      </c>
      <c r="G45" t="s">
        <v>380</v>
      </c>
      <c r="H45" s="21" t="s">
        <v>18</v>
      </c>
      <c r="I45" s="23" t="s">
        <v>352</v>
      </c>
      <c r="J45" s="8">
        <v>17</v>
      </c>
      <c r="K45" s="8" t="s">
        <v>18</v>
      </c>
      <c r="L45" s="8">
        <v>3</v>
      </c>
    </row>
    <row r="46" spans="1:12" x14ac:dyDescent="0.25">
      <c r="A46" s="1" t="s">
        <v>348</v>
      </c>
      <c r="B46" s="1">
        <v>14.4</v>
      </c>
      <c r="C46" s="1">
        <v>22.3</v>
      </c>
      <c r="D46" s="1">
        <f t="shared" si="1"/>
        <v>1.5486111111111112</v>
      </c>
      <c r="E46" t="s">
        <v>349</v>
      </c>
      <c r="F46" t="s">
        <v>350</v>
      </c>
      <c r="G46" t="s">
        <v>351</v>
      </c>
      <c r="H46" s="21" t="s">
        <v>18</v>
      </c>
      <c r="I46" s="23" t="s">
        <v>352</v>
      </c>
      <c r="J46" s="8">
        <v>17</v>
      </c>
      <c r="K46" s="8" t="s">
        <v>18</v>
      </c>
      <c r="L46" s="8">
        <v>3</v>
      </c>
    </row>
    <row r="47" spans="1:12" x14ac:dyDescent="0.25">
      <c r="A47" s="1" t="s">
        <v>226</v>
      </c>
      <c r="B47" s="1">
        <v>11.6</v>
      </c>
      <c r="C47" s="1">
        <v>3.1</v>
      </c>
      <c r="D47" s="1">
        <f t="shared" si="1"/>
        <v>0.26724137931034486</v>
      </c>
      <c r="E47" s="19" t="s">
        <v>227</v>
      </c>
      <c r="F47" s="19" t="s">
        <v>228</v>
      </c>
      <c r="G47" s="19" t="s">
        <v>229</v>
      </c>
      <c r="H47" t="s">
        <v>296</v>
      </c>
      <c r="I47" s="23" t="s">
        <v>231</v>
      </c>
      <c r="J47" s="8">
        <v>18</v>
      </c>
      <c r="K47" s="8" t="s">
        <v>18</v>
      </c>
      <c r="L47" s="8">
        <v>4</v>
      </c>
    </row>
    <row r="48" spans="1:12" x14ac:dyDescent="0.25">
      <c r="A48" s="1" t="s">
        <v>232</v>
      </c>
      <c r="B48" s="1">
        <v>14.7</v>
      </c>
      <c r="C48" s="1">
        <v>11.9</v>
      </c>
      <c r="D48" s="1">
        <f t="shared" si="1"/>
        <v>0.80952380952380953</v>
      </c>
      <c r="E48" t="s">
        <v>233</v>
      </c>
      <c r="F48" t="s">
        <v>234</v>
      </c>
      <c r="G48" s="21" t="s">
        <v>18</v>
      </c>
      <c r="H48" s="21" t="s">
        <v>18</v>
      </c>
      <c r="I48" s="23" t="s">
        <v>231</v>
      </c>
      <c r="J48" s="8">
        <v>18</v>
      </c>
      <c r="K48" s="8" t="s">
        <v>18</v>
      </c>
      <c r="L48" s="8">
        <v>5</v>
      </c>
    </row>
    <row r="49" spans="1:12" x14ac:dyDescent="0.25">
      <c r="A49" s="1" t="s">
        <v>305</v>
      </c>
      <c r="B49" s="1">
        <v>11</v>
      </c>
      <c r="C49" s="1">
        <v>17.2</v>
      </c>
      <c r="D49" s="1">
        <f t="shared" si="1"/>
        <v>1.5636363636363635</v>
      </c>
      <c r="E49" t="s">
        <v>306</v>
      </c>
      <c r="F49" t="s">
        <v>307</v>
      </c>
      <c r="G49" t="s">
        <v>308</v>
      </c>
      <c r="H49" s="19" t="s">
        <v>375</v>
      </c>
      <c r="I49" s="23" t="s">
        <v>231</v>
      </c>
      <c r="J49" s="8">
        <v>18</v>
      </c>
      <c r="K49" s="8" t="s">
        <v>18</v>
      </c>
      <c r="L49" s="8">
        <v>2</v>
      </c>
    </row>
    <row r="50" spans="1:12" x14ac:dyDescent="0.25">
      <c r="A50" s="1" t="s">
        <v>391</v>
      </c>
      <c r="B50" s="1">
        <v>13.2</v>
      </c>
      <c r="C50" s="1">
        <v>8.6999999999999993</v>
      </c>
      <c r="D50" s="1">
        <f t="shared" si="1"/>
        <v>0.65909090909090906</v>
      </c>
      <c r="E50" t="s">
        <v>392</v>
      </c>
      <c r="F50" t="s">
        <v>393</v>
      </c>
      <c r="G50" t="s">
        <v>394</v>
      </c>
      <c r="H50" t="s">
        <v>356</v>
      </c>
      <c r="I50" s="23" t="s">
        <v>390</v>
      </c>
      <c r="J50" s="8">
        <v>21</v>
      </c>
      <c r="K50" s="8" t="s">
        <v>18</v>
      </c>
      <c r="L50" s="8">
        <v>1</v>
      </c>
    </row>
    <row r="51" spans="1:12" x14ac:dyDescent="0.25">
      <c r="A51" s="1" t="s">
        <v>416</v>
      </c>
      <c r="B51" s="1">
        <v>15.2</v>
      </c>
      <c r="C51" s="1">
        <v>10.5</v>
      </c>
      <c r="D51" s="1">
        <f t="shared" si="1"/>
        <v>0.69078947368421051</v>
      </c>
      <c r="E51" t="s">
        <v>417</v>
      </c>
      <c r="F51" s="21" t="s">
        <v>18</v>
      </c>
      <c r="G51" t="s">
        <v>418</v>
      </c>
      <c r="H51" t="s">
        <v>435</v>
      </c>
      <c r="I51" s="23" t="s">
        <v>404</v>
      </c>
      <c r="J51" s="8">
        <v>21</v>
      </c>
      <c r="K51" s="8" t="s">
        <v>18</v>
      </c>
      <c r="L51" s="14">
        <v>2</v>
      </c>
    </row>
    <row r="52" spans="1:12" x14ac:dyDescent="0.25">
      <c r="A52" s="1" t="s">
        <v>395</v>
      </c>
      <c r="B52" s="1">
        <v>12.8</v>
      </c>
      <c r="C52" s="1">
        <v>11.7</v>
      </c>
      <c r="D52" s="1">
        <f t="shared" si="1"/>
        <v>0.91406249999999989</v>
      </c>
      <c r="E52" t="s">
        <v>396</v>
      </c>
      <c r="F52" t="s">
        <v>397</v>
      </c>
      <c r="G52" t="s">
        <v>398</v>
      </c>
      <c r="H52" t="s">
        <v>241</v>
      </c>
      <c r="I52" s="23" t="s">
        <v>390</v>
      </c>
      <c r="J52" s="8">
        <v>21</v>
      </c>
      <c r="K52" s="8" t="s">
        <v>18</v>
      </c>
      <c r="L52" s="8">
        <v>1</v>
      </c>
    </row>
    <row r="53" spans="1:12" x14ac:dyDescent="0.25">
      <c r="A53" s="1" t="s">
        <v>400</v>
      </c>
      <c r="B53" s="1">
        <v>7.9</v>
      </c>
      <c r="C53" s="1">
        <v>7.4</v>
      </c>
      <c r="D53" s="1">
        <f t="shared" si="1"/>
        <v>0.93670886075949367</v>
      </c>
      <c r="E53" t="s">
        <v>401</v>
      </c>
      <c r="F53" t="s">
        <v>402</v>
      </c>
      <c r="G53" t="s">
        <v>403</v>
      </c>
      <c r="H53" t="s">
        <v>276</v>
      </c>
      <c r="I53" s="23" t="s">
        <v>404</v>
      </c>
      <c r="J53" s="8">
        <v>21</v>
      </c>
      <c r="K53" s="8" t="s">
        <v>18</v>
      </c>
      <c r="L53" s="8">
        <v>1</v>
      </c>
    </row>
    <row r="54" spans="1:12" x14ac:dyDescent="0.25">
      <c r="A54" s="1" t="s">
        <v>405</v>
      </c>
      <c r="B54" s="1">
        <v>10.5</v>
      </c>
      <c r="C54" s="1">
        <v>11.8</v>
      </c>
      <c r="D54" s="1">
        <f t="shared" si="1"/>
        <v>1.1238095238095238</v>
      </c>
      <c r="E54" t="s">
        <v>406</v>
      </c>
      <c r="F54" t="s">
        <v>407</v>
      </c>
      <c r="G54" s="21" t="s">
        <v>18</v>
      </c>
      <c r="H54" s="21" t="s">
        <v>18</v>
      </c>
      <c r="I54" s="23" t="s">
        <v>404</v>
      </c>
      <c r="J54" s="8">
        <v>21</v>
      </c>
      <c r="K54" s="8" t="s">
        <v>18</v>
      </c>
      <c r="L54" s="14">
        <v>2</v>
      </c>
    </row>
    <row r="55" spans="1:12" x14ac:dyDescent="0.25">
      <c r="A55" s="1"/>
      <c r="B55" s="1"/>
      <c r="C55" s="1"/>
      <c r="D55" s="1"/>
    </row>
  </sheetData>
  <sortState xmlns:xlrd2="http://schemas.microsoft.com/office/spreadsheetml/2017/richdata2" ref="A2:L54">
    <sortCondition ref="K2:K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8B7B-E0A5-4C1A-848E-2BA3F59BB782}">
  <dimension ref="A1:K2"/>
  <sheetViews>
    <sheetView workbookViewId="0">
      <selection activeCell="I8" sqref="I8"/>
    </sheetView>
  </sheetViews>
  <sheetFormatPr baseColWidth="10" defaultColWidth="11.42578125" defaultRowHeight="15" x14ac:dyDescent="0.25"/>
  <cols>
    <col min="10" max="10" width="14.7109375" bestFit="1" customWidth="1"/>
  </cols>
  <sheetData>
    <row r="1" spans="1:11" x14ac:dyDescent="0.25">
      <c r="A1" s="1" t="s">
        <v>1</v>
      </c>
      <c r="B1" s="1" t="s">
        <v>2</v>
      </c>
      <c r="C1" s="1" t="s">
        <v>447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5">
      <c r="A2" t="s">
        <v>448</v>
      </c>
      <c r="B2" t="s">
        <v>448</v>
      </c>
      <c r="C2" t="s">
        <v>448</v>
      </c>
      <c r="D2" t="s">
        <v>449</v>
      </c>
      <c r="E2" t="s">
        <v>449</v>
      </c>
      <c r="F2" t="s">
        <v>449</v>
      </c>
      <c r="G2" t="s">
        <v>449</v>
      </c>
      <c r="H2" s="9"/>
      <c r="J2" t="s">
        <v>450</v>
      </c>
      <c r="K2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Leptidea</vt:lpstr>
      <vt:lpstr>Gonepteryx</vt:lpstr>
      <vt:lpstr>Limenitis</vt:lpstr>
      <vt:lpstr>Légende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Coulon</dc:creator>
  <cp:keywords/>
  <dc:description/>
  <cp:lastModifiedBy>Martin Coulon</cp:lastModifiedBy>
  <cp:revision/>
  <dcterms:created xsi:type="dcterms:W3CDTF">2022-10-29T11:07:46Z</dcterms:created>
  <dcterms:modified xsi:type="dcterms:W3CDTF">2022-12-20T00:06:09Z</dcterms:modified>
  <cp:category/>
  <cp:contentStatus/>
</cp:coreProperties>
</file>