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MattMecca/Documents/Work-related material/"/>
    </mc:Choice>
  </mc:AlternateContent>
  <bookViews>
    <workbookView xWindow="760" yWindow="700" windowWidth="24960" windowHeight="14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0" i="1"/>
  <c r="B7" i="1"/>
  <c r="B59" i="1"/>
  <c r="B58" i="1"/>
  <c r="B48" i="1"/>
  <c r="B47" i="1"/>
  <c r="B37" i="1"/>
  <c r="B36" i="1"/>
  <c r="B25" i="1"/>
  <c r="B26" i="1"/>
</calcChain>
</file>

<file path=xl/sharedStrings.xml><?xml version="1.0" encoding="utf-8"?>
<sst xmlns="http://schemas.openxmlformats.org/spreadsheetml/2006/main" count="108" uniqueCount="45">
  <si>
    <t>Variable</t>
  </si>
  <si>
    <t>Obs</t>
  </si>
  <si>
    <t>Mean</t>
  </si>
  <si>
    <t>Min</t>
  </si>
  <si>
    <t>Max</t>
  </si>
  <si>
    <t>Std. Dev.</t>
  </si>
  <si>
    <t>Trip Distance</t>
  </si>
  <si>
    <t>Passenger Count</t>
  </si>
  <si>
    <t>Fare Amount</t>
  </si>
  <si>
    <t>Tip Amount</t>
  </si>
  <si>
    <t>Tolls Amount</t>
  </si>
  <si>
    <t>Trip Duration (Mins)</t>
  </si>
  <si>
    <t>Walk Duration (Mins)</t>
  </si>
  <si>
    <t>Time Difference</t>
  </si>
  <si>
    <t>Total Cost</t>
  </si>
  <si>
    <t>Walk Indicator (∝)</t>
  </si>
  <si>
    <t>12:00 to 4:00 AM</t>
  </si>
  <si>
    <t>4:00 to 8:00 AM</t>
  </si>
  <si>
    <t xml:space="preserve">8:00 AM to 12:00 PM </t>
  </si>
  <si>
    <t>12:00 to 4:00 PM</t>
  </si>
  <si>
    <t>4:00 to 8:00 PM</t>
  </si>
  <si>
    <t>8:00 PM to 12:00 AM</t>
  </si>
  <si>
    <t>Wee Hours</t>
  </si>
  <si>
    <t>Early Morning</t>
  </si>
  <si>
    <t>Morning</t>
  </si>
  <si>
    <t>Early Afternoon</t>
  </si>
  <si>
    <t>Rush Hour</t>
  </si>
  <si>
    <t>Evening</t>
  </si>
  <si>
    <t>Average</t>
  </si>
  <si>
    <t>Standard Deviation</t>
  </si>
  <si>
    <t xml:space="preserve">Walk </t>
  </si>
  <si>
    <t>Take a cab</t>
  </si>
  <si>
    <t>Project Population Pie Chart</t>
  </si>
  <si>
    <t>Sample Dataset Pie Chart</t>
  </si>
  <si>
    <t>Subset of Sample Dataset Pie Chart</t>
  </si>
  <si>
    <t>Should I walk when in Midtown?</t>
  </si>
  <si>
    <t>Should I walk when in Lower Manhattan?</t>
  </si>
  <si>
    <t>Time of Day</t>
  </si>
  <si>
    <t>Prob. it's faster</t>
  </si>
  <si>
    <t>Should I walk when in the Upper East Side?</t>
  </si>
  <si>
    <t>Should I walk when in the Upper West Side?</t>
  </si>
  <si>
    <t>Obs.s</t>
  </si>
  <si>
    <t>Initial Population Data</t>
  </si>
  <si>
    <t>Project Population Data</t>
  </si>
  <si>
    <t>Subset of Sample Data (for CARTO)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</si>
</sst>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6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10" fontId="0" fillId="0" borderId="0" xfId="0" applyNumberFormat="1"/>
    <xf numFmtId="0" fontId="0" fillId="0" borderId="0" xfId="0" applyAlignment="1"/>
    <xf numFmtId="0" fontId="4" fillId="0" borderId="0" xfId="0" applyFont="1" applyAlignment="1"/>
    <xf numFmtId="3" fontId="7" fillId="0" borderId="0" xfId="0" applyNumberFormat="1" applyFont="1" applyBorder="1"/>
    <xf numFmtId="0" fontId="7" fillId="0" borderId="0" xfId="0" applyFont="1" applyBorder="1"/>
    <xf numFmtId="0" fontId="7" fillId="0" borderId="6" xfId="0" applyFont="1" applyBorder="1"/>
    <xf numFmtId="3" fontId="7" fillId="0" borderId="9" xfId="0" applyNumberFormat="1" applyFont="1" applyBorder="1"/>
    <xf numFmtId="0" fontId="7" fillId="0" borderId="9" xfId="0" applyFont="1" applyBorder="1"/>
    <xf numFmtId="0" fontId="7" fillId="0" borderId="10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11" xfId="0" applyFont="1" applyBorder="1"/>
    <xf numFmtId="0" fontId="9" fillId="0" borderId="1" xfId="0" applyFont="1" applyBorder="1"/>
    <xf numFmtId="0" fontId="9" fillId="0" borderId="5" xfId="0" applyFont="1" applyBorder="1"/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7" xfId="0" applyFont="1" applyBorder="1"/>
    <xf numFmtId="10" fontId="0" fillId="0" borderId="6" xfId="0" applyNumberFormat="1" applyBorder="1"/>
    <xf numFmtId="0" fontId="3" fillId="0" borderId="7" xfId="0" applyFont="1" applyBorder="1"/>
    <xf numFmtId="0" fontId="3" fillId="0" borderId="8" xfId="0" applyFont="1" applyBorder="1"/>
    <xf numFmtId="10" fontId="0" fillId="0" borderId="10" xfId="0" applyNumberFormat="1" applyBorder="1"/>
    <xf numFmtId="0" fontId="5" fillId="0" borderId="16" xfId="0" applyFont="1" applyBorder="1"/>
    <xf numFmtId="10" fontId="0" fillId="0" borderId="14" xfId="0" applyNumberFormat="1" applyBorder="1"/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18" xfId="0" applyFont="1" applyBorder="1"/>
    <xf numFmtId="10" fontId="0" fillId="0" borderId="19" xfId="0" applyNumberFormat="1" applyBorder="1"/>
    <xf numFmtId="0" fontId="3" fillId="0" borderId="20" xfId="0" applyFont="1" applyBorder="1"/>
    <xf numFmtId="10" fontId="0" fillId="0" borderId="21" xfId="0" applyNumberFormat="1" applyBorder="1"/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0" fontId="4" fillId="0" borderId="6" xfId="0" applyNumberFormat="1" applyFont="1" applyBorder="1"/>
    <xf numFmtId="10" fontId="4" fillId="0" borderId="14" xfId="0" applyNumberFormat="1" applyFont="1" applyBorder="1"/>
    <xf numFmtId="0" fontId="6" fillId="0" borderId="22" xfId="0" applyFont="1" applyBorder="1"/>
    <xf numFmtId="0" fontId="6" fillId="0" borderId="7" xfId="0" applyFont="1" applyBorder="1"/>
    <xf numFmtId="0" fontId="6" fillId="0" borderId="16" xfId="0" applyFont="1" applyBorder="1"/>
    <xf numFmtId="0" fontId="0" fillId="0" borderId="20" xfId="0" applyBorder="1"/>
    <xf numFmtId="0" fontId="0" fillId="0" borderId="18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27" xfId="0" applyFont="1" applyBorder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setting off Walking Indicator </a:t>
            </a:r>
            <a:r>
              <a:rPr lang="en-US" baseline="0"/>
              <a:t>(by region)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Midtown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Sheet1!$A$52:$A$57</c:f>
              <c:strCache>
                <c:ptCount val="6"/>
                <c:pt idx="0">
                  <c:v>Wee Hours</c:v>
                </c:pt>
                <c:pt idx="1">
                  <c:v>Early Morning</c:v>
                </c:pt>
                <c:pt idx="2">
                  <c:v>Morning</c:v>
                </c:pt>
                <c:pt idx="3">
                  <c:v>Early Afternoon</c:v>
                </c:pt>
                <c:pt idx="4">
                  <c:v>Rush Hour</c:v>
                </c:pt>
                <c:pt idx="5">
                  <c:v>Evening</c:v>
                </c:pt>
              </c:strCache>
            </c:strRef>
          </c:cat>
          <c:val>
            <c:numRef>
              <c:f>Sheet1!$B$19:$B$24</c:f>
              <c:numCache>
                <c:formatCode>0.00%</c:formatCode>
                <c:ptCount val="6"/>
                <c:pt idx="0">
                  <c:v>0.06</c:v>
                </c:pt>
                <c:pt idx="1">
                  <c:v>0.04</c:v>
                </c:pt>
                <c:pt idx="2">
                  <c:v>0.03</c:v>
                </c:pt>
                <c:pt idx="3">
                  <c:v>0.06</c:v>
                </c:pt>
                <c:pt idx="4">
                  <c:v>0.11</c:v>
                </c:pt>
                <c:pt idx="5">
                  <c:v>0.06</c:v>
                </c:pt>
              </c:numCache>
            </c:numRef>
          </c:val>
          <c:smooth val="0"/>
        </c:ser>
        <c:ser>
          <c:idx val="1"/>
          <c:order val="1"/>
          <c:tx>
            <c:v>Lower Manhattan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Sheet1!$A$52:$A$57</c:f>
              <c:strCache>
                <c:ptCount val="6"/>
                <c:pt idx="0">
                  <c:v>Wee Hours</c:v>
                </c:pt>
                <c:pt idx="1">
                  <c:v>Early Morning</c:v>
                </c:pt>
                <c:pt idx="2">
                  <c:v>Morning</c:v>
                </c:pt>
                <c:pt idx="3">
                  <c:v>Early Afternoon</c:v>
                </c:pt>
                <c:pt idx="4">
                  <c:v>Rush Hour</c:v>
                </c:pt>
                <c:pt idx="5">
                  <c:v>Evening</c:v>
                </c:pt>
              </c:strCache>
            </c:strRef>
          </c:cat>
          <c:val>
            <c:numRef>
              <c:f>Sheet1!$B$30:$B$35</c:f>
              <c:numCache>
                <c:formatCode>0.00%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0.04</c:v>
                </c:pt>
                <c:pt idx="3">
                  <c:v>0.09</c:v>
                </c:pt>
                <c:pt idx="4">
                  <c:v>0.07</c:v>
                </c:pt>
                <c:pt idx="5">
                  <c:v>0.14</c:v>
                </c:pt>
              </c:numCache>
            </c:numRef>
          </c:val>
          <c:smooth val="0"/>
        </c:ser>
        <c:ser>
          <c:idx val="2"/>
          <c:order val="2"/>
          <c:tx>
            <c:v>Upper East Side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Sheet1!$A$52:$A$57</c:f>
              <c:strCache>
                <c:ptCount val="6"/>
                <c:pt idx="0">
                  <c:v>Wee Hours</c:v>
                </c:pt>
                <c:pt idx="1">
                  <c:v>Early Morning</c:v>
                </c:pt>
                <c:pt idx="2">
                  <c:v>Morning</c:v>
                </c:pt>
                <c:pt idx="3">
                  <c:v>Early Afternoon</c:v>
                </c:pt>
                <c:pt idx="4">
                  <c:v>Rush Hour</c:v>
                </c:pt>
                <c:pt idx="5">
                  <c:v>Evening</c:v>
                </c:pt>
              </c:strCache>
            </c:strRef>
          </c:cat>
          <c:val>
            <c:numRef>
              <c:f>Sheet1!$B$41:$B$46</c:f>
              <c:numCache>
                <c:formatCode>0.00%</c:formatCode>
                <c:ptCount val="6"/>
                <c:pt idx="0">
                  <c:v>0.04</c:v>
                </c:pt>
                <c:pt idx="1">
                  <c:v>0.01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0.02</c:v>
                </c:pt>
              </c:numCache>
            </c:numRef>
          </c:val>
          <c:smooth val="0"/>
        </c:ser>
        <c:ser>
          <c:idx val="3"/>
          <c:order val="3"/>
          <c:tx>
            <c:v>Upper West Side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Sheet1!$A$52:$A$57</c:f>
              <c:strCache>
                <c:ptCount val="6"/>
                <c:pt idx="0">
                  <c:v>Wee Hours</c:v>
                </c:pt>
                <c:pt idx="1">
                  <c:v>Early Morning</c:v>
                </c:pt>
                <c:pt idx="2">
                  <c:v>Morning</c:v>
                </c:pt>
                <c:pt idx="3">
                  <c:v>Early Afternoon</c:v>
                </c:pt>
                <c:pt idx="4">
                  <c:v>Rush Hour</c:v>
                </c:pt>
                <c:pt idx="5">
                  <c:v>Evening</c:v>
                </c:pt>
              </c:strCache>
            </c:strRef>
          </c:cat>
          <c:val>
            <c:numRef>
              <c:f>Sheet1!$B$52:$B$57</c:f>
              <c:numCache>
                <c:formatCode>0.00%</c:formatCode>
                <c:ptCount val="6"/>
                <c:pt idx="0">
                  <c:v>0.03</c:v>
                </c:pt>
                <c:pt idx="1">
                  <c:v>0.05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097632"/>
        <c:axId val="1089395728"/>
      </c:lineChart>
      <c:catAx>
        <c:axId val="10890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95728"/>
        <c:crosses val="autoZero"/>
        <c:auto val="1"/>
        <c:lblAlgn val="ctr"/>
        <c:lblOffset val="100"/>
        <c:noMultiLvlLbl val="0"/>
      </c:catAx>
      <c:valAx>
        <c:axId val="10893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and Std. Dev. of Walk Probability (by region</a:t>
            </a:r>
            <a:r>
              <a:rPr lang="en-US" sz="1400" b="0" i="0" u="none" strike="noStrike" baseline="0">
                <a:effectLst/>
              </a:rPr>
              <a:t>)</a:t>
            </a:r>
            <a:r>
              <a:rPr lang="mr-IN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Midtown Moments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Sheet1!$A$25:$A$26</c:f>
              <c:strCache>
                <c:ptCount val="2"/>
                <c:pt idx="0">
                  <c:v>Average</c:v>
                </c:pt>
                <c:pt idx="1">
                  <c:v>Standard Deviation</c:v>
                </c:pt>
              </c:strCache>
            </c:strRef>
          </c:cat>
          <c:val>
            <c:numRef>
              <c:f>Sheet1!$B$25:$B$26</c:f>
              <c:numCache>
                <c:formatCode>0.00%</c:formatCode>
                <c:ptCount val="2"/>
                <c:pt idx="0">
                  <c:v>0.06</c:v>
                </c:pt>
                <c:pt idx="1">
                  <c:v>0.0275680975041804</c:v>
                </c:pt>
              </c:numCache>
            </c:numRef>
          </c:val>
        </c:ser>
        <c:ser>
          <c:idx val="1"/>
          <c:order val="1"/>
          <c:tx>
            <c:v>Lower Manhattan Moments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Sheet1!$A$25:$A$26</c:f>
              <c:strCache>
                <c:ptCount val="2"/>
                <c:pt idx="0">
                  <c:v>Average</c:v>
                </c:pt>
                <c:pt idx="1">
                  <c:v>Standard Deviation</c:v>
                </c:pt>
              </c:strCache>
            </c:strRef>
          </c:cat>
          <c:val>
            <c:numRef>
              <c:f>Sheet1!$B$36:$B$37</c:f>
              <c:numCache>
                <c:formatCode>0.00%</c:formatCode>
                <c:ptCount val="2"/>
                <c:pt idx="0">
                  <c:v>0.0566666666666667</c:v>
                </c:pt>
                <c:pt idx="1">
                  <c:v>0.0546504040851179</c:v>
                </c:pt>
              </c:numCache>
            </c:numRef>
          </c:val>
        </c:ser>
        <c:ser>
          <c:idx val="2"/>
          <c:order val="2"/>
          <c:tx>
            <c:v>Upper East Moments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Sheet1!$A$25:$A$26</c:f>
              <c:strCache>
                <c:ptCount val="2"/>
                <c:pt idx="0">
                  <c:v>Average</c:v>
                </c:pt>
                <c:pt idx="1">
                  <c:v>Standard Deviation</c:v>
                </c:pt>
              </c:strCache>
            </c:strRef>
          </c:cat>
          <c:val>
            <c:numRef>
              <c:f>Sheet1!$B$47:$B$48</c:f>
              <c:numCache>
                <c:formatCode>0.00%</c:formatCode>
                <c:ptCount val="2"/>
                <c:pt idx="0">
                  <c:v>0.0266666666666667</c:v>
                </c:pt>
                <c:pt idx="1">
                  <c:v>0.0103279555898864</c:v>
                </c:pt>
              </c:numCache>
            </c:numRef>
          </c:val>
        </c:ser>
        <c:ser>
          <c:idx val="3"/>
          <c:order val="3"/>
          <c:tx>
            <c:v>Upper West Moments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Sheet1!$A$25:$A$26</c:f>
              <c:strCache>
                <c:ptCount val="2"/>
                <c:pt idx="0">
                  <c:v>Average</c:v>
                </c:pt>
                <c:pt idx="1">
                  <c:v>Standard Deviation</c:v>
                </c:pt>
              </c:strCache>
            </c:strRef>
          </c:cat>
          <c:val>
            <c:numRef>
              <c:f>Sheet1!$B$58:$B$59</c:f>
              <c:numCache>
                <c:formatCode>0.00%</c:formatCode>
                <c:ptCount val="2"/>
                <c:pt idx="0">
                  <c:v>0.0333333333333333</c:v>
                </c:pt>
                <c:pt idx="1">
                  <c:v>0.0136626010212795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333616"/>
        <c:axId val="1083948720"/>
      </c:barChart>
      <c:catAx>
        <c:axId val="108333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48720"/>
        <c:crosses val="autoZero"/>
        <c:auto val="1"/>
        <c:lblAlgn val="ctr"/>
        <c:lblOffset val="100"/>
        <c:noMultiLvlLbl val="0"/>
      </c:catAx>
      <c:valAx>
        <c:axId val="10839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3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How often are you better off walking?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-0.00233318903487733"/>
                  <c:y val="0.154748104403616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4.85%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mr-IN"/>
                      <a:t>95.15%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Sheet1!$A$2:$A$3</c:f>
              <c:strCache>
                <c:ptCount val="2"/>
                <c:pt idx="0">
                  <c:v>Walk </c:v>
                </c:pt>
                <c:pt idx="1">
                  <c:v>Take a cab</c:v>
                </c:pt>
              </c:strCache>
            </c:strRef>
          </c:cat>
          <c:val>
            <c:numRef>
              <c:f>Sheet1!$B$2:$B$3</c:f>
              <c:numCache>
                <c:formatCode>0.00%</c:formatCode>
                <c:ptCount val="2"/>
                <c:pt idx="0">
                  <c:v>0.04850623</c:v>
                </c:pt>
                <c:pt idx="1">
                  <c:v>0.9514938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How often are you better off taking a cab?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0.0077540550543013"/>
                  <c:y val="0.173116428407614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5.09%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mr-IN"/>
                      <a:t>94.91%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Sheet1!$A$6:$A$7</c:f>
              <c:strCache>
                <c:ptCount val="2"/>
                <c:pt idx="0">
                  <c:v>Walk </c:v>
                </c:pt>
                <c:pt idx="1">
                  <c:v>Take a cab</c:v>
                </c:pt>
              </c:strCache>
            </c:strRef>
          </c:cat>
          <c:val>
            <c:numRef>
              <c:f>Sheet1!$B$6:$B$7</c:f>
              <c:numCache>
                <c:formatCode>0.00%</c:formatCode>
                <c:ptCount val="2"/>
                <c:pt idx="0">
                  <c:v>0.05087057</c:v>
                </c:pt>
                <c:pt idx="1">
                  <c:v>0.94912943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How often are you better off taking a cab?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0.00146243438320204"/>
                  <c:y val="0.179024306744266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5.81%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mr-IN"/>
                      <a:t>94.19%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Sheet1!$A$10:$A$11</c:f>
              <c:strCache>
                <c:ptCount val="2"/>
                <c:pt idx="0">
                  <c:v>Walk </c:v>
                </c:pt>
                <c:pt idx="1">
                  <c:v>Take a cab</c:v>
                </c:pt>
              </c:strCache>
            </c:strRef>
          </c:cat>
          <c:val>
            <c:numRef>
              <c:f>Sheet1!$B$10:$B$11</c:f>
              <c:numCache>
                <c:formatCode>0.00%</c:formatCode>
                <c:ptCount val="2"/>
                <c:pt idx="0">
                  <c:v>0.0580720092915215</c:v>
                </c:pt>
                <c:pt idx="1">
                  <c:v>0.941927990708479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16</xdr:row>
      <xdr:rowOff>38100</xdr:rowOff>
    </xdr:from>
    <xdr:to>
      <xdr:col>10</xdr:col>
      <xdr:colOff>609600</xdr:colOff>
      <xdr:row>30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260350</xdr:colOff>
      <xdr:row>31</xdr:row>
      <xdr:rowOff>139700</xdr:rowOff>
    </xdr:from>
    <xdr:to>
      <xdr:col>8</xdr:col>
      <xdr:colOff>704850</xdr:colOff>
      <xdr:row>45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234950</xdr:colOff>
      <xdr:row>0</xdr:row>
      <xdr:rowOff>120650</xdr:rowOff>
    </xdr:from>
    <xdr:to>
      <xdr:col>8</xdr:col>
      <xdr:colOff>88900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342900</xdr:colOff>
      <xdr:row>0</xdr:row>
      <xdr:rowOff>127000</xdr:rowOff>
    </xdr:from>
    <xdr:to>
      <xdr:col>12</xdr:col>
      <xdr:colOff>698500</xdr:colOff>
      <xdr:row>15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101600</xdr:colOff>
      <xdr:row>0</xdr:row>
      <xdr:rowOff>114300</xdr:rowOff>
    </xdr:from>
    <xdr:to>
      <xdr:col>17</xdr:col>
      <xdr:colOff>457200</xdr:colOff>
      <xdr:row>14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A27" workbookViewId="0">
      <selection activeCell="C2" sqref="C2"/>
    </sheetView>
  </sheetViews>
  <sheetFormatPr baseColWidth="10" defaultRowHeight="16" x14ac:dyDescent="0.2"/>
  <cols>
    <col min="1" max="1" width="21.83203125" bestFit="1" customWidth="1"/>
    <col min="2" max="2" width="16.5" customWidth="1"/>
    <col min="3" max="3" width="14.83203125" customWidth="1"/>
    <col min="8" max="8" width="21.33203125" bestFit="1" customWidth="1"/>
    <col min="9" max="9" width="10.5" bestFit="1" customWidth="1"/>
    <col min="10" max="10" width="11" customWidth="1"/>
  </cols>
  <sheetData>
    <row r="1" spans="1:2" ht="17" thickBot="1" x14ac:dyDescent="0.25">
      <c r="A1" s="51" t="s">
        <v>32</v>
      </c>
      <c r="B1" s="52"/>
    </row>
    <row r="2" spans="1:2" ht="17" thickTop="1" x14ac:dyDescent="0.2">
      <c r="A2" s="50" t="s">
        <v>30</v>
      </c>
      <c r="B2" s="35">
        <v>4.8506229999999997E-2</v>
      </c>
    </row>
    <row r="3" spans="1:2" ht="17" thickBot="1" x14ac:dyDescent="0.25">
      <c r="A3" s="49" t="s">
        <v>31</v>
      </c>
      <c r="B3" s="37">
        <v>0.95149379999999995</v>
      </c>
    </row>
    <row r="4" spans="1:2" ht="17" thickBot="1" x14ac:dyDescent="0.25">
      <c r="B4" s="5"/>
    </row>
    <row r="5" spans="1:2" ht="17" thickBot="1" x14ac:dyDescent="0.25">
      <c r="A5" s="51" t="s">
        <v>33</v>
      </c>
      <c r="B5" s="52"/>
    </row>
    <row r="6" spans="1:2" ht="17" thickTop="1" x14ac:dyDescent="0.2">
      <c r="A6" s="50" t="s">
        <v>30</v>
      </c>
      <c r="B6" s="35">
        <v>5.0870569999999997E-2</v>
      </c>
    </row>
    <row r="7" spans="1:2" ht="17" thickBot="1" x14ac:dyDescent="0.25">
      <c r="A7" s="49" t="s">
        <v>31</v>
      </c>
      <c r="B7" s="37">
        <f>1-B6</f>
        <v>0.94912943000000005</v>
      </c>
    </row>
    <row r="8" spans="1:2" ht="17" thickBot="1" x14ac:dyDescent="0.25">
      <c r="B8" s="5"/>
    </row>
    <row r="9" spans="1:2" ht="17" thickBot="1" x14ac:dyDescent="0.25">
      <c r="A9" s="51" t="s">
        <v>34</v>
      </c>
      <c r="B9" s="52"/>
    </row>
    <row r="10" spans="1:2" ht="17" thickTop="1" x14ac:dyDescent="0.2">
      <c r="A10" s="50" t="s">
        <v>30</v>
      </c>
      <c r="B10" s="35">
        <f>50/861</f>
        <v>5.8072009291521488E-2</v>
      </c>
    </row>
    <row r="11" spans="1:2" ht="17" thickBot="1" x14ac:dyDescent="0.25">
      <c r="A11" s="49" t="s">
        <v>31</v>
      </c>
      <c r="B11" s="37">
        <f>1-B10</f>
        <v>0.94192799070847855</v>
      </c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ht="17" thickBot="1" x14ac:dyDescent="0.25">
      <c r="B16" s="5"/>
    </row>
    <row r="17" spans="1:4" x14ac:dyDescent="0.2">
      <c r="A17" s="22" t="s">
        <v>35</v>
      </c>
      <c r="B17" s="23"/>
      <c r="C17" s="6"/>
      <c r="D17" s="6"/>
    </row>
    <row r="18" spans="1:4" ht="17" thickBot="1" x14ac:dyDescent="0.25">
      <c r="A18" s="31" t="s">
        <v>37</v>
      </c>
      <c r="B18" s="32" t="s">
        <v>38</v>
      </c>
    </row>
    <row r="19" spans="1:4" ht="17" thickTop="1" x14ac:dyDescent="0.2">
      <c r="A19" s="24" t="s">
        <v>22</v>
      </c>
      <c r="B19" s="25">
        <v>0.06</v>
      </c>
    </row>
    <row r="20" spans="1:4" x14ac:dyDescent="0.2">
      <c r="A20" s="24" t="s">
        <v>23</v>
      </c>
      <c r="B20" s="25">
        <v>0.04</v>
      </c>
    </row>
    <row r="21" spans="1:4" x14ac:dyDescent="0.2">
      <c r="A21" s="24" t="s">
        <v>24</v>
      </c>
      <c r="B21" s="25">
        <v>0.03</v>
      </c>
    </row>
    <row r="22" spans="1:4" x14ac:dyDescent="0.2">
      <c r="A22" s="24" t="s">
        <v>25</v>
      </c>
      <c r="B22" s="25">
        <v>0.06</v>
      </c>
    </row>
    <row r="23" spans="1:4" x14ac:dyDescent="0.2">
      <c r="A23" s="24" t="s">
        <v>26</v>
      </c>
      <c r="B23" s="25">
        <v>0.11</v>
      </c>
    </row>
    <row r="24" spans="1:4" ht="17" thickBot="1" x14ac:dyDescent="0.25">
      <c r="A24" s="29" t="s">
        <v>27</v>
      </c>
      <c r="B24" s="30">
        <v>0.06</v>
      </c>
    </row>
    <row r="25" spans="1:4" ht="17" thickTop="1" x14ac:dyDescent="0.2">
      <c r="A25" s="34" t="s">
        <v>28</v>
      </c>
      <c r="B25" s="35">
        <f>AVERAGE(B19:B24)</f>
        <v>0.06</v>
      </c>
    </row>
    <row r="26" spans="1:4" ht="17" thickBot="1" x14ac:dyDescent="0.25">
      <c r="A26" s="36" t="s">
        <v>29</v>
      </c>
      <c r="B26" s="37">
        <f>STDEV(B19:B24)</f>
        <v>2.7568097504180447E-2</v>
      </c>
    </row>
    <row r="27" spans="1:4" ht="17" thickBot="1" x14ac:dyDescent="0.25">
      <c r="A27" s="41"/>
      <c r="B27" s="38"/>
    </row>
    <row r="28" spans="1:4" x14ac:dyDescent="0.2">
      <c r="A28" s="39" t="s">
        <v>36</v>
      </c>
      <c r="B28" s="40"/>
      <c r="C28" s="6"/>
      <c r="D28" s="6"/>
    </row>
    <row r="29" spans="1:4" ht="17" thickBot="1" x14ac:dyDescent="0.25">
      <c r="A29" s="31" t="s">
        <v>37</v>
      </c>
      <c r="B29" s="33" t="s">
        <v>38</v>
      </c>
      <c r="C29" s="1"/>
      <c r="D29" s="1"/>
    </row>
    <row r="30" spans="1:4" ht="17" thickTop="1" x14ac:dyDescent="0.2">
      <c r="A30" s="24" t="s">
        <v>22</v>
      </c>
      <c r="B30" s="25">
        <v>0</v>
      </c>
    </row>
    <row r="31" spans="1:4" x14ac:dyDescent="0.2">
      <c r="A31" s="24" t="s">
        <v>23</v>
      </c>
      <c r="B31" s="25">
        <v>0</v>
      </c>
    </row>
    <row r="32" spans="1:4" x14ac:dyDescent="0.2">
      <c r="A32" s="24" t="s">
        <v>24</v>
      </c>
      <c r="B32" s="25">
        <v>0.04</v>
      </c>
    </row>
    <row r="33" spans="1:4" x14ac:dyDescent="0.2">
      <c r="A33" s="24" t="s">
        <v>25</v>
      </c>
      <c r="B33" s="25">
        <v>0.09</v>
      </c>
    </row>
    <row r="34" spans="1:4" x14ac:dyDescent="0.2">
      <c r="A34" s="24" t="s">
        <v>26</v>
      </c>
      <c r="B34" s="25">
        <v>7.0000000000000007E-2</v>
      </c>
    </row>
    <row r="35" spans="1:4" ht="17" thickBot="1" x14ac:dyDescent="0.25">
      <c r="A35" s="29" t="s">
        <v>27</v>
      </c>
      <c r="B35" s="30">
        <v>0.14000000000000001</v>
      </c>
    </row>
    <row r="36" spans="1:4" ht="17" thickTop="1" x14ac:dyDescent="0.2">
      <c r="A36" s="34" t="s">
        <v>28</v>
      </c>
      <c r="B36" s="35">
        <f>AVERAGE(B30:B35)</f>
        <v>5.6666666666666671E-2</v>
      </c>
    </row>
    <row r="37" spans="1:4" ht="17" thickBot="1" x14ac:dyDescent="0.25">
      <c r="A37" s="36" t="s">
        <v>29</v>
      </c>
      <c r="B37" s="37">
        <f>STDEV(B30:B35)</f>
        <v>5.4650404085117864E-2</v>
      </c>
    </row>
    <row r="38" spans="1:4" ht="17" thickBot="1" x14ac:dyDescent="0.25"/>
    <row r="39" spans="1:4" x14ac:dyDescent="0.2">
      <c r="A39" s="22" t="s">
        <v>39</v>
      </c>
      <c r="B39" s="23"/>
      <c r="C39" s="6"/>
      <c r="D39" s="6"/>
    </row>
    <row r="40" spans="1:4" ht="17" thickBot="1" x14ac:dyDescent="0.25">
      <c r="A40" s="31" t="s">
        <v>37</v>
      </c>
      <c r="B40" s="33" t="s">
        <v>38</v>
      </c>
      <c r="C40" s="1"/>
      <c r="D40" s="1"/>
    </row>
    <row r="41" spans="1:4" ht="17" thickTop="1" x14ac:dyDescent="0.2">
      <c r="A41" s="24" t="s">
        <v>22</v>
      </c>
      <c r="B41" s="25">
        <v>0.04</v>
      </c>
    </row>
    <row r="42" spans="1:4" x14ac:dyDescent="0.2">
      <c r="A42" s="24" t="s">
        <v>23</v>
      </c>
      <c r="B42" s="25">
        <v>0.01</v>
      </c>
    </row>
    <row r="43" spans="1:4" x14ac:dyDescent="0.2">
      <c r="A43" s="24" t="s">
        <v>24</v>
      </c>
      <c r="B43" s="25">
        <v>0.03</v>
      </c>
    </row>
    <row r="44" spans="1:4" x14ac:dyDescent="0.2">
      <c r="A44" s="24" t="s">
        <v>25</v>
      </c>
      <c r="B44" s="25">
        <v>0.03</v>
      </c>
    </row>
    <row r="45" spans="1:4" x14ac:dyDescent="0.2">
      <c r="A45" s="24" t="s">
        <v>26</v>
      </c>
      <c r="B45" s="25">
        <v>0.03</v>
      </c>
    </row>
    <row r="46" spans="1:4" ht="17" thickBot="1" x14ac:dyDescent="0.25">
      <c r="A46" s="29" t="s">
        <v>27</v>
      </c>
      <c r="B46" s="30">
        <v>0.02</v>
      </c>
    </row>
    <row r="47" spans="1:4" ht="17" thickTop="1" x14ac:dyDescent="0.2">
      <c r="A47" s="26" t="s">
        <v>28</v>
      </c>
      <c r="B47" s="25">
        <f>AVERAGE(B41:B46)</f>
        <v>2.6666666666666668E-2</v>
      </c>
    </row>
    <row r="48" spans="1:4" ht="17" thickBot="1" x14ac:dyDescent="0.25">
      <c r="A48" s="27" t="s">
        <v>29</v>
      </c>
      <c r="B48" s="28">
        <f>STDEV(B41:B46)</f>
        <v>1.032795558988644E-2</v>
      </c>
    </row>
    <row r="49" spans="1:13" ht="17" thickBot="1" x14ac:dyDescent="0.25"/>
    <row r="50" spans="1:13" x14ac:dyDescent="0.2">
      <c r="A50" s="42" t="s">
        <v>40</v>
      </c>
      <c r="B50" s="43"/>
      <c r="C50" s="7"/>
      <c r="D50" s="7"/>
    </row>
    <row r="51" spans="1:13" ht="17" thickBot="1" x14ac:dyDescent="0.25">
      <c r="A51" s="31" t="s">
        <v>37</v>
      </c>
      <c r="B51" s="33" t="s">
        <v>38</v>
      </c>
      <c r="C51" s="2"/>
      <c r="D51" s="2"/>
    </row>
    <row r="52" spans="1:13" ht="17" thickTop="1" x14ac:dyDescent="0.2">
      <c r="A52" s="46" t="s">
        <v>22</v>
      </c>
      <c r="B52" s="44">
        <v>0.03</v>
      </c>
      <c r="C52" s="3"/>
      <c r="D52" s="3"/>
    </row>
    <row r="53" spans="1:13" x14ac:dyDescent="0.2">
      <c r="A53" s="47" t="s">
        <v>23</v>
      </c>
      <c r="B53" s="44">
        <v>0.05</v>
      </c>
      <c r="C53" s="3"/>
      <c r="D53" s="3"/>
    </row>
    <row r="54" spans="1:13" x14ac:dyDescent="0.2">
      <c r="A54" s="47" t="s">
        <v>24</v>
      </c>
      <c r="B54" s="44">
        <v>0.02</v>
      </c>
      <c r="C54" s="3"/>
      <c r="D54" s="3"/>
    </row>
    <row r="55" spans="1:13" x14ac:dyDescent="0.2">
      <c r="A55" s="47" t="s">
        <v>25</v>
      </c>
      <c r="B55" s="44">
        <v>0.02</v>
      </c>
      <c r="C55" s="3"/>
      <c r="D55" s="3"/>
    </row>
    <row r="56" spans="1:13" x14ac:dyDescent="0.2">
      <c r="A56" s="47" t="s">
        <v>26</v>
      </c>
      <c r="B56" s="44">
        <v>0.05</v>
      </c>
      <c r="C56" s="3"/>
      <c r="D56" s="3"/>
    </row>
    <row r="57" spans="1:13" ht="17" thickBot="1" x14ac:dyDescent="0.25">
      <c r="A57" s="48" t="s">
        <v>27</v>
      </c>
      <c r="B57" s="45">
        <v>0.03</v>
      </c>
      <c r="C57" s="3"/>
      <c r="D57" s="3"/>
    </row>
    <row r="58" spans="1:13" ht="17" thickTop="1" x14ac:dyDescent="0.2">
      <c r="A58" s="26" t="s">
        <v>28</v>
      </c>
      <c r="B58" s="25">
        <f>AVERAGE(B52:B57)</f>
        <v>3.3333333333333333E-2</v>
      </c>
      <c r="C58" s="3"/>
      <c r="D58" s="3"/>
    </row>
    <row r="59" spans="1:13" ht="17" thickBot="1" x14ac:dyDescent="0.25">
      <c r="A59" s="27" t="s">
        <v>29</v>
      </c>
      <c r="B59" s="28">
        <f>STDEV(B52:B57)</f>
        <v>1.3662601021279461E-2</v>
      </c>
      <c r="C59" s="3"/>
      <c r="D59" s="3"/>
    </row>
    <row r="60" spans="1:13" x14ac:dyDescent="0.2">
      <c r="A60" s="4"/>
      <c r="B60" s="5"/>
      <c r="C60" s="3"/>
      <c r="D60" s="3"/>
    </row>
    <row r="61" spans="1:13" ht="17" thickBot="1" x14ac:dyDescent="0.25">
      <c r="A61" s="4"/>
      <c r="B61" s="5"/>
      <c r="C61" s="3"/>
      <c r="D61" s="3"/>
    </row>
    <row r="62" spans="1:13" ht="21" x14ac:dyDescent="0.25">
      <c r="A62" s="19" t="s">
        <v>42</v>
      </c>
      <c r="B62" s="20"/>
      <c r="C62" s="20"/>
      <c r="D62" s="20"/>
      <c r="E62" s="20"/>
      <c r="F62" s="21"/>
      <c r="H62" s="53" t="s">
        <v>44</v>
      </c>
      <c r="I62" s="54"/>
      <c r="J62" s="54"/>
      <c r="K62" s="54"/>
      <c r="L62" s="54"/>
      <c r="M62" s="55"/>
    </row>
    <row r="63" spans="1:13" ht="20" thickBot="1" x14ac:dyDescent="0.3">
      <c r="A63" s="16" t="s">
        <v>0</v>
      </c>
      <c r="B63" s="17" t="s">
        <v>41</v>
      </c>
      <c r="C63" s="17" t="s">
        <v>2</v>
      </c>
      <c r="D63" s="17" t="s">
        <v>5</v>
      </c>
      <c r="E63" s="17" t="s">
        <v>3</v>
      </c>
      <c r="F63" s="18" t="s">
        <v>4</v>
      </c>
      <c r="H63" s="16" t="s">
        <v>0</v>
      </c>
      <c r="I63" s="17" t="s">
        <v>1</v>
      </c>
      <c r="J63" s="17" t="s">
        <v>2</v>
      </c>
      <c r="K63" s="17" t="s">
        <v>5</v>
      </c>
      <c r="L63" s="17" t="s">
        <v>3</v>
      </c>
      <c r="M63" s="18" t="s">
        <v>4</v>
      </c>
    </row>
    <row r="64" spans="1:13" ht="20" thickTop="1" x14ac:dyDescent="0.25">
      <c r="A64" s="14" t="s">
        <v>11</v>
      </c>
      <c r="B64" s="8">
        <v>1048575</v>
      </c>
      <c r="C64" s="9">
        <v>18.52</v>
      </c>
      <c r="D64" s="9">
        <v>22.78</v>
      </c>
      <c r="E64" s="9">
        <v>3</v>
      </c>
      <c r="F64" s="10">
        <v>1442.73</v>
      </c>
      <c r="H64" s="14" t="s">
        <v>11</v>
      </c>
      <c r="I64" s="9">
        <v>861</v>
      </c>
      <c r="J64" s="9">
        <v>9.2994769999999995</v>
      </c>
      <c r="K64" s="9">
        <v>3.3685239999999999</v>
      </c>
      <c r="L64" s="9">
        <v>3.05</v>
      </c>
      <c r="M64" s="10">
        <v>30.016670000000001</v>
      </c>
    </row>
    <row r="65" spans="1:13" ht="19" x14ac:dyDescent="0.25">
      <c r="A65" s="14" t="s">
        <v>12</v>
      </c>
      <c r="B65" s="8">
        <v>1048575</v>
      </c>
      <c r="C65" s="9">
        <v>64</v>
      </c>
      <c r="D65" s="9">
        <v>5623.48</v>
      </c>
      <c r="E65" s="9">
        <v>0</v>
      </c>
      <c r="F65" s="10">
        <v>5496536</v>
      </c>
      <c r="H65" s="14" t="s">
        <v>12</v>
      </c>
      <c r="I65" s="9">
        <v>861</v>
      </c>
      <c r="J65" s="9">
        <v>18.475760000000001</v>
      </c>
      <c r="K65" s="9">
        <v>6.7755200000000002</v>
      </c>
      <c r="L65" s="9">
        <v>0</v>
      </c>
      <c r="M65" s="10">
        <v>29.030999999999999</v>
      </c>
    </row>
    <row r="66" spans="1:13" ht="19" x14ac:dyDescent="0.25">
      <c r="A66" s="14" t="s">
        <v>6</v>
      </c>
      <c r="B66" s="8">
        <v>1048575</v>
      </c>
      <c r="C66" s="9">
        <v>3.32</v>
      </c>
      <c r="D66" s="9">
        <v>277.85000000000002</v>
      </c>
      <c r="E66" s="9">
        <v>0</v>
      </c>
      <c r="F66" s="10">
        <v>284000</v>
      </c>
      <c r="H66" s="14" t="s">
        <v>6</v>
      </c>
      <c r="I66" s="9">
        <v>861</v>
      </c>
      <c r="J66" s="9">
        <v>0.95462250000000004</v>
      </c>
      <c r="K66" s="9">
        <v>0.3500837</v>
      </c>
      <c r="L66" s="9">
        <v>0</v>
      </c>
      <c r="M66" s="10">
        <v>1.5</v>
      </c>
    </row>
    <row r="67" spans="1:13" ht="19" x14ac:dyDescent="0.25">
      <c r="A67" s="14" t="s">
        <v>7</v>
      </c>
      <c r="B67" s="8">
        <v>1048575</v>
      </c>
      <c r="C67" s="9">
        <v>1.7</v>
      </c>
      <c r="D67" s="9">
        <v>1.31</v>
      </c>
      <c r="E67" s="9">
        <v>0</v>
      </c>
      <c r="F67" s="10">
        <v>9</v>
      </c>
      <c r="H67" s="14" t="s">
        <v>7</v>
      </c>
      <c r="I67" s="9">
        <v>861</v>
      </c>
      <c r="J67" s="9">
        <v>1.6771199999999999</v>
      </c>
      <c r="K67" s="9">
        <v>1.3066199999999999</v>
      </c>
      <c r="L67" s="9">
        <v>1</v>
      </c>
      <c r="M67" s="10">
        <v>6</v>
      </c>
    </row>
    <row r="68" spans="1:13" ht="19" x14ac:dyDescent="0.25">
      <c r="A68" s="14" t="s">
        <v>8</v>
      </c>
      <c r="B68" s="8">
        <v>1048575</v>
      </c>
      <c r="C68" s="9">
        <v>12.72</v>
      </c>
      <c r="D68" s="9">
        <v>10.92</v>
      </c>
      <c r="E68" s="9">
        <v>-410</v>
      </c>
      <c r="F68" s="10">
        <v>900</v>
      </c>
      <c r="H68" s="14" t="s">
        <v>8</v>
      </c>
      <c r="I68" s="9">
        <v>861</v>
      </c>
      <c r="J68" s="9">
        <v>6.4713120000000002</v>
      </c>
      <c r="K68" s="9">
        <v>4.343102</v>
      </c>
      <c r="L68" s="9">
        <v>0</v>
      </c>
      <c r="M68" s="10">
        <v>90</v>
      </c>
    </row>
    <row r="69" spans="1:13" ht="19" x14ac:dyDescent="0.25">
      <c r="A69" s="14" t="s">
        <v>9</v>
      </c>
      <c r="B69" s="8">
        <v>1048575</v>
      </c>
      <c r="C69" s="9">
        <v>1.69</v>
      </c>
      <c r="D69" s="9">
        <v>2.4900000000000002</v>
      </c>
      <c r="E69" s="9">
        <v>-3.7</v>
      </c>
      <c r="F69" s="10">
        <v>430</v>
      </c>
      <c r="H69" s="14" t="s">
        <v>9</v>
      </c>
      <c r="I69" s="9">
        <v>861</v>
      </c>
      <c r="J69" s="9">
        <v>0.89274100000000001</v>
      </c>
      <c r="K69" s="9">
        <v>1.437047</v>
      </c>
      <c r="L69" s="9">
        <v>0</v>
      </c>
      <c r="M69" s="10">
        <v>25.25</v>
      </c>
    </row>
    <row r="70" spans="1:13" ht="19" x14ac:dyDescent="0.25">
      <c r="A70" s="14" t="s">
        <v>10</v>
      </c>
      <c r="B70" s="8">
        <v>1048575</v>
      </c>
      <c r="C70" s="9">
        <v>0.28999999999999998</v>
      </c>
      <c r="D70" s="9">
        <v>1.48</v>
      </c>
      <c r="E70" s="9">
        <v>-12.5</v>
      </c>
      <c r="F70" s="10">
        <v>445.54</v>
      </c>
      <c r="H70" s="14" t="s">
        <v>10</v>
      </c>
      <c r="I70" s="9">
        <v>861</v>
      </c>
      <c r="J70" s="9">
        <v>3.4889700000000003E-2</v>
      </c>
      <c r="K70" s="9">
        <v>0.73362240000000001</v>
      </c>
      <c r="L70" s="9">
        <v>0</v>
      </c>
      <c r="M70" s="10">
        <v>17.54</v>
      </c>
    </row>
    <row r="71" spans="1:13" ht="20" thickBot="1" x14ac:dyDescent="0.3">
      <c r="A71" s="15" t="s">
        <v>14</v>
      </c>
      <c r="B71" s="11">
        <v>1048575</v>
      </c>
      <c r="C71" s="12">
        <v>15.78</v>
      </c>
      <c r="D71" s="12">
        <v>13.31</v>
      </c>
      <c r="E71" s="12">
        <v>-410.3</v>
      </c>
      <c r="F71" s="13">
        <v>900.3</v>
      </c>
      <c r="H71" s="14" t="s">
        <v>14</v>
      </c>
      <c r="I71" s="9">
        <v>861</v>
      </c>
      <c r="J71" s="9">
        <v>8.4700229999999994</v>
      </c>
      <c r="K71" s="9">
        <v>5.4379390000000001</v>
      </c>
      <c r="L71" s="9">
        <v>0</v>
      </c>
      <c r="M71" s="10">
        <v>121.05</v>
      </c>
    </row>
    <row r="72" spans="1:13" ht="20" thickBot="1" x14ac:dyDescent="0.3">
      <c r="H72" s="14" t="s">
        <v>13</v>
      </c>
      <c r="I72" s="9">
        <v>861</v>
      </c>
      <c r="J72" s="9">
        <v>-9.1762870000000003</v>
      </c>
      <c r="K72" s="9">
        <v>5.6307130000000001</v>
      </c>
      <c r="L72" s="9">
        <v>-21.847670000000001</v>
      </c>
      <c r="M72" s="10">
        <v>19.066669999999998</v>
      </c>
    </row>
    <row r="73" spans="1:13" ht="21" x14ac:dyDescent="0.25">
      <c r="A73" s="53" t="s">
        <v>43</v>
      </c>
      <c r="B73" s="54"/>
      <c r="C73" s="54"/>
      <c r="D73" s="54"/>
      <c r="E73" s="54"/>
      <c r="F73" s="55"/>
      <c r="H73" s="14" t="s">
        <v>15</v>
      </c>
      <c r="I73" s="9">
        <v>861</v>
      </c>
      <c r="J73" s="9">
        <v>5.4587700000000003E-2</v>
      </c>
      <c r="K73" s="9">
        <v>0.2273057</v>
      </c>
      <c r="L73" s="9">
        <v>0</v>
      </c>
      <c r="M73" s="10">
        <v>1</v>
      </c>
    </row>
    <row r="74" spans="1:13" ht="20" thickBot="1" x14ac:dyDescent="0.3">
      <c r="A74" s="16" t="s">
        <v>0</v>
      </c>
      <c r="B74" s="17" t="s">
        <v>1</v>
      </c>
      <c r="C74" s="17" t="s">
        <v>2</v>
      </c>
      <c r="D74" s="17" t="s">
        <v>5</v>
      </c>
      <c r="E74" s="17" t="s">
        <v>3</v>
      </c>
      <c r="F74" s="18" t="s">
        <v>4</v>
      </c>
      <c r="H74" s="14" t="s">
        <v>16</v>
      </c>
      <c r="I74" s="9">
        <v>861</v>
      </c>
      <c r="J74" s="9">
        <v>0.116144</v>
      </c>
      <c r="K74" s="9">
        <v>0.32058379999999997</v>
      </c>
      <c r="L74" s="9">
        <v>0</v>
      </c>
      <c r="M74" s="10">
        <v>1</v>
      </c>
    </row>
    <row r="75" spans="1:13" ht="20" thickTop="1" x14ac:dyDescent="0.25">
      <c r="A75" s="14" t="s">
        <v>11</v>
      </c>
      <c r="B75" s="8">
        <v>430754</v>
      </c>
      <c r="C75" s="9">
        <v>9.3814670000000007</v>
      </c>
      <c r="D75" s="9">
        <v>3.4906990000000002</v>
      </c>
      <c r="E75" s="9">
        <v>3</v>
      </c>
      <c r="F75" s="10">
        <v>141.5667</v>
      </c>
      <c r="H75" s="14" t="s">
        <v>17</v>
      </c>
      <c r="I75" s="9">
        <v>861</v>
      </c>
      <c r="J75" s="9">
        <v>6.8525000000000003E-2</v>
      </c>
      <c r="K75" s="9">
        <v>0.2527915</v>
      </c>
      <c r="L75" s="9">
        <v>0</v>
      </c>
      <c r="M75" s="10">
        <v>1</v>
      </c>
    </row>
    <row r="76" spans="1:13" ht="19" x14ac:dyDescent="0.25">
      <c r="A76" s="14" t="s">
        <v>12</v>
      </c>
      <c r="B76" s="8">
        <v>430754</v>
      </c>
      <c r="C76" s="9">
        <v>18.268329999999999</v>
      </c>
      <c r="D76" s="9">
        <v>6.6912339999999997</v>
      </c>
      <c r="E76" s="9">
        <v>0</v>
      </c>
      <c r="F76" s="10">
        <v>29.030999999999999</v>
      </c>
      <c r="H76" s="14" t="s">
        <v>18</v>
      </c>
      <c r="I76" s="9">
        <v>861</v>
      </c>
      <c r="J76" s="9">
        <v>0.1521487</v>
      </c>
      <c r="K76" s="9">
        <v>0.35937370000000002</v>
      </c>
      <c r="L76" s="9">
        <v>0</v>
      </c>
      <c r="M76" s="10">
        <v>1</v>
      </c>
    </row>
    <row r="77" spans="1:13" ht="19" x14ac:dyDescent="0.25">
      <c r="A77" s="14" t="s">
        <v>6</v>
      </c>
      <c r="B77" s="8">
        <v>430754</v>
      </c>
      <c r="C77" s="9">
        <v>0.94390439999999998</v>
      </c>
      <c r="D77" s="9">
        <v>0.3457287</v>
      </c>
      <c r="E77" s="9">
        <v>0</v>
      </c>
      <c r="F77" s="10">
        <v>1.5</v>
      </c>
      <c r="H77" s="14" t="s">
        <v>19</v>
      </c>
      <c r="I77" s="9">
        <v>861</v>
      </c>
      <c r="J77" s="9">
        <v>0.17886179999999999</v>
      </c>
      <c r="K77" s="9">
        <v>0.3834593</v>
      </c>
      <c r="L77" s="9">
        <v>0</v>
      </c>
      <c r="M77" s="10">
        <v>1</v>
      </c>
    </row>
    <row r="78" spans="1:13" ht="19" x14ac:dyDescent="0.25">
      <c r="A78" s="14" t="s">
        <v>7</v>
      </c>
      <c r="B78" s="8">
        <v>430754</v>
      </c>
      <c r="C78" s="9">
        <v>1.672426</v>
      </c>
      <c r="D78" s="9">
        <v>1.2944439999999999</v>
      </c>
      <c r="E78" s="9">
        <v>0</v>
      </c>
      <c r="F78" s="10">
        <v>9</v>
      </c>
      <c r="H78" s="14" t="s">
        <v>20</v>
      </c>
      <c r="I78" s="9">
        <v>861</v>
      </c>
      <c r="J78" s="9">
        <v>0.26016260000000002</v>
      </c>
      <c r="K78" s="9">
        <v>0.43897819999999999</v>
      </c>
      <c r="L78" s="9">
        <v>0</v>
      </c>
      <c r="M78" s="10">
        <v>1</v>
      </c>
    </row>
    <row r="79" spans="1:13" ht="20" thickBot="1" x14ac:dyDescent="0.3">
      <c r="A79" s="14" t="s">
        <v>8</v>
      </c>
      <c r="B79" s="8">
        <v>430754</v>
      </c>
      <c r="C79" s="9">
        <v>6.4315740000000003</v>
      </c>
      <c r="D79" s="9">
        <v>4.8461210000000001</v>
      </c>
      <c r="E79" s="9">
        <v>-250</v>
      </c>
      <c r="F79" s="10">
        <v>900</v>
      </c>
      <c r="H79" s="15" t="s">
        <v>21</v>
      </c>
      <c r="I79" s="12">
        <v>861</v>
      </c>
      <c r="J79" s="12">
        <v>0.224158</v>
      </c>
      <c r="K79" s="12">
        <v>0.417269</v>
      </c>
      <c r="L79" s="12">
        <v>0</v>
      </c>
      <c r="M79" s="13">
        <v>1</v>
      </c>
    </row>
    <row r="80" spans="1:13" ht="19" x14ac:dyDescent="0.25">
      <c r="A80" s="14" t="s">
        <v>9</v>
      </c>
      <c r="B80" s="8">
        <v>430754</v>
      </c>
      <c r="C80" s="9">
        <v>0.88248059999999995</v>
      </c>
      <c r="D80" s="9">
        <v>1.4541919999999999</v>
      </c>
      <c r="E80" s="9">
        <v>-1.06</v>
      </c>
      <c r="F80" s="10">
        <v>430</v>
      </c>
    </row>
    <row r="81" spans="1:6" ht="19" x14ac:dyDescent="0.25">
      <c r="A81" s="14" t="s">
        <v>10</v>
      </c>
      <c r="B81" s="8">
        <v>430754</v>
      </c>
      <c r="C81" s="9">
        <v>9.1698999999999999E-3</v>
      </c>
      <c r="D81" s="9">
        <v>0.30459700000000001</v>
      </c>
      <c r="E81" s="9">
        <v>-5.54</v>
      </c>
      <c r="F81" s="10">
        <v>70</v>
      </c>
    </row>
    <row r="82" spans="1:6" ht="19" x14ac:dyDescent="0.25">
      <c r="A82" s="14" t="s">
        <v>14</v>
      </c>
      <c r="B82" s="8">
        <v>430754</v>
      </c>
      <c r="C82" s="9">
        <v>8.3951480000000007</v>
      </c>
      <c r="D82" s="9">
        <v>5.508883</v>
      </c>
      <c r="E82" s="9">
        <v>-250.3</v>
      </c>
      <c r="F82" s="10">
        <v>900.3</v>
      </c>
    </row>
    <row r="83" spans="1:6" ht="19" x14ac:dyDescent="0.25">
      <c r="A83" s="14" t="s">
        <v>13</v>
      </c>
      <c r="B83" s="8">
        <v>430754</v>
      </c>
      <c r="C83" s="9">
        <v>-8.8868600000000004</v>
      </c>
      <c r="D83" s="9">
        <v>5.5359299999999996</v>
      </c>
      <c r="E83" s="9">
        <v>-25.997669999999999</v>
      </c>
      <c r="F83" s="10">
        <v>138.98330000000001</v>
      </c>
    </row>
    <row r="84" spans="1:6" ht="20" thickBot="1" x14ac:dyDescent="0.3">
      <c r="A84" s="15" t="s">
        <v>15</v>
      </c>
      <c r="B84" s="11">
        <v>430754</v>
      </c>
      <c r="C84" s="12">
        <v>4.9380899999999998E-2</v>
      </c>
      <c r="D84" s="12">
        <v>0.2166622</v>
      </c>
      <c r="E84" s="12">
        <v>0</v>
      </c>
      <c r="F84" s="13">
        <v>1</v>
      </c>
    </row>
  </sheetData>
  <mergeCells count="10">
    <mergeCell ref="A73:F73"/>
    <mergeCell ref="H62:M62"/>
    <mergeCell ref="A9:B9"/>
    <mergeCell ref="A28:B28"/>
    <mergeCell ref="A17:B17"/>
    <mergeCell ref="A39:B39"/>
    <mergeCell ref="A50:B50"/>
    <mergeCell ref="A62:F62"/>
    <mergeCell ref="A1:B1"/>
    <mergeCell ref="A5:B5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2018-04-06T01:37:14Z</dcterms:created>
  <dcterms:modified xsi:type="dcterms:W3CDTF">2018-04-07T19:57:47Z</dcterms:modified>
  <cp:category/>
</cp:coreProperties>
</file>