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ttWork\tunefits\"/>
    </mc:Choice>
  </mc:AlternateContent>
  <bookViews>
    <workbookView xWindow="0" yWindow="0" windowWidth="17970" windowHeight="9195" activeTab="2"/>
  </bookViews>
  <sheets>
    <sheet name="TOF EAST " sheetId="2" r:id="rId1"/>
    <sheet name="TOF WEST RAW" sheetId="3" r:id="rId2"/>
    <sheet name="TOFW + ACC" sheetId="5" r:id="rId3"/>
    <sheet name="ALL TRACKS CALC" sheetId="6" r:id="rId4"/>
    <sheet name="fit notes" sheetId="4" r:id="rId5"/>
  </sheets>
  <definedNames>
    <definedName name="v2_set_06152016" localSheetId="1">'TOF WEST RAW'!#REF!</definedName>
    <definedName name="v2_set_06152016_1" localSheetId="1">'TOF WEST RAW'!$Q$9:$AE$11</definedName>
    <definedName name="v2_set_06152016_1" localSheetId="2">'TOFW + ACC'!$B$10:$P$12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F3" i="5"/>
  <c r="F4" i="5"/>
  <c r="F5" i="5"/>
  <c r="F6" i="5"/>
  <c r="E3" i="5"/>
  <c r="E4" i="5"/>
  <c r="E5" i="5"/>
  <c r="E6" i="5"/>
  <c r="D3" i="5"/>
  <c r="D4" i="5"/>
  <c r="D5" i="5"/>
  <c r="D6" i="5"/>
  <c r="B3" i="5"/>
  <c r="B4" i="5"/>
  <c r="B5" i="5"/>
  <c r="B6" i="5"/>
  <c r="C5" i="6"/>
  <c r="D5" i="6"/>
  <c r="E5" i="6"/>
  <c r="F5" i="6"/>
  <c r="G5" i="6"/>
  <c r="B5" i="6"/>
  <c r="K5" i="5"/>
  <c r="K4" i="5"/>
  <c r="L4" i="5"/>
  <c r="L5" i="5"/>
  <c r="M6" i="5" l="1"/>
  <c r="L6" i="5"/>
  <c r="K6" i="5"/>
  <c r="J6" i="5"/>
  <c r="I6" i="5"/>
  <c r="H6" i="5"/>
  <c r="C6" i="5"/>
  <c r="U5" i="5"/>
  <c r="T5" i="5"/>
  <c r="S5" i="5"/>
  <c r="R5" i="5"/>
  <c r="Q5" i="5"/>
  <c r="P5" i="5"/>
  <c r="O5" i="5"/>
  <c r="N5" i="5"/>
  <c r="M5" i="5"/>
  <c r="J5" i="5"/>
  <c r="I5" i="5"/>
  <c r="H5" i="5"/>
  <c r="C5" i="5"/>
  <c r="U4" i="5"/>
  <c r="T4" i="5"/>
  <c r="S4" i="5"/>
  <c r="R4" i="5"/>
  <c r="Q4" i="5"/>
  <c r="P4" i="5"/>
  <c r="O4" i="5"/>
  <c r="N4" i="5"/>
  <c r="M4" i="5"/>
  <c r="J4" i="5"/>
  <c r="I4" i="5"/>
  <c r="H4" i="5"/>
  <c r="C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C3" i="5"/>
  <c r="AF2" i="3"/>
  <c r="AG2" i="3"/>
  <c r="AH2" i="3"/>
  <c r="AI2" i="3"/>
  <c r="AJ2" i="3"/>
  <c r="AF3" i="3"/>
  <c r="AG3" i="3"/>
  <c r="AH3" i="3"/>
  <c r="AI3" i="3"/>
  <c r="AJ3" i="3"/>
  <c r="AF4" i="3"/>
  <c r="AG4" i="3"/>
  <c r="AH4" i="3"/>
  <c r="AI4" i="3"/>
  <c r="AJ4" i="3"/>
  <c r="AD2" i="3"/>
  <c r="AE2" i="3"/>
  <c r="AD3" i="3"/>
  <c r="AE3" i="3"/>
  <c r="AD4" i="3"/>
  <c r="AE4" i="3"/>
  <c r="AC3" i="3"/>
  <c r="AC4" i="3"/>
  <c r="Q3" i="3"/>
  <c r="R3" i="3"/>
  <c r="S3" i="3"/>
  <c r="T3" i="3"/>
  <c r="U3" i="3"/>
  <c r="V3" i="3"/>
  <c r="W3" i="3"/>
  <c r="X3" i="3"/>
  <c r="Y3" i="3"/>
  <c r="Z3" i="3"/>
  <c r="AA3" i="3"/>
  <c r="AB3" i="3"/>
  <c r="Q4" i="3"/>
  <c r="R4" i="3"/>
  <c r="S4" i="3"/>
  <c r="T4" i="3"/>
  <c r="U4" i="3"/>
  <c r="V4" i="3"/>
  <c r="W4" i="3"/>
  <c r="X4" i="3"/>
  <c r="Y4" i="3"/>
  <c r="Z4" i="3"/>
  <c r="AA4" i="3"/>
  <c r="AB4" i="3"/>
  <c r="R2" i="3"/>
  <c r="S2" i="3"/>
  <c r="T2" i="3"/>
  <c r="U2" i="3"/>
  <c r="V2" i="3"/>
  <c r="W2" i="3"/>
  <c r="X2" i="3"/>
  <c r="Y2" i="3"/>
  <c r="Z2" i="3"/>
  <c r="AA2" i="3"/>
  <c r="AB2" i="3"/>
  <c r="AC2" i="3"/>
  <c r="Q2" i="3"/>
  <c r="Q5" i="3" l="1"/>
  <c r="R5" i="3"/>
  <c r="S5" i="3"/>
  <c r="T5" i="3"/>
  <c r="U5" i="3"/>
  <c r="V5" i="3"/>
  <c r="W5" i="3"/>
  <c r="X5" i="3"/>
  <c r="Y5" i="3"/>
  <c r="Z5" i="3"/>
  <c r="AA5" i="3"/>
  <c r="AB5" i="3"/>
  <c r="AF17" i="3" l="1"/>
  <c r="AF18" i="3" s="1"/>
  <c r="AG17" i="3"/>
  <c r="AG18" i="3" s="1"/>
  <c r="AL4" i="3"/>
  <c r="AH17" i="3" s="1"/>
  <c r="AH18" i="3" s="1"/>
  <c r="AN4" i="3"/>
  <c r="AI17" i="3" s="1"/>
  <c r="AI18" i="3" s="1"/>
  <c r="AP4" i="3"/>
  <c r="AJ17" i="3" s="1"/>
  <c r="AJ18" i="3" s="1"/>
  <c r="AR4" i="3"/>
  <c r="AK17" i="3" s="1"/>
  <c r="AK18" i="3" s="1"/>
  <c r="AT4" i="3"/>
  <c r="AL17" i="3" s="1"/>
  <c r="AL18" i="3" s="1"/>
  <c r="AV4" i="3"/>
  <c r="AM17" i="3" s="1"/>
  <c r="AM18" i="3" s="1"/>
  <c r="AX4" i="3"/>
  <c r="AN17" i="3" s="1"/>
  <c r="AN18" i="3" s="1"/>
  <c r="AZ4" i="3"/>
  <c r="AO17" i="3" s="1"/>
  <c r="AO18" i="3" s="1"/>
  <c r="BB4" i="3"/>
  <c r="AP17" i="3" s="1"/>
  <c r="AP18" i="3" s="1"/>
  <c r="AE17" i="3"/>
  <c r="AE18" i="3" s="1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C2" i="3"/>
  <c r="C3" i="3"/>
  <c r="C4" i="3"/>
  <c r="I4" i="3"/>
  <c r="H4" i="3"/>
  <c r="G4" i="3"/>
  <c r="F4" i="3"/>
  <c r="E4" i="3"/>
  <c r="D4" i="3"/>
  <c r="B4" i="3"/>
  <c r="I3" i="3"/>
  <c r="H3" i="3"/>
  <c r="G3" i="3"/>
  <c r="F3" i="3"/>
  <c r="E3" i="3"/>
  <c r="D3" i="3"/>
  <c r="B3" i="3"/>
  <c r="I2" i="3"/>
  <c r="H2" i="3"/>
  <c r="G2" i="3"/>
  <c r="F2" i="3"/>
  <c r="E2" i="3"/>
  <c r="D2" i="3"/>
  <c r="B2" i="3"/>
  <c r="J3" i="2"/>
  <c r="J4" i="2"/>
  <c r="J5" i="2"/>
  <c r="W5" i="2" l="1"/>
  <c r="V5" i="2"/>
  <c r="U5" i="2"/>
  <c r="T5" i="2"/>
  <c r="S5" i="2"/>
  <c r="R5" i="2"/>
  <c r="Q5" i="2"/>
  <c r="P5" i="2"/>
  <c r="O5" i="2"/>
  <c r="N5" i="2"/>
  <c r="W4" i="2"/>
  <c r="V4" i="2"/>
  <c r="U4" i="2"/>
  <c r="T4" i="2"/>
  <c r="S4" i="2"/>
  <c r="R4" i="2"/>
  <c r="Q4" i="2"/>
  <c r="P4" i="2"/>
  <c r="O4" i="2"/>
  <c r="N4" i="2"/>
  <c r="W3" i="2"/>
  <c r="V3" i="2"/>
  <c r="U3" i="2"/>
  <c r="T3" i="2"/>
  <c r="S3" i="2"/>
  <c r="R3" i="2"/>
  <c r="Q3" i="2"/>
  <c r="P3" i="2"/>
  <c r="O3" i="2"/>
  <c r="N3" i="2"/>
  <c r="AH10" i="2"/>
  <c r="AH11" i="2"/>
  <c r="AH12" i="2"/>
  <c r="AV10" i="2" l="1"/>
  <c r="AW10" i="2"/>
  <c r="AX10" i="2"/>
  <c r="AY10" i="2"/>
  <c r="AZ10" i="2"/>
  <c r="BA10" i="2"/>
  <c r="BB10" i="2"/>
  <c r="BC10" i="2"/>
  <c r="AV11" i="2"/>
  <c r="AW11" i="2"/>
  <c r="AX11" i="2"/>
  <c r="AY11" i="2"/>
  <c r="AZ11" i="2"/>
  <c r="BA11" i="2"/>
  <c r="BB11" i="2"/>
  <c r="BC11" i="2"/>
  <c r="AV12" i="2"/>
  <c r="AW12" i="2"/>
  <c r="AX12" i="2"/>
  <c r="AY12" i="2"/>
  <c r="AZ12" i="2"/>
  <c r="BA12" i="2"/>
  <c r="BB12" i="2"/>
  <c r="BC12" i="2"/>
  <c r="AU11" i="2"/>
  <c r="AU12" i="2"/>
  <c r="AU10" i="2"/>
  <c r="AI11" i="2"/>
  <c r="AJ11" i="2"/>
  <c r="AK11" i="2"/>
  <c r="AL11" i="2"/>
  <c r="AM11" i="2"/>
  <c r="AN11" i="2"/>
  <c r="AO11" i="2"/>
  <c r="AP11" i="2"/>
  <c r="AI12" i="2"/>
  <c r="AJ12" i="2"/>
  <c r="AK12" i="2"/>
  <c r="AL12" i="2"/>
  <c r="AM12" i="2"/>
  <c r="AN12" i="2"/>
  <c r="AO12" i="2"/>
  <c r="AP12" i="2"/>
  <c r="AI10" i="2"/>
  <c r="AJ10" i="2"/>
  <c r="AK10" i="2"/>
  <c r="AL10" i="2"/>
  <c r="AM10" i="2"/>
  <c r="AN10" i="2"/>
  <c r="AO10" i="2"/>
  <c r="AP10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</calcChain>
</file>

<file path=xl/connections.xml><?xml version="1.0" encoding="utf-8"?>
<connections xmlns="http://schemas.openxmlformats.org/spreadsheetml/2006/main">
  <connection id="1" name="v2 set 061520161" type="6" refreshedVersion="6" background="1" saveData="1">
    <textPr codePage="437" sourceFile="C:\Users\Matt\Documents\v2 set 06152016.xls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2 set 0615201611" type="6" refreshedVersion="6" background="1" saveData="1">
    <textPr codePage="437" sourceFile="C:\Users\Matt\Documents\v2 set 06152016.xls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<sst xmlns="http://schemas.openxmlformats.org/spreadsheetml/2006/main" count="58" uniqueCount="21">
  <si>
    <t>PION V2</t>
  </si>
  <si>
    <t>PT</t>
  </si>
  <si>
    <t>KAON V2</t>
  </si>
  <si>
    <t>PROTON V2</t>
  </si>
  <si>
    <t>5-10%</t>
  </si>
  <si>
    <t>10-15%</t>
  </si>
  <si>
    <t>0-5% - neg</t>
  </si>
  <si>
    <t>0-5% - pos</t>
  </si>
  <si>
    <t>Pion</t>
  </si>
  <si>
    <t>Kaon</t>
  </si>
  <si>
    <t>Proton</t>
  </si>
  <si>
    <t>All Charged Tracks</t>
  </si>
  <si>
    <t>pT Bin</t>
  </si>
  <si>
    <t>tofe</t>
  </si>
  <si>
    <t>tofwfire</t>
  </si>
  <si>
    <t>tofwraw</t>
  </si>
  <si>
    <t>tofwveto</t>
  </si>
  <si>
    <t xml:space="preserve">dphi bin 3 bypassed by protons, I think proton peak is below background </t>
  </si>
  <si>
    <t>All Tracks</t>
  </si>
  <si>
    <t>iDphi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</si>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</sst>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Identified Particle V2, TOF.E, 0-5% centrality</a:t>
            </a:r>
          </a:p>
        </c:rich>
      </c:tx>
      <c:layout>
        <c:manualLayout>
          <c:xMode val="edge"/>
          <c:yMode val="edge"/>
          <c:x val="0.18059620901591236"/>
          <c:y val="2.4852436213874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 '!$A$3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'!$B$2:$K$2</c:f>
              <c:numCache>
                <c:formatCode>General</c:formatCode>
                <c:ptCount val="10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3.75</c:v>
                </c:pt>
                <c:pt idx="9">
                  <c:v>4.25</c:v>
                </c:pt>
              </c:numCache>
            </c:numRef>
          </c:xVal>
          <c:yVal>
            <c:numRef>
              <c:f>'TOF EAST '!$B$3:$K$3</c:f>
              <c:numCache>
                <c:formatCode>General</c:formatCode>
                <c:ptCount val="10"/>
                <c:pt idx="0">
                  <c:v>5.237452370121453E-2</c:v>
                </c:pt>
                <c:pt idx="1">
                  <c:v>4.5255012448579296E-2</c:v>
                </c:pt>
                <c:pt idx="2">
                  <c:v>5.367171946918671E-2</c:v>
                </c:pt>
                <c:pt idx="3">
                  <c:v>4.0666353617914208E-2</c:v>
                </c:pt>
                <c:pt idx="4">
                  <c:v>8.0869297254464609E-2</c:v>
                </c:pt>
                <c:pt idx="5">
                  <c:v>0.13883027377091678</c:v>
                </c:pt>
                <c:pt idx="6">
                  <c:v>0.10729794904153275</c:v>
                </c:pt>
                <c:pt idx="7">
                  <c:v>0.19893221027093391</c:v>
                </c:pt>
                <c:pt idx="8">
                  <c:v>0.10437241062213547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C-4B70-B604-34AE4B6FBD98}"/>
            </c:ext>
          </c:extLst>
        </c:ser>
        <c:ser>
          <c:idx val="1"/>
          <c:order val="1"/>
          <c:tx>
            <c:strRef>
              <c:f>'TOF EAST '!$A$4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'!$B$2:$K$2</c:f>
              <c:numCache>
                <c:formatCode>General</c:formatCode>
                <c:ptCount val="10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3.75</c:v>
                </c:pt>
                <c:pt idx="9">
                  <c:v>4.25</c:v>
                </c:pt>
              </c:numCache>
            </c:numRef>
          </c:xVal>
          <c:yVal>
            <c:numRef>
              <c:f>'TOF EAST '!$B$4:$K$4</c:f>
              <c:numCache>
                <c:formatCode>General</c:formatCode>
                <c:ptCount val="10"/>
                <c:pt idx="0">
                  <c:v>5.0194921762268814E-2</c:v>
                </c:pt>
                <c:pt idx="1">
                  <c:v>5.5751047979612695E-2</c:v>
                </c:pt>
                <c:pt idx="2">
                  <c:v>3.6445673812982721E-2</c:v>
                </c:pt>
                <c:pt idx="3">
                  <c:v>6.9684652295772365E-2</c:v>
                </c:pt>
                <c:pt idx="4">
                  <c:v>0.11029587998493452</c:v>
                </c:pt>
                <c:pt idx="5">
                  <c:v>0.12019409022652011</c:v>
                </c:pt>
                <c:pt idx="6">
                  <c:v>5.366144755699688E-2</c:v>
                </c:pt>
                <c:pt idx="7">
                  <c:v>0.12443981393164776</c:v>
                </c:pt>
                <c:pt idx="8">
                  <c:v>0.20591955625339339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C-4B70-B604-34AE4B6FBD98}"/>
            </c:ext>
          </c:extLst>
        </c:ser>
        <c:ser>
          <c:idx val="2"/>
          <c:order val="2"/>
          <c:tx>
            <c:strRef>
              <c:f>'TOF EAST '!$A$5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Pt>
            <c:idx val="7"/>
            <c:marker>
              <c:symbol val="circle"/>
              <c:size val="3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A7C-4B70-B604-34AE4B6FBD98}"/>
              </c:ext>
            </c:extLst>
          </c:dPt>
          <c:xVal>
            <c:numRef>
              <c:f>'TOF EAST '!$B$2:$K$2</c:f>
              <c:numCache>
                <c:formatCode>General</c:formatCode>
                <c:ptCount val="10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3.75</c:v>
                </c:pt>
                <c:pt idx="9">
                  <c:v>4.25</c:v>
                </c:pt>
              </c:numCache>
            </c:numRef>
          </c:xVal>
          <c:yVal>
            <c:numRef>
              <c:f>'TOF EAST '!$B$5:$K$5</c:f>
              <c:numCache>
                <c:formatCode>General</c:formatCode>
                <c:ptCount val="10"/>
                <c:pt idx="0">
                  <c:v>1.8269818676292914E-2</c:v>
                </c:pt>
                <c:pt idx="1">
                  <c:v>3.611535846527849E-2</c:v>
                </c:pt>
                <c:pt idx="2">
                  <c:v>2.6156788511110782E-2</c:v>
                </c:pt>
                <c:pt idx="3">
                  <c:v>8.6825049769860246E-2</c:v>
                </c:pt>
                <c:pt idx="4">
                  <c:v>8.9364657774125528E-2</c:v>
                </c:pt>
                <c:pt idx="5">
                  <c:v>9.6825000855992674E-2</c:v>
                </c:pt>
                <c:pt idx="6">
                  <c:v>0.29058750446339043</c:v>
                </c:pt>
                <c:pt idx="7">
                  <c:v>0.38686418086391672</c:v>
                </c:pt>
                <c:pt idx="8">
                  <c:v>0.31606673808091329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7C-4B70-B604-34AE4B6FB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8304"/>
        <c:axId val="155725168"/>
      </c:scatterChart>
      <c:valAx>
        <c:axId val="1557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Transverse Momentum (GeV/c)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5168"/>
        <c:crosses val="autoZero"/>
        <c:crossBetween val="midCat"/>
      </c:valAx>
      <c:valAx>
        <c:axId val="1557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Identified Particle V2, TOF.E, 5-10% centrality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 '!$AG$10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'!$AH$2:$AP$2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'!$AH$10:$AP$10</c:f>
              <c:numCache>
                <c:formatCode>General</c:formatCode>
                <c:ptCount val="9"/>
                <c:pt idx="0">
                  <c:v>4.2262755513815718E-2</c:v>
                </c:pt>
                <c:pt idx="1">
                  <c:v>6.7809294613115759E-2</c:v>
                </c:pt>
                <c:pt idx="2">
                  <c:v>6.1778703880337113E-2</c:v>
                </c:pt>
                <c:pt idx="3">
                  <c:v>6.4629404082351377E-2</c:v>
                </c:pt>
                <c:pt idx="4">
                  <c:v>0.12436253002088622</c:v>
                </c:pt>
                <c:pt idx="5">
                  <c:v>8.9296178359526704E-2</c:v>
                </c:pt>
                <c:pt idx="6">
                  <c:v>4.7021194378818333E-2</c:v>
                </c:pt>
                <c:pt idx="7">
                  <c:v>0.13290827182414486</c:v>
                </c:pt>
                <c:pt idx="8">
                  <c:v>2.7152674854848094E-16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F-4B0B-AE76-EC8DCAA8C3E0}"/>
            </c:ext>
          </c:extLst>
        </c:ser>
        <c:ser>
          <c:idx val="1"/>
          <c:order val="1"/>
          <c:tx>
            <c:strRef>
              <c:f>'TOF EAST '!$AG$11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'!$AH$2:$AP$2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'!$AH$11:$AP$11</c:f>
              <c:numCache>
                <c:formatCode>General</c:formatCode>
                <c:ptCount val="9"/>
                <c:pt idx="0">
                  <c:v>4.4723171966484218E-2</c:v>
                </c:pt>
                <c:pt idx="1">
                  <c:v>4.6150967760869882E-2</c:v>
                </c:pt>
                <c:pt idx="2">
                  <c:v>3.2533933995627096E-2</c:v>
                </c:pt>
                <c:pt idx="3">
                  <c:v>8.9724174700769405E-2</c:v>
                </c:pt>
                <c:pt idx="4">
                  <c:v>8.2562695349758602E-2</c:v>
                </c:pt>
                <c:pt idx="5">
                  <c:v>8.4965833663501938E-2</c:v>
                </c:pt>
                <c:pt idx="6">
                  <c:v>7.4434677975552851E-2</c:v>
                </c:pt>
                <c:pt idx="7">
                  <c:v>8.6930214585137028E-2</c:v>
                </c:pt>
                <c:pt idx="8">
                  <c:v>4.950621450687484E-2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F-4B0B-AE76-EC8DCAA8C3E0}"/>
            </c:ext>
          </c:extLst>
        </c:ser>
        <c:ser>
          <c:idx val="2"/>
          <c:order val="2"/>
          <c:tx>
            <c:strRef>
              <c:f>'TOF EAST '!$AG$12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'!$AH$2:$AP$2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'!$AH$12:$AP$12</c:f>
              <c:numCache>
                <c:formatCode>General</c:formatCode>
                <c:ptCount val="9"/>
                <c:pt idx="0">
                  <c:v>3.3707915731188948E-2</c:v>
                </c:pt>
                <c:pt idx="1">
                  <c:v>6.829745501147029E-2</c:v>
                </c:pt>
                <c:pt idx="2">
                  <c:v>9.9863530309478032E-2</c:v>
                </c:pt>
                <c:pt idx="3">
                  <c:v>8.9036934861402559E-2</c:v>
                </c:pt>
                <c:pt idx="4">
                  <c:v>0.19034978306699732</c:v>
                </c:pt>
                <c:pt idx="5">
                  <c:v>0.2053536228056016</c:v>
                </c:pt>
                <c:pt idx="6">
                  <c:v>0.27931285798836825</c:v>
                </c:pt>
                <c:pt idx="7">
                  <c:v>0.35880669728674774</c:v>
                </c:pt>
                <c:pt idx="8">
                  <c:v>0.32471128589666454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F-4B0B-AE76-EC8DCAA8C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9088"/>
        <c:axId val="155725952"/>
      </c:scatterChart>
      <c:valAx>
        <c:axId val="1557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Transverse</a:t>
                </a:r>
                <a:r>
                  <a:rPr lang="en-US" baseline="0"/>
                  <a:t> Momentum (GeV/c)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5952"/>
        <c:crosses val="autoZero"/>
        <c:crossBetween val="midCat"/>
      </c:valAx>
      <c:valAx>
        <c:axId val="155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Identified Particle V2, TOF.E, 10-15% centrality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 '!$AT$10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'!$AU$9:$BC$9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'!$AU$10:$BC$10</c:f>
              <c:numCache>
                <c:formatCode>General</c:formatCode>
                <c:ptCount val="9"/>
                <c:pt idx="0">
                  <c:v>3.4179494328437053E-2</c:v>
                </c:pt>
                <c:pt idx="1">
                  <c:v>4.5255012448579296E-2</c:v>
                </c:pt>
                <c:pt idx="2">
                  <c:v>4.5255012448579296E-2</c:v>
                </c:pt>
                <c:pt idx="3">
                  <c:v>5.367171946918671E-2</c:v>
                </c:pt>
                <c:pt idx="4">
                  <c:v>4.0666353617914208E-2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6-4754-93FD-C7B1540DE1A1}"/>
            </c:ext>
          </c:extLst>
        </c:ser>
        <c:ser>
          <c:idx val="1"/>
          <c:order val="1"/>
          <c:tx>
            <c:strRef>
              <c:f>'TOF EAST '!$AT$11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'!$AU$9:$BC$9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'!$AU$11:$BC$11</c:f>
              <c:numCache>
                <c:formatCode>General</c:formatCode>
                <c:ptCount val="9"/>
                <c:pt idx="0">
                  <c:v>1.7189360255526042E-2</c:v>
                </c:pt>
                <c:pt idx="1">
                  <c:v>3.6240382310788931E-2</c:v>
                </c:pt>
                <c:pt idx="2">
                  <c:v>5.5751047979612695E-2</c:v>
                </c:pt>
                <c:pt idx="3">
                  <c:v>3.6445673812982721E-2</c:v>
                </c:pt>
                <c:pt idx="4">
                  <c:v>6.9684652295772365E-2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16-4754-93FD-C7B1540DE1A1}"/>
            </c:ext>
          </c:extLst>
        </c:ser>
        <c:ser>
          <c:idx val="2"/>
          <c:order val="2"/>
          <c:tx>
            <c:strRef>
              <c:f>'TOF EAST '!$AT$12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'!$AU$9:$BC$9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'!$AU$12:$BC$12</c:f>
              <c:numCache>
                <c:formatCode>General</c:formatCode>
                <c:ptCount val="9"/>
                <c:pt idx="0">
                  <c:v>3.543951555705558E-2</c:v>
                </c:pt>
                <c:pt idx="1">
                  <c:v>2.2881956163391882E-2</c:v>
                </c:pt>
                <c:pt idx="2">
                  <c:v>3.611535846527849E-2</c:v>
                </c:pt>
                <c:pt idx="3">
                  <c:v>2.6156788511110782E-2</c:v>
                </c:pt>
                <c:pt idx="4">
                  <c:v>8.6825049769860246E-2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16-4754-93FD-C7B1540DE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6736"/>
        <c:axId val="155731832"/>
      </c:scatterChart>
      <c:valAx>
        <c:axId val="1557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1832"/>
        <c:crosses val="autoZero"/>
        <c:crossBetween val="midCat"/>
      </c:valAx>
      <c:valAx>
        <c:axId val="15573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 '!$M$3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'!$N$2:$U$2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EAST '!$N$3:$U$3</c:f>
              <c:numCache>
                <c:formatCode>General</c:formatCode>
                <c:ptCount val="8"/>
                <c:pt idx="0">
                  <c:v>5.237452370121453E-2</c:v>
                </c:pt>
                <c:pt idx="1">
                  <c:v>8.3120802578739092E-2</c:v>
                </c:pt>
                <c:pt idx="2">
                  <c:v>7.9241932880390914E-2</c:v>
                </c:pt>
                <c:pt idx="3">
                  <c:v>0.1203564842668545</c:v>
                </c:pt>
                <c:pt idx="4">
                  <c:v>0.12954837826072069</c:v>
                </c:pt>
                <c:pt idx="5">
                  <c:v>0.12633375888398118</c:v>
                </c:pt>
                <c:pt idx="6">
                  <c:v>0.13883027377091678</c:v>
                </c:pt>
                <c:pt idx="7">
                  <c:v>0.15907083217162896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8-4879-9BED-39517297C955}"/>
            </c:ext>
          </c:extLst>
        </c:ser>
        <c:ser>
          <c:idx val="1"/>
          <c:order val="1"/>
          <c:tx>
            <c:strRef>
              <c:f>'TOF EAST '!$M$4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'!$N$2:$U$2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EAST '!$N$4:$U$4</c:f>
              <c:numCache>
                <c:formatCode>General</c:formatCode>
                <c:ptCount val="8"/>
                <c:pt idx="0">
                  <c:v>5.0194921762268814E-2</c:v>
                </c:pt>
                <c:pt idx="1">
                  <c:v>7.1034185902045091E-2</c:v>
                </c:pt>
                <c:pt idx="2">
                  <c:v>7.6543843945196907E-2</c:v>
                </c:pt>
                <c:pt idx="3">
                  <c:v>7.4596093738535804E-2</c:v>
                </c:pt>
                <c:pt idx="4">
                  <c:v>0.10559574645007605</c:v>
                </c:pt>
                <c:pt idx="5">
                  <c:v>9.4447786892061764E-2</c:v>
                </c:pt>
                <c:pt idx="6">
                  <c:v>0.12019409022652011</c:v>
                </c:pt>
                <c:pt idx="7">
                  <c:v>0.26240969277199777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98-4879-9BED-39517297C955}"/>
            </c:ext>
          </c:extLst>
        </c:ser>
        <c:ser>
          <c:idx val="2"/>
          <c:order val="2"/>
          <c:tx>
            <c:strRef>
              <c:f>'TOF EAST '!$M$5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'!$N$2:$U$2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EAST '!$N$5:$U$5</c:f>
              <c:numCache>
                <c:formatCode>General</c:formatCode>
                <c:ptCount val="8"/>
                <c:pt idx="0">
                  <c:v>1.8269818676292914E-2</c:v>
                </c:pt>
                <c:pt idx="1">
                  <c:v>6.5458983276348678E-2</c:v>
                </c:pt>
                <c:pt idx="2">
                  <c:v>8.7795011763785152E-2</c:v>
                </c:pt>
                <c:pt idx="3">
                  <c:v>0.10071854471461204</c:v>
                </c:pt>
                <c:pt idx="4">
                  <c:v>8.9844013676317364E-2</c:v>
                </c:pt>
                <c:pt idx="5">
                  <c:v>0.11803405383460264</c:v>
                </c:pt>
                <c:pt idx="6">
                  <c:v>9.6825000855992674E-2</c:v>
                </c:pt>
                <c:pt idx="7">
                  <c:v>0.49126153755851315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98-4879-9BED-39517297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1048"/>
        <c:axId val="155724384"/>
      </c:scatterChart>
      <c:valAx>
        <c:axId val="1557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4384"/>
        <c:crosses val="autoZero"/>
        <c:crossBetween val="midCat"/>
      </c:valAx>
      <c:valAx>
        <c:axId val="1557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TOFW</a:t>
            </a:r>
          </a:p>
          <a:p>
            <a:pPr>
              <a:defRPr/>
            </a:pPr>
            <a:r>
              <a:rPr lang="en-US" baseline="0"/>
              <a:t> Raw, 0-5% centrality, positive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WEST RAW'!$A$2</c:f>
              <c:strCache>
                <c:ptCount val="1"/>
                <c:pt idx="0">
                  <c:v>Pion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WEST RAW'!$B$1:$I$1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WEST RAW'!$B$2:$I$2</c:f>
              <c:numCache>
                <c:formatCode>General</c:formatCode>
                <c:ptCount val="8"/>
                <c:pt idx="0">
                  <c:v>7.8879970260368512E-2</c:v>
                </c:pt>
                <c:pt idx="1">
                  <c:v>9.6427820251319449E-2</c:v>
                </c:pt>
                <c:pt idx="2">
                  <c:v>0.11031348897725993</c:v>
                </c:pt>
                <c:pt idx="3">
                  <c:v>0.15487940285950472</c:v>
                </c:pt>
                <c:pt idx="4">
                  <c:v>0.1566158451582608</c:v>
                </c:pt>
                <c:pt idx="5">
                  <c:v>0.13007224578240176</c:v>
                </c:pt>
                <c:pt idx="6">
                  <c:v>0.12774834793412279</c:v>
                </c:pt>
                <c:pt idx="7">
                  <c:v>0.13563619821855694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27-4057-9AC8-3240DB9FE1EA}"/>
            </c:ext>
          </c:extLst>
        </c:ser>
        <c:ser>
          <c:idx val="1"/>
          <c:order val="1"/>
          <c:tx>
            <c:strRef>
              <c:f>'TOF WEST RAW'!$A$3</c:f>
              <c:strCache>
                <c:ptCount val="1"/>
                <c:pt idx="0">
                  <c:v>Kaon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WEST RAW'!$B$1:$I$1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WEST RAW'!$B$3:$I$3</c:f>
              <c:numCache>
                <c:formatCode>General</c:formatCode>
                <c:ptCount val="8"/>
                <c:pt idx="0">
                  <c:v>6.7952612245097604E-2</c:v>
                </c:pt>
                <c:pt idx="1">
                  <c:v>8.4747188675461368E-2</c:v>
                </c:pt>
                <c:pt idx="2">
                  <c:v>0.11108534980752392</c:v>
                </c:pt>
                <c:pt idx="3">
                  <c:v>0.14126716265328385</c:v>
                </c:pt>
                <c:pt idx="4">
                  <c:v>0.16532104616979959</c:v>
                </c:pt>
                <c:pt idx="5">
                  <c:v>0.11615086993313474</c:v>
                </c:pt>
                <c:pt idx="6">
                  <c:v>8.9243351382550462E-2</c:v>
                </c:pt>
                <c:pt idx="7">
                  <c:v>0.2507769967863589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27-4057-9AC8-3240DB9FE1EA}"/>
            </c:ext>
          </c:extLst>
        </c:ser>
        <c:ser>
          <c:idx val="2"/>
          <c:order val="2"/>
          <c:tx>
            <c:strRef>
              <c:f>'TOF WEST RAW'!$A$4</c:f>
              <c:strCache>
                <c:ptCount val="1"/>
                <c:pt idx="0">
                  <c:v>Proton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WEST RAW'!$B$1:$I$1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WEST RAW'!$B$4:$I$4</c:f>
              <c:numCache>
                <c:formatCode>General</c:formatCode>
                <c:ptCount val="8"/>
                <c:pt idx="0">
                  <c:v>6.3597321476611832E-2</c:v>
                </c:pt>
                <c:pt idx="1">
                  <c:v>7.4772183661789948E-2</c:v>
                </c:pt>
                <c:pt idx="2">
                  <c:v>9.4277077494240386E-2</c:v>
                </c:pt>
                <c:pt idx="3">
                  <c:v>0.10817057243899217</c:v>
                </c:pt>
                <c:pt idx="4">
                  <c:v>0.12373056285187413</c:v>
                </c:pt>
                <c:pt idx="5">
                  <c:v>0.11090828160691836</c:v>
                </c:pt>
                <c:pt idx="6">
                  <c:v>0.44606805875533773</c:v>
                </c:pt>
                <c:pt idx="7">
                  <c:v>0.51660870373359546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27-4057-9AC8-3240DB9F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6680"/>
        <c:axId val="158138248"/>
      </c:scatterChart>
      <c:valAx>
        <c:axId val="1581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8248"/>
        <c:crosses val="autoZero"/>
        <c:crossBetween val="midCat"/>
      </c:valAx>
      <c:valAx>
        <c:axId val="1581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TOFE 0-5%,</a:t>
            </a:r>
            <a:r>
              <a:rPr lang="en-US" baseline="0"/>
              <a:t> positive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 '!$M$3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'!$N$2:$U$2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EAST '!$N$3:$U$3</c:f>
              <c:numCache>
                <c:formatCode>General</c:formatCode>
                <c:ptCount val="8"/>
                <c:pt idx="0">
                  <c:v>5.237452370121453E-2</c:v>
                </c:pt>
                <c:pt idx="1">
                  <c:v>8.3120802578739092E-2</c:v>
                </c:pt>
                <c:pt idx="2">
                  <c:v>7.9241932880390914E-2</c:v>
                </c:pt>
                <c:pt idx="3">
                  <c:v>0.1203564842668545</c:v>
                </c:pt>
                <c:pt idx="4">
                  <c:v>0.12954837826072069</c:v>
                </c:pt>
                <c:pt idx="5">
                  <c:v>0.12633375888398118</c:v>
                </c:pt>
                <c:pt idx="6">
                  <c:v>0.13883027377091678</c:v>
                </c:pt>
                <c:pt idx="7">
                  <c:v>0.15907083217162896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7-4C7A-9AE5-F7A40113BE14}"/>
            </c:ext>
          </c:extLst>
        </c:ser>
        <c:ser>
          <c:idx val="1"/>
          <c:order val="1"/>
          <c:tx>
            <c:strRef>
              <c:f>'TOF EAST '!$M$4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'!$N$2:$U$2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EAST '!$N$4:$U$4</c:f>
              <c:numCache>
                <c:formatCode>General</c:formatCode>
                <c:ptCount val="8"/>
                <c:pt idx="0">
                  <c:v>5.0194921762268814E-2</c:v>
                </c:pt>
                <c:pt idx="1">
                  <c:v>7.1034185902045091E-2</c:v>
                </c:pt>
                <c:pt idx="2">
                  <c:v>7.6543843945196907E-2</c:v>
                </c:pt>
                <c:pt idx="3">
                  <c:v>7.4596093738535804E-2</c:v>
                </c:pt>
                <c:pt idx="4">
                  <c:v>0.10559574645007605</c:v>
                </c:pt>
                <c:pt idx="5">
                  <c:v>9.4447786892061764E-2</c:v>
                </c:pt>
                <c:pt idx="6">
                  <c:v>0.12019409022652011</c:v>
                </c:pt>
                <c:pt idx="7">
                  <c:v>0.26240969277199777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7-4C7A-9AE5-F7A40113BE14}"/>
            </c:ext>
          </c:extLst>
        </c:ser>
        <c:ser>
          <c:idx val="2"/>
          <c:order val="2"/>
          <c:tx>
            <c:strRef>
              <c:f>'TOF EAST '!$M$5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'!$N$2:$U$2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EAST '!$N$5:$U$5</c:f>
              <c:numCache>
                <c:formatCode>General</c:formatCode>
                <c:ptCount val="8"/>
                <c:pt idx="0">
                  <c:v>1.8269818676292914E-2</c:v>
                </c:pt>
                <c:pt idx="1">
                  <c:v>6.5458983276348678E-2</c:v>
                </c:pt>
                <c:pt idx="2">
                  <c:v>8.7795011763785152E-2</c:v>
                </c:pt>
                <c:pt idx="3">
                  <c:v>0.10071854471461204</c:v>
                </c:pt>
                <c:pt idx="4">
                  <c:v>8.9844013676317364E-2</c:v>
                </c:pt>
                <c:pt idx="5">
                  <c:v>0.11803405383460264</c:v>
                </c:pt>
                <c:pt idx="6">
                  <c:v>9.6825000855992674E-2</c:v>
                </c:pt>
                <c:pt idx="7">
                  <c:v>0.49126153755851315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7-4C7A-9AE5-F7A40113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0208"/>
        <c:axId val="158137464"/>
      </c:scatterChart>
      <c:valAx>
        <c:axId val="1581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7464"/>
        <c:crosses val="autoZero"/>
        <c:crossBetween val="midCat"/>
      </c:valAx>
      <c:valAx>
        <c:axId val="15813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TOF West v2, positive charged tracks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80976080820082E-2"/>
          <c:y val="0.12123635769918278"/>
          <c:w val="0.90513829827220937"/>
          <c:h val="0.815789459914771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'TOF WEST RAW'!$P$2</c:f>
              <c:strCache>
                <c:ptCount val="1"/>
                <c:pt idx="0">
                  <c:v>Pion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 WEST RAW'!$Q$1:$AB$1</c:f>
              <c:numCache>
                <c:formatCode>General</c:formatCode>
                <c:ptCount val="12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xVal>
          <c:yVal>
            <c:numRef>
              <c:f>'TOF WEST RAW'!$Q$2:$AB$2</c:f>
              <c:numCache>
                <c:formatCode>General</c:formatCode>
                <c:ptCount val="12"/>
                <c:pt idx="0">
                  <c:v>7.2092681996272764E-2</c:v>
                </c:pt>
                <c:pt idx="1">
                  <c:v>9.5444651513150486E-2</c:v>
                </c:pt>
                <c:pt idx="2">
                  <c:v>9.0685332198531587E-2</c:v>
                </c:pt>
                <c:pt idx="3">
                  <c:v>9.0115974780009878E-2</c:v>
                </c:pt>
                <c:pt idx="4">
                  <c:v>0.13783340914982806</c:v>
                </c:pt>
                <c:pt idx="5">
                  <c:v>0.16214702530314368</c:v>
                </c:pt>
                <c:pt idx="6">
                  <c:v>0.1423178325287002</c:v>
                </c:pt>
                <c:pt idx="7">
                  <c:v>0.14943822423095171</c:v>
                </c:pt>
                <c:pt idx="8">
                  <c:v>0.1037169647966895</c:v>
                </c:pt>
                <c:pt idx="9">
                  <c:v>9.9712875597360612E-2</c:v>
                </c:pt>
                <c:pt idx="10">
                  <c:v>0.1359037570741681</c:v>
                </c:pt>
                <c:pt idx="11">
                  <c:v>0.1629462778992472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7-4218-B0E5-F14F7C2641B7}"/>
            </c:ext>
          </c:extLst>
        </c:ser>
        <c:ser>
          <c:idx val="1"/>
          <c:order val="1"/>
          <c:tx>
            <c:strRef>
              <c:f>'TOF WEST RAW'!$P$3</c:f>
              <c:strCache>
                <c:ptCount val="1"/>
                <c:pt idx="0">
                  <c:v>Kaon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 WEST RAW'!$Q$1:$AB$1</c:f>
              <c:numCache>
                <c:formatCode>General</c:formatCode>
                <c:ptCount val="12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xVal>
          <c:yVal>
            <c:numRef>
              <c:f>'TOF WEST RAW'!$Q$3:$AB$3</c:f>
              <c:numCache>
                <c:formatCode>General</c:formatCode>
                <c:ptCount val="12"/>
                <c:pt idx="0">
                  <c:v>4.7410255281474842E-2</c:v>
                </c:pt>
                <c:pt idx="1">
                  <c:v>8.4680176676889665E-2</c:v>
                </c:pt>
                <c:pt idx="2">
                  <c:v>8.2079426338161135E-2</c:v>
                </c:pt>
                <c:pt idx="3">
                  <c:v>6.9360842492455041E-2</c:v>
                </c:pt>
                <c:pt idx="4">
                  <c:v>0.10233906114722585</c:v>
                </c:pt>
                <c:pt idx="5">
                  <c:v>0.1695819331738741</c:v>
                </c:pt>
                <c:pt idx="6">
                  <c:v>0.2139517024471608</c:v>
                </c:pt>
                <c:pt idx="7">
                  <c:v>0.14159928781408818</c:v>
                </c:pt>
                <c:pt idx="8">
                  <c:v>0.178599693799189</c:v>
                </c:pt>
                <c:pt idx="9">
                  <c:v>5.3471661750822977E-2</c:v>
                </c:pt>
                <c:pt idx="10">
                  <c:v>3.8296623475721603E-2</c:v>
                </c:pt>
                <c:pt idx="11">
                  <c:v>0.20508508567263906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B7-4218-B0E5-F14F7C2641B7}"/>
            </c:ext>
          </c:extLst>
        </c:ser>
        <c:ser>
          <c:idx val="2"/>
          <c:order val="2"/>
          <c:tx>
            <c:strRef>
              <c:f>'TOF WEST RAW'!$P$4</c:f>
              <c:strCache>
                <c:ptCount val="1"/>
                <c:pt idx="0">
                  <c:v>Proton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 WEST RAW'!$Q$1:$AB$1</c:f>
              <c:numCache>
                <c:formatCode>General</c:formatCode>
                <c:ptCount val="12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xVal>
          <c:yVal>
            <c:numRef>
              <c:f>'TOF WEST RAW'!$Q$4:$AB$4</c:f>
              <c:numCache>
                <c:formatCode>General</c:formatCode>
                <c:ptCount val="12"/>
                <c:pt idx="0">
                  <c:v>6.2673827656878997E-2</c:v>
                </c:pt>
                <c:pt idx="1">
                  <c:v>5.9708669004749533E-2</c:v>
                </c:pt>
                <c:pt idx="2">
                  <c:v>0.1522908809876688</c:v>
                </c:pt>
                <c:pt idx="3">
                  <c:v>0.11962522194667409</c:v>
                </c:pt>
                <c:pt idx="4">
                  <c:v>0.11666006329454462</c:v>
                </c:pt>
                <c:pt idx="5">
                  <c:v>0.21940608781995782</c:v>
                </c:pt>
                <c:pt idx="6">
                  <c:v>0.3028947226828278</c:v>
                </c:pt>
                <c:pt idx="7">
                  <c:v>0.20881917032297825</c:v>
                </c:pt>
                <c:pt idx="8">
                  <c:v>0.12986729667728097</c:v>
                </c:pt>
                <c:pt idx="9">
                  <c:v>9.0911803405383462E-2</c:v>
                </c:pt>
                <c:pt idx="10">
                  <c:v>0.24539060168948498</c:v>
                </c:pt>
                <c:pt idx="11">
                  <c:v>0.30555465880131677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B7-4218-B0E5-F14F7C2641B7}"/>
            </c:ext>
          </c:extLst>
        </c:ser>
        <c:ser>
          <c:idx val="3"/>
          <c:order val="3"/>
          <c:tx>
            <c:v>All Charged Tracks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 WEST RAW'!$Q$1:$AB$1</c:f>
              <c:numCache>
                <c:formatCode>General</c:formatCode>
                <c:ptCount val="12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xVal>
          <c:yVal>
            <c:numRef>
              <c:f>'TOF WEST RAW'!$Q$5:$AB$5</c:f>
              <c:numCache>
                <c:formatCode>General</c:formatCode>
                <c:ptCount val="12"/>
                <c:pt idx="0">
                  <c:v>5.4412764562881223E-2</c:v>
                </c:pt>
                <c:pt idx="1">
                  <c:v>6.7165588115886729E-2</c:v>
                </c:pt>
                <c:pt idx="2">
                  <c:v>8.0514671714577796E-2</c:v>
                </c:pt>
                <c:pt idx="3">
                  <c:v>9.3017545404297575E-2</c:v>
                </c:pt>
                <c:pt idx="4">
                  <c:v>0.10184209625270861</c:v>
                </c:pt>
                <c:pt idx="5">
                  <c:v>0.10540938461463209</c:v>
                </c:pt>
                <c:pt idx="6">
                  <c:v>0.10001663071497399</c:v>
                </c:pt>
                <c:pt idx="7">
                  <c:v>0.10854867663531288</c:v>
                </c:pt>
                <c:pt idx="8">
                  <c:v>0.11941733800949907</c:v>
                </c:pt>
                <c:pt idx="9">
                  <c:v>0.10289227698944926</c:v>
                </c:pt>
                <c:pt idx="10">
                  <c:v>0.14851864352062452</c:v>
                </c:pt>
                <c:pt idx="11">
                  <c:v>0.16101907151696576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B7-4218-B0E5-F14F7C26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9032"/>
        <c:axId val="158137072"/>
      </c:scatterChart>
      <c:valAx>
        <c:axId val="15813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7072"/>
        <c:crosses val="autoZero"/>
        <c:crossBetween val="midCat"/>
      </c:valAx>
      <c:valAx>
        <c:axId val="1581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57670183043952"/>
          <c:y val="0.11512981316854111"/>
          <c:w val="0.62742744711157017"/>
          <c:h val="4.1263651927731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Charged Tracks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WEST RAW'!$AE$16:$AP$16</c:f>
              <c:numCache>
                <c:formatCode>General</c:formatCode>
                <c:ptCount val="12"/>
                <c:pt idx="0">
                  <c:v>0.77419354838709675</c:v>
                </c:pt>
                <c:pt idx="1">
                  <c:v>0.967741935483871</c:v>
                </c:pt>
                <c:pt idx="2">
                  <c:v>1.161290322580645</c:v>
                </c:pt>
                <c:pt idx="3">
                  <c:v>1.3548387096774193</c:v>
                </c:pt>
                <c:pt idx="4">
                  <c:v>1.5483870967741935</c:v>
                </c:pt>
                <c:pt idx="5">
                  <c:v>1.7419354838709677</c:v>
                </c:pt>
                <c:pt idx="6">
                  <c:v>1.935483870967742</c:v>
                </c:pt>
                <c:pt idx="7">
                  <c:v>2.129032258064516</c:v>
                </c:pt>
                <c:pt idx="8">
                  <c:v>2.32258064516129</c:v>
                </c:pt>
                <c:pt idx="9">
                  <c:v>2.5161290322580645</c:v>
                </c:pt>
                <c:pt idx="10">
                  <c:v>2.7096774193548385</c:v>
                </c:pt>
                <c:pt idx="11">
                  <c:v>2.903225806451613</c:v>
                </c:pt>
              </c:numCache>
            </c:numRef>
          </c:xVal>
          <c:yVal>
            <c:numRef>
              <c:f>'TOF WEST RAW'!$AE$18:$AP$18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8.3220831437920972E-2</c:v>
                </c:pt>
                <c:pt idx="4">
                  <c:v>9.1786872496221389E-2</c:v>
                </c:pt>
                <c:pt idx="5">
                  <c:v>9.621480035804951E-2</c:v>
                </c:pt>
                <c:pt idx="6">
                  <c:v>8.8603557994727078E-2</c:v>
                </c:pt>
                <c:pt idx="7">
                  <c:v>8.948938813643055E-2</c:v>
                </c:pt>
                <c:pt idx="8">
                  <c:v>8.5521495199103889E-2</c:v>
                </c:pt>
                <c:pt idx="9">
                  <c:v>7.630025288469533E-2</c:v>
                </c:pt>
                <c:pt idx="10">
                  <c:v>6.7692879608297743E-2</c:v>
                </c:pt>
                <c:pt idx="11">
                  <c:v>0.20464339344847657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02-4DAD-8035-0B762F7F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5504"/>
        <c:axId val="158140992"/>
      </c:scatterChart>
      <c:valAx>
        <c:axId val="15813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0992"/>
        <c:crosses val="autoZero"/>
        <c:crossBetween val="midCat"/>
      </c:valAx>
      <c:valAx>
        <c:axId val="1581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'TOFW + ACC'!$A$3</c:f>
              <c:strCache>
                <c:ptCount val="1"/>
                <c:pt idx="0">
                  <c:v>Pion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'TOFW + ACC'!$B$2:$P$2</c:f>
              <c:numCache>
                <c:formatCode>General</c:formatCode>
                <c:ptCount val="1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</c:numCache>
            </c:numRef>
          </c:xVal>
          <c:yVal>
            <c:numRef>
              <c:f>'TOFW + ACC'!$B$3:$P$3</c:f>
              <c:numCache>
                <c:formatCode>General</c:formatCode>
                <c:ptCount val="15"/>
                <c:pt idx="0">
                  <c:v>6.5344035687557769E-2</c:v>
                </c:pt>
                <c:pt idx="1">
                  <c:v>7.0202161014669265E-2</c:v>
                </c:pt>
                <c:pt idx="2">
                  <c:v>7.4121629223101032E-2</c:v>
                </c:pt>
                <c:pt idx="3">
                  <c:v>9.7737244486184274E-2</c:v>
                </c:pt>
                <c:pt idx="4">
                  <c:v>0.1107390396251241</c:v>
                </c:pt>
                <c:pt idx="5">
                  <c:v>0.16083124226549469</c:v>
                </c:pt>
                <c:pt idx="6">
                  <c:v>0.1388488610405936</c:v>
                </c:pt>
                <c:pt idx="7">
                  <c:v>0.14943822423095171</c:v>
                </c:pt>
                <c:pt idx="8">
                  <c:v>0.15499288303226846</c:v>
                </c:pt>
                <c:pt idx="9">
                  <c:v>0.14636154196076129</c:v>
                </c:pt>
                <c:pt idx="10">
                  <c:v>0.1359037570741681</c:v>
                </c:pt>
                <c:pt idx="11">
                  <c:v>0.1629462778992472</c:v>
                </c:pt>
                <c:pt idx="12">
                  <c:v>0.13037893573206938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45-4C58-B177-C2095DC4F724}"/>
            </c:ext>
          </c:extLst>
        </c:ser>
        <c:ser>
          <c:idx val="1"/>
          <c:order val="1"/>
          <c:tx>
            <c:strRef>
              <c:f>'TOFW + ACC'!$A$4</c:f>
              <c:strCache>
                <c:ptCount val="1"/>
                <c:pt idx="0">
                  <c:v>Kaon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'TOFW + ACC'!$B$2:$P$2</c:f>
              <c:numCache>
                <c:formatCode>General</c:formatCode>
                <c:ptCount val="1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</c:numCache>
            </c:numRef>
          </c:xVal>
          <c:yVal>
            <c:numRef>
              <c:f>'TOFW + ACC'!$B$4:$P$4</c:f>
              <c:numCache>
                <c:formatCode>General</c:formatCode>
                <c:ptCount val="15"/>
                <c:pt idx="0">
                  <c:v>6.8234845260979934E-2</c:v>
                </c:pt>
                <c:pt idx="1">
                  <c:v>8.8231812601190562E-2</c:v>
                </c:pt>
                <c:pt idx="2">
                  <c:v>8.2106328965324951E-2</c:v>
                </c:pt>
                <c:pt idx="3">
                  <c:v>7.6054705269490958E-2</c:v>
                </c:pt>
                <c:pt idx="4">
                  <c:v>0.10243542146633991</c:v>
                </c:pt>
                <c:pt idx="5">
                  <c:v>0.14608517860898743</c:v>
                </c:pt>
                <c:pt idx="6">
                  <c:v>0.14061416252121639</c:v>
                </c:pt>
                <c:pt idx="7">
                  <c:v>0.14159928781408818</c:v>
                </c:pt>
                <c:pt idx="8">
                  <c:v>0.16993166732700388</c:v>
                </c:pt>
                <c:pt idx="9">
                  <c:v>0.17630710082615519</c:v>
                </c:pt>
                <c:pt idx="10">
                  <c:v>0.17093880386028243</c:v>
                </c:pt>
                <c:pt idx="11">
                  <c:v>0.20508508567263906</c:v>
                </c:pt>
                <c:pt idx="12">
                  <c:v>0.18381880346897148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45-4C58-B177-C2095DC4F724}"/>
            </c:ext>
          </c:extLst>
        </c:ser>
        <c:ser>
          <c:idx val="2"/>
          <c:order val="2"/>
          <c:tx>
            <c:strRef>
              <c:f>'TOFW + ACC'!$A$5</c:f>
              <c:strCache>
                <c:ptCount val="1"/>
                <c:pt idx="0">
                  <c:v>Proton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'TOFW + ACC'!$B$2:$P$2</c:f>
              <c:numCache>
                <c:formatCode>General</c:formatCode>
                <c:ptCount val="1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</c:numCache>
            </c:numRef>
          </c:xVal>
          <c:yVal>
            <c:numRef>
              <c:f>'TOFW + ACC'!$B$5:$P$5</c:f>
              <c:numCache>
                <c:formatCode>General</c:formatCode>
                <c:ptCount val="15"/>
                <c:pt idx="0">
                  <c:v>3.8813153917267078E-2</c:v>
                </c:pt>
                <c:pt idx="1">
                  <c:v>9.1693447009161558E-2</c:v>
                </c:pt>
                <c:pt idx="2">
                  <c:v>8.7950557862659637E-2</c:v>
                </c:pt>
                <c:pt idx="3">
                  <c:v>0.10878346319965174</c:v>
                </c:pt>
                <c:pt idx="4">
                  <c:v>0.12599038353363562</c:v>
                </c:pt>
                <c:pt idx="5">
                  <c:v>0.14623338762772631</c:v>
                </c:pt>
                <c:pt idx="6">
                  <c:v>0.18779599004113656</c:v>
                </c:pt>
                <c:pt idx="7">
                  <c:v>0.20881917032297825</c:v>
                </c:pt>
                <c:pt idx="8">
                  <c:v>0.19870035853864929</c:v>
                </c:pt>
                <c:pt idx="9">
                  <c:v>0.20284580881525721</c:v>
                </c:pt>
                <c:pt idx="10">
                  <c:v>0.23730611765741702</c:v>
                </c:pt>
                <c:pt idx="11">
                  <c:v>0.30555465880131677</c:v>
                </c:pt>
                <c:pt idx="12">
                  <c:v>0.34247191121154757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45-4C58-B177-C2095DC4F724}"/>
            </c:ext>
          </c:extLst>
        </c:ser>
        <c:ser>
          <c:idx val="3"/>
          <c:order val="3"/>
          <c:tx>
            <c:strRef>
              <c:f>'TOFW + ACC'!$A$6</c:f>
              <c:strCache>
                <c:ptCount val="1"/>
                <c:pt idx="0">
                  <c:v>All Tracks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'TOFW + ACC'!$B$2:$P$2</c:f>
              <c:numCache>
                <c:formatCode>General</c:formatCode>
                <c:ptCount val="1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</c:numCache>
            </c:numRef>
          </c:xVal>
          <c:yVal>
            <c:numRef>
              <c:f>'TOFW + ACC'!$B$6:$P$6</c:f>
              <c:numCache>
                <c:formatCode>General</c:formatCode>
                <c:ptCount val="15"/>
                <c:pt idx="0">
                  <c:v>5.3105786021394923E-2</c:v>
                </c:pt>
                <c:pt idx="1">
                  <c:v>8.8978238220317835E-2</c:v>
                </c:pt>
                <c:pt idx="2">
                  <c:v>8.5216761804139091E-2</c:v>
                </c:pt>
                <c:pt idx="3">
                  <c:v>9.5314051486736995E-2</c:v>
                </c:pt>
                <c:pt idx="4">
                  <c:v>0.10647766348237388</c:v>
                </c:pt>
                <c:pt idx="5">
                  <c:v>0.21231993582500572</c:v>
                </c:pt>
                <c:pt idx="6">
                  <c:v>0.10001663071497399</c:v>
                </c:pt>
                <c:pt idx="7">
                  <c:v>0.10854867663531288</c:v>
                </c:pt>
                <c:pt idx="8">
                  <c:v>0.11941733800949907</c:v>
                </c:pt>
                <c:pt idx="9">
                  <c:v>0.10289227698944926</c:v>
                </c:pt>
                <c:pt idx="10">
                  <c:v>0.14851864352062452</c:v>
                </c:pt>
                <c:pt idx="11">
                  <c:v>0.16101907151696576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45-4C58-B177-C2095DC4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242063"/>
        <c:axId val="1020242479"/>
      </c:scatterChart>
      <c:valAx>
        <c:axId val="102024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42479"/>
        <c:crosses val="autoZero"/>
        <c:crossBetween val="midCat"/>
      </c:valAx>
      <c:valAx>
        <c:axId val="10202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4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35378</xdr:colOff>
      <xdr:row>13</xdr:row>
      <xdr:rowOff>78240</xdr:rowOff>
    </xdr:from>
    <xdr:to>
      <xdr:col>9</xdr:col>
      <xdr:colOff>485775</xdr:colOff>
      <xdr:row>40</xdr:row>
      <xdr:rowOff>44903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9525</xdr:colOff>
      <xdr:row>17</xdr:row>
      <xdr:rowOff>14286</xdr:rowOff>
    </xdr:from>
    <xdr:to>
      <xdr:col>41</xdr:col>
      <xdr:colOff>466725</xdr:colOff>
      <xdr:row>43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571500</xdr:colOff>
      <xdr:row>15</xdr:row>
      <xdr:rowOff>128587</xdr:rowOff>
    </xdr:from>
    <xdr:to>
      <xdr:col>54</xdr:col>
      <xdr:colOff>61912</xdr:colOff>
      <xdr:row>44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518583</xdr:colOff>
      <xdr:row>13</xdr:row>
      <xdr:rowOff>10583</xdr:rowOff>
    </xdr:from>
    <xdr:to>
      <xdr:col>20</xdr:col>
      <xdr:colOff>189582</xdr:colOff>
      <xdr:row>40</xdr:row>
      <xdr:rowOff>51443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57150</xdr:rowOff>
    </xdr:from>
    <xdr:to>
      <xdr:col>8</xdr:col>
      <xdr:colOff>581025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11</xdr:row>
      <xdr:rowOff>180975</xdr:rowOff>
    </xdr:from>
    <xdr:to>
      <xdr:col>15</xdr:col>
      <xdr:colOff>266700</xdr:colOff>
      <xdr:row>32</xdr:row>
      <xdr:rowOff>31333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187326</xdr:colOff>
      <xdr:row>22</xdr:row>
      <xdr:rowOff>187854</xdr:rowOff>
    </xdr:from>
    <xdr:to>
      <xdr:col>28</xdr:col>
      <xdr:colOff>142876</xdr:colOff>
      <xdr:row>50</xdr:row>
      <xdr:rowOff>47626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412751</xdr:colOff>
      <xdr:row>36</xdr:row>
      <xdr:rowOff>94189</xdr:rowOff>
    </xdr:from>
    <xdr:to>
      <xdr:col>43</xdr:col>
      <xdr:colOff>338668</xdr:colOff>
      <xdr:row>60</xdr:row>
      <xdr:rowOff>95248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13</xdr:row>
      <xdr:rowOff>76200</xdr:rowOff>
    </xdr:from>
    <xdr:to>
      <xdr:col>19</xdr:col>
      <xdr:colOff>447675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2 set 06152016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2 set 06152016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"/>
  <sheetViews>
    <sheetView topLeftCell="M1" zoomScale="90" zoomScaleNormal="90" workbookViewId="0">
      <selection activeCell="L39" sqref="L39"/>
    </sheetView>
  </sheetViews>
  <sheetFormatPr defaultRowHeight="15" x14ac:dyDescent="0.25"/>
  <cols>
    <col min="1" max="1" width="11.28515625" bestFit="1" customWidth="1"/>
    <col min="22" max="22" width="11.28515625" bestFit="1" customWidth="1"/>
  </cols>
  <sheetData>
    <row r="1" spans="1:55" x14ac:dyDescent="0.25">
      <c r="A1" t="s">
        <v>6</v>
      </c>
      <c r="M1" t="s">
        <v>7</v>
      </c>
      <c r="AG1" t="s">
        <v>4</v>
      </c>
      <c r="AT1" t="s">
        <v>5</v>
      </c>
    </row>
    <row r="2" spans="1:55" x14ac:dyDescent="0.25">
      <c r="A2" t="s">
        <v>1</v>
      </c>
      <c r="B2">
        <v>0.75</v>
      </c>
      <c r="C2">
        <v>1.05</v>
      </c>
      <c r="D2">
        <v>1.35</v>
      </c>
      <c r="E2">
        <v>1.65</v>
      </c>
      <c r="F2">
        <v>1.95</v>
      </c>
      <c r="G2">
        <v>2.25</v>
      </c>
      <c r="H2">
        <v>2.75</v>
      </c>
      <c r="I2">
        <v>3.25</v>
      </c>
      <c r="J2">
        <v>3.75</v>
      </c>
      <c r="K2">
        <v>4.25</v>
      </c>
      <c r="M2" t="s">
        <v>1</v>
      </c>
      <c r="N2">
        <v>0.75</v>
      </c>
      <c r="O2">
        <v>1.05</v>
      </c>
      <c r="P2">
        <v>1.35</v>
      </c>
      <c r="Q2">
        <v>1.65</v>
      </c>
      <c r="R2">
        <v>1.95</v>
      </c>
      <c r="S2">
        <v>2.25</v>
      </c>
      <c r="T2">
        <v>2.75</v>
      </c>
      <c r="U2">
        <v>3.25</v>
      </c>
      <c r="V2">
        <v>3.75</v>
      </c>
      <c r="W2">
        <v>4.25</v>
      </c>
      <c r="AG2" t="s">
        <v>1</v>
      </c>
      <c r="AH2">
        <v>0.75</v>
      </c>
      <c r="AI2">
        <v>1.05</v>
      </c>
      <c r="AJ2">
        <v>1.35</v>
      </c>
      <c r="AK2">
        <v>1.65</v>
      </c>
      <c r="AL2">
        <v>1.95</v>
      </c>
      <c r="AM2">
        <v>2.25</v>
      </c>
      <c r="AN2">
        <v>2.75</v>
      </c>
      <c r="AO2">
        <v>3.25</v>
      </c>
      <c r="AP2">
        <v>4</v>
      </c>
      <c r="AT2" t="s">
        <v>1</v>
      </c>
      <c r="AU2">
        <v>0.75</v>
      </c>
      <c r="AV2">
        <v>1.05</v>
      </c>
      <c r="AW2">
        <v>1.35</v>
      </c>
      <c r="AX2">
        <v>1.65</v>
      </c>
      <c r="AY2">
        <v>1.95</v>
      </c>
      <c r="AZ2">
        <v>2.25</v>
      </c>
      <c r="BA2">
        <v>2.75</v>
      </c>
      <c r="BB2">
        <v>3.25</v>
      </c>
      <c r="BC2">
        <v>4</v>
      </c>
    </row>
    <row r="3" spans="1:55" x14ac:dyDescent="0.25">
      <c r="A3" t="s">
        <v>0</v>
      </c>
      <c r="B3">
        <f>B10/B20</f>
        <v>5.237452370121453E-2</v>
      </c>
      <c r="C3">
        <f t="shared" ref="C3:I3" si="0">C10/C20</f>
        <v>4.5255012448579296E-2</v>
      </c>
      <c r="D3">
        <f t="shared" si="0"/>
        <v>5.367171946918671E-2</v>
      </c>
      <c r="E3">
        <f t="shared" si="0"/>
        <v>4.0666353617914208E-2</v>
      </c>
      <c r="F3">
        <f t="shared" si="0"/>
        <v>8.0869297254464609E-2</v>
      </c>
      <c r="G3">
        <f t="shared" si="0"/>
        <v>0.13883027377091678</v>
      </c>
      <c r="H3">
        <f t="shared" si="0"/>
        <v>0.10729794904153275</v>
      </c>
      <c r="I3">
        <f t="shared" si="0"/>
        <v>0.19893221027093391</v>
      </c>
      <c r="J3">
        <f>J10/J20</f>
        <v>0.10437241062213547</v>
      </c>
      <c r="M3" t="s">
        <v>0</v>
      </c>
      <c r="N3">
        <f>N10/N20</f>
        <v>5.237452370121453E-2</v>
      </c>
      <c r="O3">
        <f t="shared" ref="O3:V3" si="1">O10/O20</f>
        <v>8.3120802578739092E-2</v>
      </c>
      <c r="P3">
        <f t="shared" si="1"/>
        <v>7.9241932880390914E-2</v>
      </c>
      <c r="Q3">
        <f t="shared" si="1"/>
        <v>0.1203564842668545</v>
      </c>
      <c r="R3">
        <f t="shared" si="1"/>
        <v>0.12954837826072069</v>
      </c>
      <c r="S3">
        <f t="shared" si="1"/>
        <v>0.12633375888398118</v>
      </c>
      <c r="T3">
        <f t="shared" si="1"/>
        <v>0.13883027377091678</v>
      </c>
      <c r="U3">
        <f t="shared" si="1"/>
        <v>0.15907083217162896</v>
      </c>
      <c r="V3">
        <f t="shared" si="1"/>
        <v>0</v>
      </c>
      <c r="W3">
        <f>W10/W20</f>
        <v>0</v>
      </c>
      <c r="AG3" t="s">
        <v>0</v>
      </c>
      <c r="AH3">
        <v>8.6402400000000004E-3</v>
      </c>
      <c r="AI3">
        <v>1.3863E-2</v>
      </c>
      <c r="AJ3">
        <v>1.26301E-2</v>
      </c>
      <c r="AK3">
        <v>1.32129E-2</v>
      </c>
      <c r="AL3">
        <v>2.5424800000000001E-2</v>
      </c>
      <c r="AM3">
        <v>1.8255799999999999E-2</v>
      </c>
      <c r="AN3">
        <v>9.6130599999999997E-3</v>
      </c>
      <c r="AO3">
        <v>2.7171899999999999E-2</v>
      </c>
      <c r="AP3" s="1">
        <v>5.5511199999999995E-17</v>
      </c>
      <c r="AT3" t="s">
        <v>0</v>
      </c>
      <c r="AU3">
        <v>6.9876900000000004E-3</v>
      </c>
      <c r="AV3">
        <v>9.2519799999999999E-3</v>
      </c>
      <c r="AW3">
        <v>9.2519799999999999E-3</v>
      </c>
      <c r="AX3">
        <v>1.09727E-2</v>
      </c>
      <c r="AY3">
        <v>8.3138699999999992E-3</v>
      </c>
      <c r="BC3" s="1"/>
    </row>
    <row r="4" spans="1:55" x14ac:dyDescent="0.25">
      <c r="A4" t="s">
        <v>2</v>
      </c>
      <c r="B4">
        <f t="shared" ref="B4:I5" si="2">B11/B21</f>
        <v>5.0194921762268814E-2</v>
      </c>
      <c r="C4">
        <f t="shared" si="2"/>
        <v>5.5751047979612695E-2</v>
      </c>
      <c r="D4">
        <f t="shared" si="2"/>
        <v>3.6445673812982721E-2</v>
      </c>
      <c r="E4">
        <f t="shared" si="2"/>
        <v>6.9684652295772365E-2</v>
      </c>
      <c r="F4">
        <f t="shared" si="2"/>
        <v>0.11029587998493452</v>
      </c>
      <c r="G4">
        <f t="shared" si="2"/>
        <v>0.12019409022652011</v>
      </c>
      <c r="H4">
        <f t="shared" si="2"/>
        <v>5.366144755699688E-2</v>
      </c>
      <c r="I4">
        <f t="shared" si="2"/>
        <v>0.12443981393164776</v>
      </c>
      <c r="J4">
        <f>J11/J21</f>
        <v>0.20591955625339339</v>
      </c>
      <c r="M4" t="s">
        <v>2</v>
      </c>
      <c r="N4">
        <f t="shared" ref="N4:V4" si="3">N11/N21</f>
        <v>5.0194921762268814E-2</v>
      </c>
      <c r="O4">
        <f t="shared" si="3"/>
        <v>7.1034185902045091E-2</v>
      </c>
      <c r="P4">
        <f t="shared" si="3"/>
        <v>7.6543843945196907E-2</v>
      </c>
      <c r="Q4">
        <f t="shared" si="3"/>
        <v>7.4596093738535804E-2</v>
      </c>
      <c r="R4">
        <f t="shared" si="3"/>
        <v>0.10559574645007605</v>
      </c>
      <c r="S4">
        <f t="shared" si="3"/>
        <v>9.4447786892061764E-2</v>
      </c>
      <c r="T4">
        <f t="shared" si="3"/>
        <v>0.12019409022652011</v>
      </c>
      <c r="U4">
        <f t="shared" si="3"/>
        <v>0.26240969277199777</v>
      </c>
      <c r="V4">
        <f t="shared" si="3"/>
        <v>0</v>
      </c>
      <c r="W4">
        <f>W11/W21</f>
        <v>0</v>
      </c>
      <c r="AG4" t="s">
        <v>2</v>
      </c>
      <c r="AH4">
        <v>9.1432500000000003E-3</v>
      </c>
      <c r="AI4">
        <v>9.4351499999999998E-3</v>
      </c>
      <c r="AJ4">
        <v>6.6512699999999999E-3</v>
      </c>
      <c r="AK4">
        <v>1.83433E-2</v>
      </c>
      <c r="AL4">
        <v>1.68792E-2</v>
      </c>
      <c r="AM4">
        <v>1.7370500000000001E-2</v>
      </c>
      <c r="AN4">
        <v>1.52175E-2</v>
      </c>
      <c r="AO4">
        <v>1.7772099999999999E-2</v>
      </c>
      <c r="AP4">
        <v>1.0121099999999999E-2</v>
      </c>
      <c r="AT4" t="s">
        <v>2</v>
      </c>
      <c r="AU4">
        <v>3.5142099999999998E-3</v>
      </c>
      <c r="AV4">
        <v>7.4090199999999997E-3</v>
      </c>
      <c r="AW4">
        <v>1.13978E-2</v>
      </c>
      <c r="AX4">
        <v>7.4509900000000002E-3</v>
      </c>
      <c r="AY4">
        <v>1.4246399999999999E-2</v>
      </c>
    </row>
    <row r="5" spans="1:55" x14ac:dyDescent="0.25">
      <c r="A5" t="s">
        <v>3</v>
      </c>
      <c r="B5">
        <f t="shared" si="2"/>
        <v>1.8269818676292914E-2</v>
      </c>
      <c r="C5">
        <f t="shared" si="2"/>
        <v>3.611535846527849E-2</v>
      </c>
      <c r="D5">
        <f t="shared" si="2"/>
        <v>2.6156788511110782E-2</v>
      </c>
      <c r="E5">
        <f t="shared" si="2"/>
        <v>8.6825049769860246E-2</v>
      </c>
      <c r="F5">
        <f t="shared" si="2"/>
        <v>8.9364657774125528E-2</v>
      </c>
      <c r="G5">
        <f t="shared" si="2"/>
        <v>9.6825000855992674E-2</v>
      </c>
      <c r="H5">
        <f t="shared" si="2"/>
        <v>0.29058750446339043</v>
      </c>
      <c r="I5">
        <f t="shared" si="2"/>
        <v>0.38686418086391672</v>
      </c>
      <c r="J5">
        <f>J12/J22</f>
        <v>0.31606673808091329</v>
      </c>
      <c r="M5" t="s">
        <v>3</v>
      </c>
      <c r="N5">
        <f t="shared" ref="N5:V5" si="4">N12/N22</f>
        <v>1.8269818676292914E-2</v>
      </c>
      <c r="O5">
        <f t="shared" si="4"/>
        <v>6.5458983276348678E-2</v>
      </c>
      <c r="P5">
        <f t="shared" si="4"/>
        <v>8.7795011763785152E-2</v>
      </c>
      <c r="Q5">
        <f t="shared" si="4"/>
        <v>0.10071854471461204</v>
      </c>
      <c r="R5">
        <f t="shared" si="4"/>
        <v>8.9844013676317364E-2</v>
      </c>
      <c r="S5">
        <f t="shared" si="4"/>
        <v>0.11803405383460264</v>
      </c>
      <c r="T5">
        <f t="shared" si="4"/>
        <v>9.6825000855992674E-2</v>
      </c>
      <c r="U5">
        <f t="shared" si="4"/>
        <v>0.49126153755851315</v>
      </c>
      <c r="V5">
        <f t="shared" si="4"/>
        <v>0</v>
      </c>
      <c r="W5">
        <f>W12/W22</f>
        <v>0</v>
      </c>
      <c r="AG5" t="s">
        <v>3</v>
      </c>
      <c r="AH5">
        <v>6.8912799999999996E-3</v>
      </c>
      <c r="AI5">
        <v>1.3962799999999999E-2</v>
      </c>
      <c r="AJ5">
        <v>2.0416199999999999E-2</v>
      </c>
      <c r="AK5">
        <v>1.8202800000000002E-2</v>
      </c>
      <c r="AL5">
        <v>3.89153E-2</v>
      </c>
      <c r="AM5">
        <v>4.1982699999999998E-2</v>
      </c>
      <c r="AN5">
        <v>5.7103000000000001E-2</v>
      </c>
      <c r="AO5">
        <v>7.3354799999999998E-2</v>
      </c>
      <c r="AP5">
        <v>6.6384299999999993E-2</v>
      </c>
      <c r="AT5" t="s">
        <v>3</v>
      </c>
      <c r="AU5">
        <v>7.2452899999999997E-3</v>
      </c>
      <c r="AV5">
        <v>4.6780099999999998E-3</v>
      </c>
      <c r="AW5">
        <v>7.3834599999999997E-3</v>
      </c>
      <c r="AX5">
        <v>5.3475199999999997E-3</v>
      </c>
      <c r="AY5">
        <v>1.7750599999999998E-2</v>
      </c>
    </row>
    <row r="9" spans="1:55" x14ac:dyDescent="0.25">
      <c r="A9" t="s">
        <v>1</v>
      </c>
      <c r="B9">
        <v>0.75</v>
      </c>
      <c r="C9">
        <v>1.05</v>
      </c>
      <c r="D9">
        <v>1.35</v>
      </c>
      <c r="E9">
        <v>1.65</v>
      </c>
      <c r="F9">
        <v>1.95</v>
      </c>
      <c r="G9">
        <v>2.25</v>
      </c>
      <c r="H9">
        <v>2.75</v>
      </c>
      <c r="I9">
        <v>3.25</v>
      </c>
      <c r="J9">
        <v>3.75</v>
      </c>
      <c r="K9">
        <v>4.25</v>
      </c>
      <c r="M9" t="s">
        <v>1</v>
      </c>
      <c r="N9">
        <v>0.75</v>
      </c>
      <c r="O9">
        <v>1.05</v>
      </c>
      <c r="P9">
        <v>1.35</v>
      </c>
      <c r="Q9">
        <v>1.65</v>
      </c>
      <c r="R9">
        <v>1.95</v>
      </c>
      <c r="S9">
        <v>2.25</v>
      </c>
      <c r="T9">
        <v>2.75</v>
      </c>
      <c r="U9">
        <v>3.25</v>
      </c>
      <c r="V9">
        <v>4</v>
      </c>
      <c r="W9">
        <v>4.25</v>
      </c>
      <c r="AG9" t="s">
        <v>1</v>
      </c>
      <c r="AH9">
        <v>0.75</v>
      </c>
      <c r="AI9">
        <v>1.05</v>
      </c>
      <c r="AJ9">
        <v>1.35</v>
      </c>
      <c r="AK9">
        <v>1.65</v>
      </c>
      <c r="AL9">
        <v>1.95</v>
      </c>
      <c r="AM9">
        <v>2.25</v>
      </c>
      <c r="AN9">
        <v>2.75</v>
      </c>
      <c r="AO9">
        <v>3.25</v>
      </c>
      <c r="AP9">
        <v>4</v>
      </c>
      <c r="AT9" t="s">
        <v>1</v>
      </c>
      <c r="AU9">
        <v>0.75</v>
      </c>
      <c r="AV9">
        <v>1.05</v>
      </c>
      <c r="AW9">
        <v>1.35</v>
      </c>
      <c r="AX9">
        <v>1.65</v>
      </c>
      <c r="AY9">
        <v>1.95</v>
      </c>
      <c r="AZ9">
        <v>2.25</v>
      </c>
      <c r="BA9">
        <v>2.75</v>
      </c>
      <c r="BB9">
        <v>3.25</v>
      </c>
      <c r="BC9">
        <v>4</v>
      </c>
    </row>
    <row r="10" spans="1:55" x14ac:dyDescent="0.25">
      <c r="A10" t="s">
        <v>0</v>
      </c>
      <c r="B10">
        <v>1.07075E-2</v>
      </c>
      <c r="C10">
        <v>9.2519799999999999E-3</v>
      </c>
      <c r="D10">
        <v>1.09727E-2</v>
      </c>
      <c r="E10">
        <v>8.3138699999999992E-3</v>
      </c>
      <c r="F10">
        <v>1.6532999999999999E-2</v>
      </c>
      <c r="G10" s="1">
        <v>2.8382600000000001E-2</v>
      </c>
      <c r="H10">
        <v>2.19361E-2</v>
      </c>
      <c r="I10">
        <v>4.0669900000000002E-2</v>
      </c>
      <c r="J10">
        <v>2.1337999999999999E-2</v>
      </c>
      <c r="K10" s="1"/>
      <c r="L10" s="1"/>
      <c r="M10" t="s">
        <v>0</v>
      </c>
      <c r="N10">
        <v>1.07075E-2</v>
      </c>
      <c r="O10">
        <v>1.6993299999999999E-2</v>
      </c>
      <c r="P10">
        <v>1.6200300000000001E-2</v>
      </c>
      <c r="Q10">
        <v>2.4605800000000001E-2</v>
      </c>
      <c r="R10">
        <v>2.6485000000000002E-2</v>
      </c>
      <c r="S10" s="1">
        <v>2.5827800000000001E-2</v>
      </c>
      <c r="T10">
        <v>2.8382600000000001E-2</v>
      </c>
      <c r="U10">
        <v>3.2520599999999997E-2</v>
      </c>
      <c r="W10" s="1"/>
      <c r="X10" s="1"/>
      <c r="Y10" s="1"/>
      <c r="Z10" s="1"/>
      <c r="AA10" s="1"/>
      <c r="AB10" s="1"/>
      <c r="AC10" s="1"/>
      <c r="AD10" s="1"/>
      <c r="AE10" s="1"/>
      <c r="AG10" t="s">
        <v>0</v>
      </c>
      <c r="AH10">
        <f t="shared" ref="AH10:AP12" si="5">AH3/B20</f>
        <v>4.2262755513815718E-2</v>
      </c>
      <c r="AI10">
        <f t="shared" si="5"/>
        <v>6.7809294613115759E-2</v>
      </c>
      <c r="AJ10">
        <f t="shared" si="5"/>
        <v>6.1778703880337113E-2</v>
      </c>
      <c r="AK10">
        <f t="shared" si="5"/>
        <v>6.4629404082351377E-2</v>
      </c>
      <c r="AL10">
        <f t="shared" si="5"/>
        <v>0.12436253002088622</v>
      </c>
      <c r="AM10">
        <f t="shared" si="5"/>
        <v>8.9296178359526704E-2</v>
      </c>
      <c r="AN10">
        <f t="shared" si="5"/>
        <v>4.7021194378818333E-2</v>
      </c>
      <c r="AO10">
        <f t="shared" si="5"/>
        <v>0.13290827182414486</v>
      </c>
      <c r="AP10">
        <f t="shared" si="5"/>
        <v>2.7152674854848094E-16</v>
      </c>
      <c r="AT10" t="s">
        <v>0</v>
      </c>
      <c r="AU10">
        <f t="shared" ref="AU10:BC12" si="6">AU3/B20</f>
        <v>3.4179494328437053E-2</v>
      </c>
      <c r="AV10">
        <f t="shared" si="6"/>
        <v>4.5255012448579296E-2</v>
      </c>
      <c r="AW10">
        <f t="shared" si="6"/>
        <v>4.5255012448579296E-2</v>
      </c>
      <c r="AX10">
        <f t="shared" si="6"/>
        <v>5.367171946918671E-2</v>
      </c>
      <c r="AY10">
        <f t="shared" si="6"/>
        <v>4.0666353617914208E-2</v>
      </c>
      <c r="AZ10">
        <f t="shared" si="6"/>
        <v>0</v>
      </c>
      <c r="BA10">
        <f t="shared" si="6"/>
        <v>0</v>
      </c>
      <c r="BB10">
        <f t="shared" si="6"/>
        <v>0</v>
      </c>
      <c r="BC10">
        <f t="shared" si="6"/>
        <v>0</v>
      </c>
    </row>
    <row r="11" spans="1:55" x14ac:dyDescent="0.25">
      <c r="A11" t="s">
        <v>2</v>
      </c>
      <c r="B11">
        <v>1.0261899999999999E-2</v>
      </c>
      <c r="C11">
        <v>1.13978E-2</v>
      </c>
      <c r="D11">
        <v>7.4509900000000002E-3</v>
      </c>
      <c r="E11">
        <v>1.4246399999999999E-2</v>
      </c>
      <c r="F11">
        <v>2.2549E-2</v>
      </c>
      <c r="G11" s="1">
        <v>2.45726E-2</v>
      </c>
      <c r="H11" s="1">
        <v>1.09706E-2</v>
      </c>
      <c r="I11">
        <v>2.5440600000000001E-2</v>
      </c>
      <c r="J11">
        <v>4.2098400000000001E-2</v>
      </c>
      <c r="M11" t="s">
        <v>2</v>
      </c>
      <c r="N11">
        <v>1.0261899999999999E-2</v>
      </c>
      <c r="O11">
        <v>1.45223E-2</v>
      </c>
      <c r="P11">
        <v>1.5648700000000001E-2</v>
      </c>
      <c r="Q11">
        <v>1.52505E-2</v>
      </c>
      <c r="R11">
        <v>2.1588099999999999E-2</v>
      </c>
      <c r="S11" s="1">
        <v>1.9309E-2</v>
      </c>
      <c r="T11" s="1">
        <v>2.45726E-2</v>
      </c>
      <c r="U11">
        <v>5.3647300000000002E-2</v>
      </c>
      <c r="AG11" t="s">
        <v>2</v>
      </c>
      <c r="AH11">
        <f t="shared" si="5"/>
        <v>4.4723171966484218E-2</v>
      </c>
      <c r="AI11">
        <f t="shared" si="5"/>
        <v>4.6150967760869882E-2</v>
      </c>
      <c r="AJ11">
        <f t="shared" si="5"/>
        <v>3.2533933995627096E-2</v>
      </c>
      <c r="AK11">
        <f t="shared" si="5"/>
        <v>8.9724174700769405E-2</v>
      </c>
      <c r="AL11">
        <f t="shared" si="5"/>
        <v>8.2562695349758602E-2</v>
      </c>
      <c r="AM11">
        <f t="shared" si="5"/>
        <v>8.4965833663501938E-2</v>
      </c>
      <c r="AN11">
        <f t="shared" si="5"/>
        <v>7.4434677975552851E-2</v>
      </c>
      <c r="AO11">
        <f t="shared" si="5"/>
        <v>8.6930214585137028E-2</v>
      </c>
      <c r="AP11">
        <f t="shared" si="5"/>
        <v>4.950621450687484E-2</v>
      </c>
      <c r="AT11" t="s">
        <v>2</v>
      </c>
      <c r="AU11">
        <f t="shared" si="6"/>
        <v>1.7189360255526042E-2</v>
      </c>
      <c r="AV11">
        <f t="shared" si="6"/>
        <v>3.6240382310788931E-2</v>
      </c>
      <c r="AW11">
        <f t="shared" si="6"/>
        <v>5.5751047979612695E-2</v>
      </c>
      <c r="AX11">
        <f t="shared" si="6"/>
        <v>3.6445673812982721E-2</v>
      </c>
      <c r="AY11">
        <f t="shared" si="6"/>
        <v>6.9684652295772365E-2</v>
      </c>
      <c r="AZ11">
        <f t="shared" si="6"/>
        <v>0</v>
      </c>
      <c r="BA11">
        <f t="shared" si="6"/>
        <v>0</v>
      </c>
      <c r="BB11">
        <f t="shared" si="6"/>
        <v>0</v>
      </c>
      <c r="BC11">
        <f t="shared" si="6"/>
        <v>0</v>
      </c>
    </row>
    <row r="12" spans="1:55" x14ac:dyDescent="0.25">
      <c r="A12" t="s">
        <v>3</v>
      </c>
      <c r="B12">
        <v>3.7350999999999999E-3</v>
      </c>
      <c r="C12">
        <v>7.3834599999999997E-3</v>
      </c>
      <c r="D12">
        <v>5.3475199999999997E-3</v>
      </c>
      <c r="E12">
        <v>1.7750599999999998E-2</v>
      </c>
      <c r="F12">
        <v>1.8269799999999999E-2</v>
      </c>
      <c r="G12">
        <v>1.9795E-2</v>
      </c>
      <c r="H12">
        <v>5.9408000000000002E-2</v>
      </c>
      <c r="I12">
        <v>7.9090900000000006E-2</v>
      </c>
      <c r="J12">
        <v>6.4616999999999994E-2</v>
      </c>
      <c r="M12" t="s">
        <v>3</v>
      </c>
      <c r="N12">
        <v>3.7350999999999999E-3</v>
      </c>
      <c r="O12">
        <v>1.33825E-2</v>
      </c>
      <c r="P12">
        <v>1.79489E-2</v>
      </c>
      <c r="Q12">
        <v>2.0591000000000002E-2</v>
      </c>
      <c r="R12">
        <v>1.83678E-2</v>
      </c>
      <c r="S12">
        <v>2.4131E-2</v>
      </c>
      <c r="T12">
        <v>1.9795E-2</v>
      </c>
      <c r="U12">
        <v>0.100434</v>
      </c>
      <c r="AG12" t="s">
        <v>3</v>
      </c>
      <c r="AH12">
        <f t="shared" si="5"/>
        <v>3.3707915731188948E-2</v>
      </c>
      <c r="AI12">
        <f t="shared" si="5"/>
        <v>6.829745501147029E-2</v>
      </c>
      <c r="AJ12">
        <f t="shared" si="5"/>
        <v>9.9863530309478032E-2</v>
      </c>
      <c r="AK12">
        <f t="shared" si="5"/>
        <v>8.9036934861402559E-2</v>
      </c>
      <c r="AL12">
        <f t="shared" si="5"/>
        <v>0.19034978306699732</v>
      </c>
      <c r="AM12">
        <f t="shared" si="5"/>
        <v>0.2053536228056016</v>
      </c>
      <c r="AN12">
        <f t="shared" si="5"/>
        <v>0.27931285798836825</v>
      </c>
      <c r="AO12">
        <f t="shared" si="5"/>
        <v>0.35880669728674774</v>
      </c>
      <c r="AP12">
        <f t="shared" si="5"/>
        <v>0.32471128589666454</v>
      </c>
      <c r="AT12" t="s">
        <v>3</v>
      </c>
      <c r="AU12">
        <f t="shared" si="6"/>
        <v>3.543951555705558E-2</v>
      </c>
      <c r="AV12">
        <f t="shared" si="6"/>
        <v>2.2881956163391882E-2</v>
      </c>
      <c r="AW12">
        <f t="shared" si="6"/>
        <v>3.611535846527849E-2</v>
      </c>
      <c r="AX12">
        <f t="shared" si="6"/>
        <v>2.6156788511110782E-2</v>
      </c>
      <c r="AY12">
        <f t="shared" si="6"/>
        <v>8.6825049769860246E-2</v>
      </c>
      <c r="AZ12">
        <f t="shared" si="6"/>
        <v>0</v>
      </c>
      <c r="BA12">
        <f t="shared" si="6"/>
        <v>0</v>
      </c>
      <c r="BB12">
        <f t="shared" si="6"/>
        <v>0</v>
      </c>
      <c r="BC12">
        <f t="shared" si="6"/>
        <v>0</v>
      </c>
    </row>
    <row r="20" spans="2:23" x14ac:dyDescent="0.25">
      <c r="B20">
        <v>0.20444100000000001</v>
      </c>
      <c r="C20">
        <v>0.20444100000000001</v>
      </c>
      <c r="D20">
        <v>0.20444100000000001</v>
      </c>
      <c r="E20">
        <v>0.20444100000000001</v>
      </c>
      <c r="F20">
        <v>0.20444100000000001</v>
      </c>
      <c r="G20">
        <v>0.20444100000000001</v>
      </c>
      <c r="H20">
        <v>0.20444100000000001</v>
      </c>
      <c r="I20">
        <v>0.20444100000000001</v>
      </c>
      <c r="J20">
        <v>0.20444100000000001</v>
      </c>
      <c r="K20">
        <v>0.20444100000000001</v>
      </c>
      <c r="N20">
        <v>0.20444100000000001</v>
      </c>
      <c r="O20">
        <v>0.20444100000000001</v>
      </c>
      <c r="P20">
        <v>0.20444100000000001</v>
      </c>
      <c r="Q20">
        <v>0.20444100000000001</v>
      </c>
      <c r="R20">
        <v>0.20444100000000001</v>
      </c>
      <c r="S20">
        <v>0.20444100000000001</v>
      </c>
      <c r="T20">
        <v>0.20444100000000001</v>
      </c>
      <c r="U20">
        <v>0.20444100000000001</v>
      </c>
      <c r="V20">
        <v>0.20444100000000001</v>
      </c>
      <c r="W20">
        <v>0.20444100000000001</v>
      </c>
    </row>
    <row r="21" spans="2:23" x14ac:dyDescent="0.25">
      <c r="B21">
        <v>0.20444100000000001</v>
      </c>
      <c r="C21">
        <v>0.20444100000000001</v>
      </c>
      <c r="D21">
        <v>0.20444100000000001</v>
      </c>
      <c r="E21">
        <v>0.20444100000000001</v>
      </c>
      <c r="F21">
        <v>0.20444100000000001</v>
      </c>
      <c r="G21">
        <v>0.20444100000000001</v>
      </c>
      <c r="H21">
        <v>0.20444100000000001</v>
      </c>
      <c r="I21">
        <v>0.20444100000000001</v>
      </c>
      <c r="J21">
        <v>0.20444100000000001</v>
      </c>
      <c r="K21">
        <v>0.20444100000000001</v>
      </c>
      <c r="N21">
        <v>0.20444100000000001</v>
      </c>
      <c r="O21">
        <v>0.20444100000000001</v>
      </c>
      <c r="P21">
        <v>0.20444100000000001</v>
      </c>
      <c r="Q21">
        <v>0.20444100000000001</v>
      </c>
      <c r="R21">
        <v>0.20444100000000001</v>
      </c>
      <c r="S21">
        <v>0.20444100000000001</v>
      </c>
      <c r="T21">
        <v>0.20444100000000001</v>
      </c>
      <c r="U21">
        <v>0.20444100000000001</v>
      </c>
      <c r="V21">
        <v>0.20444100000000001</v>
      </c>
      <c r="W21">
        <v>0.20444100000000001</v>
      </c>
    </row>
    <row r="22" spans="2:23" x14ac:dyDescent="0.25">
      <c r="B22">
        <v>0.20444100000000001</v>
      </c>
      <c r="C22">
        <v>0.20444100000000001</v>
      </c>
      <c r="D22">
        <v>0.20444100000000001</v>
      </c>
      <c r="E22">
        <v>0.20444100000000001</v>
      </c>
      <c r="F22">
        <v>0.20444100000000001</v>
      </c>
      <c r="G22">
        <v>0.20444100000000001</v>
      </c>
      <c r="H22">
        <v>0.20444100000000001</v>
      </c>
      <c r="I22">
        <v>0.20444100000000001</v>
      </c>
      <c r="J22">
        <v>0.20444100000000001</v>
      </c>
      <c r="K22">
        <v>0.20444100000000001</v>
      </c>
      <c r="N22">
        <v>0.20444100000000001</v>
      </c>
      <c r="O22">
        <v>0.20444100000000001</v>
      </c>
      <c r="P22">
        <v>0.20444100000000001</v>
      </c>
      <c r="Q22">
        <v>0.20444100000000001</v>
      </c>
      <c r="R22">
        <v>0.20444100000000001</v>
      </c>
      <c r="S22">
        <v>0.20444100000000001</v>
      </c>
      <c r="T22">
        <v>0.20444100000000001</v>
      </c>
      <c r="U22">
        <v>0.20444100000000001</v>
      </c>
      <c r="V22">
        <v>0.20444100000000001</v>
      </c>
      <c r="W22">
        <v>0.20444100000000001</v>
      </c>
    </row>
    <row r="23" spans="2:23" x14ac:dyDescent="0.25">
      <c r="B23">
        <v>0.20444100000000001</v>
      </c>
      <c r="C23">
        <v>0.20444100000000001</v>
      </c>
      <c r="D23">
        <v>0.20444100000000001</v>
      </c>
      <c r="E23">
        <v>0.20444100000000001</v>
      </c>
      <c r="F23">
        <v>0.20444100000000001</v>
      </c>
      <c r="G23">
        <v>0.20444100000000001</v>
      </c>
      <c r="H23">
        <v>0.20444100000000001</v>
      </c>
      <c r="I23">
        <v>0.20444100000000001</v>
      </c>
      <c r="J23">
        <v>0.20444100000000001</v>
      </c>
      <c r="K23">
        <v>0.20444100000000001</v>
      </c>
      <c r="N23">
        <v>0.20444100000000001</v>
      </c>
      <c r="O23">
        <v>0.20444100000000001</v>
      </c>
      <c r="P23">
        <v>0.20444100000000001</v>
      </c>
      <c r="Q23">
        <v>0.20444100000000001</v>
      </c>
      <c r="R23">
        <v>0.20444100000000001</v>
      </c>
      <c r="S23">
        <v>0.20444100000000001</v>
      </c>
      <c r="T23">
        <v>0.20444100000000001</v>
      </c>
      <c r="U23">
        <v>0.20444100000000001</v>
      </c>
      <c r="V23">
        <v>0.20444100000000001</v>
      </c>
      <c r="W23">
        <v>0.20444100000000001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5"/>
  <sheetViews>
    <sheetView topLeftCell="O1" zoomScaleNormal="100" workbookViewId="0">
      <selection activeCell="P1" sqref="P1:AJ22"/>
    </sheetView>
  </sheetViews>
  <sheetFormatPr defaultRowHeight="15" x14ac:dyDescent="0.25"/>
  <cols>
    <col min="18" max="29" width="10" bestFit="1" customWidth="1"/>
    <col min="30" max="30" width="10" customWidth="1"/>
    <col min="31" max="31" width="10" bestFit="1" customWidth="1"/>
    <col min="32" max="32" width="9" customWidth="1"/>
  </cols>
  <sheetData>
    <row r="1" spans="1:54" x14ac:dyDescent="0.25">
      <c r="B1">
        <v>0.75</v>
      </c>
      <c r="C1">
        <v>1.05</v>
      </c>
      <c r="D1">
        <v>1.35</v>
      </c>
      <c r="E1">
        <v>1.65</v>
      </c>
      <c r="F1">
        <v>1.95</v>
      </c>
      <c r="G1">
        <v>2.25</v>
      </c>
      <c r="H1">
        <v>2.75</v>
      </c>
      <c r="I1">
        <v>3.25</v>
      </c>
      <c r="J1">
        <v>3.75</v>
      </c>
      <c r="K1">
        <v>4.25</v>
      </c>
      <c r="Q1">
        <v>0.6</v>
      </c>
      <c r="R1">
        <v>0.8</v>
      </c>
      <c r="S1">
        <v>1</v>
      </c>
      <c r="T1">
        <v>1.2</v>
      </c>
      <c r="U1">
        <v>1.4</v>
      </c>
      <c r="V1">
        <v>1.6</v>
      </c>
      <c r="W1">
        <v>1.8</v>
      </c>
      <c r="X1">
        <v>2</v>
      </c>
      <c r="Y1">
        <v>2.2000000000000002</v>
      </c>
      <c r="Z1">
        <v>2.4</v>
      </c>
      <c r="AA1">
        <v>2.6</v>
      </c>
      <c r="AB1">
        <v>2.8</v>
      </c>
      <c r="AC1">
        <v>3</v>
      </c>
      <c r="AD1">
        <v>3.2</v>
      </c>
      <c r="AE1">
        <v>3.4</v>
      </c>
      <c r="AF1">
        <v>3.6</v>
      </c>
      <c r="AG1">
        <v>3.8</v>
      </c>
      <c r="AH1">
        <v>4</v>
      </c>
      <c r="AI1">
        <v>4.2</v>
      </c>
      <c r="AJ1">
        <v>4.4000000000000004</v>
      </c>
      <c r="AK1">
        <f t="shared" ref="AK1:BB1" si="0" xml:space="preserve"> (3/31)*AK7</f>
        <v>1.2580645161290323</v>
      </c>
      <c r="AL1">
        <f t="shared" si="0"/>
        <v>1.3548387096774193</v>
      </c>
      <c r="AM1">
        <f t="shared" si="0"/>
        <v>1.4516129032258065</v>
      </c>
      <c r="AN1">
        <f t="shared" si="0"/>
        <v>1.5483870967741935</v>
      </c>
      <c r="AO1">
        <f t="shared" si="0"/>
        <v>1.6451612903225805</v>
      </c>
      <c r="AP1">
        <f t="shared" si="0"/>
        <v>1.7419354838709677</v>
      </c>
      <c r="AQ1">
        <f t="shared" si="0"/>
        <v>1.8387096774193548</v>
      </c>
      <c r="AR1">
        <f t="shared" si="0"/>
        <v>1.935483870967742</v>
      </c>
      <c r="AS1">
        <f t="shared" si="0"/>
        <v>2.032258064516129</v>
      </c>
      <c r="AT1">
        <f t="shared" si="0"/>
        <v>2.129032258064516</v>
      </c>
      <c r="AU1">
        <f t="shared" si="0"/>
        <v>2.225806451612903</v>
      </c>
      <c r="AV1">
        <f t="shared" si="0"/>
        <v>2.32258064516129</v>
      </c>
      <c r="AW1">
        <f t="shared" si="0"/>
        <v>2.4193548387096775</v>
      </c>
      <c r="AX1">
        <f t="shared" si="0"/>
        <v>2.5161290322580645</v>
      </c>
      <c r="AY1">
        <f t="shared" si="0"/>
        <v>2.6129032258064515</v>
      </c>
      <c r="AZ1">
        <f t="shared" si="0"/>
        <v>2.7096774193548385</v>
      </c>
      <c r="BA1">
        <f t="shared" si="0"/>
        <v>2.8064516129032255</v>
      </c>
      <c r="BB1">
        <f t="shared" si="0"/>
        <v>2.903225806451613</v>
      </c>
    </row>
    <row r="2" spans="1:54" x14ac:dyDescent="0.25">
      <c r="A2" t="s">
        <v>8</v>
      </c>
      <c r="B2">
        <f>B9/B19</f>
        <v>7.8879970260368512E-2</v>
      </c>
      <c r="C2">
        <f t="shared" ref="C2:I2" si="1">C9/C19</f>
        <v>9.6427820251319449E-2</v>
      </c>
      <c r="D2">
        <f t="shared" si="1"/>
        <v>0.11031348897725993</v>
      </c>
      <c r="E2">
        <f t="shared" si="1"/>
        <v>0.15487940285950472</v>
      </c>
      <c r="F2">
        <f t="shared" si="1"/>
        <v>0.1566158451582608</v>
      </c>
      <c r="G2">
        <f t="shared" si="1"/>
        <v>0.13007224578240176</v>
      </c>
      <c r="H2">
        <f t="shared" si="1"/>
        <v>0.12774834793412279</v>
      </c>
      <c r="I2">
        <f t="shared" si="1"/>
        <v>0.13563619821855694</v>
      </c>
      <c r="P2" t="s">
        <v>8</v>
      </c>
      <c r="Q2">
        <f>Q9/Q19</f>
        <v>7.2092681996272764E-2</v>
      </c>
      <c r="R2">
        <f t="shared" ref="R2:AC2" si="2">R9/R19</f>
        <v>9.5444651513150486E-2</v>
      </c>
      <c r="S2">
        <f t="shared" si="2"/>
        <v>9.0685332198531587E-2</v>
      </c>
      <c r="T2">
        <f t="shared" si="2"/>
        <v>9.0115974780009878E-2</v>
      </c>
      <c r="U2">
        <f t="shared" si="2"/>
        <v>0.13783340914982806</v>
      </c>
      <c r="V2">
        <f t="shared" si="2"/>
        <v>0.16214702530314368</v>
      </c>
      <c r="W2">
        <f t="shared" si="2"/>
        <v>0.1423178325287002</v>
      </c>
      <c r="X2">
        <f t="shared" si="2"/>
        <v>0.14943822423095171</v>
      </c>
      <c r="Y2">
        <f t="shared" si="2"/>
        <v>0.1037169647966895</v>
      </c>
      <c r="Z2">
        <f t="shared" si="2"/>
        <v>9.9712875597360612E-2</v>
      </c>
      <c r="AA2">
        <f t="shared" si="2"/>
        <v>0.1359037570741681</v>
      </c>
      <c r="AB2">
        <f t="shared" si="2"/>
        <v>0.1629462778992472</v>
      </c>
      <c r="AC2">
        <f t="shared" si="2"/>
        <v>0.13037893573206938</v>
      </c>
      <c r="AD2">
        <f t="shared" ref="AD2:AE2" si="3">AD9/AD19</f>
        <v>0.1593530651875113</v>
      </c>
      <c r="AE2">
        <f t="shared" si="3"/>
        <v>0.20016043748563153</v>
      </c>
      <c r="AF2">
        <f t="shared" ref="AF2:AJ2" si="4">AF9/AF19</f>
        <v>0</v>
      </c>
      <c r="AG2">
        <f t="shared" si="4"/>
        <v>0</v>
      </c>
      <c r="AH2">
        <f t="shared" si="4"/>
        <v>0</v>
      </c>
      <c r="AI2">
        <f t="shared" si="4"/>
        <v>0</v>
      </c>
      <c r="AJ2">
        <f t="shared" si="4"/>
        <v>0</v>
      </c>
      <c r="AK2">
        <v>1.6486000000000001E-2</v>
      </c>
      <c r="AL2">
        <v>1.7541500000000002E-2</v>
      </c>
      <c r="AM2">
        <v>1.8096899999999999E-2</v>
      </c>
      <c r="AN2">
        <v>1.9433099999999998E-2</v>
      </c>
      <c r="AO2">
        <v>1.9883899999999999E-2</v>
      </c>
      <c r="AP2">
        <v>1.9456600000000001E-2</v>
      </c>
      <c r="AQ2">
        <v>1.8403800000000001E-2</v>
      </c>
      <c r="AR2">
        <v>1.7824599999999999E-2</v>
      </c>
      <c r="AS2">
        <v>1.9382900000000002E-2</v>
      </c>
      <c r="AT2">
        <v>1.7207699999999999E-2</v>
      </c>
      <c r="AU2">
        <v>1.7299399999999999E-2</v>
      </c>
      <c r="AV2">
        <v>1.7668799999999998E-2</v>
      </c>
      <c r="AW2">
        <v>1.59586E-2</v>
      </c>
      <c r="AX2">
        <v>1.52392E-2</v>
      </c>
      <c r="AY2">
        <v>1.43941E-2</v>
      </c>
      <c r="AZ2">
        <v>1.3284300000000001E-2</v>
      </c>
      <c r="BA2">
        <v>1.37623E-2</v>
      </c>
      <c r="BB2">
        <v>6.9912699999999994E-2</v>
      </c>
    </row>
    <row r="3" spans="1:54" x14ac:dyDescent="0.25">
      <c r="A3" t="s">
        <v>9</v>
      </c>
      <c r="B3">
        <f t="shared" ref="B3:I4" si="5">B10/B20</f>
        <v>6.7952612245097604E-2</v>
      </c>
      <c r="C3">
        <f t="shared" si="5"/>
        <v>8.4747188675461368E-2</v>
      </c>
      <c r="D3">
        <f t="shared" si="5"/>
        <v>0.11108534980752392</v>
      </c>
      <c r="E3">
        <f t="shared" si="5"/>
        <v>0.14126716265328385</v>
      </c>
      <c r="F3">
        <f t="shared" si="5"/>
        <v>0.16532104616979959</v>
      </c>
      <c r="G3">
        <f t="shared" si="5"/>
        <v>0.11615086993313474</v>
      </c>
      <c r="H3">
        <f t="shared" si="5"/>
        <v>8.9243351382550462E-2</v>
      </c>
      <c r="I3">
        <f t="shared" si="5"/>
        <v>0.2507769967863589</v>
      </c>
      <c r="P3" t="s">
        <v>9</v>
      </c>
      <c r="Q3">
        <f t="shared" ref="Q3:AC3" si="6">Q10/Q20</f>
        <v>4.7410255281474842E-2</v>
      </c>
      <c r="R3">
        <f t="shared" si="6"/>
        <v>8.4680176676889665E-2</v>
      </c>
      <c r="S3">
        <f t="shared" si="6"/>
        <v>8.2079426338161135E-2</v>
      </c>
      <c r="T3">
        <f t="shared" si="6"/>
        <v>6.9360842492455041E-2</v>
      </c>
      <c r="U3">
        <f t="shared" si="6"/>
        <v>0.10233906114722585</v>
      </c>
      <c r="V3">
        <f t="shared" si="6"/>
        <v>0.1695819331738741</v>
      </c>
      <c r="W3">
        <f t="shared" si="6"/>
        <v>0.2139517024471608</v>
      </c>
      <c r="X3">
        <f t="shared" si="6"/>
        <v>0.14159928781408818</v>
      </c>
      <c r="Y3">
        <f t="shared" si="6"/>
        <v>0.178599693799189</v>
      </c>
      <c r="Z3">
        <f t="shared" si="6"/>
        <v>5.3471661750822977E-2</v>
      </c>
      <c r="AA3">
        <f t="shared" si="6"/>
        <v>3.8296623475721603E-2</v>
      </c>
      <c r="AB3">
        <f t="shared" si="6"/>
        <v>0.20508508567263906</v>
      </c>
      <c r="AC3">
        <f t="shared" si="6"/>
        <v>0.18381880346897148</v>
      </c>
      <c r="AD3">
        <f t="shared" ref="AD3:AE3" si="7">AD10/AD20</f>
        <v>0.28837610851052381</v>
      </c>
      <c r="AE3">
        <f t="shared" si="7"/>
        <v>2.4104753938789185E-2</v>
      </c>
      <c r="AF3">
        <f t="shared" ref="AF3:AJ3" si="8">AF10/AF20</f>
        <v>0</v>
      </c>
      <c r="AG3">
        <f t="shared" si="8"/>
        <v>0</v>
      </c>
      <c r="AH3">
        <f t="shared" si="8"/>
        <v>0</v>
      </c>
      <c r="AI3">
        <f t="shared" si="8"/>
        <v>0</v>
      </c>
      <c r="AJ3">
        <f t="shared" si="8"/>
        <v>0</v>
      </c>
    </row>
    <row r="4" spans="1:54" x14ac:dyDescent="0.25">
      <c r="A4" t="s">
        <v>10</v>
      </c>
      <c r="B4">
        <f t="shared" si="5"/>
        <v>6.3597321476611832E-2</v>
      </c>
      <c r="C4">
        <f t="shared" si="5"/>
        <v>7.4772183661789948E-2</v>
      </c>
      <c r="D4">
        <f t="shared" si="5"/>
        <v>9.4277077494240386E-2</v>
      </c>
      <c r="E4">
        <f t="shared" si="5"/>
        <v>0.10817057243899217</v>
      </c>
      <c r="F4">
        <f t="shared" si="5"/>
        <v>0.12373056285187413</v>
      </c>
      <c r="G4">
        <f t="shared" si="5"/>
        <v>0.11090828160691836</v>
      </c>
      <c r="H4">
        <f t="shared" si="5"/>
        <v>0.44606805875533773</v>
      </c>
      <c r="I4">
        <f t="shared" si="5"/>
        <v>0.51660870373359546</v>
      </c>
      <c r="P4" t="s">
        <v>10</v>
      </c>
      <c r="Q4">
        <f t="shared" ref="Q4:AC4" si="9">Q11/Q21</f>
        <v>6.2673827656878997E-2</v>
      </c>
      <c r="R4">
        <f t="shared" si="9"/>
        <v>5.9708669004749533E-2</v>
      </c>
      <c r="S4">
        <f t="shared" si="9"/>
        <v>0.1522908809876688</v>
      </c>
      <c r="T4">
        <f t="shared" si="9"/>
        <v>0.11962522194667409</v>
      </c>
      <c r="U4">
        <f t="shared" si="9"/>
        <v>0.11666006329454462</v>
      </c>
      <c r="V4">
        <f t="shared" si="9"/>
        <v>0.21940608781995782</v>
      </c>
      <c r="W4">
        <f t="shared" si="9"/>
        <v>0.3028947226828278</v>
      </c>
      <c r="X4">
        <f t="shared" si="9"/>
        <v>0.20881917032297825</v>
      </c>
      <c r="Y4">
        <f t="shared" si="9"/>
        <v>0.12986729667728097</v>
      </c>
      <c r="Z4">
        <f t="shared" si="9"/>
        <v>9.0911803405383462E-2</v>
      </c>
      <c r="AA4">
        <f t="shared" si="9"/>
        <v>0.24539060168948498</v>
      </c>
      <c r="AB4">
        <f t="shared" si="9"/>
        <v>0.30555465880131677</v>
      </c>
      <c r="AC4">
        <f t="shared" si="9"/>
        <v>0.34247191121154757</v>
      </c>
      <c r="AD4">
        <f t="shared" ref="AD4:AE4" si="10">AD11/AD21</f>
        <v>0.45047617650079974</v>
      </c>
      <c r="AE4">
        <f t="shared" si="10"/>
        <v>0.72711442421040784</v>
      </c>
      <c r="AF4">
        <f t="shared" ref="AF4:AJ4" si="11">AF11/AF21</f>
        <v>0</v>
      </c>
      <c r="AG4">
        <f t="shared" si="11"/>
        <v>0</v>
      </c>
      <c r="AH4">
        <f t="shared" si="11"/>
        <v>0</v>
      </c>
      <c r="AI4">
        <f t="shared" si="11"/>
        <v>0</v>
      </c>
      <c r="AJ4">
        <f t="shared" si="11"/>
        <v>0</v>
      </c>
      <c r="AL4">
        <f>AVERAGE(AK2:AL2)</f>
        <v>1.7013750000000001E-2</v>
      </c>
      <c r="AN4">
        <f>AVERAGE(AM2:AN2)</f>
        <v>1.8764999999999997E-2</v>
      </c>
      <c r="AP4">
        <f>AVERAGE(AO2:AP2)</f>
        <v>1.967025E-2</v>
      </c>
      <c r="AR4">
        <f>AVERAGE(AQ2:AR2)</f>
        <v>1.81142E-2</v>
      </c>
      <c r="AT4">
        <f>AVERAGE(AS2:AT2)</f>
        <v>1.82953E-2</v>
      </c>
      <c r="AV4">
        <f>AVERAGE(AU2:AV2)</f>
        <v>1.7484099999999999E-2</v>
      </c>
      <c r="AX4">
        <f>AVERAGE(AW2:AX2)</f>
        <v>1.5598899999999999E-2</v>
      </c>
      <c r="AZ4">
        <f>AVERAGE(AY2:AZ2)</f>
        <v>1.3839199999999999E-2</v>
      </c>
      <c r="BB4">
        <f>AVERAGE(BA2:BB2)</f>
        <v>4.18375E-2</v>
      </c>
    </row>
    <row r="5" spans="1:54" x14ac:dyDescent="0.25">
      <c r="Q5">
        <f t="shared" ref="Q5:AB5" si="12">Q12/Q22</f>
        <v>5.4412764562881223E-2</v>
      </c>
      <c r="R5">
        <f t="shared" si="12"/>
        <v>6.7165588115886729E-2</v>
      </c>
      <c r="S5">
        <f t="shared" si="12"/>
        <v>8.0514671714577796E-2</v>
      </c>
      <c r="T5">
        <f t="shared" si="12"/>
        <v>9.3017545404297575E-2</v>
      </c>
      <c r="U5">
        <f t="shared" si="12"/>
        <v>0.10184209625270861</v>
      </c>
      <c r="V5">
        <f t="shared" si="12"/>
        <v>0.10540938461463209</v>
      </c>
      <c r="W5">
        <f t="shared" si="12"/>
        <v>0.10001663071497399</v>
      </c>
      <c r="X5">
        <f t="shared" si="12"/>
        <v>0.10854867663531288</v>
      </c>
      <c r="Y5">
        <f t="shared" si="12"/>
        <v>0.11941733800949907</v>
      </c>
      <c r="Z5">
        <f t="shared" si="12"/>
        <v>0.10289227698944926</v>
      </c>
      <c r="AA5">
        <f t="shared" si="12"/>
        <v>0.14851864352062452</v>
      </c>
      <c r="AB5">
        <f t="shared" si="12"/>
        <v>0.16101907151696576</v>
      </c>
    </row>
    <row r="7" spans="1:54" x14ac:dyDescent="0.25">
      <c r="AE7">
        <v>7</v>
      </c>
      <c r="AF7">
        <v>8</v>
      </c>
      <c r="AG7">
        <v>9</v>
      </c>
      <c r="AH7">
        <v>10</v>
      </c>
      <c r="AI7">
        <v>11</v>
      </c>
      <c r="AJ7">
        <v>12</v>
      </c>
      <c r="AK7">
        <v>13</v>
      </c>
      <c r="AL7">
        <v>14</v>
      </c>
      <c r="AM7">
        <v>15</v>
      </c>
      <c r="AN7">
        <v>16</v>
      </c>
      <c r="AO7">
        <v>17</v>
      </c>
      <c r="AP7">
        <v>18</v>
      </c>
      <c r="AQ7">
        <v>19</v>
      </c>
      <c r="AR7">
        <v>20</v>
      </c>
      <c r="AS7">
        <v>21</v>
      </c>
      <c r="AT7">
        <v>22</v>
      </c>
      <c r="AU7">
        <v>23</v>
      </c>
      <c r="AV7">
        <v>24</v>
      </c>
      <c r="AW7">
        <v>25</v>
      </c>
      <c r="AX7">
        <v>26</v>
      </c>
      <c r="AY7">
        <v>27</v>
      </c>
      <c r="AZ7">
        <v>28</v>
      </c>
      <c r="BA7">
        <v>29</v>
      </c>
      <c r="BB7">
        <v>30</v>
      </c>
    </row>
    <row r="8" spans="1:54" x14ac:dyDescent="0.25">
      <c r="B8">
        <v>0.75</v>
      </c>
      <c r="C8">
        <v>1.05</v>
      </c>
      <c r="D8">
        <v>1.35</v>
      </c>
      <c r="E8">
        <v>1.65</v>
      </c>
      <c r="F8">
        <v>1.95</v>
      </c>
      <c r="G8">
        <v>2.25</v>
      </c>
      <c r="H8">
        <v>2.75</v>
      </c>
      <c r="I8">
        <v>3.25</v>
      </c>
      <c r="J8">
        <v>3.75</v>
      </c>
      <c r="K8">
        <v>4.25</v>
      </c>
      <c r="Q8">
        <v>0.6</v>
      </c>
      <c r="R8">
        <v>0.8</v>
      </c>
      <c r="S8">
        <v>1</v>
      </c>
      <c r="T8">
        <v>1.2</v>
      </c>
      <c r="U8">
        <v>1.4</v>
      </c>
      <c r="V8">
        <v>1.6</v>
      </c>
      <c r="W8">
        <v>1.8</v>
      </c>
      <c r="X8">
        <v>2</v>
      </c>
      <c r="Y8">
        <v>2.2000000000000002</v>
      </c>
      <c r="Z8">
        <v>2.4</v>
      </c>
      <c r="AA8">
        <v>2.6</v>
      </c>
      <c r="AB8">
        <v>2.8</v>
      </c>
      <c r="AC8">
        <v>3</v>
      </c>
      <c r="AD8">
        <v>3.2</v>
      </c>
      <c r="AE8">
        <v>3.4</v>
      </c>
      <c r="AF8">
        <v>3.6</v>
      </c>
      <c r="AG8">
        <v>3.8</v>
      </c>
      <c r="AH8">
        <v>4</v>
      </c>
      <c r="AI8">
        <v>4.2</v>
      </c>
    </row>
    <row r="9" spans="1:54" x14ac:dyDescent="0.25">
      <c r="B9">
        <v>1.61263E-2</v>
      </c>
      <c r="C9">
        <v>1.97138E-2</v>
      </c>
      <c r="D9">
        <v>2.2552599999999999E-2</v>
      </c>
      <c r="E9">
        <v>3.1663700000000003E-2</v>
      </c>
      <c r="F9">
        <v>3.2018699999999997E-2</v>
      </c>
      <c r="G9" s="1">
        <v>2.65921E-2</v>
      </c>
      <c r="H9">
        <v>2.6117000000000001E-2</v>
      </c>
      <c r="I9">
        <v>2.77296E-2</v>
      </c>
      <c r="K9" s="1"/>
      <c r="Q9">
        <v>1.47387E-2</v>
      </c>
      <c r="R9">
        <v>1.95128E-2</v>
      </c>
      <c r="S9">
        <v>1.8539799999999999E-2</v>
      </c>
      <c r="T9">
        <v>1.8423399999999999E-2</v>
      </c>
      <c r="U9">
        <v>2.81788E-2</v>
      </c>
      <c r="V9">
        <v>3.3149499999999998E-2</v>
      </c>
      <c r="W9">
        <v>2.9095599999999999E-2</v>
      </c>
      <c r="X9">
        <v>3.05513E-2</v>
      </c>
      <c r="Y9">
        <v>2.1204000000000001E-2</v>
      </c>
      <c r="Z9">
        <v>2.0385400000000001E-2</v>
      </c>
      <c r="AA9">
        <v>2.7784300000000001E-2</v>
      </c>
      <c r="AB9">
        <v>3.3312899999999999E-2</v>
      </c>
      <c r="AC9">
        <v>2.6654799999999999E-2</v>
      </c>
      <c r="AD9">
        <v>3.2578299999999998E-2</v>
      </c>
      <c r="AE9">
        <v>4.0920999999999999E-2</v>
      </c>
    </row>
    <row r="10" spans="1:54" x14ac:dyDescent="0.25">
      <c r="B10">
        <v>1.38923E-2</v>
      </c>
      <c r="C10">
        <v>1.7325799999999999E-2</v>
      </c>
      <c r="D10">
        <v>2.2710399999999999E-2</v>
      </c>
      <c r="E10">
        <v>2.8880800000000002E-2</v>
      </c>
      <c r="F10">
        <v>3.3798399999999999E-2</v>
      </c>
      <c r="G10" s="1">
        <v>2.3746E-2</v>
      </c>
      <c r="H10" s="1">
        <v>1.8245000000000001E-2</v>
      </c>
      <c r="I10">
        <v>5.1269099999999998E-2</v>
      </c>
      <c r="Q10">
        <v>9.6925999999999991E-3</v>
      </c>
      <c r="R10">
        <v>1.73121E-2</v>
      </c>
      <c r="S10">
        <v>1.6780400000000001E-2</v>
      </c>
      <c r="T10">
        <v>1.41802E-2</v>
      </c>
      <c r="U10">
        <v>2.0922300000000001E-2</v>
      </c>
      <c r="V10">
        <v>3.4669499999999999E-2</v>
      </c>
      <c r="W10">
        <v>4.3740500000000002E-2</v>
      </c>
      <c r="X10">
        <v>2.8948700000000001E-2</v>
      </c>
      <c r="Y10">
        <v>3.65131E-2</v>
      </c>
      <c r="Z10">
        <v>1.09318E-2</v>
      </c>
      <c r="AA10">
        <v>7.8294000000000002E-3</v>
      </c>
      <c r="AB10">
        <v>4.1927800000000001E-2</v>
      </c>
      <c r="AC10">
        <v>3.7580099999999998E-2</v>
      </c>
      <c r="AD10">
        <v>5.8955899999999999E-2</v>
      </c>
      <c r="AE10">
        <v>4.9280000000000001E-3</v>
      </c>
    </row>
    <row r="11" spans="1:54" x14ac:dyDescent="0.25">
      <c r="B11">
        <v>1.30019E-2</v>
      </c>
      <c r="C11">
        <v>1.52865E-2</v>
      </c>
      <c r="D11">
        <v>1.9274099999999999E-2</v>
      </c>
      <c r="E11">
        <v>2.2114499999999999E-2</v>
      </c>
      <c r="F11">
        <v>2.5295600000000001E-2</v>
      </c>
      <c r="G11">
        <v>2.2674199999999999E-2</v>
      </c>
      <c r="H11">
        <v>9.1194600000000001E-2</v>
      </c>
      <c r="I11">
        <v>0.105616</v>
      </c>
      <c r="Q11">
        <v>1.2813099999999999E-2</v>
      </c>
      <c r="R11">
        <v>1.22069E-2</v>
      </c>
      <c r="S11">
        <v>3.1134499999999999E-2</v>
      </c>
      <c r="T11">
        <v>2.44563E-2</v>
      </c>
      <c r="U11">
        <v>2.3850099999999999E-2</v>
      </c>
      <c r="V11">
        <v>4.4855600000000002E-2</v>
      </c>
      <c r="W11">
        <v>6.1924100000000003E-2</v>
      </c>
      <c r="X11">
        <v>4.2691199999999999E-2</v>
      </c>
      <c r="Y11">
        <v>2.6550199999999999E-2</v>
      </c>
      <c r="Z11">
        <v>1.8586100000000001E-2</v>
      </c>
      <c r="AA11">
        <v>5.0167900000000001E-2</v>
      </c>
      <c r="AB11">
        <v>6.24679E-2</v>
      </c>
      <c r="AC11">
        <v>7.0015300000000003E-2</v>
      </c>
      <c r="AD11">
        <v>9.2095800000000005E-2</v>
      </c>
      <c r="AE11">
        <v>0.14865200000000001</v>
      </c>
    </row>
    <row r="12" spans="1:54" x14ac:dyDescent="0.25">
      <c r="Q12">
        <v>1.1124200000000001E-2</v>
      </c>
      <c r="R12">
        <v>1.37314E-2</v>
      </c>
      <c r="S12">
        <v>1.6460499999999999E-2</v>
      </c>
      <c r="T12">
        <v>1.9016600000000002E-2</v>
      </c>
      <c r="U12">
        <v>2.0820700000000001E-2</v>
      </c>
      <c r="V12">
        <v>2.155E-2</v>
      </c>
      <c r="W12">
        <v>2.04475E-2</v>
      </c>
      <c r="X12">
        <v>2.2191800000000001E-2</v>
      </c>
      <c r="Y12">
        <v>2.4413799999999999E-2</v>
      </c>
      <c r="Z12">
        <v>2.1035399999999999E-2</v>
      </c>
      <c r="AA12">
        <v>3.0363299999999999E-2</v>
      </c>
      <c r="AB12">
        <v>3.2918900000000001E-2</v>
      </c>
    </row>
    <row r="16" spans="1:54" x14ac:dyDescent="0.25">
      <c r="AE16">
        <v>0.77419354838709675</v>
      </c>
      <c r="AF16">
        <v>0.967741935483871</v>
      </c>
      <c r="AG16">
        <v>1.161290322580645</v>
      </c>
      <c r="AH16">
        <v>1.3548387096774193</v>
      </c>
      <c r="AI16">
        <v>1.5483870967741935</v>
      </c>
      <c r="AJ16">
        <v>1.7419354838709677</v>
      </c>
      <c r="AK16">
        <v>1.935483870967742</v>
      </c>
      <c r="AL16">
        <v>2.129032258064516</v>
      </c>
      <c r="AM16">
        <v>2.32258064516129</v>
      </c>
      <c r="AN16">
        <v>2.5161290322580645</v>
      </c>
      <c r="AO16">
        <v>2.7096774193548385</v>
      </c>
      <c r="AP16">
        <v>2.903225806451613</v>
      </c>
    </row>
    <row r="17" spans="2:42" x14ac:dyDescent="0.25">
      <c r="AD17" t="s">
        <v>11</v>
      </c>
      <c r="AE17">
        <f>AF4</f>
        <v>0</v>
      </c>
      <c r="AF17">
        <f>AH4</f>
        <v>0</v>
      </c>
      <c r="AG17">
        <f>AJ4</f>
        <v>0</v>
      </c>
      <c r="AH17">
        <f>AL4</f>
        <v>1.7013750000000001E-2</v>
      </c>
      <c r="AI17">
        <f>AN4</f>
        <v>1.8764999999999997E-2</v>
      </c>
      <c r="AJ17">
        <f>AP4</f>
        <v>1.967025E-2</v>
      </c>
      <c r="AK17">
        <f>AR4</f>
        <v>1.81142E-2</v>
      </c>
      <c r="AL17">
        <f>AT4</f>
        <v>1.82953E-2</v>
      </c>
      <c r="AM17">
        <f>AV4</f>
        <v>1.7484099999999999E-2</v>
      </c>
      <c r="AN17">
        <f>AX4</f>
        <v>1.5598899999999999E-2</v>
      </c>
      <c r="AO17">
        <f>AZ4</f>
        <v>1.3839199999999999E-2</v>
      </c>
      <c r="AP17">
        <f>BB4</f>
        <v>4.18375E-2</v>
      </c>
    </row>
    <row r="18" spans="2:42" x14ac:dyDescent="0.25">
      <c r="AE18">
        <f>AE17/AE19</f>
        <v>0</v>
      </c>
      <c r="AF18">
        <f t="shared" ref="AF18:AP18" si="13">AF17/AF19</f>
        <v>0</v>
      </c>
      <c r="AG18">
        <f t="shared" si="13"/>
        <v>0</v>
      </c>
      <c r="AH18">
        <f t="shared" si="13"/>
        <v>8.3220831437920972E-2</v>
      </c>
      <c r="AI18">
        <f t="shared" si="13"/>
        <v>9.1786872496221389E-2</v>
      </c>
      <c r="AJ18">
        <f t="shared" si="13"/>
        <v>9.621480035804951E-2</v>
      </c>
      <c r="AK18">
        <f t="shared" si="13"/>
        <v>8.8603557994727078E-2</v>
      </c>
      <c r="AL18">
        <f t="shared" si="13"/>
        <v>8.948938813643055E-2</v>
      </c>
      <c r="AM18">
        <f t="shared" si="13"/>
        <v>8.5521495199103889E-2</v>
      </c>
      <c r="AN18">
        <f t="shared" si="13"/>
        <v>7.630025288469533E-2</v>
      </c>
      <c r="AO18">
        <f t="shared" si="13"/>
        <v>6.7692879608297743E-2</v>
      </c>
      <c r="AP18">
        <f t="shared" si="13"/>
        <v>0.20464339344847657</v>
      </c>
    </row>
    <row r="19" spans="2:42" x14ac:dyDescent="0.25">
      <c r="B19">
        <v>0.20444100000000001</v>
      </c>
      <c r="C19">
        <v>0.20444100000000001</v>
      </c>
      <c r="D19">
        <v>0.20444100000000001</v>
      </c>
      <c r="E19">
        <v>0.20444100000000001</v>
      </c>
      <c r="F19">
        <v>0.20444100000000001</v>
      </c>
      <c r="G19">
        <v>0.20444100000000001</v>
      </c>
      <c r="H19">
        <v>0.20444100000000001</v>
      </c>
      <c r="I19">
        <v>0.20444100000000001</v>
      </c>
      <c r="J19">
        <v>0.20444100000000001</v>
      </c>
      <c r="K19">
        <v>0.20444100000000001</v>
      </c>
      <c r="L19">
        <v>0.20444100000000001</v>
      </c>
      <c r="M19">
        <v>0.20444100000000001</v>
      </c>
      <c r="N19">
        <v>0.20444100000000001</v>
      </c>
      <c r="O19">
        <v>0.20444100000000001</v>
      </c>
      <c r="P19">
        <v>0.20444100000000001</v>
      </c>
      <c r="Q19">
        <v>0.20444100000000001</v>
      </c>
      <c r="R19">
        <v>0.20444100000000001</v>
      </c>
      <c r="S19">
        <v>0.20444100000000001</v>
      </c>
      <c r="T19">
        <v>0.20444100000000001</v>
      </c>
      <c r="U19">
        <v>0.20444100000000001</v>
      </c>
      <c r="V19">
        <v>0.20444100000000001</v>
      </c>
      <c r="W19">
        <v>0.20444100000000001</v>
      </c>
      <c r="X19">
        <v>0.20444100000000001</v>
      </c>
      <c r="Y19">
        <v>0.20444100000000001</v>
      </c>
      <c r="Z19">
        <v>0.20444100000000001</v>
      </c>
      <c r="AA19">
        <v>0.20444100000000001</v>
      </c>
      <c r="AB19">
        <v>0.20444100000000001</v>
      </c>
      <c r="AC19">
        <v>0.20444100000000001</v>
      </c>
      <c r="AD19">
        <v>0.20444100000000001</v>
      </c>
      <c r="AE19">
        <v>0.20444100000000001</v>
      </c>
      <c r="AF19">
        <v>0.20444100000000001</v>
      </c>
      <c r="AG19">
        <v>0.20444100000000001</v>
      </c>
      <c r="AH19">
        <v>0.20444100000000001</v>
      </c>
      <c r="AI19">
        <v>0.20444100000000001</v>
      </c>
      <c r="AJ19">
        <v>0.20444100000000001</v>
      </c>
      <c r="AK19">
        <v>0.20444100000000001</v>
      </c>
      <c r="AL19">
        <v>0.20444100000000001</v>
      </c>
      <c r="AM19">
        <v>0.20444100000000001</v>
      </c>
      <c r="AN19">
        <v>0.20444100000000001</v>
      </c>
      <c r="AO19">
        <v>0.20444100000000001</v>
      </c>
      <c r="AP19">
        <v>0.20444100000000001</v>
      </c>
    </row>
    <row r="20" spans="2:42" x14ac:dyDescent="0.25">
      <c r="B20">
        <v>0.20444100000000001</v>
      </c>
      <c r="C20">
        <v>0.20444100000000001</v>
      </c>
      <c r="D20">
        <v>0.20444100000000001</v>
      </c>
      <c r="E20">
        <v>0.20444100000000001</v>
      </c>
      <c r="F20">
        <v>0.20444100000000001</v>
      </c>
      <c r="G20">
        <v>0.20444100000000001</v>
      </c>
      <c r="H20">
        <v>0.20444100000000001</v>
      </c>
      <c r="I20">
        <v>0.20444100000000001</v>
      </c>
      <c r="J20">
        <v>0.20444100000000001</v>
      </c>
      <c r="K20">
        <v>0.20444100000000001</v>
      </c>
      <c r="L20">
        <v>0.20444100000000001</v>
      </c>
      <c r="M20">
        <v>0.20444100000000001</v>
      </c>
      <c r="N20">
        <v>0.20444100000000001</v>
      </c>
      <c r="O20">
        <v>0.20444100000000001</v>
      </c>
      <c r="P20">
        <v>0.20444100000000001</v>
      </c>
      <c r="Q20">
        <v>0.20444100000000001</v>
      </c>
      <c r="R20">
        <v>0.20444100000000001</v>
      </c>
      <c r="S20">
        <v>0.20444100000000001</v>
      </c>
      <c r="T20">
        <v>0.20444100000000001</v>
      </c>
      <c r="U20">
        <v>0.20444100000000001</v>
      </c>
      <c r="V20">
        <v>0.20444100000000001</v>
      </c>
      <c r="W20">
        <v>0.20444100000000001</v>
      </c>
      <c r="X20">
        <v>0.20444100000000001</v>
      </c>
      <c r="Y20">
        <v>0.20444100000000001</v>
      </c>
      <c r="Z20">
        <v>0.20444100000000001</v>
      </c>
      <c r="AA20">
        <v>0.20444100000000001</v>
      </c>
      <c r="AB20">
        <v>0.20444100000000001</v>
      </c>
      <c r="AC20">
        <v>0.20444100000000001</v>
      </c>
      <c r="AD20">
        <v>0.20444100000000001</v>
      </c>
      <c r="AE20">
        <v>0.20444100000000001</v>
      </c>
      <c r="AF20">
        <v>0.20444100000000001</v>
      </c>
      <c r="AG20">
        <v>0.20444100000000001</v>
      </c>
      <c r="AH20">
        <v>0.20444100000000001</v>
      </c>
      <c r="AI20">
        <v>0.20444100000000001</v>
      </c>
      <c r="AJ20">
        <v>0.20444100000000001</v>
      </c>
      <c r="AK20">
        <v>0.20444100000000001</v>
      </c>
      <c r="AL20">
        <v>0.20444100000000001</v>
      </c>
      <c r="AM20">
        <v>0.20444100000000001</v>
      </c>
      <c r="AN20">
        <v>0.20444100000000001</v>
      </c>
      <c r="AO20">
        <v>0.20444100000000001</v>
      </c>
      <c r="AP20">
        <v>0.20444100000000001</v>
      </c>
    </row>
    <row r="21" spans="2:42" x14ac:dyDescent="0.25">
      <c r="B21">
        <v>0.20444100000000001</v>
      </c>
      <c r="C21">
        <v>0.20444100000000001</v>
      </c>
      <c r="D21">
        <v>0.20444100000000001</v>
      </c>
      <c r="E21">
        <v>0.20444100000000001</v>
      </c>
      <c r="F21">
        <v>0.20444100000000001</v>
      </c>
      <c r="G21">
        <v>0.20444100000000001</v>
      </c>
      <c r="H21">
        <v>0.20444100000000001</v>
      </c>
      <c r="I21">
        <v>0.20444100000000001</v>
      </c>
      <c r="J21">
        <v>0.20444100000000001</v>
      </c>
      <c r="K21">
        <v>0.20444100000000001</v>
      </c>
      <c r="L21">
        <v>0.20444100000000001</v>
      </c>
      <c r="M21">
        <v>0.20444100000000001</v>
      </c>
      <c r="N21">
        <v>0.20444100000000001</v>
      </c>
      <c r="O21">
        <v>0.20444100000000001</v>
      </c>
      <c r="P21">
        <v>0.20444100000000001</v>
      </c>
      <c r="Q21">
        <v>0.20444100000000001</v>
      </c>
      <c r="R21">
        <v>0.20444100000000001</v>
      </c>
      <c r="S21">
        <v>0.20444100000000001</v>
      </c>
      <c r="T21">
        <v>0.20444100000000001</v>
      </c>
      <c r="U21">
        <v>0.20444100000000001</v>
      </c>
      <c r="V21">
        <v>0.20444100000000001</v>
      </c>
      <c r="W21">
        <v>0.20444100000000001</v>
      </c>
      <c r="X21">
        <v>0.20444100000000001</v>
      </c>
      <c r="Y21">
        <v>0.20444100000000001</v>
      </c>
      <c r="Z21">
        <v>0.20444100000000001</v>
      </c>
      <c r="AA21">
        <v>0.20444100000000001</v>
      </c>
      <c r="AB21">
        <v>0.20444100000000001</v>
      </c>
      <c r="AC21">
        <v>0.20444100000000001</v>
      </c>
      <c r="AD21">
        <v>0.20444100000000001</v>
      </c>
      <c r="AE21">
        <v>0.20444100000000001</v>
      </c>
      <c r="AF21">
        <v>0.20444100000000001</v>
      </c>
      <c r="AG21">
        <v>0.20444100000000001</v>
      </c>
      <c r="AH21">
        <v>0.20444100000000001</v>
      </c>
      <c r="AI21">
        <v>0.20444100000000001</v>
      </c>
      <c r="AJ21">
        <v>0.20444100000000001</v>
      </c>
      <c r="AK21">
        <v>0.20444100000000001</v>
      </c>
      <c r="AL21">
        <v>0.20444100000000001</v>
      </c>
      <c r="AM21">
        <v>0.20444100000000001</v>
      </c>
      <c r="AN21">
        <v>0.20444100000000001</v>
      </c>
      <c r="AO21">
        <v>0.20444100000000001</v>
      </c>
      <c r="AP21">
        <v>0.20444100000000001</v>
      </c>
    </row>
    <row r="22" spans="2:42" x14ac:dyDescent="0.25">
      <c r="B22">
        <v>0.20444100000000001</v>
      </c>
      <c r="C22">
        <v>0.20444100000000001</v>
      </c>
      <c r="D22">
        <v>0.20444100000000001</v>
      </c>
      <c r="E22">
        <v>0.20444100000000001</v>
      </c>
      <c r="F22">
        <v>0.20444100000000001</v>
      </c>
      <c r="G22">
        <v>0.20444100000000001</v>
      </c>
      <c r="H22">
        <v>0.20444100000000001</v>
      </c>
      <c r="I22">
        <v>0.20444100000000001</v>
      </c>
      <c r="J22">
        <v>0.20444100000000001</v>
      </c>
      <c r="K22">
        <v>0.20444100000000001</v>
      </c>
      <c r="L22">
        <v>0.20444100000000001</v>
      </c>
      <c r="M22">
        <v>0.20444100000000001</v>
      </c>
      <c r="N22">
        <v>0.20444100000000001</v>
      </c>
      <c r="O22">
        <v>0.20444100000000001</v>
      </c>
      <c r="P22">
        <v>0.20444100000000001</v>
      </c>
      <c r="Q22">
        <v>0.20444100000000001</v>
      </c>
      <c r="R22">
        <v>0.20444100000000001</v>
      </c>
      <c r="S22">
        <v>0.20444100000000001</v>
      </c>
      <c r="T22">
        <v>0.20444100000000001</v>
      </c>
      <c r="U22">
        <v>0.20444100000000001</v>
      </c>
      <c r="V22">
        <v>0.20444100000000001</v>
      </c>
      <c r="W22">
        <v>0.20444100000000001</v>
      </c>
      <c r="X22">
        <v>0.20444100000000001</v>
      </c>
      <c r="Y22">
        <v>0.20444100000000001</v>
      </c>
      <c r="Z22">
        <v>0.20444100000000001</v>
      </c>
      <c r="AA22">
        <v>0.20444100000000001</v>
      </c>
      <c r="AB22">
        <v>0.20444100000000001</v>
      </c>
      <c r="AC22">
        <v>0.20444100000000001</v>
      </c>
      <c r="AD22">
        <v>0.20444100000000001</v>
      </c>
      <c r="AE22">
        <v>0.20444100000000001</v>
      </c>
      <c r="AF22">
        <v>0.20444100000000001</v>
      </c>
      <c r="AG22">
        <v>0.20444100000000001</v>
      </c>
      <c r="AH22">
        <v>0.20444100000000001</v>
      </c>
      <c r="AI22">
        <v>0.20444100000000001</v>
      </c>
      <c r="AJ22">
        <v>0.20444100000000001</v>
      </c>
      <c r="AK22">
        <v>0.20444100000000001</v>
      </c>
      <c r="AL22">
        <v>0.20444100000000001</v>
      </c>
      <c r="AM22">
        <v>0.20444100000000001</v>
      </c>
      <c r="AN22">
        <v>0.20444100000000001</v>
      </c>
      <c r="AO22">
        <v>0.20444100000000001</v>
      </c>
      <c r="AP22">
        <v>0.20444100000000001</v>
      </c>
    </row>
    <row r="31" spans="2:42" x14ac:dyDescent="0.25">
      <c r="R31">
        <v>1.4374700000000001E-2</v>
      </c>
    </row>
    <row r="32" spans="2:42" x14ac:dyDescent="0.25">
      <c r="R32">
        <v>1.72398E-2</v>
      </c>
      <c r="S32">
        <v>1.1124200000000001E-2</v>
      </c>
    </row>
    <row r="33" spans="18:19" x14ac:dyDescent="0.25">
      <c r="R33">
        <v>1.8731899999999999E-2</v>
      </c>
      <c r="S33">
        <v>1.37314E-2</v>
      </c>
    </row>
    <row r="34" spans="18:19" x14ac:dyDescent="0.25">
      <c r="R34">
        <v>1.9905599999999999E-2</v>
      </c>
      <c r="S34">
        <v>1.6460499999999999E-2</v>
      </c>
    </row>
    <row r="35" spans="18:19" x14ac:dyDescent="0.25">
      <c r="R35">
        <v>2.4798600000000001E-2</v>
      </c>
      <c r="S35">
        <v>1.9016600000000002E-2</v>
      </c>
    </row>
    <row r="36" spans="18:19" x14ac:dyDescent="0.25">
      <c r="R36">
        <v>3.2950800000000002E-2</v>
      </c>
      <c r="S36">
        <v>2.0820700000000001E-2</v>
      </c>
    </row>
    <row r="37" spans="18:19" x14ac:dyDescent="0.25">
      <c r="R37">
        <v>3.4283099999999997E-2</v>
      </c>
      <c r="S37">
        <v>2.155E-2</v>
      </c>
    </row>
    <row r="38" spans="18:19" x14ac:dyDescent="0.25">
      <c r="R38">
        <v>2.4261600000000001E-2</v>
      </c>
      <c r="S38">
        <v>2.04475E-2</v>
      </c>
    </row>
    <row r="39" spans="18:19" x14ac:dyDescent="0.25">
      <c r="R39">
        <v>3.1519699999999998E-2</v>
      </c>
      <c r="S39">
        <v>2.2191800000000001E-2</v>
      </c>
    </row>
    <row r="40" spans="18:19" x14ac:dyDescent="0.25">
      <c r="R40">
        <v>2.5263500000000001E-2</v>
      </c>
      <c r="S40">
        <v>2.4413799999999999E-2</v>
      </c>
    </row>
    <row r="41" spans="18:19" x14ac:dyDescent="0.25">
      <c r="R41">
        <v>3.6107100000000003E-2</v>
      </c>
      <c r="S41">
        <v>2.1035399999999999E-2</v>
      </c>
    </row>
    <row r="42" spans="18:19" x14ac:dyDescent="0.25">
      <c r="R42">
        <v>4.43705E-2</v>
      </c>
      <c r="S42">
        <v>3.0363299999999999E-2</v>
      </c>
    </row>
    <row r="43" spans="18:19" x14ac:dyDescent="0.25">
      <c r="S43">
        <v>3.2918900000000001E-2</v>
      </c>
    </row>
    <row r="53" spans="30:30" x14ac:dyDescent="0.25">
      <c r="AD53">
        <v>5.9220000000000002E-3</v>
      </c>
    </row>
    <row r="54" spans="30:30" x14ac:dyDescent="0.25">
      <c r="AD54">
        <v>8.1373999999999995E-3</v>
      </c>
    </row>
    <row r="55" spans="30:30" x14ac:dyDescent="0.25">
      <c r="AD55">
        <v>1.02232E-2</v>
      </c>
    </row>
    <row r="56" spans="30:30" x14ac:dyDescent="0.25">
      <c r="AD56">
        <v>1.2171599999999999E-2</v>
      </c>
    </row>
    <row r="57" spans="30:30" x14ac:dyDescent="0.25">
      <c r="AD57">
        <v>1.4015E-2</v>
      </c>
    </row>
    <row r="58" spans="30:30" x14ac:dyDescent="0.25">
      <c r="AD58">
        <v>1.55005E-2</v>
      </c>
    </row>
    <row r="59" spans="30:30" x14ac:dyDescent="0.25">
      <c r="AD59">
        <v>1.6486000000000001E-2</v>
      </c>
    </row>
    <row r="60" spans="30:30" x14ac:dyDescent="0.25">
      <c r="AD60">
        <v>1.7541500000000002E-2</v>
      </c>
    </row>
    <row r="61" spans="30:30" x14ac:dyDescent="0.25">
      <c r="AD61">
        <v>1.8096899999999999E-2</v>
      </c>
    </row>
    <row r="62" spans="30:30" x14ac:dyDescent="0.25">
      <c r="AD62">
        <v>1.9433099999999998E-2</v>
      </c>
    </row>
    <row r="63" spans="30:30" x14ac:dyDescent="0.25">
      <c r="AD63">
        <v>1.9883899999999999E-2</v>
      </c>
    </row>
    <row r="64" spans="30:30" x14ac:dyDescent="0.25">
      <c r="AD64">
        <v>1.9456600000000001E-2</v>
      </c>
    </row>
    <row r="65" spans="30:30" x14ac:dyDescent="0.25">
      <c r="AD65">
        <v>1.8403800000000001E-2</v>
      </c>
    </row>
    <row r="66" spans="30:30" x14ac:dyDescent="0.25">
      <c r="AD66">
        <v>1.7824599999999999E-2</v>
      </c>
    </row>
    <row r="67" spans="30:30" x14ac:dyDescent="0.25">
      <c r="AD67">
        <v>1.9382900000000002E-2</v>
      </c>
    </row>
    <row r="68" spans="30:30" x14ac:dyDescent="0.25">
      <c r="AD68">
        <v>1.7207699999999999E-2</v>
      </c>
    </row>
    <row r="69" spans="30:30" x14ac:dyDescent="0.25">
      <c r="AD69">
        <v>1.7299399999999999E-2</v>
      </c>
    </row>
    <row r="70" spans="30:30" x14ac:dyDescent="0.25">
      <c r="AD70">
        <v>1.7668799999999998E-2</v>
      </c>
    </row>
    <row r="71" spans="30:30" x14ac:dyDescent="0.25">
      <c r="AD71">
        <v>1.59586E-2</v>
      </c>
    </row>
    <row r="72" spans="30:30" x14ac:dyDescent="0.25">
      <c r="AD72">
        <v>1.52392E-2</v>
      </c>
    </row>
    <row r="73" spans="30:30" x14ac:dyDescent="0.25">
      <c r="AD73">
        <v>1.43941E-2</v>
      </c>
    </row>
    <row r="74" spans="30:30" x14ac:dyDescent="0.25">
      <c r="AD74">
        <v>1.3284300000000001E-2</v>
      </c>
    </row>
    <row r="75" spans="30:30" x14ac:dyDescent="0.25">
      <c r="AD75">
        <v>1.37623E-2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topLeftCell="F1" workbookViewId="0">
      <selection activeCell="G3" sqref="G3:G6"/>
    </sheetView>
  </sheetViews>
  <sheetFormatPr defaultRowHeight="15" x14ac:dyDescent="0.25"/>
  <sheetData>
    <row r="1" spans="1:2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B2">
        <v>0.6</v>
      </c>
      <c r="C2">
        <v>0.8</v>
      </c>
      <c r="D2">
        <v>1</v>
      </c>
      <c r="E2">
        <v>1.2</v>
      </c>
      <c r="F2">
        <v>1.4</v>
      </c>
      <c r="G2">
        <v>1.6</v>
      </c>
      <c r="H2">
        <v>1.8</v>
      </c>
      <c r="I2">
        <v>2</v>
      </c>
      <c r="J2">
        <v>2.2000000000000002</v>
      </c>
      <c r="K2">
        <v>2.4</v>
      </c>
      <c r="L2">
        <v>2.6</v>
      </c>
      <c r="M2">
        <v>2.8</v>
      </c>
      <c r="N2">
        <v>3</v>
      </c>
      <c r="O2">
        <v>3.2</v>
      </c>
      <c r="P2">
        <v>3.4</v>
      </c>
      <c r="Q2">
        <v>3.6</v>
      </c>
      <c r="R2">
        <v>3.8</v>
      </c>
      <c r="S2">
        <v>4</v>
      </c>
      <c r="T2">
        <v>4.2</v>
      </c>
      <c r="U2">
        <v>4.4000000000000004</v>
      </c>
    </row>
    <row r="3" spans="1:21" x14ac:dyDescent="0.25">
      <c r="A3" s="3" t="s">
        <v>8</v>
      </c>
      <c r="B3" s="3">
        <f t="shared" ref="B3" si="0">B10/B20</f>
        <v>6.5344035687557769E-2</v>
      </c>
      <c r="C3" s="3">
        <f t="shared" ref="C3:U5" si="1">C10/C20</f>
        <v>7.0202161014669265E-2</v>
      </c>
      <c r="D3" s="3">
        <f t="shared" ref="D3:E3" si="2">D10/D20</f>
        <v>7.4121629223101032E-2</v>
      </c>
      <c r="E3" s="3">
        <f t="shared" ref="E3:F3" si="3">E10/E20</f>
        <v>9.7737244486184274E-2</v>
      </c>
      <c r="F3" s="3">
        <f t="shared" si="3"/>
        <v>0.1107390396251241</v>
      </c>
      <c r="G3" s="3">
        <f t="shared" ref="G3" si="4">G10/G20</f>
        <v>0.16083124226549469</v>
      </c>
      <c r="H3" s="3">
        <f t="shared" si="1"/>
        <v>0.1388488610405936</v>
      </c>
      <c r="I3" s="3">
        <f t="shared" si="1"/>
        <v>0.14943822423095171</v>
      </c>
      <c r="J3" s="3">
        <f t="shared" si="1"/>
        <v>0.15499288303226846</v>
      </c>
      <c r="K3" s="3">
        <f t="shared" si="1"/>
        <v>0.14636154196076129</v>
      </c>
      <c r="L3" s="3">
        <f t="shared" si="1"/>
        <v>0.1359037570741681</v>
      </c>
      <c r="M3" s="3">
        <f t="shared" si="1"/>
        <v>0.1629462778992472</v>
      </c>
      <c r="N3" s="3">
        <f t="shared" si="1"/>
        <v>0.13037893573206938</v>
      </c>
      <c r="O3" s="3">
        <f t="shared" si="1"/>
        <v>0</v>
      </c>
      <c r="P3" s="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</row>
    <row r="4" spans="1:21" x14ac:dyDescent="0.25">
      <c r="A4" s="3" t="s">
        <v>9</v>
      </c>
      <c r="B4" s="3">
        <f t="shared" ref="B4" si="5">B11/B21</f>
        <v>6.8234845260979934E-2</v>
      </c>
      <c r="C4" s="3">
        <f t="shared" ref="C4:N6" si="6">C11/C21</f>
        <v>8.8231812601190562E-2</v>
      </c>
      <c r="D4" s="3">
        <f t="shared" ref="D4:E4" si="7">D11/D21</f>
        <v>8.2106328965324951E-2</v>
      </c>
      <c r="E4" s="3">
        <f t="shared" ref="E4:F4" si="8">E11/E21</f>
        <v>7.6054705269490958E-2</v>
      </c>
      <c r="F4" s="3">
        <f t="shared" si="8"/>
        <v>0.10243542146633991</v>
      </c>
      <c r="G4" s="3">
        <f t="shared" ref="G4" si="9">G11/G21</f>
        <v>0.14608517860898743</v>
      </c>
      <c r="H4" s="3">
        <f t="shared" si="6"/>
        <v>0.14061416252121639</v>
      </c>
      <c r="I4" s="3">
        <f t="shared" si="6"/>
        <v>0.14159928781408818</v>
      </c>
      <c r="J4" s="3">
        <f t="shared" si="6"/>
        <v>0.16993166732700388</v>
      </c>
      <c r="K4" s="3">
        <f t="shared" ref="K4" si="10">K11/K21</f>
        <v>0.17630710082615519</v>
      </c>
      <c r="L4" s="3">
        <f>L11/L21</f>
        <v>0.17093880386028243</v>
      </c>
      <c r="M4" s="3">
        <f t="shared" si="6"/>
        <v>0.20508508567263906</v>
      </c>
      <c r="N4" s="3">
        <f t="shared" si="6"/>
        <v>0.18381880346897148</v>
      </c>
      <c r="O4" s="3">
        <f t="shared" si="1"/>
        <v>0</v>
      </c>
      <c r="P4" s="3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</row>
    <row r="5" spans="1:21" x14ac:dyDescent="0.25">
      <c r="A5" s="3" t="s">
        <v>10</v>
      </c>
      <c r="B5" s="3">
        <f t="shared" ref="B5" si="11">B12/B22</f>
        <v>3.8813153917267078E-2</v>
      </c>
      <c r="C5" s="3">
        <f t="shared" si="6"/>
        <v>9.1693447009161558E-2</v>
      </c>
      <c r="D5" s="3">
        <f t="shared" ref="D5:E5" si="12">D12/D22</f>
        <v>8.7950557862659637E-2</v>
      </c>
      <c r="E5" s="3">
        <f t="shared" ref="E5:F5" si="13">E12/E22</f>
        <v>0.10878346319965174</v>
      </c>
      <c r="F5" s="3">
        <f t="shared" si="13"/>
        <v>0.12599038353363562</v>
      </c>
      <c r="G5" s="3">
        <f t="shared" ref="G5" si="14">G12/G22</f>
        <v>0.14623338762772631</v>
      </c>
      <c r="H5" s="3">
        <f t="shared" si="6"/>
        <v>0.18779599004113656</v>
      </c>
      <c r="I5" s="3">
        <f t="shared" si="6"/>
        <v>0.20881917032297825</v>
      </c>
      <c r="J5" s="3">
        <f t="shared" si="6"/>
        <v>0.19870035853864929</v>
      </c>
      <c r="K5" s="3">
        <f t="shared" ref="K5" si="15">K12/K22</f>
        <v>0.20284580881525721</v>
      </c>
      <c r="L5" s="3">
        <f>L12/L22</f>
        <v>0.23730611765741702</v>
      </c>
      <c r="M5" s="3">
        <f t="shared" si="6"/>
        <v>0.30555465880131677</v>
      </c>
      <c r="N5" s="3">
        <f t="shared" si="6"/>
        <v>0.34247191121154757</v>
      </c>
      <c r="O5" s="3">
        <f t="shared" si="1"/>
        <v>0</v>
      </c>
      <c r="P5" s="3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</row>
    <row r="6" spans="1:21" x14ac:dyDescent="0.25">
      <c r="A6" t="s">
        <v>18</v>
      </c>
      <c r="B6">
        <f t="shared" ref="B6" si="16">B13/B23</f>
        <v>5.3105786021394923E-2</v>
      </c>
      <c r="C6">
        <f t="shared" si="6"/>
        <v>8.8978238220317835E-2</v>
      </c>
      <c r="D6">
        <f t="shared" ref="D6:E6" si="17">D13/D23</f>
        <v>8.5216761804139091E-2</v>
      </c>
      <c r="E6">
        <f t="shared" ref="E6:F6" si="18">E13/E23</f>
        <v>9.5314051486736995E-2</v>
      </c>
      <c r="F6">
        <f t="shared" si="18"/>
        <v>0.10647766348237388</v>
      </c>
      <c r="G6">
        <f t="shared" ref="G6" si="19">G13/G23</f>
        <v>0.21231993582500572</v>
      </c>
      <c r="H6">
        <f t="shared" si="6"/>
        <v>0.10001663071497399</v>
      </c>
      <c r="I6">
        <f t="shared" si="6"/>
        <v>0.10854867663531288</v>
      </c>
      <c r="J6">
        <f t="shared" si="6"/>
        <v>0.11941733800949907</v>
      </c>
      <c r="K6">
        <f t="shared" si="6"/>
        <v>0.10289227698944926</v>
      </c>
      <c r="L6">
        <f t="shared" si="6"/>
        <v>0.14851864352062452</v>
      </c>
      <c r="M6">
        <f t="shared" si="6"/>
        <v>0.16101907151696576</v>
      </c>
    </row>
    <row r="9" spans="1:21" x14ac:dyDescent="0.25">
      <c r="B9">
        <v>0.6</v>
      </c>
      <c r="C9">
        <v>0.8</v>
      </c>
      <c r="D9">
        <v>1</v>
      </c>
      <c r="E9">
        <v>1.2</v>
      </c>
      <c r="F9">
        <v>1.4</v>
      </c>
      <c r="G9">
        <v>1.6</v>
      </c>
      <c r="H9">
        <v>1.8</v>
      </c>
      <c r="I9">
        <v>2</v>
      </c>
      <c r="J9">
        <v>2.2000000000000002</v>
      </c>
      <c r="K9">
        <v>2.4</v>
      </c>
      <c r="L9">
        <v>2.6</v>
      </c>
      <c r="M9">
        <v>2.8</v>
      </c>
      <c r="N9">
        <v>3</v>
      </c>
      <c r="O9">
        <v>3.2</v>
      </c>
      <c r="P9">
        <v>3.4</v>
      </c>
      <c r="Q9">
        <v>3.6</v>
      </c>
      <c r="R9">
        <v>3.8</v>
      </c>
      <c r="S9">
        <v>4</v>
      </c>
      <c r="T9">
        <v>4.2</v>
      </c>
    </row>
    <row r="10" spans="1:21" x14ac:dyDescent="0.25">
      <c r="B10">
        <v>1.3358999999999999E-2</v>
      </c>
      <c r="C10">
        <v>1.4352200000000001E-2</v>
      </c>
      <c r="D10">
        <v>1.51535E-2</v>
      </c>
      <c r="E10">
        <v>1.9981499999999999E-2</v>
      </c>
      <c r="F10">
        <v>2.2639599999999999E-2</v>
      </c>
      <c r="G10">
        <v>3.28805E-2</v>
      </c>
      <c r="H10">
        <v>2.8386399999999999E-2</v>
      </c>
      <c r="I10">
        <v>3.05513E-2</v>
      </c>
      <c r="J10">
        <v>3.1686899999999997E-2</v>
      </c>
      <c r="K10">
        <v>2.9922299999999999E-2</v>
      </c>
      <c r="L10">
        <v>2.7784300000000001E-2</v>
      </c>
      <c r="M10">
        <v>3.3312899999999999E-2</v>
      </c>
      <c r="N10">
        <v>2.6654799999999999E-2</v>
      </c>
    </row>
    <row r="11" spans="1:21" x14ac:dyDescent="0.25">
      <c r="B11">
        <v>1.3950000000000001E-2</v>
      </c>
      <c r="C11">
        <v>1.8038200000000001E-2</v>
      </c>
      <c r="D11">
        <v>1.6785899999999999E-2</v>
      </c>
      <c r="E11">
        <v>1.55487E-2</v>
      </c>
      <c r="F11">
        <v>2.0941999999999999E-2</v>
      </c>
      <c r="G11">
        <v>2.9865800000000001E-2</v>
      </c>
      <c r="H11">
        <v>2.87473E-2</v>
      </c>
      <c r="I11">
        <v>2.8948700000000001E-2</v>
      </c>
      <c r="J11">
        <v>3.4741000000000001E-2</v>
      </c>
      <c r="K11">
        <v>3.6044399999999997E-2</v>
      </c>
      <c r="L11">
        <v>3.4946900000000003E-2</v>
      </c>
      <c r="M11">
        <v>4.1927800000000001E-2</v>
      </c>
      <c r="N11">
        <v>3.7580099999999998E-2</v>
      </c>
    </row>
    <row r="12" spans="1:21" x14ac:dyDescent="0.25">
      <c r="B12">
        <v>7.9349999999999993E-3</v>
      </c>
      <c r="C12">
        <v>1.8745899999999999E-2</v>
      </c>
      <c r="D12">
        <v>1.7980699999999999E-2</v>
      </c>
      <c r="E12">
        <v>2.2239800000000001E-2</v>
      </c>
      <c r="F12">
        <v>2.5757599999999999E-2</v>
      </c>
      <c r="G12">
        <v>2.9896099999999998E-2</v>
      </c>
      <c r="H12">
        <v>3.8393200000000002E-2</v>
      </c>
      <c r="I12">
        <v>4.2691199999999999E-2</v>
      </c>
      <c r="J12">
        <v>4.0622499999999999E-2</v>
      </c>
      <c r="K12">
        <v>4.147E-2</v>
      </c>
      <c r="L12">
        <v>4.8515099999999999E-2</v>
      </c>
      <c r="M12">
        <v>6.24679E-2</v>
      </c>
      <c r="N12">
        <v>7.0015300000000003E-2</v>
      </c>
    </row>
    <row r="13" spans="1:21" x14ac:dyDescent="0.25">
      <c r="B13">
        <v>1.0857E-2</v>
      </c>
      <c r="C13">
        <v>1.81908E-2</v>
      </c>
      <c r="D13">
        <v>1.7421800000000001E-2</v>
      </c>
      <c r="E13">
        <v>1.9486099999999999E-2</v>
      </c>
      <c r="F13">
        <v>2.17684E-2</v>
      </c>
      <c r="G13">
        <v>4.3406899999999998E-2</v>
      </c>
      <c r="H13">
        <v>2.04475E-2</v>
      </c>
      <c r="I13">
        <v>2.2191800000000001E-2</v>
      </c>
      <c r="J13">
        <v>2.4413799999999999E-2</v>
      </c>
      <c r="K13">
        <v>2.1035399999999999E-2</v>
      </c>
      <c r="L13">
        <v>3.0363299999999999E-2</v>
      </c>
      <c r="M13">
        <v>3.2918900000000001E-2</v>
      </c>
    </row>
    <row r="20" spans="1:21" x14ac:dyDescent="0.25">
      <c r="A20">
        <v>0.20444100000000001</v>
      </c>
      <c r="B20">
        <v>0.20444100000000001</v>
      </c>
      <c r="C20">
        <v>0.20444100000000001</v>
      </c>
      <c r="D20">
        <v>0.20444100000000001</v>
      </c>
      <c r="E20">
        <v>0.20444100000000001</v>
      </c>
      <c r="F20">
        <v>0.20444100000000001</v>
      </c>
      <c r="G20">
        <v>0.20444100000000001</v>
      </c>
      <c r="H20">
        <v>0.20444100000000001</v>
      </c>
      <c r="I20">
        <v>0.20444100000000001</v>
      </c>
      <c r="J20">
        <v>0.20444100000000001</v>
      </c>
      <c r="K20">
        <v>0.20444100000000001</v>
      </c>
      <c r="L20">
        <v>0.20444100000000001</v>
      </c>
      <c r="M20">
        <v>0.20444100000000001</v>
      </c>
      <c r="N20">
        <v>0.20444100000000001</v>
      </c>
      <c r="O20">
        <v>0.20444100000000001</v>
      </c>
      <c r="P20">
        <v>0.20444100000000001</v>
      </c>
      <c r="Q20">
        <v>0.20444100000000001</v>
      </c>
      <c r="R20">
        <v>0.20444100000000001</v>
      </c>
      <c r="S20">
        <v>0.20444100000000001</v>
      </c>
      <c r="T20">
        <v>0.20444100000000001</v>
      </c>
      <c r="U20">
        <v>0.20444100000000001</v>
      </c>
    </row>
    <row r="21" spans="1:21" x14ac:dyDescent="0.25">
      <c r="A21">
        <v>0.20444100000000001</v>
      </c>
      <c r="B21">
        <v>0.20444100000000001</v>
      </c>
      <c r="C21">
        <v>0.20444100000000001</v>
      </c>
      <c r="D21">
        <v>0.20444100000000001</v>
      </c>
      <c r="E21">
        <v>0.20444100000000001</v>
      </c>
      <c r="F21">
        <v>0.20444100000000001</v>
      </c>
      <c r="G21">
        <v>0.20444100000000001</v>
      </c>
      <c r="H21">
        <v>0.20444100000000001</v>
      </c>
      <c r="I21">
        <v>0.20444100000000001</v>
      </c>
      <c r="J21">
        <v>0.20444100000000001</v>
      </c>
      <c r="K21">
        <v>0.20444100000000001</v>
      </c>
      <c r="L21">
        <v>0.20444100000000001</v>
      </c>
      <c r="M21">
        <v>0.20444100000000001</v>
      </c>
      <c r="N21">
        <v>0.20444100000000001</v>
      </c>
      <c r="O21">
        <v>0.20444100000000001</v>
      </c>
      <c r="P21">
        <v>0.20444100000000001</v>
      </c>
      <c r="Q21">
        <v>0.20444100000000001</v>
      </c>
      <c r="R21">
        <v>0.20444100000000001</v>
      </c>
      <c r="S21">
        <v>0.20444100000000001</v>
      </c>
      <c r="T21">
        <v>0.20444100000000001</v>
      </c>
      <c r="U21">
        <v>0.20444100000000001</v>
      </c>
    </row>
    <row r="22" spans="1:21" x14ac:dyDescent="0.25">
      <c r="A22">
        <v>0.20444100000000001</v>
      </c>
      <c r="B22">
        <v>0.20444100000000001</v>
      </c>
      <c r="C22">
        <v>0.20444100000000001</v>
      </c>
      <c r="D22">
        <v>0.20444100000000001</v>
      </c>
      <c r="E22">
        <v>0.20444100000000001</v>
      </c>
      <c r="F22">
        <v>0.20444100000000001</v>
      </c>
      <c r="G22">
        <v>0.20444100000000001</v>
      </c>
      <c r="H22">
        <v>0.20444100000000001</v>
      </c>
      <c r="I22">
        <v>0.20444100000000001</v>
      </c>
      <c r="J22">
        <v>0.20444100000000001</v>
      </c>
      <c r="K22">
        <v>0.20444100000000001</v>
      </c>
      <c r="L22">
        <v>0.20444100000000001</v>
      </c>
      <c r="M22">
        <v>0.20444100000000001</v>
      </c>
      <c r="N22">
        <v>0.20444100000000001</v>
      </c>
      <c r="O22">
        <v>0.20444100000000001</v>
      </c>
      <c r="P22">
        <v>0.20444100000000001</v>
      </c>
      <c r="Q22">
        <v>0.20444100000000001</v>
      </c>
      <c r="R22">
        <v>0.20444100000000001</v>
      </c>
      <c r="S22">
        <v>0.20444100000000001</v>
      </c>
      <c r="T22">
        <v>0.20444100000000001</v>
      </c>
      <c r="U22">
        <v>0.20444100000000001</v>
      </c>
    </row>
    <row r="23" spans="1:21" x14ac:dyDescent="0.25">
      <c r="A23">
        <v>0.20444100000000001</v>
      </c>
      <c r="B23">
        <v>0.20444100000000001</v>
      </c>
      <c r="C23">
        <v>0.20444100000000001</v>
      </c>
      <c r="D23">
        <v>0.20444100000000001</v>
      </c>
      <c r="E23">
        <v>0.20444100000000001</v>
      </c>
      <c r="F23">
        <v>0.20444100000000001</v>
      </c>
      <c r="G23">
        <v>0.20444100000000001</v>
      </c>
      <c r="H23">
        <v>0.20444100000000001</v>
      </c>
      <c r="I23">
        <v>0.20444100000000001</v>
      </c>
      <c r="J23">
        <v>0.20444100000000001</v>
      </c>
      <c r="K23">
        <v>0.20444100000000001</v>
      </c>
      <c r="L23">
        <v>0.20444100000000001</v>
      </c>
      <c r="M23">
        <v>0.20444100000000001</v>
      </c>
      <c r="N23">
        <v>0.20444100000000001</v>
      </c>
      <c r="O23">
        <v>0.20444100000000001</v>
      </c>
      <c r="P23">
        <v>0.20444100000000001</v>
      </c>
      <c r="Q23">
        <v>0.20444100000000001</v>
      </c>
      <c r="R23">
        <v>0.20444100000000001</v>
      </c>
      <c r="S23">
        <v>0.20444100000000001</v>
      </c>
      <c r="T23">
        <v>0.20444100000000001</v>
      </c>
      <c r="U23">
        <v>0.20444100000000001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4" sqref="B4"/>
    </sheetView>
  </sheetViews>
  <sheetFormatPr defaultRowHeight="15" x14ac:dyDescent="0.25"/>
  <sheetData>
    <row r="1" spans="1:7" x14ac:dyDescent="0.25">
      <c r="A1" t="s">
        <v>19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8</v>
      </c>
      <c r="B2">
        <v>4741.32</v>
      </c>
    </row>
    <row r="3" spans="1:7" x14ac:dyDescent="0.25">
      <c r="A3" t="s">
        <v>9</v>
      </c>
      <c r="B3">
        <v>19861.099999999999</v>
      </c>
    </row>
    <row r="4" spans="1:7" x14ac:dyDescent="0.25">
      <c r="A4" t="s">
        <v>10</v>
      </c>
      <c r="B4">
        <v>24510.6</v>
      </c>
    </row>
    <row r="5" spans="1:7" x14ac:dyDescent="0.25">
      <c r="A5" t="s">
        <v>20</v>
      </c>
      <c r="B5">
        <f>SUM(B2:B4)</f>
        <v>49113.02</v>
      </c>
      <c r="C5">
        <f t="shared" ref="C5:G5" si="0">SUM(C2:C4)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H4" sqref="H4"/>
    </sheetView>
  </sheetViews>
  <sheetFormatPr defaultRowHeight="15" x14ac:dyDescent="0.25"/>
  <cols>
    <col min="1" max="15" width="9.140625" style="2"/>
    <col min="16" max="16" width="18.140625" style="2" customWidth="1"/>
    <col min="17" max="16384" width="9.140625" style="2"/>
  </cols>
  <sheetData>
    <row r="1" spans="1:17" x14ac:dyDescent="0.25">
      <c r="A1" s="2" t="s">
        <v>12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x14ac:dyDescent="0.25">
      <c r="A2" s="2" t="s">
        <v>13</v>
      </c>
    </row>
    <row r="3" spans="1:17" x14ac:dyDescent="0.25">
      <c r="A3" s="2" t="s">
        <v>15</v>
      </c>
    </row>
    <row r="4" spans="1:17" ht="75" x14ac:dyDescent="0.25">
      <c r="A4" s="2" t="s">
        <v>16</v>
      </c>
      <c r="P4" s="2" t="s">
        <v>17</v>
      </c>
    </row>
    <row r="5" spans="1:17" x14ac:dyDescent="0.25">
      <c r="A5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TOF EAST </vt:lpstr>
      <vt:lpstr>TOF WEST RAW</vt:lpstr>
      <vt:lpstr>TOFW + ACC</vt:lpstr>
      <vt:lpstr>ALL TRACKS CALC</vt:lpstr>
      <vt:lpstr>fit notes</vt:lpstr>
      <vt:lpstr>'TOF WEST RAW'!v2_set_06152016_1</vt:lpstr>
      <vt:lpstr>'TOFW + ACC'!v2_set_06152016_1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2016-04-11T18:35:52Z</dcterms:created>
  <dcterms:modified xsi:type="dcterms:W3CDTF">2016-06-26T14:25:57Z</dcterms:modified>
</cp:coreProperties>
</file>