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attWork\tunefits\"/>
    </mc:Choice>
  </mc:AlternateContent>
  <bookViews>
    <workbookView xWindow="0" yWindow="0" windowWidth="19200" windowHeight="9885" activeTab="2"/>
  </bookViews>
  <sheets>
    <sheet name="TOF EAST " sheetId="2" r:id="rId1"/>
    <sheet name="TOF WEST RAW" sheetId="3" r:id="rId2"/>
    <sheet name="fit notes" sheetId="4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3" l="1"/>
  <c r="R5" i="3"/>
  <c r="S5" i="3"/>
  <c r="T5" i="3"/>
  <c r="U5" i="3"/>
  <c r="V5" i="3"/>
  <c r="W5" i="3"/>
  <c r="X5" i="3"/>
  <c r="Y5" i="3"/>
  <c r="Z5" i="3"/>
  <c r="AA5" i="3"/>
  <c r="AB5" i="3"/>
  <c r="AI18" i="3" l="1"/>
  <c r="AM18" i="3"/>
  <c r="AH4" i="3"/>
  <c r="AF17" i="3" s="1"/>
  <c r="AF18" i="3" s="1"/>
  <c r="AJ4" i="3"/>
  <c r="AG17" i="3" s="1"/>
  <c r="AG18" i="3" s="1"/>
  <c r="AL4" i="3"/>
  <c r="AH17" i="3" s="1"/>
  <c r="AH18" i="3" s="1"/>
  <c r="AN4" i="3"/>
  <c r="AI17" i="3" s="1"/>
  <c r="AP4" i="3"/>
  <c r="AJ17" i="3" s="1"/>
  <c r="AJ18" i="3" s="1"/>
  <c r="AR4" i="3"/>
  <c r="AK17" i="3" s="1"/>
  <c r="AK18" i="3" s="1"/>
  <c r="AT4" i="3"/>
  <c r="AL17" i="3" s="1"/>
  <c r="AL18" i="3" s="1"/>
  <c r="AV4" i="3"/>
  <c r="AM17" i="3" s="1"/>
  <c r="AX4" i="3"/>
  <c r="AN17" i="3" s="1"/>
  <c r="AN18" i="3" s="1"/>
  <c r="AZ4" i="3"/>
  <c r="AO17" i="3" s="1"/>
  <c r="AO18" i="3" s="1"/>
  <c r="BB4" i="3"/>
  <c r="AP17" i="3" s="1"/>
  <c r="AP18" i="3" s="1"/>
  <c r="AF4" i="3"/>
  <c r="AE17" i="3" s="1"/>
  <c r="AE18" i="3" s="1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AE1" i="3"/>
  <c r="Y2" i="3"/>
  <c r="Z2" i="3"/>
  <c r="AA2" i="3"/>
  <c r="AB2" i="3"/>
  <c r="AC2" i="3"/>
  <c r="Y3" i="3"/>
  <c r="Z3" i="3"/>
  <c r="AA3" i="3"/>
  <c r="AB3" i="3"/>
  <c r="AC3" i="3"/>
  <c r="Y4" i="3"/>
  <c r="Z4" i="3"/>
  <c r="AA4" i="3"/>
  <c r="AB4" i="3"/>
  <c r="AC4" i="3"/>
  <c r="X4" i="3"/>
  <c r="W4" i="3"/>
  <c r="V4" i="3"/>
  <c r="U4" i="3"/>
  <c r="T4" i="3"/>
  <c r="S4" i="3"/>
  <c r="R4" i="3"/>
  <c r="Q4" i="3"/>
  <c r="X3" i="3"/>
  <c r="W3" i="3"/>
  <c r="V3" i="3"/>
  <c r="U3" i="3"/>
  <c r="T3" i="3"/>
  <c r="S3" i="3"/>
  <c r="R3" i="3"/>
  <c r="Q3" i="3"/>
  <c r="X2" i="3"/>
  <c r="W2" i="3"/>
  <c r="V2" i="3"/>
  <c r="U2" i="3"/>
  <c r="T2" i="3"/>
  <c r="S2" i="3"/>
  <c r="R2" i="3"/>
  <c r="Q2" i="3"/>
  <c r="C2" i="3"/>
  <c r="C3" i="3"/>
  <c r="C4" i="3"/>
  <c r="I4" i="3"/>
  <c r="H4" i="3"/>
  <c r="G4" i="3"/>
  <c r="F4" i="3"/>
  <c r="E4" i="3"/>
  <c r="D4" i="3"/>
  <c r="B4" i="3"/>
  <c r="I3" i="3"/>
  <c r="H3" i="3"/>
  <c r="G3" i="3"/>
  <c r="F3" i="3"/>
  <c r="E3" i="3"/>
  <c r="D3" i="3"/>
  <c r="B3" i="3"/>
  <c r="I2" i="3"/>
  <c r="H2" i="3"/>
  <c r="G2" i="3"/>
  <c r="F2" i="3"/>
  <c r="E2" i="3"/>
  <c r="D2" i="3"/>
  <c r="B2" i="3"/>
  <c r="J3" i="2"/>
  <c r="J4" i="2"/>
  <c r="J5" i="2"/>
  <c r="W5" i="2" l="1"/>
  <c r="V5" i="2"/>
  <c r="U5" i="2"/>
  <c r="T5" i="2"/>
  <c r="S5" i="2"/>
  <c r="R5" i="2"/>
  <c r="Q5" i="2"/>
  <c r="P5" i="2"/>
  <c r="O5" i="2"/>
  <c r="N5" i="2"/>
  <c r="W4" i="2"/>
  <c r="V4" i="2"/>
  <c r="U4" i="2"/>
  <c r="T4" i="2"/>
  <c r="S4" i="2"/>
  <c r="R4" i="2"/>
  <c r="Q4" i="2"/>
  <c r="P4" i="2"/>
  <c r="O4" i="2"/>
  <c r="N4" i="2"/>
  <c r="W3" i="2"/>
  <c r="V3" i="2"/>
  <c r="U3" i="2"/>
  <c r="T3" i="2"/>
  <c r="S3" i="2"/>
  <c r="R3" i="2"/>
  <c r="Q3" i="2"/>
  <c r="P3" i="2"/>
  <c r="O3" i="2"/>
  <c r="N3" i="2"/>
  <c r="AH10" i="2"/>
  <c r="AH11" i="2"/>
  <c r="AH12" i="2"/>
  <c r="AV10" i="2" l="1"/>
  <c r="AW10" i="2"/>
  <c r="AX10" i="2"/>
  <c r="AY10" i="2"/>
  <c r="AZ10" i="2"/>
  <c r="BA10" i="2"/>
  <c r="BB10" i="2"/>
  <c r="BC10" i="2"/>
  <c r="AV11" i="2"/>
  <c r="AW11" i="2"/>
  <c r="AX11" i="2"/>
  <c r="AY11" i="2"/>
  <c r="AZ11" i="2"/>
  <c r="BA11" i="2"/>
  <c r="BB11" i="2"/>
  <c r="BC11" i="2"/>
  <c r="AV12" i="2"/>
  <c r="AW12" i="2"/>
  <c r="AX12" i="2"/>
  <c r="AY12" i="2"/>
  <c r="AZ12" i="2"/>
  <c r="BA12" i="2"/>
  <c r="BB12" i="2"/>
  <c r="BC12" i="2"/>
  <c r="AU11" i="2"/>
  <c r="AU12" i="2"/>
  <c r="AU10" i="2"/>
  <c r="AI11" i="2"/>
  <c r="AJ11" i="2"/>
  <c r="AK11" i="2"/>
  <c r="AL11" i="2"/>
  <c r="AM11" i="2"/>
  <c r="AN11" i="2"/>
  <c r="AO11" i="2"/>
  <c r="AP11" i="2"/>
  <c r="AI12" i="2"/>
  <c r="AJ12" i="2"/>
  <c r="AK12" i="2"/>
  <c r="AL12" i="2"/>
  <c r="AM12" i="2"/>
  <c r="AN12" i="2"/>
  <c r="AO12" i="2"/>
  <c r="AP12" i="2"/>
  <c r="AI10" i="2"/>
  <c r="AJ10" i="2"/>
  <c r="AK10" i="2"/>
  <c r="AL10" i="2"/>
  <c r="AM10" i="2"/>
  <c r="AN10" i="2"/>
  <c r="AO10" i="2"/>
  <c r="AP10" i="2"/>
  <c r="I5" i="2"/>
  <c r="H5" i="2"/>
  <c r="G5" i="2"/>
  <c r="F5" i="2"/>
  <c r="E5" i="2"/>
  <c r="D5" i="2"/>
  <c r="C5" i="2"/>
  <c r="B5" i="2"/>
  <c r="I4" i="2"/>
  <c r="H4" i="2"/>
  <c r="G4" i="2"/>
  <c r="F4" i="2"/>
  <c r="E4" i="2"/>
  <c r="D4" i="2"/>
  <c r="C4" i="2"/>
  <c r="B4" i="2"/>
  <c r="I3" i="2"/>
  <c r="H3" i="2"/>
  <c r="G3" i="2"/>
  <c r="F3" i="2"/>
  <c r="E3" i="2"/>
  <c r="D3" i="2"/>
  <c r="C3" i="2"/>
  <c r="B3" i="2"/>
</calcChain>
</file>

<file path=xl/sharedStrings.xml><?xml version="1.0" encoding="utf-8"?>
<sst xmlns="http://schemas.openxmlformats.org/spreadsheetml/2006/main" count="49" uniqueCount="18">
  <si>
    <t>PION V2</t>
  </si>
  <si>
    <t>PT</t>
  </si>
  <si>
    <t>KAON V2</t>
  </si>
  <si>
    <t>PROTON V2</t>
  </si>
  <si>
    <t>5-10%</t>
  </si>
  <si>
    <t>10-15%</t>
  </si>
  <si>
    <t>0-5% - neg</t>
  </si>
  <si>
    <t>0-5% - pos</t>
  </si>
  <si>
    <t>Pion</t>
  </si>
  <si>
    <t>Kaon</t>
  </si>
  <si>
    <t>Proton</t>
  </si>
  <si>
    <t>All Charged Tracks</t>
  </si>
  <si>
    <t>pT Bin</t>
  </si>
  <si>
    <t>tofe</t>
  </si>
  <si>
    <t>tofwfire</t>
  </si>
  <si>
    <t>tofwraw</t>
  </si>
  <si>
    <t>tofwveto</t>
  </si>
  <si>
    <t xml:space="preserve">dphi bin 3 bypassed by protons, I think proton peak is below background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</si>
</sst>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Identified Particle V2, TOF.E, 0-5% centrality</a:t>
            </a:r>
          </a:p>
        </c:rich>
      </c:tx>
      <c:layout>
        <c:manualLayout>
          <c:xMode val="edge"/>
          <c:yMode val="edge"/>
          <c:x val="0.18059620901591236"/>
          <c:y val="2.48524362138741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'TOF EAST '!$A$3</c:f>
              <c:strCache>
                <c:ptCount val="1"/>
                <c:pt idx="0">
                  <c:v>PION V2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EAST '!$B$2:$K$2</c:f>
              <c:numCache>
                <c:formatCode>General</c:formatCode>
                <c:ptCount val="10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  <c:pt idx="8">
                  <c:v>3.75</c:v>
                </c:pt>
                <c:pt idx="9">
                  <c:v>4.25</c:v>
                </c:pt>
              </c:numCache>
            </c:numRef>
          </c:xVal>
          <c:yVal>
            <c:numRef>
              <c:f>'TOF EAST '!$B$3:$K$3</c:f>
              <c:numCache>
                <c:formatCode>General</c:formatCode>
                <c:ptCount val="10"/>
                <c:pt idx="0">
                  <c:v>5.237452370121453E-2</c:v>
                </c:pt>
                <c:pt idx="1">
                  <c:v>4.5255012448579296E-2</c:v>
                </c:pt>
                <c:pt idx="2">
                  <c:v>5.367171946918671E-2</c:v>
                </c:pt>
                <c:pt idx="3">
                  <c:v>4.0666353617914208E-2</c:v>
                </c:pt>
                <c:pt idx="4">
                  <c:v>8.0869297254464609E-2</c:v>
                </c:pt>
                <c:pt idx="5">
                  <c:v>0.13883027377091678</c:v>
                </c:pt>
                <c:pt idx="6">
                  <c:v>0.10729794904153275</c:v>
                </c:pt>
                <c:pt idx="7">
                  <c:v>0.19893221027093391</c:v>
                </c:pt>
                <c:pt idx="8">
                  <c:v>0.10437241062213547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7C-4B70-B604-34AE4B6FBD98}"/>
            </c:ext>
          </c:extLst>
        </c:ser>
        <c:ser>
          <c:idx val="1"/>
          <c:order val="1"/>
          <c:tx>
            <c:strRef>
              <c:f>'TOF EAST '!$A$4</c:f>
              <c:strCache>
                <c:ptCount val="1"/>
                <c:pt idx="0">
                  <c:v>KAON V2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EAST '!$B$2:$K$2</c:f>
              <c:numCache>
                <c:formatCode>General</c:formatCode>
                <c:ptCount val="10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  <c:pt idx="8">
                  <c:v>3.75</c:v>
                </c:pt>
                <c:pt idx="9">
                  <c:v>4.25</c:v>
                </c:pt>
              </c:numCache>
            </c:numRef>
          </c:xVal>
          <c:yVal>
            <c:numRef>
              <c:f>'TOF EAST '!$B$4:$K$4</c:f>
              <c:numCache>
                <c:formatCode>General</c:formatCode>
                <c:ptCount val="10"/>
                <c:pt idx="0">
                  <c:v>5.0194921762268814E-2</c:v>
                </c:pt>
                <c:pt idx="1">
                  <c:v>5.5751047979612695E-2</c:v>
                </c:pt>
                <c:pt idx="2">
                  <c:v>3.6445673812982721E-2</c:v>
                </c:pt>
                <c:pt idx="3">
                  <c:v>6.9684652295772365E-2</c:v>
                </c:pt>
                <c:pt idx="4">
                  <c:v>0.11029587998493452</c:v>
                </c:pt>
                <c:pt idx="5">
                  <c:v>0.12019409022652011</c:v>
                </c:pt>
                <c:pt idx="6">
                  <c:v>5.366144755699688E-2</c:v>
                </c:pt>
                <c:pt idx="7">
                  <c:v>0.12443981393164776</c:v>
                </c:pt>
                <c:pt idx="8">
                  <c:v>0.20591955625339339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A7C-4B70-B604-34AE4B6FBD98}"/>
            </c:ext>
          </c:extLst>
        </c:ser>
        <c:ser>
          <c:idx val="2"/>
          <c:order val="2"/>
          <c:tx>
            <c:strRef>
              <c:f>'TOF EAST '!$A$5</c:f>
              <c:strCache>
                <c:ptCount val="1"/>
                <c:pt idx="0">
                  <c:v>PROTON V2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dPt>
            <c:idx val="7"/>
            <c:marker>
              <c:symbol val="circle"/>
              <c:size val="3"/>
              <c:spPr>
                <a:solidFill>
                  <a:schemeClr val="accent3">
                    <a:lumMod val="60000"/>
                    <a:lumOff val="40000"/>
                  </a:schemeClr>
                </a:solidFill>
                <a:ln>
                  <a:noFill/>
                </a:ln>
                <a:effectLst>
                  <a:glow rad="63500">
                    <a:schemeClr val="accent3">
                      <a:satMod val="175000"/>
                      <a:alpha val="25000"/>
                    </a:schemeClr>
                  </a:glow>
                </a:effectLst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1A7C-4B70-B604-34AE4B6FBD98}"/>
              </c:ext>
            </c:extLst>
          </c:dPt>
          <c:xVal>
            <c:numRef>
              <c:f>'TOF EAST '!$B$2:$K$2</c:f>
              <c:numCache>
                <c:formatCode>General</c:formatCode>
                <c:ptCount val="10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  <c:pt idx="8">
                  <c:v>3.75</c:v>
                </c:pt>
                <c:pt idx="9">
                  <c:v>4.25</c:v>
                </c:pt>
              </c:numCache>
            </c:numRef>
          </c:xVal>
          <c:yVal>
            <c:numRef>
              <c:f>'TOF EAST '!$B$5:$K$5</c:f>
              <c:numCache>
                <c:formatCode>General</c:formatCode>
                <c:ptCount val="10"/>
                <c:pt idx="0">
                  <c:v>1.8269818676292914E-2</c:v>
                </c:pt>
                <c:pt idx="1">
                  <c:v>3.611535846527849E-2</c:v>
                </c:pt>
                <c:pt idx="2">
                  <c:v>2.6156788511110782E-2</c:v>
                </c:pt>
                <c:pt idx="3">
                  <c:v>8.6825049769860246E-2</c:v>
                </c:pt>
                <c:pt idx="4">
                  <c:v>8.9364657774125528E-2</c:v>
                </c:pt>
                <c:pt idx="5">
                  <c:v>9.6825000855992674E-2</c:v>
                </c:pt>
                <c:pt idx="6">
                  <c:v>0.29058750446339043</c:v>
                </c:pt>
                <c:pt idx="7">
                  <c:v>0.38686418086391672</c:v>
                </c:pt>
                <c:pt idx="8">
                  <c:v>0.31606673808091329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A7C-4B70-B604-34AE4B6FB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28304"/>
        <c:axId val="155725168"/>
      </c:scatterChart>
      <c:valAx>
        <c:axId val="15572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 i="0" u="none" strike="noStrike" baseline="0">
                    <a:effectLst/>
                  </a:rPr>
                  <a:t>Transverse Momentum (GeV/c)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5168"/>
        <c:crosses val="autoZero"/>
        <c:crossBetween val="midCat"/>
      </c:valAx>
      <c:valAx>
        <c:axId val="15572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8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Identified Particle V2, TOF.E, 5-10% centrality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'TOF EAST '!$AG$10</c:f>
              <c:strCache>
                <c:ptCount val="1"/>
                <c:pt idx="0">
                  <c:v>PION V2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EAST '!$AH$2:$AP$2</c:f>
              <c:numCache>
                <c:formatCode>General</c:formatCode>
                <c:ptCount val="9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  <c:pt idx="8">
                  <c:v>4</c:v>
                </c:pt>
              </c:numCache>
            </c:numRef>
          </c:xVal>
          <c:yVal>
            <c:numRef>
              <c:f>'TOF EAST '!$AH$10:$AP$10</c:f>
              <c:numCache>
                <c:formatCode>General</c:formatCode>
                <c:ptCount val="9"/>
                <c:pt idx="0">
                  <c:v>4.2262755513815718E-2</c:v>
                </c:pt>
                <c:pt idx="1">
                  <c:v>6.7809294613115759E-2</c:v>
                </c:pt>
                <c:pt idx="2">
                  <c:v>6.1778703880337113E-2</c:v>
                </c:pt>
                <c:pt idx="3">
                  <c:v>6.4629404082351377E-2</c:v>
                </c:pt>
                <c:pt idx="4">
                  <c:v>0.12436253002088622</c:v>
                </c:pt>
                <c:pt idx="5">
                  <c:v>8.9296178359526704E-2</c:v>
                </c:pt>
                <c:pt idx="6">
                  <c:v>4.7021194378818333E-2</c:v>
                </c:pt>
                <c:pt idx="7">
                  <c:v>0.13290827182414486</c:v>
                </c:pt>
                <c:pt idx="8">
                  <c:v>2.7152674854848094E-16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DF-4B0B-AE76-EC8DCAA8C3E0}"/>
            </c:ext>
          </c:extLst>
        </c:ser>
        <c:ser>
          <c:idx val="1"/>
          <c:order val="1"/>
          <c:tx>
            <c:strRef>
              <c:f>'TOF EAST '!$AG$11</c:f>
              <c:strCache>
                <c:ptCount val="1"/>
                <c:pt idx="0">
                  <c:v>KAON V2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EAST '!$AH$2:$AP$2</c:f>
              <c:numCache>
                <c:formatCode>General</c:formatCode>
                <c:ptCount val="9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  <c:pt idx="8">
                  <c:v>4</c:v>
                </c:pt>
              </c:numCache>
            </c:numRef>
          </c:xVal>
          <c:yVal>
            <c:numRef>
              <c:f>'TOF EAST '!$AH$11:$AP$11</c:f>
              <c:numCache>
                <c:formatCode>General</c:formatCode>
                <c:ptCount val="9"/>
                <c:pt idx="0">
                  <c:v>4.4723171966484218E-2</c:v>
                </c:pt>
                <c:pt idx="1">
                  <c:v>4.6150967760869882E-2</c:v>
                </c:pt>
                <c:pt idx="2">
                  <c:v>3.2533933995627096E-2</c:v>
                </c:pt>
                <c:pt idx="3">
                  <c:v>8.9724174700769405E-2</c:v>
                </c:pt>
                <c:pt idx="4">
                  <c:v>8.2562695349758602E-2</c:v>
                </c:pt>
                <c:pt idx="5">
                  <c:v>8.4965833663501938E-2</c:v>
                </c:pt>
                <c:pt idx="6">
                  <c:v>7.4434677975552851E-2</c:v>
                </c:pt>
                <c:pt idx="7">
                  <c:v>8.6930214585137028E-2</c:v>
                </c:pt>
                <c:pt idx="8">
                  <c:v>4.950621450687484E-2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3DF-4B0B-AE76-EC8DCAA8C3E0}"/>
            </c:ext>
          </c:extLst>
        </c:ser>
        <c:ser>
          <c:idx val="2"/>
          <c:order val="2"/>
          <c:tx>
            <c:strRef>
              <c:f>'TOF EAST '!$AG$12</c:f>
              <c:strCache>
                <c:ptCount val="1"/>
                <c:pt idx="0">
                  <c:v>PROTON V2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EAST '!$AH$2:$AP$2</c:f>
              <c:numCache>
                <c:formatCode>General</c:formatCode>
                <c:ptCount val="9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  <c:pt idx="8">
                  <c:v>4</c:v>
                </c:pt>
              </c:numCache>
            </c:numRef>
          </c:xVal>
          <c:yVal>
            <c:numRef>
              <c:f>'TOF EAST '!$AH$12:$AP$12</c:f>
              <c:numCache>
                <c:formatCode>General</c:formatCode>
                <c:ptCount val="9"/>
                <c:pt idx="0">
                  <c:v>3.3707915731188948E-2</c:v>
                </c:pt>
                <c:pt idx="1">
                  <c:v>6.829745501147029E-2</c:v>
                </c:pt>
                <c:pt idx="2">
                  <c:v>9.9863530309478032E-2</c:v>
                </c:pt>
                <c:pt idx="3">
                  <c:v>8.9036934861402559E-2</c:v>
                </c:pt>
                <c:pt idx="4">
                  <c:v>0.19034978306699732</c:v>
                </c:pt>
                <c:pt idx="5">
                  <c:v>0.2053536228056016</c:v>
                </c:pt>
                <c:pt idx="6">
                  <c:v>0.27931285798836825</c:v>
                </c:pt>
                <c:pt idx="7">
                  <c:v>0.35880669728674774</c:v>
                </c:pt>
                <c:pt idx="8">
                  <c:v>0.32471128589666454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3DF-4B0B-AE76-EC8DCAA8C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29088"/>
        <c:axId val="155725952"/>
      </c:scatterChart>
      <c:valAx>
        <c:axId val="15572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Transverse</a:t>
                </a:r>
                <a:r>
                  <a:rPr lang="en-US" baseline="0"/>
                  <a:t> Momentum (GeV/c)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5952"/>
        <c:crosses val="autoZero"/>
        <c:crossBetween val="midCat"/>
      </c:valAx>
      <c:valAx>
        <c:axId val="1557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9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Identified Particle V2, TOF.E, 10-15% centrality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'TOF EAST '!$AT$10</c:f>
              <c:strCache>
                <c:ptCount val="1"/>
                <c:pt idx="0">
                  <c:v>PION V2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EAST '!$AU$9:$BC$9</c:f>
              <c:numCache>
                <c:formatCode>General</c:formatCode>
                <c:ptCount val="9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  <c:pt idx="8">
                  <c:v>4</c:v>
                </c:pt>
              </c:numCache>
            </c:numRef>
          </c:xVal>
          <c:yVal>
            <c:numRef>
              <c:f>'TOF EAST '!$AU$10:$BC$10</c:f>
              <c:numCache>
                <c:formatCode>General</c:formatCode>
                <c:ptCount val="9"/>
                <c:pt idx="0">
                  <c:v>3.4179494328437053E-2</c:v>
                </c:pt>
                <c:pt idx="1">
                  <c:v>4.5255012448579296E-2</c:v>
                </c:pt>
                <c:pt idx="2">
                  <c:v>4.5255012448579296E-2</c:v>
                </c:pt>
                <c:pt idx="3">
                  <c:v>5.367171946918671E-2</c:v>
                </c:pt>
                <c:pt idx="4">
                  <c:v>4.0666353617914208E-2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16-4754-93FD-C7B1540DE1A1}"/>
            </c:ext>
          </c:extLst>
        </c:ser>
        <c:ser>
          <c:idx val="1"/>
          <c:order val="1"/>
          <c:tx>
            <c:strRef>
              <c:f>'TOF EAST '!$AT$11</c:f>
              <c:strCache>
                <c:ptCount val="1"/>
                <c:pt idx="0">
                  <c:v>KAON V2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EAST '!$AU$9:$BC$9</c:f>
              <c:numCache>
                <c:formatCode>General</c:formatCode>
                <c:ptCount val="9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  <c:pt idx="8">
                  <c:v>4</c:v>
                </c:pt>
              </c:numCache>
            </c:numRef>
          </c:xVal>
          <c:yVal>
            <c:numRef>
              <c:f>'TOF EAST '!$AU$11:$BC$11</c:f>
              <c:numCache>
                <c:formatCode>General</c:formatCode>
                <c:ptCount val="9"/>
                <c:pt idx="0">
                  <c:v>1.7189360255526042E-2</c:v>
                </c:pt>
                <c:pt idx="1">
                  <c:v>3.6240382310788931E-2</c:v>
                </c:pt>
                <c:pt idx="2">
                  <c:v>5.5751047979612695E-2</c:v>
                </c:pt>
                <c:pt idx="3">
                  <c:v>3.6445673812982721E-2</c:v>
                </c:pt>
                <c:pt idx="4">
                  <c:v>6.9684652295772365E-2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16-4754-93FD-C7B1540DE1A1}"/>
            </c:ext>
          </c:extLst>
        </c:ser>
        <c:ser>
          <c:idx val="2"/>
          <c:order val="2"/>
          <c:tx>
            <c:strRef>
              <c:f>'TOF EAST '!$AT$12</c:f>
              <c:strCache>
                <c:ptCount val="1"/>
                <c:pt idx="0">
                  <c:v>PROTON V2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EAST '!$AU$9:$BC$9</c:f>
              <c:numCache>
                <c:formatCode>General</c:formatCode>
                <c:ptCount val="9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  <c:pt idx="8">
                  <c:v>4</c:v>
                </c:pt>
              </c:numCache>
            </c:numRef>
          </c:xVal>
          <c:yVal>
            <c:numRef>
              <c:f>'TOF EAST '!$AU$12:$BC$12</c:f>
              <c:numCache>
                <c:formatCode>General</c:formatCode>
                <c:ptCount val="9"/>
                <c:pt idx="0">
                  <c:v>3.543951555705558E-2</c:v>
                </c:pt>
                <c:pt idx="1">
                  <c:v>2.2881956163391882E-2</c:v>
                </c:pt>
                <c:pt idx="2">
                  <c:v>3.611535846527849E-2</c:v>
                </c:pt>
                <c:pt idx="3">
                  <c:v>2.6156788511110782E-2</c:v>
                </c:pt>
                <c:pt idx="4">
                  <c:v>8.6825049769860246E-2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16-4754-93FD-C7B1540DE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26736"/>
        <c:axId val="155731832"/>
      </c:scatterChart>
      <c:valAx>
        <c:axId val="15572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31832"/>
        <c:crosses val="autoZero"/>
        <c:crossBetween val="midCat"/>
      </c:valAx>
      <c:valAx>
        <c:axId val="15573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6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'TOF EAST '!$M$3</c:f>
              <c:strCache>
                <c:ptCount val="1"/>
                <c:pt idx="0">
                  <c:v>PION V2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EAST '!$N$2:$U$2</c:f>
              <c:numCache>
                <c:formatCode>General</c:formatCode>
                <c:ptCount val="8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</c:numCache>
            </c:numRef>
          </c:xVal>
          <c:yVal>
            <c:numRef>
              <c:f>'TOF EAST '!$N$3:$U$3</c:f>
              <c:numCache>
                <c:formatCode>General</c:formatCode>
                <c:ptCount val="8"/>
                <c:pt idx="0">
                  <c:v>5.237452370121453E-2</c:v>
                </c:pt>
                <c:pt idx="1">
                  <c:v>8.3120802578739092E-2</c:v>
                </c:pt>
                <c:pt idx="2">
                  <c:v>7.9241932880390914E-2</c:v>
                </c:pt>
                <c:pt idx="3">
                  <c:v>0.1203564842668545</c:v>
                </c:pt>
                <c:pt idx="4">
                  <c:v>0.12954837826072069</c:v>
                </c:pt>
                <c:pt idx="5">
                  <c:v>0.12633375888398118</c:v>
                </c:pt>
                <c:pt idx="6">
                  <c:v>0.13883027377091678</c:v>
                </c:pt>
                <c:pt idx="7">
                  <c:v>0.15907083217162896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98-4879-9BED-39517297C955}"/>
            </c:ext>
          </c:extLst>
        </c:ser>
        <c:ser>
          <c:idx val="1"/>
          <c:order val="1"/>
          <c:tx>
            <c:strRef>
              <c:f>'TOF EAST '!$M$4</c:f>
              <c:strCache>
                <c:ptCount val="1"/>
                <c:pt idx="0">
                  <c:v>KAON V2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EAST '!$N$2:$U$2</c:f>
              <c:numCache>
                <c:formatCode>General</c:formatCode>
                <c:ptCount val="8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</c:numCache>
            </c:numRef>
          </c:xVal>
          <c:yVal>
            <c:numRef>
              <c:f>'TOF EAST '!$N$4:$U$4</c:f>
              <c:numCache>
                <c:formatCode>General</c:formatCode>
                <c:ptCount val="8"/>
                <c:pt idx="0">
                  <c:v>5.0194921762268814E-2</c:v>
                </c:pt>
                <c:pt idx="1">
                  <c:v>7.1034185902045091E-2</c:v>
                </c:pt>
                <c:pt idx="2">
                  <c:v>7.6543843945196907E-2</c:v>
                </c:pt>
                <c:pt idx="3">
                  <c:v>7.4596093738535804E-2</c:v>
                </c:pt>
                <c:pt idx="4">
                  <c:v>0.10559574645007605</c:v>
                </c:pt>
                <c:pt idx="5">
                  <c:v>9.4447786892061764E-2</c:v>
                </c:pt>
                <c:pt idx="6">
                  <c:v>0.12019409022652011</c:v>
                </c:pt>
                <c:pt idx="7">
                  <c:v>0.26240969277199777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98-4879-9BED-39517297C955}"/>
            </c:ext>
          </c:extLst>
        </c:ser>
        <c:ser>
          <c:idx val="2"/>
          <c:order val="2"/>
          <c:tx>
            <c:strRef>
              <c:f>'TOF EAST '!$M$5</c:f>
              <c:strCache>
                <c:ptCount val="1"/>
                <c:pt idx="0">
                  <c:v>PROTON V2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EAST '!$N$2:$U$2</c:f>
              <c:numCache>
                <c:formatCode>General</c:formatCode>
                <c:ptCount val="8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</c:numCache>
            </c:numRef>
          </c:xVal>
          <c:yVal>
            <c:numRef>
              <c:f>'TOF EAST '!$N$5:$U$5</c:f>
              <c:numCache>
                <c:formatCode>General</c:formatCode>
                <c:ptCount val="8"/>
                <c:pt idx="0">
                  <c:v>1.8269818676292914E-2</c:v>
                </c:pt>
                <c:pt idx="1">
                  <c:v>6.5458983276348678E-2</c:v>
                </c:pt>
                <c:pt idx="2">
                  <c:v>8.7795011763785152E-2</c:v>
                </c:pt>
                <c:pt idx="3">
                  <c:v>0.10071854471461204</c:v>
                </c:pt>
                <c:pt idx="4">
                  <c:v>8.9844013676317364E-2</c:v>
                </c:pt>
                <c:pt idx="5">
                  <c:v>0.11803405383460264</c:v>
                </c:pt>
                <c:pt idx="6">
                  <c:v>9.6825000855992674E-2</c:v>
                </c:pt>
                <c:pt idx="7">
                  <c:v>0.49126153755851315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98-4879-9BED-39517297C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731048"/>
        <c:axId val="155724384"/>
      </c:scatterChart>
      <c:valAx>
        <c:axId val="155731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24384"/>
        <c:crosses val="autoZero"/>
        <c:crossBetween val="midCat"/>
      </c:valAx>
      <c:valAx>
        <c:axId val="15572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31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TOFW</a:t>
            </a:r>
          </a:p>
          <a:p>
            <a:pPr>
              <a:defRPr/>
            </a:pPr>
            <a:r>
              <a:rPr lang="en-US" baseline="0"/>
              <a:t> Raw, 0-5% centrality, positive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'TOF WEST RAW'!$A$2</c:f>
              <c:strCache>
                <c:ptCount val="1"/>
                <c:pt idx="0">
                  <c:v>Pion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WEST RAW'!$B$1:$I$1</c:f>
              <c:numCache>
                <c:formatCode>General</c:formatCode>
                <c:ptCount val="8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</c:numCache>
            </c:numRef>
          </c:xVal>
          <c:yVal>
            <c:numRef>
              <c:f>'TOF WEST RAW'!$B$2:$I$2</c:f>
              <c:numCache>
                <c:formatCode>General</c:formatCode>
                <c:ptCount val="8"/>
                <c:pt idx="0">
                  <c:v>7.8879970260368512E-2</c:v>
                </c:pt>
                <c:pt idx="1">
                  <c:v>9.6427820251319449E-2</c:v>
                </c:pt>
                <c:pt idx="2">
                  <c:v>0.11031348897725993</c:v>
                </c:pt>
                <c:pt idx="3">
                  <c:v>0.15487940285950472</c:v>
                </c:pt>
                <c:pt idx="4">
                  <c:v>0.1566158451582608</c:v>
                </c:pt>
                <c:pt idx="5">
                  <c:v>0.13007224578240176</c:v>
                </c:pt>
                <c:pt idx="6">
                  <c:v>0.12774834793412279</c:v>
                </c:pt>
                <c:pt idx="7">
                  <c:v>0.13563619821855694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27-4057-9AC8-3240DB9FE1EA}"/>
            </c:ext>
          </c:extLst>
        </c:ser>
        <c:ser>
          <c:idx val="1"/>
          <c:order val="1"/>
          <c:tx>
            <c:strRef>
              <c:f>'TOF WEST RAW'!$A$3</c:f>
              <c:strCache>
                <c:ptCount val="1"/>
                <c:pt idx="0">
                  <c:v>Kaon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WEST RAW'!$B$1:$I$1</c:f>
              <c:numCache>
                <c:formatCode>General</c:formatCode>
                <c:ptCount val="8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</c:numCache>
            </c:numRef>
          </c:xVal>
          <c:yVal>
            <c:numRef>
              <c:f>'TOF WEST RAW'!$B$3:$I$3</c:f>
              <c:numCache>
                <c:formatCode>General</c:formatCode>
                <c:ptCount val="8"/>
                <c:pt idx="0">
                  <c:v>6.7952612245097604E-2</c:v>
                </c:pt>
                <c:pt idx="1">
                  <c:v>8.4747188675461368E-2</c:v>
                </c:pt>
                <c:pt idx="2">
                  <c:v>0.11108534980752392</c:v>
                </c:pt>
                <c:pt idx="3">
                  <c:v>0.14126716265328385</c:v>
                </c:pt>
                <c:pt idx="4">
                  <c:v>0.16532104616979959</c:v>
                </c:pt>
                <c:pt idx="5">
                  <c:v>0.11615086993313474</c:v>
                </c:pt>
                <c:pt idx="6">
                  <c:v>8.9243351382550462E-2</c:v>
                </c:pt>
                <c:pt idx="7">
                  <c:v>0.2507769967863589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27-4057-9AC8-3240DB9FE1EA}"/>
            </c:ext>
          </c:extLst>
        </c:ser>
        <c:ser>
          <c:idx val="2"/>
          <c:order val="2"/>
          <c:tx>
            <c:strRef>
              <c:f>'TOF WEST RAW'!$A$4</c:f>
              <c:strCache>
                <c:ptCount val="1"/>
                <c:pt idx="0">
                  <c:v>Proton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WEST RAW'!$B$1:$I$1</c:f>
              <c:numCache>
                <c:formatCode>General</c:formatCode>
                <c:ptCount val="8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</c:numCache>
            </c:numRef>
          </c:xVal>
          <c:yVal>
            <c:numRef>
              <c:f>'TOF WEST RAW'!$B$4:$I$4</c:f>
              <c:numCache>
                <c:formatCode>General</c:formatCode>
                <c:ptCount val="8"/>
                <c:pt idx="0">
                  <c:v>6.3597321476611832E-2</c:v>
                </c:pt>
                <c:pt idx="1">
                  <c:v>7.4772183661789948E-2</c:v>
                </c:pt>
                <c:pt idx="2">
                  <c:v>9.4277077494240386E-2</c:v>
                </c:pt>
                <c:pt idx="3">
                  <c:v>0.10817057243899217</c:v>
                </c:pt>
                <c:pt idx="4">
                  <c:v>0.12373056285187413</c:v>
                </c:pt>
                <c:pt idx="5">
                  <c:v>0.11090828160691836</c:v>
                </c:pt>
                <c:pt idx="6">
                  <c:v>0.44606805875533773</c:v>
                </c:pt>
                <c:pt idx="7">
                  <c:v>0.51660870373359546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827-4057-9AC8-3240DB9FE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36680"/>
        <c:axId val="158138248"/>
      </c:scatterChart>
      <c:valAx>
        <c:axId val="1581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38248"/>
        <c:crosses val="autoZero"/>
        <c:crossBetween val="midCat"/>
      </c:valAx>
      <c:valAx>
        <c:axId val="158138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3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TOFE 0-5%,</a:t>
            </a:r>
            <a:r>
              <a:rPr lang="en-US" baseline="0"/>
              <a:t> positive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'TOF EAST '!$M$3</c:f>
              <c:strCache>
                <c:ptCount val="1"/>
                <c:pt idx="0">
                  <c:v>PION V2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EAST '!$N$2:$U$2</c:f>
              <c:numCache>
                <c:formatCode>General</c:formatCode>
                <c:ptCount val="8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</c:numCache>
            </c:numRef>
          </c:xVal>
          <c:yVal>
            <c:numRef>
              <c:f>'TOF EAST '!$N$3:$U$3</c:f>
              <c:numCache>
                <c:formatCode>General</c:formatCode>
                <c:ptCount val="8"/>
                <c:pt idx="0">
                  <c:v>5.237452370121453E-2</c:v>
                </c:pt>
                <c:pt idx="1">
                  <c:v>8.3120802578739092E-2</c:v>
                </c:pt>
                <c:pt idx="2">
                  <c:v>7.9241932880390914E-2</c:v>
                </c:pt>
                <c:pt idx="3">
                  <c:v>0.1203564842668545</c:v>
                </c:pt>
                <c:pt idx="4">
                  <c:v>0.12954837826072069</c:v>
                </c:pt>
                <c:pt idx="5">
                  <c:v>0.12633375888398118</c:v>
                </c:pt>
                <c:pt idx="6">
                  <c:v>0.13883027377091678</c:v>
                </c:pt>
                <c:pt idx="7">
                  <c:v>0.15907083217162896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D7-4C7A-9AE5-F7A40113BE14}"/>
            </c:ext>
          </c:extLst>
        </c:ser>
        <c:ser>
          <c:idx val="1"/>
          <c:order val="1"/>
          <c:tx>
            <c:strRef>
              <c:f>'TOF EAST '!$M$4</c:f>
              <c:strCache>
                <c:ptCount val="1"/>
                <c:pt idx="0">
                  <c:v>KAON V2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EAST '!$N$2:$U$2</c:f>
              <c:numCache>
                <c:formatCode>General</c:formatCode>
                <c:ptCount val="8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</c:numCache>
            </c:numRef>
          </c:xVal>
          <c:yVal>
            <c:numRef>
              <c:f>'TOF EAST '!$N$4:$U$4</c:f>
              <c:numCache>
                <c:formatCode>General</c:formatCode>
                <c:ptCount val="8"/>
                <c:pt idx="0">
                  <c:v>5.0194921762268814E-2</c:v>
                </c:pt>
                <c:pt idx="1">
                  <c:v>7.1034185902045091E-2</c:v>
                </c:pt>
                <c:pt idx="2">
                  <c:v>7.6543843945196907E-2</c:v>
                </c:pt>
                <c:pt idx="3">
                  <c:v>7.4596093738535804E-2</c:v>
                </c:pt>
                <c:pt idx="4">
                  <c:v>0.10559574645007605</c:v>
                </c:pt>
                <c:pt idx="5">
                  <c:v>9.4447786892061764E-2</c:v>
                </c:pt>
                <c:pt idx="6">
                  <c:v>0.12019409022652011</c:v>
                </c:pt>
                <c:pt idx="7">
                  <c:v>0.26240969277199777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D7-4C7A-9AE5-F7A40113BE14}"/>
            </c:ext>
          </c:extLst>
        </c:ser>
        <c:ser>
          <c:idx val="2"/>
          <c:order val="2"/>
          <c:tx>
            <c:strRef>
              <c:f>'TOF EAST '!$M$5</c:f>
              <c:strCache>
                <c:ptCount val="1"/>
                <c:pt idx="0">
                  <c:v>PROTON V2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EAST '!$N$2:$U$2</c:f>
              <c:numCache>
                <c:formatCode>General</c:formatCode>
                <c:ptCount val="8"/>
                <c:pt idx="0">
                  <c:v>0.75</c:v>
                </c:pt>
                <c:pt idx="1">
                  <c:v>1.05</c:v>
                </c:pt>
                <c:pt idx="2">
                  <c:v>1.35</c:v>
                </c:pt>
                <c:pt idx="3">
                  <c:v>1.65</c:v>
                </c:pt>
                <c:pt idx="4">
                  <c:v>1.95</c:v>
                </c:pt>
                <c:pt idx="5">
                  <c:v>2.25</c:v>
                </c:pt>
                <c:pt idx="6">
                  <c:v>2.75</c:v>
                </c:pt>
                <c:pt idx="7">
                  <c:v>3.25</c:v>
                </c:pt>
              </c:numCache>
            </c:numRef>
          </c:xVal>
          <c:yVal>
            <c:numRef>
              <c:f>'TOF EAST '!$N$5:$U$5</c:f>
              <c:numCache>
                <c:formatCode>General</c:formatCode>
                <c:ptCount val="8"/>
                <c:pt idx="0">
                  <c:v>1.8269818676292914E-2</c:v>
                </c:pt>
                <c:pt idx="1">
                  <c:v>6.5458983276348678E-2</c:v>
                </c:pt>
                <c:pt idx="2">
                  <c:v>8.7795011763785152E-2</c:v>
                </c:pt>
                <c:pt idx="3">
                  <c:v>0.10071854471461204</c:v>
                </c:pt>
                <c:pt idx="4">
                  <c:v>8.9844013676317364E-2</c:v>
                </c:pt>
                <c:pt idx="5">
                  <c:v>0.11803405383460264</c:v>
                </c:pt>
                <c:pt idx="6">
                  <c:v>9.6825000855992674E-2</c:v>
                </c:pt>
                <c:pt idx="7">
                  <c:v>0.49126153755851315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D7-4C7A-9AE5-F7A40113B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40208"/>
        <c:axId val="158137464"/>
      </c:scatterChart>
      <c:valAx>
        <c:axId val="15814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37464"/>
        <c:crosses val="autoZero"/>
        <c:crossBetween val="midCat"/>
      </c:valAx>
      <c:valAx>
        <c:axId val="15813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40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TOF West v2, positive charged tracks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0280976080820082E-2"/>
          <c:y val="0.12123635769918278"/>
          <c:w val="0.90513829827220937"/>
          <c:h val="0.8157894599147713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'TOF WEST RAW'!$P$2</c:f>
              <c:strCache>
                <c:ptCount val="1"/>
                <c:pt idx="0">
                  <c:v>Pion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'TOF WEST RAW'!$Q$1:$AB$1</c:f>
              <c:numCache>
                <c:formatCode>General</c:formatCode>
                <c:ptCount val="12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  <c:pt idx="8">
                  <c:v>2.2000000000000002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</c:numCache>
            </c:numRef>
          </c:xVal>
          <c:yVal>
            <c:numRef>
              <c:f>'TOF WEST RAW'!$Q$2:$AB$2</c:f>
              <c:numCache>
                <c:formatCode>General</c:formatCode>
                <c:ptCount val="12"/>
                <c:pt idx="0">
                  <c:v>7.24326333758884E-2</c:v>
                </c:pt>
                <c:pt idx="1">
                  <c:v>8.6662166590850159E-2</c:v>
                </c:pt>
                <c:pt idx="2">
                  <c:v>9.7064678807088592E-2</c:v>
                </c:pt>
                <c:pt idx="3">
                  <c:v>9.9315205854011657E-2</c:v>
                </c:pt>
                <c:pt idx="4">
                  <c:v>0.13547184762351974</c:v>
                </c:pt>
                <c:pt idx="5">
                  <c:v>0.1615894072128389</c:v>
                </c:pt>
                <c:pt idx="6">
                  <c:v>0.15524772428231129</c:v>
                </c:pt>
                <c:pt idx="7">
                  <c:v>0.10976271882841504</c:v>
                </c:pt>
                <c:pt idx="8">
                  <c:v>0.1253818950210574</c:v>
                </c:pt>
                <c:pt idx="9">
                  <c:v>9.0572341164443529E-2</c:v>
                </c:pt>
                <c:pt idx="10">
                  <c:v>0.15741460861568862</c:v>
                </c:pt>
                <c:pt idx="11">
                  <c:v>0.17405853033393495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B7-4218-B0E5-F14F7C2641B7}"/>
            </c:ext>
          </c:extLst>
        </c:ser>
        <c:ser>
          <c:idx val="1"/>
          <c:order val="1"/>
          <c:tx>
            <c:strRef>
              <c:f>'TOF WEST RAW'!$P$3</c:f>
              <c:strCache>
                <c:ptCount val="1"/>
                <c:pt idx="0">
                  <c:v>Kaon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'TOF WEST RAW'!$Q$1:$AB$1</c:f>
              <c:numCache>
                <c:formatCode>General</c:formatCode>
                <c:ptCount val="12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  <c:pt idx="8">
                  <c:v>2.2000000000000002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</c:numCache>
            </c:numRef>
          </c:xVal>
          <c:yVal>
            <c:numRef>
              <c:f>'TOF WEST RAW'!$Q$3:$AB$3</c:f>
              <c:numCache>
                <c:formatCode>General</c:formatCode>
                <c:ptCount val="12"/>
                <c:pt idx="0">
                  <c:v>4.9649043000180977E-2</c:v>
                </c:pt>
                <c:pt idx="1">
                  <c:v>8.6062482574434676E-2</c:v>
                </c:pt>
                <c:pt idx="2">
                  <c:v>9.0539568873171217E-2</c:v>
                </c:pt>
                <c:pt idx="3">
                  <c:v>8.5497038265318598E-2</c:v>
                </c:pt>
                <c:pt idx="4">
                  <c:v>0.10263596832337936</c:v>
                </c:pt>
                <c:pt idx="5">
                  <c:v>0.15424058774903274</c:v>
                </c:pt>
                <c:pt idx="6">
                  <c:v>0.18901052137291444</c:v>
                </c:pt>
                <c:pt idx="7">
                  <c:v>0.11846938725598093</c:v>
                </c:pt>
                <c:pt idx="8">
                  <c:v>0.13933066263616398</c:v>
                </c:pt>
                <c:pt idx="9">
                  <c:v>0.10332663213347615</c:v>
                </c:pt>
                <c:pt idx="10">
                  <c:v>0.13738927123228706</c:v>
                </c:pt>
                <c:pt idx="11">
                  <c:v>0.21269265949589367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B7-4218-B0E5-F14F7C2641B7}"/>
            </c:ext>
          </c:extLst>
        </c:ser>
        <c:ser>
          <c:idx val="2"/>
          <c:order val="2"/>
          <c:tx>
            <c:strRef>
              <c:f>'TOF WEST RAW'!$P$4</c:f>
              <c:strCache>
                <c:ptCount val="1"/>
                <c:pt idx="0">
                  <c:v>Proton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'TOF WEST RAW'!$Q$1:$AB$1</c:f>
              <c:numCache>
                <c:formatCode>General</c:formatCode>
                <c:ptCount val="12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  <c:pt idx="8">
                  <c:v>2.2000000000000002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</c:numCache>
            </c:numRef>
          </c:xVal>
          <c:yVal>
            <c:numRef>
              <c:f>'TOF WEST RAW'!$Q$4:$AB$4</c:f>
              <c:numCache>
                <c:formatCode>General</c:formatCode>
                <c:ptCount val="12"/>
                <c:pt idx="0">
                  <c:v>6.6361444133026151E-2</c:v>
                </c:pt>
                <c:pt idx="1">
                  <c:v>6.6426010438219343E-2</c:v>
                </c:pt>
                <c:pt idx="2">
                  <c:v>6.711471769361331E-2</c:v>
                </c:pt>
                <c:pt idx="3">
                  <c:v>0.10450888031265744</c:v>
                </c:pt>
                <c:pt idx="4">
                  <c:v>9.8629922569347633E-2</c:v>
                </c:pt>
                <c:pt idx="5">
                  <c:v>0.16728591623011038</c:v>
                </c:pt>
                <c:pt idx="6">
                  <c:v>0.15908208236117022</c:v>
                </c:pt>
                <c:pt idx="7">
                  <c:v>0.14097954911196872</c:v>
                </c:pt>
                <c:pt idx="8">
                  <c:v>0.24374465004573445</c:v>
                </c:pt>
                <c:pt idx="9">
                  <c:v>0.21635777559295835</c:v>
                </c:pt>
                <c:pt idx="10">
                  <c:v>0.30898401005669118</c:v>
                </c:pt>
                <c:pt idx="11">
                  <c:v>0.3100879960477595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B7-4218-B0E5-F14F7C2641B7}"/>
            </c:ext>
          </c:extLst>
        </c:ser>
        <c:ser>
          <c:idx val="3"/>
          <c:order val="3"/>
          <c:tx>
            <c:v>All Charged Tracks</c:v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'TOF WEST RAW'!$Q$1:$AB$1</c:f>
              <c:numCache>
                <c:formatCode>General</c:formatCode>
                <c:ptCount val="12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1.8</c:v>
                </c:pt>
                <c:pt idx="7">
                  <c:v>2</c:v>
                </c:pt>
                <c:pt idx="8">
                  <c:v>2.2000000000000002</c:v>
                </c:pt>
                <c:pt idx="9">
                  <c:v>2.4</c:v>
                </c:pt>
                <c:pt idx="10">
                  <c:v>2.6</c:v>
                </c:pt>
                <c:pt idx="11">
                  <c:v>2.8</c:v>
                </c:pt>
              </c:numCache>
            </c:numRef>
          </c:xVal>
          <c:yVal>
            <c:numRef>
              <c:f>'TOF WEST RAW'!$Q$5:$AB$5</c:f>
              <c:numCache>
                <c:formatCode>General</c:formatCode>
                <c:ptCount val="12"/>
                <c:pt idx="0">
                  <c:v>5.4412764562881223E-2</c:v>
                </c:pt>
                <c:pt idx="1">
                  <c:v>6.7165588115886729E-2</c:v>
                </c:pt>
                <c:pt idx="2">
                  <c:v>8.0514671714577796E-2</c:v>
                </c:pt>
                <c:pt idx="3">
                  <c:v>9.3017545404297575E-2</c:v>
                </c:pt>
                <c:pt idx="4">
                  <c:v>0.10184209625270861</c:v>
                </c:pt>
                <c:pt idx="5">
                  <c:v>0.10540938461463209</c:v>
                </c:pt>
                <c:pt idx="6">
                  <c:v>0.10001663071497399</c:v>
                </c:pt>
                <c:pt idx="7">
                  <c:v>0.10854867663531288</c:v>
                </c:pt>
                <c:pt idx="8">
                  <c:v>0.11941733800949907</c:v>
                </c:pt>
                <c:pt idx="9">
                  <c:v>0.10289227698944926</c:v>
                </c:pt>
                <c:pt idx="10">
                  <c:v>0.14851864352062452</c:v>
                </c:pt>
                <c:pt idx="11">
                  <c:v>0.16101907151696576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B7-4218-B0E5-F14F7C2641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39032"/>
        <c:axId val="158137072"/>
      </c:scatterChart>
      <c:valAx>
        <c:axId val="158139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37072"/>
        <c:crosses val="autoZero"/>
        <c:crossBetween val="midCat"/>
      </c:valAx>
      <c:valAx>
        <c:axId val="1581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39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557670183043952"/>
          <c:y val="0.11512981316854111"/>
          <c:w val="0.62742744711157017"/>
          <c:h val="4.12636519277319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Charged Tracks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'TOF WEST RAW'!$AE$16:$AP$16</c:f>
              <c:numCache>
                <c:formatCode>General</c:formatCode>
                <c:ptCount val="12"/>
                <c:pt idx="0">
                  <c:v>0.77419354838709675</c:v>
                </c:pt>
                <c:pt idx="1">
                  <c:v>0.967741935483871</c:v>
                </c:pt>
                <c:pt idx="2">
                  <c:v>1.161290322580645</c:v>
                </c:pt>
                <c:pt idx="3">
                  <c:v>1.3548387096774193</c:v>
                </c:pt>
                <c:pt idx="4">
                  <c:v>1.5483870967741935</c:v>
                </c:pt>
                <c:pt idx="5">
                  <c:v>1.7419354838709677</c:v>
                </c:pt>
                <c:pt idx="6">
                  <c:v>1.935483870967742</c:v>
                </c:pt>
                <c:pt idx="7">
                  <c:v>2.129032258064516</c:v>
                </c:pt>
                <c:pt idx="8">
                  <c:v>2.32258064516129</c:v>
                </c:pt>
                <c:pt idx="9">
                  <c:v>2.5161290322580645</c:v>
                </c:pt>
                <c:pt idx="10">
                  <c:v>2.7096774193548385</c:v>
                </c:pt>
                <c:pt idx="11">
                  <c:v>2.903225806451613</c:v>
                </c:pt>
              </c:numCache>
            </c:numRef>
          </c:xVal>
          <c:yVal>
            <c:numRef>
              <c:f>'TOF WEST RAW'!$AE$18:$AP$18</c:f>
              <c:numCache>
                <c:formatCode>General</c:formatCode>
                <c:ptCount val="12"/>
                <c:pt idx="0">
                  <c:v>3.438498148610112E-2</c:v>
                </c:pt>
                <c:pt idx="1">
                  <c:v>5.4770814073497973E-2</c:v>
                </c:pt>
                <c:pt idx="2">
                  <c:v>7.2185862913994744E-2</c:v>
                </c:pt>
                <c:pt idx="3">
                  <c:v>8.3220831437920972E-2</c:v>
                </c:pt>
                <c:pt idx="4">
                  <c:v>9.1786872496221389E-2</c:v>
                </c:pt>
                <c:pt idx="5">
                  <c:v>9.621480035804951E-2</c:v>
                </c:pt>
                <c:pt idx="6">
                  <c:v>8.8603557994727078E-2</c:v>
                </c:pt>
                <c:pt idx="7">
                  <c:v>8.948938813643055E-2</c:v>
                </c:pt>
                <c:pt idx="8">
                  <c:v>8.5521495199103889E-2</c:v>
                </c:pt>
                <c:pt idx="9">
                  <c:v>7.630025288469533E-2</c:v>
                </c:pt>
                <c:pt idx="10">
                  <c:v>6.7692879608297743E-2</c:v>
                </c:pt>
                <c:pt idx="11">
                  <c:v>0.20464339344847657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02-4DAD-8035-0B762F7F4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135504"/>
        <c:axId val="158140992"/>
      </c:scatterChart>
      <c:valAx>
        <c:axId val="15813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40992"/>
        <c:crosses val="autoZero"/>
        <c:crossBetween val="midCat"/>
      </c:valAx>
      <c:valAx>
        <c:axId val="15814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13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35378</xdr:colOff>
      <xdr:row>13</xdr:row>
      <xdr:rowOff>78240</xdr:rowOff>
    </xdr:from>
    <xdr:to>
      <xdr:col>9</xdr:col>
      <xdr:colOff>485775</xdr:colOff>
      <xdr:row>40</xdr:row>
      <xdr:rowOff>44903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9525</xdr:colOff>
      <xdr:row>17</xdr:row>
      <xdr:rowOff>14286</xdr:rowOff>
    </xdr:from>
    <xdr:to>
      <xdr:col>41</xdr:col>
      <xdr:colOff>466725</xdr:colOff>
      <xdr:row>43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44</xdr:col>
      <xdr:colOff>571500</xdr:colOff>
      <xdr:row>15</xdr:row>
      <xdr:rowOff>128587</xdr:rowOff>
    </xdr:from>
    <xdr:to>
      <xdr:col>54</xdr:col>
      <xdr:colOff>61912</xdr:colOff>
      <xdr:row>44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518583</xdr:colOff>
      <xdr:row>13</xdr:row>
      <xdr:rowOff>10583</xdr:rowOff>
    </xdr:from>
    <xdr:to>
      <xdr:col>20</xdr:col>
      <xdr:colOff>189582</xdr:colOff>
      <xdr:row>40</xdr:row>
      <xdr:rowOff>51443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0</xdr:row>
      <xdr:rowOff>57150</xdr:rowOff>
    </xdr:from>
    <xdr:to>
      <xdr:col>8</xdr:col>
      <xdr:colOff>581025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333375</xdr:colOff>
      <xdr:row>11</xdr:row>
      <xdr:rowOff>180975</xdr:rowOff>
    </xdr:from>
    <xdr:to>
      <xdr:col>15</xdr:col>
      <xdr:colOff>266700</xdr:colOff>
      <xdr:row>32</xdr:row>
      <xdr:rowOff>31333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187326</xdr:colOff>
      <xdr:row>22</xdr:row>
      <xdr:rowOff>187854</xdr:rowOff>
    </xdr:from>
    <xdr:to>
      <xdr:col>28</xdr:col>
      <xdr:colOff>142876</xdr:colOff>
      <xdr:row>50</xdr:row>
      <xdr:rowOff>47626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412751</xdr:colOff>
      <xdr:row>36</xdr:row>
      <xdr:rowOff>94189</xdr:rowOff>
    </xdr:from>
    <xdr:to>
      <xdr:col>43</xdr:col>
      <xdr:colOff>338668</xdr:colOff>
      <xdr:row>60</xdr:row>
      <xdr:rowOff>95248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3"/>
  <sheetViews>
    <sheetView topLeftCell="M1" zoomScale="90" zoomScaleNormal="90" workbookViewId="0">
      <selection activeCell="L39" sqref="L39"/>
    </sheetView>
  </sheetViews>
  <sheetFormatPr defaultRowHeight="15" x14ac:dyDescent="0.25"/>
  <cols>
    <col min="1" max="1" width="11.28515625" bestFit="1" customWidth="1"/>
    <col min="22" max="22" width="11.28515625" bestFit="1" customWidth="1"/>
  </cols>
  <sheetData>
    <row r="1" spans="1:55" x14ac:dyDescent="0.25">
      <c r="A1" t="s">
        <v>6</v>
      </c>
      <c r="M1" t="s">
        <v>7</v>
      </c>
      <c r="AG1" t="s">
        <v>4</v>
      </c>
      <c r="AT1" t="s">
        <v>5</v>
      </c>
    </row>
    <row r="2" spans="1:55" x14ac:dyDescent="0.25">
      <c r="A2" t="s">
        <v>1</v>
      </c>
      <c r="B2">
        <v>0.75</v>
      </c>
      <c r="C2">
        <v>1.05</v>
      </c>
      <c r="D2">
        <v>1.35</v>
      </c>
      <c r="E2">
        <v>1.65</v>
      </c>
      <c r="F2">
        <v>1.95</v>
      </c>
      <c r="G2">
        <v>2.25</v>
      </c>
      <c r="H2">
        <v>2.75</v>
      </c>
      <c r="I2">
        <v>3.25</v>
      </c>
      <c r="J2">
        <v>3.75</v>
      </c>
      <c r="K2">
        <v>4.25</v>
      </c>
      <c r="M2" t="s">
        <v>1</v>
      </c>
      <c r="N2">
        <v>0.75</v>
      </c>
      <c r="O2">
        <v>1.05</v>
      </c>
      <c r="P2">
        <v>1.35</v>
      </c>
      <c r="Q2">
        <v>1.65</v>
      </c>
      <c r="R2">
        <v>1.95</v>
      </c>
      <c r="S2">
        <v>2.25</v>
      </c>
      <c r="T2">
        <v>2.75</v>
      </c>
      <c r="U2">
        <v>3.25</v>
      </c>
      <c r="V2">
        <v>3.75</v>
      </c>
      <c r="W2">
        <v>4.25</v>
      </c>
      <c r="AG2" t="s">
        <v>1</v>
      </c>
      <c r="AH2">
        <v>0.75</v>
      </c>
      <c r="AI2">
        <v>1.05</v>
      </c>
      <c r="AJ2">
        <v>1.35</v>
      </c>
      <c r="AK2">
        <v>1.65</v>
      </c>
      <c r="AL2">
        <v>1.95</v>
      </c>
      <c r="AM2">
        <v>2.25</v>
      </c>
      <c r="AN2">
        <v>2.75</v>
      </c>
      <c r="AO2">
        <v>3.25</v>
      </c>
      <c r="AP2">
        <v>4</v>
      </c>
      <c r="AT2" t="s">
        <v>1</v>
      </c>
      <c r="AU2">
        <v>0.75</v>
      </c>
      <c r="AV2">
        <v>1.05</v>
      </c>
      <c r="AW2">
        <v>1.35</v>
      </c>
      <c r="AX2">
        <v>1.65</v>
      </c>
      <c r="AY2">
        <v>1.95</v>
      </c>
      <c r="AZ2">
        <v>2.25</v>
      </c>
      <c r="BA2">
        <v>2.75</v>
      </c>
      <c r="BB2">
        <v>3.25</v>
      </c>
      <c r="BC2">
        <v>4</v>
      </c>
    </row>
    <row r="3" spans="1:55" x14ac:dyDescent="0.25">
      <c r="A3" t="s">
        <v>0</v>
      </c>
      <c r="B3">
        <f>B10/B20</f>
        <v>5.237452370121453E-2</v>
      </c>
      <c r="C3">
        <f t="shared" ref="C3:I3" si="0">C10/C20</f>
        <v>4.5255012448579296E-2</v>
      </c>
      <c r="D3">
        <f t="shared" si="0"/>
        <v>5.367171946918671E-2</v>
      </c>
      <c r="E3">
        <f t="shared" si="0"/>
        <v>4.0666353617914208E-2</v>
      </c>
      <c r="F3">
        <f t="shared" si="0"/>
        <v>8.0869297254464609E-2</v>
      </c>
      <c r="G3">
        <f t="shared" si="0"/>
        <v>0.13883027377091678</v>
      </c>
      <c r="H3">
        <f t="shared" si="0"/>
        <v>0.10729794904153275</v>
      </c>
      <c r="I3">
        <f t="shared" si="0"/>
        <v>0.19893221027093391</v>
      </c>
      <c r="J3">
        <f>J10/J20</f>
        <v>0.10437241062213547</v>
      </c>
      <c r="M3" t="s">
        <v>0</v>
      </c>
      <c r="N3">
        <f>N10/N20</f>
        <v>5.237452370121453E-2</v>
      </c>
      <c r="O3">
        <f t="shared" ref="O3:V3" si="1">O10/O20</f>
        <v>8.3120802578739092E-2</v>
      </c>
      <c r="P3">
        <f t="shared" si="1"/>
        <v>7.9241932880390914E-2</v>
      </c>
      <c r="Q3">
        <f t="shared" si="1"/>
        <v>0.1203564842668545</v>
      </c>
      <c r="R3">
        <f t="shared" si="1"/>
        <v>0.12954837826072069</v>
      </c>
      <c r="S3">
        <f t="shared" si="1"/>
        <v>0.12633375888398118</v>
      </c>
      <c r="T3">
        <f t="shared" si="1"/>
        <v>0.13883027377091678</v>
      </c>
      <c r="U3">
        <f t="shared" si="1"/>
        <v>0.15907083217162896</v>
      </c>
      <c r="V3">
        <f t="shared" si="1"/>
        <v>0</v>
      </c>
      <c r="W3">
        <f>W10/W20</f>
        <v>0</v>
      </c>
      <c r="AG3" t="s">
        <v>0</v>
      </c>
      <c r="AH3">
        <v>8.6402400000000004E-3</v>
      </c>
      <c r="AI3">
        <v>1.3863E-2</v>
      </c>
      <c r="AJ3">
        <v>1.26301E-2</v>
      </c>
      <c r="AK3">
        <v>1.32129E-2</v>
      </c>
      <c r="AL3">
        <v>2.5424800000000001E-2</v>
      </c>
      <c r="AM3">
        <v>1.8255799999999999E-2</v>
      </c>
      <c r="AN3">
        <v>9.6130599999999997E-3</v>
      </c>
      <c r="AO3">
        <v>2.7171899999999999E-2</v>
      </c>
      <c r="AP3" s="1">
        <v>5.5511199999999995E-17</v>
      </c>
      <c r="AT3" t="s">
        <v>0</v>
      </c>
      <c r="AU3">
        <v>6.9876900000000004E-3</v>
      </c>
      <c r="AV3">
        <v>9.2519799999999999E-3</v>
      </c>
      <c r="AW3">
        <v>9.2519799999999999E-3</v>
      </c>
      <c r="AX3">
        <v>1.09727E-2</v>
      </c>
      <c r="AY3">
        <v>8.3138699999999992E-3</v>
      </c>
      <c r="BC3" s="1"/>
    </row>
    <row r="4" spans="1:55" x14ac:dyDescent="0.25">
      <c r="A4" t="s">
        <v>2</v>
      </c>
      <c r="B4">
        <f t="shared" ref="B4:I5" si="2">B11/B21</f>
        <v>5.0194921762268814E-2</v>
      </c>
      <c r="C4">
        <f t="shared" si="2"/>
        <v>5.5751047979612695E-2</v>
      </c>
      <c r="D4">
        <f t="shared" si="2"/>
        <v>3.6445673812982721E-2</v>
      </c>
      <c r="E4">
        <f t="shared" si="2"/>
        <v>6.9684652295772365E-2</v>
      </c>
      <c r="F4">
        <f t="shared" si="2"/>
        <v>0.11029587998493452</v>
      </c>
      <c r="G4">
        <f t="shared" si="2"/>
        <v>0.12019409022652011</v>
      </c>
      <c r="H4">
        <f t="shared" si="2"/>
        <v>5.366144755699688E-2</v>
      </c>
      <c r="I4">
        <f t="shared" si="2"/>
        <v>0.12443981393164776</v>
      </c>
      <c r="J4">
        <f>J11/J21</f>
        <v>0.20591955625339339</v>
      </c>
      <c r="M4" t="s">
        <v>2</v>
      </c>
      <c r="N4">
        <f t="shared" ref="N4:V4" si="3">N11/N21</f>
        <v>5.0194921762268814E-2</v>
      </c>
      <c r="O4">
        <f t="shared" si="3"/>
        <v>7.1034185902045091E-2</v>
      </c>
      <c r="P4">
        <f t="shared" si="3"/>
        <v>7.6543843945196907E-2</v>
      </c>
      <c r="Q4">
        <f t="shared" si="3"/>
        <v>7.4596093738535804E-2</v>
      </c>
      <c r="R4">
        <f t="shared" si="3"/>
        <v>0.10559574645007605</v>
      </c>
      <c r="S4">
        <f t="shared" si="3"/>
        <v>9.4447786892061764E-2</v>
      </c>
      <c r="T4">
        <f t="shared" si="3"/>
        <v>0.12019409022652011</v>
      </c>
      <c r="U4">
        <f t="shared" si="3"/>
        <v>0.26240969277199777</v>
      </c>
      <c r="V4">
        <f t="shared" si="3"/>
        <v>0</v>
      </c>
      <c r="W4">
        <f>W11/W21</f>
        <v>0</v>
      </c>
      <c r="AG4" t="s">
        <v>2</v>
      </c>
      <c r="AH4">
        <v>9.1432500000000003E-3</v>
      </c>
      <c r="AI4">
        <v>9.4351499999999998E-3</v>
      </c>
      <c r="AJ4">
        <v>6.6512699999999999E-3</v>
      </c>
      <c r="AK4">
        <v>1.83433E-2</v>
      </c>
      <c r="AL4">
        <v>1.68792E-2</v>
      </c>
      <c r="AM4">
        <v>1.7370500000000001E-2</v>
      </c>
      <c r="AN4">
        <v>1.52175E-2</v>
      </c>
      <c r="AO4">
        <v>1.7772099999999999E-2</v>
      </c>
      <c r="AP4">
        <v>1.0121099999999999E-2</v>
      </c>
      <c r="AT4" t="s">
        <v>2</v>
      </c>
      <c r="AU4">
        <v>3.5142099999999998E-3</v>
      </c>
      <c r="AV4">
        <v>7.4090199999999997E-3</v>
      </c>
      <c r="AW4">
        <v>1.13978E-2</v>
      </c>
      <c r="AX4">
        <v>7.4509900000000002E-3</v>
      </c>
      <c r="AY4">
        <v>1.4246399999999999E-2</v>
      </c>
    </row>
    <row r="5" spans="1:55" x14ac:dyDescent="0.25">
      <c r="A5" t="s">
        <v>3</v>
      </c>
      <c r="B5">
        <f t="shared" si="2"/>
        <v>1.8269818676292914E-2</v>
      </c>
      <c r="C5">
        <f t="shared" si="2"/>
        <v>3.611535846527849E-2</v>
      </c>
      <c r="D5">
        <f t="shared" si="2"/>
        <v>2.6156788511110782E-2</v>
      </c>
      <c r="E5">
        <f t="shared" si="2"/>
        <v>8.6825049769860246E-2</v>
      </c>
      <c r="F5">
        <f t="shared" si="2"/>
        <v>8.9364657774125528E-2</v>
      </c>
      <c r="G5">
        <f t="shared" si="2"/>
        <v>9.6825000855992674E-2</v>
      </c>
      <c r="H5">
        <f t="shared" si="2"/>
        <v>0.29058750446339043</v>
      </c>
      <c r="I5">
        <f t="shared" si="2"/>
        <v>0.38686418086391672</v>
      </c>
      <c r="J5">
        <f>J12/J22</f>
        <v>0.31606673808091329</v>
      </c>
      <c r="M5" t="s">
        <v>3</v>
      </c>
      <c r="N5">
        <f t="shared" ref="N5:V5" si="4">N12/N22</f>
        <v>1.8269818676292914E-2</v>
      </c>
      <c r="O5">
        <f t="shared" si="4"/>
        <v>6.5458983276348678E-2</v>
      </c>
      <c r="P5">
        <f t="shared" si="4"/>
        <v>8.7795011763785152E-2</v>
      </c>
      <c r="Q5">
        <f t="shared" si="4"/>
        <v>0.10071854471461204</v>
      </c>
      <c r="R5">
        <f t="shared" si="4"/>
        <v>8.9844013676317364E-2</v>
      </c>
      <c r="S5">
        <f t="shared" si="4"/>
        <v>0.11803405383460264</v>
      </c>
      <c r="T5">
        <f t="shared" si="4"/>
        <v>9.6825000855992674E-2</v>
      </c>
      <c r="U5">
        <f t="shared" si="4"/>
        <v>0.49126153755851315</v>
      </c>
      <c r="V5">
        <f t="shared" si="4"/>
        <v>0</v>
      </c>
      <c r="W5">
        <f>W12/W22</f>
        <v>0</v>
      </c>
      <c r="AG5" t="s">
        <v>3</v>
      </c>
      <c r="AH5">
        <v>6.8912799999999996E-3</v>
      </c>
      <c r="AI5">
        <v>1.3962799999999999E-2</v>
      </c>
      <c r="AJ5">
        <v>2.0416199999999999E-2</v>
      </c>
      <c r="AK5">
        <v>1.8202800000000002E-2</v>
      </c>
      <c r="AL5">
        <v>3.89153E-2</v>
      </c>
      <c r="AM5">
        <v>4.1982699999999998E-2</v>
      </c>
      <c r="AN5">
        <v>5.7103000000000001E-2</v>
      </c>
      <c r="AO5">
        <v>7.3354799999999998E-2</v>
      </c>
      <c r="AP5">
        <v>6.6384299999999993E-2</v>
      </c>
      <c r="AT5" t="s">
        <v>3</v>
      </c>
      <c r="AU5">
        <v>7.2452899999999997E-3</v>
      </c>
      <c r="AV5">
        <v>4.6780099999999998E-3</v>
      </c>
      <c r="AW5">
        <v>7.3834599999999997E-3</v>
      </c>
      <c r="AX5">
        <v>5.3475199999999997E-3</v>
      </c>
      <c r="AY5">
        <v>1.7750599999999998E-2</v>
      </c>
    </row>
    <row r="9" spans="1:55" x14ac:dyDescent="0.25">
      <c r="A9" t="s">
        <v>1</v>
      </c>
      <c r="B9">
        <v>0.75</v>
      </c>
      <c r="C9">
        <v>1.05</v>
      </c>
      <c r="D9">
        <v>1.35</v>
      </c>
      <c r="E9">
        <v>1.65</v>
      </c>
      <c r="F9">
        <v>1.95</v>
      </c>
      <c r="G9">
        <v>2.25</v>
      </c>
      <c r="H9">
        <v>2.75</v>
      </c>
      <c r="I9">
        <v>3.25</v>
      </c>
      <c r="J9">
        <v>3.75</v>
      </c>
      <c r="K9">
        <v>4.25</v>
      </c>
      <c r="M9" t="s">
        <v>1</v>
      </c>
      <c r="N9">
        <v>0.75</v>
      </c>
      <c r="O9">
        <v>1.05</v>
      </c>
      <c r="P9">
        <v>1.35</v>
      </c>
      <c r="Q9">
        <v>1.65</v>
      </c>
      <c r="R9">
        <v>1.95</v>
      </c>
      <c r="S9">
        <v>2.25</v>
      </c>
      <c r="T9">
        <v>2.75</v>
      </c>
      <c r="U9">
        <v>3.25</v>
      </c>
      <c r="V9">
        <v>4</v>
      </c>
      <c r="W9">
        <v>4.25</v>
      </c>
      <c r="AG9" t="s">
        <v>1</v>
      </c>
      <c r="AH9">
        <v>0.75</v>
      </c>
      <c r="AI9">
        <v>1.05</v>
      </c>
      <c r="AJ9">
        <v>1.35</v>
      </c>
      <c r="AK9">
        <v>1.65</v>
      </c>
      <c r="AL9">
        <v>1.95</v>
      </c>
      <c r="AM9">
        <v>2.25</v>
      </c>
      <c r="AN9">
        <v>2.75</v>
      </c>
      <c r="AO9">
        <v>3.25</v>
      </c>
      <c r="AP9">
        <v>4</v>
      </c>
      <c r="AT9" t="s">
        <v>1</v>
      </c>
      <c r="AU9">
        <v>0.75</v>
      </c>
      <c r="AV9">
        <v>1.05</v>
      </c>
      <c r="AW9">
        <v>1.35</v>
      </c>
      <c r="AX9">
        <v>1.65</v>
      </c>
      <c r="AY9">
        <v>1.95</v>
      </c>
      <c r="AZ9">
        <v>2.25</v>
      </c>
      <c r="BA9">
        <v>2.75</v>
      </c>
      <c r="BB9">
        <v>3.25</v>
      </c>
      <c r="BC9">
        <v>4</v>
      </c>
    </row>
    <row r="10" spans="1:55" x14ac:dyDescent="0.25">
      <c r="A10" t="s">
        <v>0</v>
      </c>
      <c r="B10">
        <v>1.07075E-2</v>
      </c>
      <c r="C10">
        <v>9.2519799999999999E-3</v>
      </c>
      <c r="D10">
        <v>1.09727E-2</v>
      </c>
      <c r="E10">
        <v>8.3138699999999992E-3</v>
      </c>
      <c r="F10">
        <v>1.6532999999999999E-2</v>
      </c>
      <c r="G10" s="1">
        <v>2.8382600000000001E-2</v>
      </c>
      <c r="H10">
        <v>2.19361E-2</v>
      </c>
      <c r="I10">
        <v>4.0669900000000002E-2</v>
      </c>
      <c r="J10">
        <v>2.1337999999999999E-2</v>
      </c>
      <c r="K10" s="1"/>
      <c r="L10" s="1"/>
      <c r="M10" t="s">
        <v>0</v>
      </c>
      <c r="N10">
        <v>1.07075E-2</v>
      </c>
      <c r="O10">
        <v>1.6993299999999999E-2</v>
      </c>
      <c r="P10">
        <v>1.6200300000000001E-2</v>
      </c>
      <c r="Q10">
        <v>2.4605800000000001E-2</v>
      </c>
      <c r="R10">
        <v>2.6485000000000002E-2</v>
      </c>
      <c r="S10" s="1">
        <v>2.5827800000000001E-2</v>
      </c>
      <c r="T10">
        <v>2.8382600000000001E-2</v>
      </c>
      <c r="U10">
        <v>3.2520599999999997E-2</v>
      </c>
      <c r="W10" s="1"/>
      <c r="X10" s="1"/>
      <c r="Y10" s="1"/>
      <c r="Z10" s="1"/>
      <c r="AA10" s="1"/>
      <c r="AB10" s="1"/>
      <c r="AC10" s="1"/>
      <c r="AD10" s="1"/>
      <c r="AE10" s="1"/>
      <c r="AG10" t="s">
        <v>0</v>
      </c>
      <c r="AH10">
        <f t="shared" ref="AH10:AP12" si="5">AH3/B20</f>
        <v>4.2262755513815718E-2</v>
      </c>
      <c r="AI10">
        <f t="shared" si="5"/>
        <v>6.7809294613115759E-2</v>
      </c>
      <c r="AJ10">
        <f t="shared" si="5"/>
        <v>6.1778703880337113E-2</v>
      </c>
      <c r="AK10">
        <f t="shared" si="5"/>
        <v>6.4629404082351377E-2</v>
      </c>
      <c r="AL10">
        <f t="shared" si="5"/>
        <v>0.12436253002088622</v>
      </c>
      <c r="AM10">
        <f t="shared" si="5"/>
        <v>8.9296178359526704E-2</v>
      </c>
      <c r="AN10">
        <f t="shared" si="5"/>
        <v>4.7021194378818333E-2</v>
      </c>
      <c r="AO10">
        <f t="shared" si="5"/>
        <v>0.13290827182414486</v>
      </c>
      <c r="AP10">
        <f t="shared" si="5"/>
        <v>2.7152674854848094E-16</v>
      </c>
      <c r="AT10" t="s">
        <v>0</v>
      </c>
      <c r="AU10">
        <f t="shared" ref="AU10:BC12" si="6">AU3/B20</f>
        <v>3.4179494328437053E-2</v>
      </c>
      <c r="AV10">
        <f t="shared" si="6"/>
        <v>4.5255012448579296E-2</v>
      </c>
      <c r="AW10">
        <f t="shared" si="6"/>
        <v>4.5255012448579296E-2</v>
      </c>
      <c r="AX10">
        <f t="shared" si="6"/>
        <v>5.367171946918671E-2</v>
      </c>
      <c r="AY10">
        <f t="shared" si="6"/>
        <v>4.0666353617914208E-2</v>
      </c>
      <c r="AZ10">
        <f t="shared" si="6"/>
        <v>0</v>
      </c>
      <c r="BA10">
        <f t="shared" si="6"/>
        <v>0</v>
      </c>
      <c r="BB10">
        <f t="shared" si="6"/>
        <v>0</v>
      </c>
      <c r="BC10">
        <f t="shared" si="6"/>
        <v>0</v>
      </c>
    </row>
    <row r="11" spans="1:55" x14ac:dyDescent="0.25">
      <c r="A11" t="s">
        <v>2</v>
      </c>
      <c r="B11">
        <v>1.0261899999999999E-2</v>
      </c>
      <c r="C11">
        <v>1.13978E-2</v>
      </c>
      <c r="D11">
        <v>7.4509900000000002E-3</v>
      </c>
      <c r="E11">
        <v>1.4246399999999999E-2</v>
      </c>
      <c r="F11">
        <v>2.2549E-2</v>
      </c>
      <c r="G11" s="1">
        <v>2.45726E-2</v>
      </c>
      <c r="H11" s="1">
        <v>1.09706E-2</v>
      </c>
      <c r="I11">
        <v>2.5440600000000001E-2</v>
      </c>
      <c r="J11">
        <v>4.2098400000000001E-2</v>
      </c>
      <c r="M11" t="s">
        <v>2</v>
      </c>
      <c r="N11">
        <v>1.0261899999999999E-2</v>
      </c>
      <c r="O11">
        <v>1.45223E-2</v>
      </c>
      <c r="P11">
        <v>1.5648700000000001E-2</v>
      </c>
      <c r="Q11">
        <v>1.52505E-2</v>
      </c>
      <c r="R11">
        <v>2.1588099999999999E-2</v>
      </c>
      <c r="S11" s="1">
        <v>1.9309E-2</v>
      </c>
      <c r="T11" s="1">
        <v>2.45726E-2</v>
      </c>
      <c r="U11">
        <v>5.3647300000000002E-2</v>
      </c>
      <c r="AG11" t="s">
        <v>2</v>
      </c>
      <c r="AH11">
        <f t="shared" si="5"/>
        <v>4.4723171966484218E-2</v>
      </c>
      <c r="AI11">
        <f t="shared" si="5"/>
        <v>4.6150967760869882E-2</v>
      </c>
      <c r="AJ11">
        <f t="shared" si="5"/>
        <v>3.2533933995627096E-2</v>
      </c>
      <c r="AK11">
        <f t="shared" si="5"/>
        <v>8.9724174700769405E-2</v>
      </c>
      <c r="AL11">
        <f t="shared" si="5"/>
        <v>8.2562695349758602E-2</v>
      </c>
      <c r="AM11">
        <f t="shared" si="5"/>
        <v>8.4965833663501938E-2</v>
      </c>
      <c r="AN11">
        <f t="shared" si="5"/>
        <v>7.4434677975552851E-2</v>
      </c>
      <c r="AO11">
        <f t="shared" si="5"/>
        <v>8.6930214585137028E-2</v>
      </c>
      <c r="AP11">
        <f t="shared" si="5"/>
        <v>4.950621450687484E-2</v>
      </c>
      <c r="AT11" t="s">
        <v>2</v>
      </c>
      <c r="AU11">
        <f t="shared" si="6"/>
        <v>1.7189360255526042E-2</v>
      </c>
      <c r="AV11">
        <f t="shared" si="6"/>
        <v>3.6240382310788931E-2</v>
      </c>
      <c r="AW11">
        <f t="shared" si="6"/>
        <v>5.5751047979612695E-2</v>
      </c>
      <c r="AX11">
        <f t="shared" si="6"/>
        <v>3.6445673812982721E-2</v>
      </c>
      <c r="AY11">
        <f t="shared" si="6"/>
        <v>6.9684652295772365E-2</v>
      </c>
      <c r="AZ11">
        <f t="shared" si="6"/>
        <v>0</v>
      </c>
      <c r="BA11">
        <f t="shared" si="6"/>
        <v>0</v>
      </c>
      <c r="BB11">
        <f t="shared" si="6"/>
        <v>0</v>
      </c>
      <c r="BC11">
        <f t="shared" si="6"/>
        <v>0</v>
      </c>
    </row>
    <row r="12" spans="1:55" x14ac:dyDescent="0.25">
      <c r="A12" t="s">
        <v>3</v>
      </c>
      <c r="B12">
        <v>3.7350999999999999E-3</v>
      </c>
      <c r="C12">
        <v>7.3834599999999997E-3</v>
      </c>
      <c r="D12">
        <v>5.3475199999999997E-3</v>
      </c>
      <c r="E12">
        <v>1.7750599999999998E-2</v>
      </c>
      <c r="F12">
        <v>1.8269799999999999E-2</v>
      </c>
      <c r="G12">
        <v>1.9795E-2</v>
      </c>
      <c r="H12">
        <v>5.9408000000000002E-2</v>
      </c>
      <c r="I12">
        <v>7.9090900000000006E-2</v>
      </c>
      <c r="J12">
        <v>6.4616999999999994E-2</v>
      </c>
      <c r="M12" t="s">
        <v>3</v>
      </c>
      <c r="N12">
        <v>3.7350999999999999E-3</v>
      </c>
      <c r="O12">
        <v>1.33825E-2</v>
      </c>
      <c r="P12">
        <v>1.79489E-2</v>
      </c>
      <c r="Q12">
        <v>2.0591000000000002E-2</v>
      </c>
      <c r="R12">
        <v>1.83678E-2</v>
      </c>
      <c r="S12">
        <v>2.4131E-2</v>
      </c>
      <c r="T12">
        <v>1.9795E-2</v>
      </c>
      <c r="U12">
        <v>0.100434</v>
      </c>
      <c r="AG12" t="s">
        <v>3</v>
      </c>
      <c r="AH12">
        <f t="shared" si="5"/>
        <v>3.3707915731188948E-2</v>
      </c>
      <c r="AI12">
        <f t="shared" si="5"/>
        <v>6.829745501147029E-2</v>
      </c>
      <c r="AJ12">
        <f t="shared" si="5"/>
        <v>9.9863530309478032E-2</v>
      </c>
      <c r="AK12">
        <f t="shared" si="5"/>
        <v>8.9036934861402559E-2</v>
      </c>
      <c r="AL12">
        <f t="shared" si="5"/>
        <v>0.19034978306699732</v>
      </c>
      <c r="AM12">
        <f t="shared" si="5"/>
        <v>0.2053536228056016</v>
      </c>
      <c r="AN12">
        <f t="shared" si="5"/>
        <v>0.27931285798836825</v>
      </c>
      <c r="AO12">
        <f t="shared" si="5"/>
        <v>0.35880669728674774</v>
      </c>
      <c r="AP12">
        <f t="shared" si="5"/>
        <v>0.32471128589666454</v>
      </c>
      <c r="AT12" t="s">
        <v>3</v>
      </c>
      <c r="AU12">
        <f t="shared" si="6"/>
        <v>3.543951555705558E-2</v>
      </c>
      <c r="AV12">
        <f t="shared" si="6"/>
        <v>2.2881956163391882E-2</v>
      </c>
      <c r="AW12">
        <f t="shared" si="6"/>
        <v>3.611535846527849E-2</v>
      </c>
      <c r="AX12">
        <f t="shared" si="6"/>
        <v>2.6156788511110782E-2</v>
      </c>
      <c r="AY12">
        <f t="shared" si="6"/>
        <v>8.6825049769860246E-2</v>
      </c>
      <c r="AZ12">
        <f t="shared" si="6"/>
        <v>0</v>
      </c>
      <c r="BA12">
        <f t="shared" si="6"/>
        <v>0</v>
      </c>
      <c r="BB12">
        <f t="shared" si="6"/>
        <v>0</v>
      </c>
      <c r="BC12">
        <f t="shared" si="6"/>
        <v>0</v>
      </c>
    </row>
    <row r="20" spans="2:23" x14ac:dyDescent="0.25">
      <c r="B20">
        <v>0.20444100000000001</v>
      </c>
      <c r="C20">
        <v>0.20444100000000001</v>
      </c>
      <c r="D20">
        <v>0.20444100000000001</v>
      </c>
      <c r="E20">
        <v>0.20444100000000001</v>
      </c>
      <c r="F20">
        <v>0.20444100000000001</v>
      </c>
      <c r="G20">
        <v>0.20444100000000001</v>
      </c>
      <c r="H20">
        <v>0.20444100000000001</v>
      </c>
      <c r="I20">
        <v>0.20444100000000001</v>
      </c>
      <c r="J20">
        <v>0.20444100000000001</v>
      </c>
      <c r="K20">
        <v>0.20444100000000001</v>
      </c>
      <c r="N20">
        <v>0.20444100000000001</v>
      </c>
      <c r="O20">
        <v>0.20444100000000001</v>
      </c>
      <c r="P20">
        <v>0.20444100000000001</v>
      </c>
      <c r="Q20">
        <v>0.20444100000000001</v>
      </c>
      <c r="R20">
        <v>0.20444100000000001</v>
      </c>
      <c r="S20">
        <v>0.20444100000000001</v>
      </c>
      <c r="T20">
        <v>0.20444100000000001</v>
      </c>
      <c r="U20">
        <v>0.20444100000000001</v>
      </c>
      <c r="V20">
        <v>0.20444100000000001</v>
      </c>
      <c r="W20">
        <v>0.20444100000000001</v>
      </c>
    </row>
    <row r="21" spans="2:23" x14ac:dyDescent="0.25">
      <c r="B21">
        <v>0.20444100000000001</v>
      </c>
      <c r="C21">
        <v>0.20444100000000001</v>
      </c>
      <c r="D21">
        <v>0.20444100000000001</v>
      </c>
      <c r="E21">
        <v>0.20444100000000001</v>
      </c>
      <c r="F21">
        <v>0.20444100000000001</v>
      </c>
      <c r="G21">
        <v>0.20444100000000001</v>
      </c>
      <c r="H21">
        <v>0.20444100000000001</v>
      </c>
      <c r="I21">
        <v>0.20444100000000001</v>
      </c>
      <c r="J21">
        <v>0.20444100000000001</v>
      </c>
      <c r="K21">
        <v>0.20444100000000001</v>
      </c>
      <c r="N21">
        <v>0.20444100000000001</v>
      </c>
      <c r="O21">
        <v>0.20444100000000001</v>
      </c>
      <c r="P21">
        <v>0.20444100000000001</v>
      </c>
      <c r="Q21">
        <v>0.20444100000000001</v>
      </c>
      <c r="R21">
        <v>0.20444100000000001</v>
      </c>
      <c r="S21">
        <v>0.20444100000000001</v>
      </c>
      <c r="T21">
        <v>0.20444100000000001</v>
      </c>
      <c r="U21">
        <v>0.20444100000000001</v>
      </c>
      <c r="V21">
        <v>0.20444100000000001</v>
      </c>
      <c r="W21">
        <v>0.20444100000000001</v>
      </c>
    </row>
    <row r="22" spans="2:23" x14ac:dyDescent="0.25">
      <c r="B22">
        <v>0.20444100000000001</v>
      </c>
      <c r="C22">
        <v>0.20444100000000001</v>
      </c>
      <c r="D22">
        <v>0.20444100000000001</v>
      </c>
      <c r="E22">
        <v>0.20444100000000001</v>
      </c>
      <c r="F22">
        <v>0.20444100000000001</v>
      </c>
      <c r="G22">
        <v>0.20444100000000001</v>
      </c>
      <c r="H22">
        <v>0.20444100000000001</v>
      </c>
      <c r="I22">
        <v>0.20444100000000001</v>
      </c>
      <c r="J22">
        <v>0.20444100000000001</v>
      </c>
      <c r="K22">
        <v>0.20444100000000001</v>
      </c>
      <c r="N22">
        <v>0.20444100000000001</v>
      </c>
      <c r="O22">
        <v>0.20444100000000001</v>
      </c>
      <c r="P22">
        <v>0.20444100000000001</v>
      </c>
      <c r="Q22">
        <v>0.20444100000000001</v>
      </c>
      <c r="R22">
        <v>0.20444100000000001</v>
      </c>
      <c r="S22">
        <v>0.20444100000000001</v>
      </c>
      <c r="T22">
        <v>0.20444100000000001</v>
      </c>
      <c r="U22">
        <v>0.20444100000000001</v>
      </c>
      <c r="V22">
        <v>0.20444100000000001</v>
      </c>
      <c r="W22">
        <v>0.20444100000000001</v>
      </c>
    </row>
    <row r="23" spans="2:23" x14ac:dyDescent="0.25">
      <c r="B23">
        <v>0.20444100000000001</v>
      </c>
      <c r="C23">
        <v>0.20444100000000001</v>
      </c>
      <c r="D23">
        <v>0.20444100000000001</v>
      </c>
      <c r="E23">
        <v>0.20444100000000001</v>
      </c>
      <c r="F23">
        <v>0.20444100000000001</v>
      </c>
      <c r="G23">
        <v>0.20444100000000001</v>
      </c>
      <c r="H23">
        <v>0.20444100000000001</v>
      </c>
      <c r="I23">
        <v>0.20444100000000001</v>
      </c>
      <c r="J23">
        <v>0.20444100000000001</v>
      </c>
      <c r="K23">
        <v>0.20444100000000001</v>
      </c>
      <c r="N23">
        <v>0.20444100000000001</v>
      </c>
      <c r="O23">
        <v>0.20444100000000001</v>
      </c>
      <c r="P23">
        <v>0.20444100000000001</v>
      </c>
      <c r="Q23">
        <v>0.20444100000000001</v>
      </c>
      <c r="R23">
        <v>0.20444100000000001</v>
      </c>
      <c r="S23">
        <v>0.20444100000000001</v>
      </c>
      <c r="T23">
        <v>0.20444100000000001</v>
      </c>
      <c r="U23">
        <v>0.20444100000000001</v>
      </c>
      <c r="V23">
        <v>0.20444100000000001</v>
      </c>
      <c r="W23">
        <v>0.20444100000000001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75"/>
  <sheetViews>
    <sheetView topLeftCell="J50" zoomScaleNormal="100" workbookViewId="0">
      <selection activeCell="M66" sqref="M66"/>
    </sheetView>
  </sheetViews>
  <sheetFormatPr defaultRowHeight="15" x14ac:dyDescent="0.25"/>
  <cols>
    <col min="30" max="30" width="17.42578125" bestFit="1" customWidth="1"/>
  </cols>
  <sheetData>
    <row r="1" spans="1:54" x14ac:dyDescent="0.25">
      <c r="B1">
        <v>0.75</v>
      </c>
      <c r="C1">
        <v>1.05</v>
      </c>
      <c r="D1">
        <v>1.35</v>
      </c>
      <c r="E1">
        <v>1.65</v>
      </c>
      <c r="F1">
        <v>1.95</v>
      </c>
      <c r="G1">
        <v>2.25</v>
      </c>
      <c r="H1">
        <v>2.75</v>
      </c>
      <c r="I1">
        <v>3.25</v>
      </c>
      <c r="J1">
        <v>3.75</v>
      </c>
      <c r="K1">
        <v>4.25</v>
      </c>
      <c r="Q1">
        <v>0.6</v>
      </c>
      <c r="R1">
        <v>0.8</v>
      </c>
      <c r="S1">
        <v>1</v>
      </c>
      <c r="T1">
        <v>1.2</v>
      </c>
      <c r="U1">
        <v>1.4</v>
      </c>
      <c r="V1">
        <v>1.6</v>
      </c>
      <c r="W1">
        <v>1.8</v>
      </c>
      <c r="X1">
        <v>2</v>
      </c>
      <c r="Y1">
        <v>2.2000000000000002</v>
      </c>
      <c r="Z1">
        <v>2.4</v>
      </c>
      <c r="AA1">
        <v>2.6</v>
      </c>
      <c r="AB1">
        <v>2.8</v>
      </c>
      <c r="AC1">
        <v>3</v>
      </c>
      <c r="AE1">
        <f t="shared" ref="AE1:BB1" si="0" xml:space="preserve"> (3/31)*AE7</f>
        <v>0.67741935483870963</v>
      </c>
      <c r="AF1">
        <f t="shared" si="0"/>
        <v>0.77419354838709675</v>
      </c>
      <c r="AG1">
        <f t="shared" si="0"/>
        <v>0.87096774193548387</v>
      </c>
      <c r="AH1">
        <f t="shared" si="0"/>
        <v>0.967741935483871</v>
      </c>
      <c r="AI1">
        <f t="shared" si="0"/>
        <v>1.064516129032258</v>
      </c>
      <c r="AJ1">
        <f t="shared" si="0"/>
        <v>1.161290322580645</v>
      </c>
      <c r="AK1">
        <f t="shared" si="0"/>
        <v>1.2580645161290323</v>
      </c>
      <c r="AL1">
        <f t="shared" si="0"/>
        <v>1.3548387096774193</v>
      </c>
      <c r="AM1">
        <f t="shared" si="0"/>
        <v>1.4516129032258065</v>
      </c>
      <c r="AN1">
        <f t="shared" si="0"/>
        <v>1.5483870967741935</v>
      </c>
      <c r="AO1">
        <f t="shared" si="0"/>
        <v>1.6451612903225805</v>
      </c>
      <c r="AP1">
        <f t="shared" si="0"/>
        <v>1.7419354838709677</v>
      </c>
      <c r="AQ1">
        <f t="shared" si="0"/>
        <v>1.8387096774193548</v>
      </c>
      <c r="AR1">
        <f t="shared" si="0"/>
        <v>1.935483870967742</v>
      </c>
      <c r="AS1">
        <f t="shared" si="0"/>
        <v>2.032258064516129</v>
      </c>
      <c r="AT1">
        <f t="shared" si="0"/>
        <v>2.129032258064516</v>
      </c>
      <c r="AU1">
        <f t="shared" si="0"/>
        <v>2.225806451612903</v>
      </c>
      <c r="AV1">
        <f t="shared" si="0"/>
        <v>2.32258064516129</v>
      </c>
      <c r="AW1">
        <f t="shared" si="0"/>
        <v>2.4193548387096775</v>
      </c>
      <c r="AX1">
        <f t="shared" si="0"/>
        <v>2.5161290322580645</v>
      </c>
      <c r="AY1">
        <f t="shared" si="0"/>
        <v>2.6129032258064515</v>
      </c>
      <c r="AZ1">
        <f t="shared" si="0"/>
        <v>2.7096774193548385</v>
      </c>
      <c r="BA1">
        <f t="shared" si="0"/>
        <v>2.8064516129032255</v>
      </c>
      <c r="BB1">
        <f t="shared" si="0"/>
        <v>2.903225806451613</v>
      </c>
    </row>
    <row r="2" spans="1:54" x14ac:dyDescent="0.25">
      <c r="A2" t="s">
        <v>8</v>
      </c>
      <c r="B2">
        <f>B9/B19</f>
        <v>7.8879970260368512E-2</v>
      </c>
      <c r="C2">
        <f t="shared" ref="C2:I2" si="1">C9/C19</f>
        <v>9.6427820251319449E-2</v>
      </c>
      <c r="D2">
        <f t="shared" si="1"/>
        <v>0.11031348897725993</v>
      </c>
      <c r="E2">
        <f t="shared" si="1"/>
        <v>0.15487940285950472</v>
      </c>
      <c r="F2">
        <f t="shared" si="1"/>
        <v>0.1566158451582608</v>
      </c>
      <c r="G2">
        <f t="shared" si="1"/>
        <v>0.13007224578240176</v>
      </c>
      <c r="H2">
        <f t="shared" si="1"/>
        <v>0.12774834793412279</v>
      </c>
      <c r="I2">
        <f t="shared" si="1"/>
        <v>0.13563619821855694</v>
      </c>
      <c r="P2" t="s">
        <v>8</v>
      </c>
      <c r="Q2">
        <f>Q9/Q19</f>
        <v>7.24326333758884E-2</v>
      </c>
      <c r="R2">
        <f t="shared" ref="R2:X2" si="2">R9/R19</f>
        <v>8.6662166590850159E-2</v>
      </c>
      <c r="S2">
        <f t="shared" si="2"/>
        <v>9.7064678807088592E-2</v>
      </c>
      <c r="T2">
        <f t="shared" si="2"/>
        <v>9.9315205854011657E-2</v>
      </c>
      <c r="U2">
        <f t="shared" si="2"/>
        <v>0.13547184762351974</v>
      </c>
      <c r="V2">
        <f t="shared" si="2"/>
        <v>0.1615894072128389</v>
      </c>
      <c r="W2">
        <f t="shared" si="2"/>
        <v>0.15524772428231129</v>
      </c>
      <c r="X2">
        <f t="shared" si="2"/>
        <v>0.10976271882841504</v>
      </c>
      <c r="Y2">
        <f t="shared" ref="Y2:AC4" si="3">Y9/Y19</f>
        <v>0.1253818950210574</v>
      </c>
      <c r="Z2">
        <f t="shared" si="3"/>
        <v>9.0572341164443529E-2</v>
      </c>
      <c r="AA2">
        <f t="shared" si="3"/>
        <v>0.15741460861568862</v>
      </c>
      <c r="AB2">
        <f t="shared" si="3"/>
        <v>0.17405853033393495</v>
      </c>
      <c r="AC2">
        <f t="shared" si="3"/>
        <v>0</v>
      </c>
      <c r="AE2">
        <v>5.9220000000000002E-3</v>
      </c>
      <c r="AF2">
        <v>8.1373999999999995E-3</v>
      </c>
      <c r="AG2">
        <v>1.02232E-2</v>
      </c>
      <c r="AH2">
        <v>1.2171599999999999E-2</v>
      </c>
      <c r="AI2">
        <v>1.4015E-2</v>
      </c>
      <c r="AJ2">
        <v>1.55005E-2</v>
      </c>
      <c r="AK2">
        <v>1.6486000000000001E-2</v>
      </c>
      <c r="AL2">
        <v>1.7541500000000002E-2</v>
      </c>
      <c r="AM2">
        <v>1.8096899999999999E-2</v>
      </c>
      <c r="AN2">
        <v>1.9433099999999998E-2</v>
      </c>
      <c r="AO2">
        <v>1.9883899999999999E-2</v>
      </c>
      <c r="AP2">
        <v>1.9456600000000001E-2</v>
      </c>
      <c r="AQ2">
        <v>1.8403800000000001E-2</v>
      </c>
      <c r="AR2">
        <v>1.7824599999999999E-2</v>
      </c>
      <c r="AS2">
        <v>1.9382900000000002E-2</v>
      </c>
      <c r="AT2">
        <v>1.7207699999999999E-2</v>
      </c>
      <c r="AU2">
        <v>1.7299399999999999E-2</v>
      </c>
      <c r="AV2">
        <v>1.7668799999999998E-2</v>
      </c>
      <c r="AW2">
        <v>1.59586E-2</v>
      </c>
      <c r="AX2">
        <v>1.52392E-2</v>
      </c>
      <c r="AY2">
        <v>1.43941E-2</v>
      </c>
      <c r="AZ2">
        <v>1.3284300000000001E-2</v>
      </c>
      <c r="BA2">
        <v>1.37623E-2</v>
      </c>
      <c r="BB2">
        <v>6.9912699999999994E-2</v>
      </c>
    </row>
    <row r="3" spans="1:54" x14ac:dyDescent="0.25">
      <c r="A3" t="s">
        <v>9</v>
      </c>
      <c r="B3">
        <f t="shared" ref="B3:I4" si="4">B10/B20</f>
        <v>6.7952612245097604E-2</v>
      </c>
      <c r="C3">
        <f t="shared" si="4"/>
        <v>8.4747188675461368E-2</v>
      </c>
      <c r="D3">
        <f t="shared" si="4"/>
        <v>0.11108534980752392</v>
      </c>
      <c r="E3">
        <f t="shared" si="4"/>
        <v>0.14126716265328385</v>
      </c>
      <c r="F3">
        <f t="shared" si="4"/>
        <v>0.16532104616979959</v>
      </c>
      <c r="G3">
        <f t="shared" si="4"/>
        <v>0.11615086993313474</v>
      </c>
      <c r="H3">
        <f t="shared" si="4"/>
        <v>8.9243351382550462E-2</v>
      </c>
      <c r="I3">
        <f t="shared" si="4"/>
        <v>0.2507769967863589</v>
      </c>
      <c r="P3" t="s">
        <v>9</v>
      </c>
      <c r="Q3">
        <f t="shared" ref="Q3:X3" si="5">Q10/Q20</f>
        <v>4.9649043000180977E-2</v>
      </c>
      <c r="R3">
        <f t="shared" si="5"/>
        <v>8.6062482574434676E-2</v>
      </c>
      <c r="S3">
        <f t="shared" si="5"/>
        <v>9.0539568873171217E-2</v>
      </c>
      <c r="T3">
        <f t="shared" si="5"/>
        <v>8.5497038265318598E-2</v>
      </c>
      <c r="U3">
        <f t="shared" si="5"/>
        <v>0.10263596832337936</v>
      </c>
      <c r="V3">
        <f t="shared" si="5"/>
        <v>0.15424058774903274</v>
      </c>
      <c r="W3">
        <f t="shared" si="5"/>
        <v>0.18901052137291444</v>
      </c>
      <c r="X3">
        <f t="shared" si="5"/>
        <v>0.11846938725598093</v>
      </c>
      <c r="Y3">
        <f t="shared" si="3"/>
        <v>0.13933066263616398</v>
      </c>
      <c r="Z3">
        <f t="shared" si="3"/>
        <v>0.10332663213347615</v>
      </c>
      <c r="AA3">
        <f t="shared" si="3"/>
        <v>0.13738927123228706</v>
      </c>
      <c r="AB3">
        <f t="shared" si="3"/>
        <v>0.21269265949589367</v>
      </c>
      <c r="AC3">
        <f t="shared" si="3"/>
        <v>0</v>
      </c>
    </row>
    <row r="4" spans="1:54" x14ac:dyDescent="0.25">
      <c r="A4" t="s">
        <v>10</v>
      </c>
      <c r="B4">
        <f t="shared" si="4"/>
        <v>6.3597321476611832E-2</v>
      </c>
      <c r="C4">
        <f t="shared" si="4"/>
        <v>7.4772183661789948E-2</v>
      </c>
      <c r="D4">
        <f t="shared" si="4"/>
        <v>9.4277077494240386E-2</v>
      </c>
      <c r="E4">
        <f t="shared" si="4"/>
        <v>0.10817057243899217</v>
      </c>
      <c r="F4">
        <f t="shared" si="4"/>
        <v>0.12373056285187413</v>
      </c>
      <c r="G4">
        <f t="shared" si="4"/>
        <v>0.11090828160691836</v>
      </c>
      <c r="H4">
        <f t="shared" si="4"/>
        <v>0.44606805875533773</v>
      </c>
      <c r="I4">
        <f t="shared" si="4"/>
        <v>0.51660870373359546</v>
      </c>
      <c r="P4" t="s">
        <v>10</v>
      </c>
      <c r="Q4">
        <f t="shared" ref="Q4:AB5" si="6">Q11/Q21</f>
        <v>6.6361444133026151E-2</v>
      </c>
      <c r="R4">
        <f t="shared" si="6"/>
        <v>6.6426010438219343E-2</v>
      </c>
      <c r="S4">
        <f t="shared" si="6"/>
        <v>6.711471769361331E-2</v>
      </c>
      <c r="T4">
        <f t="shared" si="6"/>
        <v>0.10450888031265744</v>
      </c>
      <c r="U4">
        <f t="shared" si="6"/>
        <v>9.8629922569347633E-2</v>
      </c>
      <c r="V4">
        <f t="shared" si="6"/>
        <v>0.16728591623011038</v>
      </c>
      <c r="W4">
        <f t="shared" si="6"/>
        <v>0.15908208236117022</v>
      </c>
      <c r="X4">
        <f t="shared" si="6"/>
        <v>0.14097954911196872</v>
      </c>
      <c r="Y4">
        <f t="shared" si="3"/>
        <v>0.24374465004573445</v>
      </c>
      <c r="Z4">
        <f t="shared" si="3"/>
        <v>0.21635777559295835</v>
      </c>
      <c r="AA4">
        <f t="shared" si="3"/>
        <v>0.30898401005669118</v>
      </c>
      <c r="AB4">
        <f t="shared" si="3"/>
        <v>0.3100879960477595</v>
      </c>
      <c r="AC4">
        <f t="shared" si="3"/>
        <v>0</v>
      </c>
      <c r="AF4">
        <f>AVERAGE(AE2:AF2)</f>
        <v>7.0296999999999998E-3</v>
      </c>
      <c r="AH4">
        <f>AVERAGE(AG2:AH2)</f>
        <v>1.11974E-2</v>
      </c>
      <c r="AJ4">
        <f>AVERAGE(AI2:AJ2)</f>
        <v>1.475775E-2</v>
      </c>
      <c r="AL4">
        <f>AVERAGE(AK2:AL2)</f>
        <v>1.7013750000000001E-2</v>
      </c>
      <c r="AN4">
        <f>AVERAGE(AM2:AN2)</f>
        <v>1.8764999999999997E-2</v>
      </c>
      <c r="AP4">
        <f>AVERAGE(AO2:AP2)</f>
        <v>1.967025E-2</v>
      </c>
      <c r="AR4">
        <f>AVERAGE(AQ2:AR2)</f>
        <v>1.81142E-2</v>
      </c>
      <c r="AT4">
        <f>AVERAGE(AS2:AT2)</f>
        <v>1.82953E-2</v>
      </c>
      <c r="AV4">
        <f>AVERAGE(AU2:AV2)</f>
        <v>1.7484099999999999E-2</v>
      </c>
      <c r="AX4">
        <f>AVERAGE(AW2:AX2)</f>
        <v>1.5598899999999999E-2</v>
      </c>
      <c r="AZ4">
        <f>AVERAGE(AY2:AZ2)</f>
        <v>1.3839199999999999E-2</v>
      </c>
      <c r="BB4">
        <f>AVERAGE(BA2:BB2)</f>
        <v>4.18375E-2</v>
      </c>
    </row>
    <row r="5" spans="1:54" x14ac:dyDescent="0.25">
      <c r="Q5">
        <f t="shared" si="6"/>
        <v>5.4412764562881223E-2</v>
      </c>
      <c r="R5">
        <f t="shared" si="6"/>
        <v>6.7165588115886729E-2</v>
      </c>
      <c r="S5">
        <f t="shared" si="6"/>
        <v>8.0514671714577796E-2</v>
      </c>
      <c r="T5">
        <f t="shared" si="6"/>
        <v>9.3017545404297575E-2</v>
      </c>
      <c r="U5">
        <f t="shared" si="6"/>
        <v>0.10184209625270861</v>
      </c>
      <c r="V5">
        <f t="shared" si="6"/>
        <v>0.10540938461463209</v>
      </c>
      <c r="W5">
        <f t="shared" si="6"/>
        <v>0.10001663071497399</v>
      </c>
      <c r="X5">
        <f t="shared" si="6"/>
        <v>0.10854867663531288</v>
      </c>
      <c r="Y5">
        <f t="shared" si="6"/>
        <v>0.11941733800949907</v>
      </c>
      <c r="Z5">
        <f t="shared" si="6"/>
        <v>0.10289227698944926</v>
      </c>
      <c r="AA5">
        <f t="shared" si="6"/>
        <v>0.14851864352062452</v>
      </c>
      <c r="AB5">
        <f t="shared" si="6"/>
        <v>0.16101907151696576</v>
      </c>
    </row>
    <row r="7" spans="1:54" x14ac:dyDescent="0.25">
      <c r="AE7">
        <v>7</v>
      </c>
      <c r="AF7">
        <v>8</v>
      </c>
      <c r="AG7">
        <v>9</v>
      </c>
      <c r="AH7">
        <v>10</v>
      </c>
      <c r="AI7">
        <v>11</v>
      </c>
      <c r="AJ7">
        <v>12</v>
      </c>
      <c r="AK7">
        <v>13</v>
      </c>
      <c r="AL7">
        <v>14</v>
      </c>
      <c r="AM7">
        <v>15</v>
      </c>
      <c r="AN7">
        <v>16</v>
      </c>
      <c r="AO7">
        <v>17</v>
      </c>
      <c r="AP7">
        <v>18</v>
      </c>
      <c r="AQ7">
        <v>19</v>
      </c>
      <c r="AR7">
        <v>20</v>
      </c>
      <c r="AS7">
        <v>21</v>
      </c>
      <c r="AT7">
        <v>22</v>
      </c>
      <c r="AU7">
        <v>23</v>
      </c>
      <c r="AV7">
        <v>24</v>
      </c>
      <c r="AW7">
        <v>25</v>
      </c>
      <c r="AX7">
        <v>26</v>
      </c>
      <c r="AY7">
        <v>27</v>
      </c>
      <c r="AZ7">
        <v>28</v>
      </c>
      <c r="BA7">
        <v>29</v>
      </c>
      <c r="BB7">
        <v>30</v>
      </c>
    </row>
    <row r="8" spans="1:54" x14ac:dyDescent="0.25">
      <c r="B8">
        <v>0.75</v>
      </c>
      <c r="C8">
        <v>1.05</v>
      </c>
      <c r="D8">
        <v>1.35</v>
      </c>
      <c r="E8">
        <v>1.65</v>
      </c>
      <c r="F8">
        <v>1.95</v>
      </c>
      <c r="G8">
        <v>2.25</v>
      </c>
      <c r="H8">
        <v>2.75</v>
      </c>
      <c r="I8">
        <v>3.25</v>
      </c>
      <c r="J8">
        <v>3.75</v>
      </c>
      <c r="K8">
        <v>4.25</v>
      </c>
      <c r="Q8">
        <v>0.6</v>
      </c>
      <c r="R8">
        <v>0.8</v>
      </c>
      <c r="S8">
        <v>1</v>
      </c>
      <c r="T8">
        <v>1.2</v>
      </c>
      <c r="U8">
        <v>1.4</v>
      </c>
      <c r="V8">
        <v>1.6</v>
      </c>
      <c r="W8">
        <v>1.8</v>
      </c>
      <c r="X8">
        <v>2</v>
      </c>
      <c r="Y8">
        <v>2.2000000000000002</v>
      </c>
      <c r="Z8">
        <v>2.4</v>
      </c>
      <c r="AA8">
        <v>2.6</v>
      </c>
      <c r="AB8">
        <v>2.8</v>
      </c>
      <c r="AC8">
        <v>3</v>
      </c>
    </row>
    <row r="9" spans="1:54" x14ac:dyDescent="0.25">
      <c r="B9">
        <v>1.61263E-2</v>
      </c>
      <c r="C9">
        <v>1.97138E-2</v>
      </c>
      <c r="D9">
        <v>2.2552599999999999E-2</v>
      </c>
      <c r="E9">
        <v>3.1663700000000003E-2</v>
      </c>
      <c r="F9">
        <v>3.2018699999999997E-2</v>
      </c>
      <c r="G9" s="1">
        <v>2.65921E-2</v>
      </c>
      <c r="H9">
        <v>2.6117000000000001E-2</v>
      </c>
      <c r="I9">
        <v>2.77296E-2</v>
      </c>
      <c r="K9" s="1"/>
      <c r="Q9">
        <v>1.4808200000000001E-2</v>
      </c>
      <c r="R9">
        <v>1.7717299999999998E-2</v>
      </c>
      <c r="S9">
        <v>1.9844000000000001E-2</v>
      </c>
      <c r="T9">
        <v>2.0304099999999999E-2</v>
      </c>
      <c r="U9">
        <v>2.7695999999999998E-2</v>
      </c>
      <c r="V9" s="1">
        <v>3.3035500000000002E-2</v>
      </c>
      <c r="W9">
        <v>3.1739000000000003E-2</v>
      </c>
      <c r="X9">
        <v>2.2440000000000002E-2</v>
      </c>
      <c r="Y9">
        <v>2.5633199999999998E-2</v>
      </c>
      <c r="Z9" s="1">
        <v>1.8516700000000001E-2</v>
      </c>
      <c r="AA9">
        <v>3.2182000000000002E-2</v>
      </c>
      <c r="AB9">
        <v>3.5584699999999997E-2</v>
      </c>
    </row>
    <row r="10" spans="1:54" x14ac:dyDescent="0.25">
      <c r="B10">
        <v>1.38923E-2</v>
      </c>
      <c r="C10">
        <v>1.7325799999999999E-2</v>
      </c>
      <c r="D10">
        <v>2.2710399999999999E-2</v>
      </c>
      <c r="E10">
        <v>2.8880800000000002E-2</v>
      </c>
      <c r="F10">
        <v>3.3798399999999999E-2</v>
      </c>
      <c r="G10" s="1">
        <v>2.3746E-2</v>
      </c>
      <c r="H10" s="1">
        <v>1.8245000000000001E-2</v>
      </c>
      <c r="I10">
        <v>5.1269099999999998E-2</v>
      </c>
      <c r="Q10">
        <v>1.0150299999999999E-2</v>
      </c>
      <c r="R10">
        <v>1.7594700000000001E-2</v>
      </c>
      <c r="S10">
        <v>1.8509999999999999E-2</v>
      </c>
      <c r="T10">
        <v>1.7479100000000001E-2</v>
      </c>
      <c r="U10">
        <v>2.0983000000000002E-2</v>
      </c>
      <c r="V10" s="1">
        <v>3.1533100000000001E-2</v>
      </c>
      <c r="W10" s="1">
        <v>3.8641500000000002E-2</v>
      </c>
      <c r="X10">
        <v>2.4219999999999998E-2</v>
      </c>
      <c r="Y10">
        <v>2.84849E-2</v>
      </c>
      <c r="Z10">
        <v>2.1124199999999999E-2</v>
      </c>
      <c r="AA10">
        <v>2.8087999999999998E-2</v>
      </c>
      <c r="AB10">
        <v>4.3483099999999997E-2</v>
      </c>
    </row>
    <row r="11" spans="1:54" x14ac:dyDescent="0.25">
      <c r="B11">
        <v>1.30019E-2</v>
      </c>
      <c r="C11">
        <v>1.52865E-2</v>
      </c>
      <c r="D11">
        <v>1.9274099999999999E-2</v>
      </c>
      <c r="E11">
        <v>2.2114499999999999E-2</v>
      </c>
      <c r="F11">
        <v>2.5295600000000001E-2</v>
      </c>
      <c r="G11">
        <v>2.2674199999999999E-2</v>
      </c>
      <c r="H11">
        <v>9.1194600000000001E-2</v>
      </c>
      <c r="I11">
        <v>0.105616</v>
      </c>
      <c r="Q11">
        <v>1.3566999999999999E-2</v>
      </c>
      <c r="R11">
        <v>1.3580200000000001E-2</v>
      </c>
      <c r="S11">
        <v>1.3721000000000001E-2</v>
      </c>
      <c r="T11">
        <v>2.13659E-2</v>
      </c>
      <c r="U11">
        <v>2.0164000000000001E-2</v>
      </c>
      <c r="V11">
        <v>3.4200099999999997E-2</v>
      </c>
      <c r="W11">
        <v>3.25229E-2</v>
      </c>
      <c r="X11">
        <v>2.8822E-2</v>
      </c>
      <c r="Y11">
        <v>4.9831399999999998E-2</v>
      </c>
      <c r="Z11">
        <v>4.4232399999999998E-2</v>
      </c>
      <c r="AA11">
        <v>6.3169000000000003E-2</v>
      </c>
      <c r="AB11">
        <v>6.3394699999999998E-2</v>
      </c>
    </row>
    <row r="12" spans="1:54" x14ac:dyDescent="0.25">
      <c r="Q12">
        <v>1.1124200000000001E-2</v>
      </c>
      <c r="R12">
        <v>1.37314E-2</v>
      </c>
      <c r="S12">
        <v>1.6460499999999999E-2</v>
      </c>
      <c r="T12">
        <v>1.9016600000000002E-2</v>
      </c>
      <c r="U12">
        <v>2.0820700000000001E-2</v>
      </c>
      <c r="V12">
        <v>2.155E-2</v>
      </c>
      <c r="W12">
        <v>2.04475E-2</v>
      </c>
      <c r="X12">
        <v>2.2191800000000001E-2</v>
      </c>
      <c r="Y12">
        <v>2.4413799999999999E-2</v>
      </c>
      <c r="Z12">
        <v>2.1035399999999999E-2</v>
      </c>
      <c r="AA12">
        <v>3.0363299999999999E-2</v>
      </c>
      <c r="AB12">
        <v>3.2918900000000001E-2</v>
      </c>
    </row>
    <row r="16" spans="1:54" x14ac:dyDescent="0.25">
      <c r="AE16">
        <v>0.77419354838709675</v>
      </c>
      <c r="AF16">
        <v>0.967741935483871</v>
      </c>
      <c r="AG16">
        <v>1.161290322580645</v>
      </c>
      <c r="AH16">
        <v>1.3548387096774193</v>
      </c>
      <c r="AI16">
        <v>1.5483870967741935</v>
      </c>
      <c r="AJ16">
        <v>1.7419354838709677</v>
      </c>
      <c r="AK16">
        <v>1.935483870967742</v>
      </c>
      <c r="AL16">
        <v>2.129032258064516</v>
      </c>
      <c r="AM16">
        <v>2.32258064516129</v>
      </c>
      <c r="AN16">
        <v>2.5161290322580645</v>
      </c>
      <c r="AO16">
        <v>2.7096774193548385</v>
      </c>
      <c r="AP16">
        <v>2.903225806451613</v>
      </c>
    </row>
    <row r="17" spans="2:42" x14ac:dyDescent="0.25">
      <c r="AD17" t="s">
        <v>11</v>
      </c>
      <c r="AE17">
        <f>AF4</f>
        <v>7.0296999999999998E-3</v>
      </c>
      <c r="AF17">
        <f>AH4</f>
        <v>1.11974E-2</v>
      </c>
      <c r="AG17">
        <f>AJ4</f>
        <v>1.475775E-2</v>
      </c>
      <c r="AH17">
        <f>AL4</f>
        <v>1.7013750000000001E-2</v>
      </c>
      <c r="AI17">
        <f>AN4</f>
        <v>1.8764999999999997E-2</v>
      </c>
      <c r="AJ17">
        <f>AP4</f>
        <v>1.967025E-2</v>
      </c>
      <c r="AK17">
        <f>AR4</f>
        <v>1.81142E-2</v>
      </c>
      <c r="AL17">
        <f>AT4</f>
        <v>1.82953E-2</v>
      </c>
      <c r="AM17">
        <f>AV4</f>
        <v>1.7484099999999999E-2</v>
      </c>
      <c r="AN17">
        <f>AX4</f>
        <v>1.5598899999999999E-2</v>
      </c>
      <c r="AO17">
        <f>AZ4</f>
        <v>1.3839199999999999E-2</v>
      </c>
      <c r="AP17">
        <f>BB4</f>
        <v>4.18375E-2</v>
      </c>
    </row>
    <row r="18" spans="2:42" x14ac:dyDescent="0.25">
      <c r="AE18">
        <f>AE17/AE19</f>
        <v>3.438498148610112E-2</v>
      </c>
      <c r="AF18">
        <f t="shared" ref="AF18:AP18" si="7">AF17/AF19</f>
        <v>5.4770814073497973E-2</v>
      </c>
      <c r="AG18">
        <f t="shared" si="7"/>
        <v>7.2185862913994744E-2</v>
      </c>
      <c r="AH18">
        <f t="shared" si="7"/>
        <v>8.3220831437920972E-2</v>
      </c>
      <c r="AI18">
        <f t="shared" si="7"/>
        <v>9.1786872496221389E-2</v>
      </c>
      <c r="AJ18">
        <f t="shared" si="7"/>
        <v>9.621480035804951E-2</v>
      </c>
      <c r="AK18">
        <f t="shared" si="7"/>
        <v>8.8603557994727078E-2</v>
      </c>
      <c r="AL18">
        <f t="shared" si="7"/>
        <v>8.948938813643055E-2</v>
      </c>
      <c r="AM18">
        <f t="shared" si="7"/>
        <v>8.5521495199103889E-2</v>
      </c>
      <c r="AN18">
        <f t="shared" si="7"/>
        <v>7.630025288469533E-2</v>
      </c>
      <c r="AO18">
        <f t="shared" si="7"/>
        <v>6.7692879608297743E-2</v>
      </c>
      <c r="AP18">
        <f t="shared" si="7"/>
        <v>0.20464339344847657</v>
      </c>
    </row>
    <row r="19" spans="2:42" x14ac:dyDescent="0.25">
      <c r="B19">
        <v>0.20444100000000001</v>
      </c>
      <c r="C19">
        <v>0.20444100000000001</v>
      </c>
      <c r="D19">
        <v>0.20444100000000001</v>
      </c>
      <c r="E19">
        <v>0.20444100000000001</v>
      </c>
      <c r="F19">
        <v>0.20444100000000001</v>
      </c>
      <c r="G19">
        <v>0.20444100000000001</v>
      </c>
      <c r="H19">
        <v>0.20444100000000001</v>
      </c>
      <c r="I19">
        <v>0.20444100000000001</v>
      </c>
      <c r="J19">
        <v>0.20444100000000001</v>
      </c>
      <c r="K19">
        <v>0.20444100000000001</v>
      </c>
      <c r="L19">
        <v>0.20444100000000001</v>
      </c>
      <c r="M19">
        <v>0.20444100000000001</v>
      </c>
      <c r="N19">
        <v>0.20444100000000001</v>
      </c>
      <c r="O19">
        <v>0.20444100000000001</v>
      </c>
      <c r="P19">
        <v>0.20444100000000001</v>
      </c>
      <c r="Q19">
        <v>0.20444100000000001</v>
      </c>
      <c r="R19">
        <v>0.20444100000000001</v>
      </c>
      <c r="S19">
        <v>0.20444100000000001</v>
      </c>
      <c r="T19">
        <v>0.20444100000000001</v>
      </c>
      <c r="U19">
        <v>0.20444100000000001</v>
      </c>
      <c r="V19">
        <v>0.20444100000000001</v>
      </c>
      <c r="W19">
        <v>0.20444100000000001</v>
      </c>
      <c r="X19">
        <v>0.20444100000000001</v>
      </c>
      <c r="Y19">
        <v>0.20444100000000001</v>
      </c>
      <c r="Z19">
        <v>0.20444100000000001</v>
      </c>
      <c r="AA19">
        <v>0.20444100000000001</v>
      </c>
      <c r="AB19">
        <v>0.20444100000000001</v>
      </c>
      <c r="AC19">
        <v>0.20444100000000001</v>
      </c>
      <c r="AD19">
        <v>0.20444100000000001</v>
      </c>
      <c r="AE19">
        <v>0.20444100000000001</v>
      </c>
      <c r="AF19">
        <v>0.20444100000000001</v>
      </c>
      <c r="AG19">
        <v>0.20444100000000001</v>
      </c>
      <c r="AH19">
        <v>0.20444100000000001</v>
      </c>
      <c r="AI19">
        <v>0.20444100000000001</v>
      </c>
      <c r="AJ19">
        <v>0.20444100000000001</v>
      </c>
      <c r="AK19">
        <v>0.20444100000000001</v>
      </c>
      <c r="AL19">
        <v>0.20444100000000001</v>
      </c>
      <c r="AM19">
        <v>0.20444100000000001</v>
      </c>
      <c r="AN19">
        <v>0.20444100000000001</v>
      </c>
      <c r="AO19">
        <v>0.20444100000000001</v>
      </c>
      <c r="AP19">
        <v>0.20444100000000001</v>
      </c>
    </row>
    <row r="20" spans="2:42" x14ac:dyDescent="0.25">
      <c r="B20">
        <v>0.20444100000000001</v>
      </c>
      <c r="C20">
        <v>0.20444100000000001</v>
      </c>
      <c r="D20">
        <v>0.20444100000000001</v>
      </c>
      <c r="E20">
        <v>0.20444100000000001</v>
      </c>
      <c r="F20">
        <v>0.20444100000000001</v>
      </c>
      <c r="G20">
        <v>0.20444100000000001</v>
      </c>
      <c r="H20">
        <v>0.20444100000000001</v>
      </c>
      <c r="I20">
        <v>0.20444100000000001</v>
      </c>
      <c r="J20">
        <v>0.20444100000000001</v>
      </c>
      <c r="K20">
        <v>0.20444100000000001</v>
      </c>
      <c r="L20">
        <v>0.20444100000000001</v>
      </c>
      <c r="M20">
        <v>0.20444100000000001</v>
      </c>
      <c r="N20">
        <v>0.20444100000000001</v>
      </c>
      <c r="O20">
        <v>0.20444100000000001</v>
      </c>
      <c r="P20">
        <v>0.20444100000000001</v>
      </c>
      <c r="Q20">
        <v>0.20444100000000001</v>
      </c>
      <c r="R20">
        <v>0.20444100000000001</v>
      </c>
      <c r="S20">
        <v>0.20444100000000001</v>
      </c>
      <c r="T20">
        <v>0.20444100000000001</v>
      </c>
      <c r="U20">
        <v>0.20444100000000001</v>
      </c>
      <c r="V20">
        <v>0.20444100000000001</v>
      </c>
      <c r="W20">
        <v>0.20444100000000001</v>
      </c>
      <c r="X20">
        <v>0.20444100000000001</v>
      </c>
      <c r="Y20">
        <v>0.20444100000000001</v>
      </c>
      <c r="Z20">
        <v>0.20444100000000001</v>
      </c>
      <c r="AA20">
        <v>0.20444100000000001</v>
      </c>
      <c r="AB20">
        <v>0.20444100000000001</v>
      </c>
      <c r="AC20">
        <v>0.20444100000000001</v>
      </c>
      <c r="AD20">
        <v>0.20444100000000001</v>
      </c>
      <c r="AE20">
        <v>0.20444100000000001</v>
      </c>
      <c r="AF20">
        <v>0.20444100000000001</v>
      </c>
      <c r="AG20">
        <v>0.20444100000000001</v>
      </c>
      <c r="AH20">
        <v>0.20444100000000001</v>
      </c>
      <c r="AI20">
        <v>0.20444100000000001</v>
      </c>
      <c r="AJ20">
        <v>0.20444100000000001</v>
      </c>
      <c r="AK20">
        <v>0.20444100000000001</v>
      </c>
      <c r="AL20">
        <v>0.20444100000000001</v>
      </c>
      <c r="AM20">
        <v>0.20444100000000001</v>
      </c>
      <c r="AN20">
        <v>0.20444100000000001</v>
      </c>
      <c r="AO20">
        <v>0.20444100000000001</v>
      </c>
      <c r="AP20">
        <v>0.20444100000000001</v>
      </c>
    </row>
    <row r="21" spans="2:42" x14ac:dyDescent="0.25">
      <c r="B21">
        <v>0.20444100000000001</v>
      </c>
      <c r="C21">
        <v>0.20444100000000001</v>
      </c>
      <c r="D21">
        <v>0.20444100000000001</v>
      </c>
      <c r="E21">
        <v>0.20444100000000001</v>
      </c>
      <c r="F21">
        <v>0.20444100000000001</v>
      </c>
      <c r="G21">
        <v>0.20444100000000001</v>
      </c>
      <c r="H21">
        <v>0.20444100000000001</v>
      </c>
      <c r="I21">
        <v>0.20444100000000001</v>
      </c>
      <c r="J21">
        <v>0.20444100000000001</v>
      </c>
      <c r="K21">
        <v>0.20444100000000001</v>
      </c>
      <c r="L21">
        <v>0.20444100000000001</v>
      </c>
      <c r="M21">
        <v>0.20444100000000001</v>
      </c>
      <c r="N21">
        <v>0.20444100000000001</v>
      </c>
      <c r="O21">
        <v>0.20444100000000001</v>
      </c>
      <c r="P21">
        <v>0.20444100000000001</v>
      </c>
      <c r="Q21">
        <v>0.20444100000000001</v>
      </c>
      <c r="R21">
        <v>0.20444100000000001</v>
      </c>
      <c r="S21">
        <v>0.20444100000000001</v>
      </c>
      <c r="T21">
        <v>0.20444100000000001</v>
      </c>
      <c r="U21">
        <v>0.20444100000000001</v>
      </c>
      <c r="V21">
        <v>0.20444100000000001</v>
      </c>
      <c r="W21">
        <v>0.20444100000000001</v>
      </c>
      <c r="X21">
        <v>0.20444100000000001</v>
      </c>
      <c r="Y21">
        <v>0.20444100000000001</v>
      </c>
      <c r="Z21">
        <v>0.20444100000000001</v>
      </c>
      <c r="AA21">
        <v>0.20444100000000001</v>
      </c>
      <c r="AB21">
        <v>0.20444100000000001</v>
      </c>
      <c r="AC21">
        <v>0.20444100000000001</v>
      </c>
      <c r="AD21">
        <v>0.20444100000000001</v>
      </c>
      <c r="AE21">
        <v>0.20444100000000001</v>
      </c>
      <c r="AF21">
        <v>0.20444100000000001</v>
      </c>
      <c r="AG21">
        <v>0.20444100000000001</v>
      </c>
      <c r="AH21">
        <v>0.20444100000000001</v>
      </c>
      <c r="AI21">
        <v>0.20444100000000001</v>
      </c>
      <c r="AJ21">
        <v>0.20444100000000001</v>
      </c>
      <c r="AK21">
        <v>0.20444100000000001</v>
      </c>
      <c r="AL21">
        <v>0.20444100000000001</v>
      </c>
      <c r="AM21">
        <v>0.20444100000000001</v>
      </c>
      <c r="AN21">
        <v>0.20444100000000001</v>
      </c>
      <c r="AO21">
        <v>0.20444100000000001</v>
      </c>
      <c r="AP21">
        <v>0.20444100000000001</v>
      </c>
    </row>
    <row r="22" spans="2:42" x14ac:dyDescent="0.25">
      <c r="B22">
        <v>0.20444100000000001</v>
      </c>
      <c r="C22">
        <v>0.20444100000000001</v>
      </c>
      <c r="D22">
        <v>0.20444100000000001</v>
      </c>
      <c r="E22">
        <v>0.20444100000000001</v>
      </c>
      <c r="F22">
        <v>0.20444100000000001</v>
      </c>
      <c r="G22">
        <v>0.20444100000000001</v>
      </c>
      <c r="H22">
        <v>0.20444100000000001</v>
      </c>
      <c r="I22">
        <v>0.20444100000000001</v>
      </c>
      <c r="J22">
        <v>0.20444100000000001</v>
      </c>
      <c r="K22">
        <v>0.20444100000000001</v>
      </c>
      <c r="L22">
        <v>0.20444100000000001</v>
      </c>
      <c r="M22">
        <v>0.20444100000000001</v>
      </c>
      <c r="N22">
        <v>0.20444100000000001</v>
      </c>
      <c r="O22">
        <v>0.20444100000000001</v>
      </c>
      <c r="P22">
        <v>0.20444100000000001</v>
      </c>
      <c r="Q22">
        <v>0.20444100000000001</v>
      </c>
      <c r="R22">
        <v>0.20444100000000001</v>
      </c>
      <c r="S22">
        <v>0.20444100000000001</v>
      </c>
      <c r="T22">
        <v>0.20444100000000001</v>
      </c>
      <c r="U22">
        <v>0.20444100000000001</v>
      </c>
      <c r="V22">
        <v>0.20444100000000001</v>
      </c>
      <c r="W22">
        <v>0.20444100000000001</v>
      </c>
      <c r="X22">
        <v>0.20444100000000001</v>
      </c>
      <c r="Y22">
        <v>0.20444100000000001</v>
      </c>
      <c r="Z22">
        <v>0.20444100000000001</v>
      </c>
      <c r="AA22">
        <v>0.20444100000000001</v>
      </c>
      <c r="AB22">
        <v>0.20444100000000001</v>
      </c>
      <c r="AC22">
        <v>0.20444100000000001</v>
      </c>
      <c r="AD22">
        <v>0.20444100000000001</v>
      </c>
      <c r="AE22">
        <v>0.20444100000000001</v>
      </c>
      <c r="AF22">
        <v>0.20444100000000001</v>
      </c>
      <c r="AG22">
        <v>0.20444100000000001</v>
      </c>
      <c r="AH22">
        <v>0.20444100000000001</v>
      </c>
      <c r="AI22">
        <v>0.20444100000000001</v>
      </c>
      <c r="AJ22">
        <v>0.20444100000000001</v>
      </c>
      <c r="AK22">
        <v>0.20444100000000001</v>
      </c>
      <c r="AL22">
        <v>0.20444100000000001</v>
      </c>
      <c r="AM22">
        <v>0.20444100000000001</v>
      </c>
      <c r="AN22">
        <v>0.20444100000000001</v>
      </c>
      <c r="AO22">
        <v>0.20444100000000001</v>
      </c>
      <c r="AP22">
        <v>0.20444100000000001</v>
      </c>
    </row>
    <row r="31" spans="2:42" x14ac:dyDescent="0.25">
      <c r="R31">
        <v>1.4374700000000001E-2</v>
      </c>
    </row>
    <row r="32" spans="2:42" x14ac:dyDescent="0.25">
      <c r="R32">
        <v>1.72398E-2</v>
      </c>
      <c r="S32">
        <v>1.1124200000000001E-2</v>
      </c>
    </row>
    <row r="33" spans="18:19" x14ac:dyDescent="0.25">
      <c r="R33">
        <v>1.8731899999999999E-2</v>
      </c>
      <c r="S33">
        <v>1.37314E-2</v>
      </c>
    </row>
    <row r="34" spans="18:19" x14ac:dyDescent="0.25">
      <c r="R34">
        <v>1.9905599999999999E-2</v>
      </c>
      <c r="S34">
        <v>1.6460499999999999E-2</v>
      </c>
    </row>
    <row r="35" spans="18:19" x14ac:dyDescent="0.25">
      <c r="R35">
        <v>2.4798600000000001E-2</v>
      </c>
      <c r="S35">
        <v>1.9016600000000002E-2</v>
      </c>
    </row>
    <row r="36" spans="18:19" x14ac:dyDescent="0.25">
      <c r="R36">
        <v>3.2950800000000002E-2</v>
      </c>
      <c r="S36">
        <v>2.0820700000000001E-2</v>
      </c>
    </row>
    <row r="37" spans="18:19" x14ac:dyDescent="0.25">
      <c r="R37">
        <v>3.4283099999999997E-2</v>
      </c>
      <c r="S37">
        <v>2.155E-2</v>
      </c>
    </row>
    <row r="38" spans="18:19" x14ac:dyDescent="0.25">
      <c r="R38">
        <v>2.4261600000000001E-2</v>
      </c>
      <c r="S38">
        <v>2.04475E-2</v>
      </c>
    </row>
    <row r="39" spans="18:19" x14ac:dyDescent="0.25">
      <c r="R39">
        <v>3.1519699999999998E-2</v>
      </c>
      <c r="S39">
        <v>2.2191800000000001E-2</v>
      </c>
    </row>
    <row r="40" spans="18:19" x14ac:dyDescent="0.25">
      <c r="R40">
        <v>2.5263500000000001E-2</v>
      </c>
      <c r="S40">
        <v>2.4413799999999999E-2</v>
      </c>
    </row>
    <row r="41" spans="18:19" x14ac:dyDescent="0.25">
      <c r="R41">
        <v>3.6107100000000003E-2</v>
      </c>
      <c r="S41">
        <v>2.1035399999999999E-2</v>
      </c>
    </row>
    <row r="42" spans="18:19" x14ac:dyDescent="0.25">
      <c r="R42">
        <v>4.43705E-2</v>
      </c>
      <c r="S42">
        <v>3.0363299999999999E-2</v>
      </c>
    </row>
    <row r="43" spans="18:19" x14ac:dyDescent="0.25">
      <c r="S43">
        <v>3.2918900000000001E-2</v>
      </c>
    </row>
    <row r="53" spans="30:30" x14ac:dyDescent="0.25">
      <c r="AD53">
        <v>5.9220000000000002E-3</v>
      </c>
    </row>
    <row r="54" spans="30:30" x14ac:dyDescent="0.25">
      <c r="AD54">
        <v>8.1373999999999995E-3</v>
      </c>
    </row>
    <row r="55" spans="30:30" x14ac:dyDescent="0.25">
      <c r="AD55">
        <v>1.02232E-2</v>
      </c>
    </row>
    <row r="56" spans="30:30" x14ac:dyDescent="0.25">
      <c r="AD56">
        <v>1.2171599999999999E-2</v>
      </c>
    </row>
    <row r="57" spans="30:30" x14ac:dyDescent="0.25">
      <c r="AD57">
        <v>1.4015E-2</v>
      </c>
    </row>
    <row r="58" spans="30:30" x14ac:dyDescent="0.25">
      <c r="AD58">
        <v>1.55005E-2</v>
      </c>
    </row>
    <row r="59" spans="30:30" x14ac:dyDescent="0.25">
      <c r="AD59">
        <v>1.6486000000000001E-2</v>
      </c>
    </row>
    <row r="60" spans="30:30" x14ac:dyDescent="0.25">
      <c r="AD60">
        <v>1.7541500000000002E-2</v>
      </c>
    </row>
    <row r="61" spans="30:30" x14ac:dyDescent="0.25">
      <c r="AD61">
        <v>1.8096899999999999E-2</v>
      </c>
    </row>
    <row r="62" spans="30:30" x14ac:dyDescent="0.25">
      <c r="AD62">
        <v>1.9433099999999998E-2</v>
      </c>
    </row>
    <row r="63" spans="30:30" x14ac:dyDescent="0.25">
      <c r="AD63">
        <v>1.9883899999999999E-2</v>
      </c>
    </row>
    <row r="64" spans="30:30" x14ac:dyDescent="0.25">
      <c r="AD64">
        <v>1.9456600000000001E-2</v>
      </c>
    </row>
    <row r="65" spans="30:30" x14ac:dyDescent="0.25">
      <c r="AD65">
        <v>1.8403800000000001E-2</v>
      </c>
    </row>
    <row r="66" spans="30:30" x14ac:dyDescent="0.25">
      <c r="AD66">
        <v>1.7824599999999999E-2</v>
      </c>
    </row>
    <row r="67" spans="30:30" x14ac:dyDescent="0.25">
      <c r="AD67">
        <v>1.9382900000000002E-2</v>
      </c>
    </row>
    <row r="68" spans="30:30" x14ac:dyDescent="0.25">
      <c r="AD68">
        <v>1.7207699999999999E-2</v>
      </c>
    </row>
    <row r="69" spans="30:30" x14ac:dyDescent="0.25">
      <c r="AD69">
        <v>1.7299399999999999E-2</v>
      </c>
    </row>
    <row r="70" spans="30:30" x14ac:dyDescent="0.25">
      <c r="AD70">
        <v>1.7668799999999998E-2</v>
      </c>
    </row>
    <row r="71" spans="30:30" x14ac:dyDescent="0.25">
      <c r="AD71">
        <v>1.59586E-2</v>
      </c>
    </row>
    <row r="72" spans="30:30" x14ac:dyDescent="0.25">
      <c r="AD72">
        <v>1.52392E-2</v>
      </c>
    </row>
    <row r="73" spans="30:30" x14ac:dyDescent="0.25">
      <c r="AD73">
        <v>1.43941E-2</v>
      </c>
    </row>
    <row r="74" spans="30:30" x14ac:dyDescent="0.25">
      <c r="AD74">
        <v>1.3284300000000001E-2</v>
      </c>
    </row>
    <row r="75" spans="30:30" x14ac:dyDescent="0.25">
      <c r="AD75">
        <v>1.37623E-2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"/>
  <sheetViews>
    <sheetView tabSelected="1" workbookViewId="0">
      <selection activeCell="H4" sqref="H4"/>
    </sheetView>
  </sheetViews>
  <sheetFormatPr defaultRowHeight="15" x14ac:dyDescent="0.25"/>
  <cols>
    <col min="1" max="15" width="9.140625" style="2"/>
    <col min="16" max="16" width="18.140625" style="2" customWidth="1"/>
    <col min="17" max="16384" width="9.140625" style="2"/>
  </cols>
  <sheetData>
    <row r="1" spans="1:17" x14ac:dyDescent="0.25">
      <c r="A1" s="2" t="s">
        <v>12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</row>
    <row r="2" spans="1:17" x14ac:dyDescent="0.25">
      <c r="A2" s="2" t="s">
        <v>13</v>
      </c>
    </row>
    <row r="3" spans="1:17" x14ac:dyDescent="0.25">
      <c r="A3" s="2" t="s">
        <v>15</v>
      </c>
    </row>
    <row r="4" spans="1:17" ht="75" x14ac:dyDescent="0.25">
      <c r="A4" s="2" t="s">
        <v>16</v>
      </c>
      <c r="P4" s="2" t="s">
        <v>17</v>
      </c>
    </row>
    <row r="5" spans="1:17" x14ac:dyDescent="0.25">
      <c r="A5" s="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TOF EAST </vt:lpstr>
      <vt:lpstr>TOF WEST RAW</vt:lpstr>
      <vt:lpstr>fit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2016-04-11T18:35:52Z</dcterms:created>
  <dcterms:modified xsi:type="dcterms:W3CDTF">2016-06-15T17:39:09Z</dcterms:modified>
</cp:coreProperties>
</file>