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ttWork\tunefits\"/>
    </mc:Choice>
  </mc:AlternateContent>
  <bookViews>
    <workbookView xWindow="0" yWindow="0" windowWidth="7230" windowHeight="7650" activeTab="1"/>
  </bookViews>
  <sheets>
    <sheet name="Sheet1" sheetId="1" r:id="rId1"/>
    <sheet name="EP RESOLUTION" sheetId="3" r:id="rId2"/>
    <sheet name="all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3" l="1"/>
  <c r="L28" i="3"/>
  <c r="L22" i="3"/>
  <c r="L16" i="3"/>
  <c r="P25" i="3"/>
  <c r="B9" i="3"/>
  <c r="C9" i="3" s="1"/>
  <c r="H99" i="2"/>
  <c r="G99" i="2"/>
  <c r="F99" i="2"/>
  <c r="E99" i="2"/>
  <c r="D99" i="2"/>
  <c r="C99" i="2"/>
  <c r="H98" i="2"/>
  <c r="G98" i="2"/>
  <c r="F98" i="2"/>
  <c r="E98" i="2"/>
  <c r="D98" i="2"/>
  <c r="C98" i="2"/>
  <c r="H97" i="2"/>
  <c r="G97" i="2"/>
  <c r="F97" i="2"/>
  <c r="E97" i="2"/>
  <c r="D97" i="2"/>
  <c r="C97" i="2"/>
  <c r="H96" i="2"/>
  <c r="G96" i="2"/>
  <c r="F96" i="2"/>
  <c r="E96" i="2"/>
  <c r="D96" i="2"/>
  <c r="C96" i="2"/>
  <c r="H95" i="2"/>
  <c r="G95" i="2"/>
  <c r="F95" i="2"/>
  <c r="E95" i="2"/>
  <c r="D95" i="2"/>
  <c r="C95" i="2"/>
  <c r="H94" i="2"/>
  <c r="G94" i="2"/>
  <c r="F94" i="2"/>
  <c r="E94" i="2"/>
  <c r="D94" i="2"/>
  <c r="C94" i="2"/>
  <c r="H93" i="2"/>
  <c r="G93" i="2"/>
  <c r="F93" i="2"/>
  <c r="E93" i="2"/>
  <c r="D93" i="2"/>
  <c r="C93" i="2"/>
  <c r="H92" i="2"/>
  <c r="G92" i="2"/>
  <c r="F92" i="2"/>
  <c r="E92" i="2"/>
  <c r="D92" i="2"/>
  <c r="C92" i="2"/>
  <c r="H91" i="2"/>
  <c r="G91" i="2"/>
  <c r="F91" i="2"/>
  <c r="E91" i="2"/>
  <c r="D91" i="2"/>
  <c r="C91" i="2"/>
  <c r="H90" i="2"/>
  <c r="G90" i="2"/>
  <c r="F90" i="2"/>
  <c r="E90" i="2"/>
  <c r="D90" i="2"/>
  <c r="C90" i="2"/>
  <c r="H89" i="2"/>
  <c r="G89" i="2"/>
  <c r="F89" i="2"/>
  <c r="E89" i="2"/>
  <c r="D89" i="2"/>
  <c r="C89" i="2"/>
  <c r="H88" i="2"/>
  <c r="G88" i="2"/>
  <c r="F88" i="2"/>
  <c r="E88" i="2"/>
  <c r="D88" i="2"/>
  <c r="C88" i="2"/>
  <c r="B95" i="2"/>
  <c r="B96" i="2"/>
  <c r="B97" i="2"/>
  <c r="B98" i="2"/>
  <c r="B99" i="2"/>
  <c r="B94" i="2"/>
  <c r="B89" i="2"/>
  <c r="B90" i="2"/>
  <c r="B91" i="2"/>
  <c r="B92" i="2"/>
  <c r="B93" i="2"/>
  <c r="B88" i="2"/>
  <c r="O45" i="2"/>
  <c r="M45" i="2"/>
  <c r="C32" i="1"/>
  <c r="E27" i="1"/>
  <c r="B7" i="1"/>
  <c r="E24" i="1"/>
  <c r="F9" i="1"/>
  <c r="F6" i="1"/>
  <c r="H6" i="1"/>
  <c r="J6" i="1" s="1"/>
  <c r="G6" i="1"/>
  <c r="G7" i="1"/>
</calcChain>
</file>

<file path=xl/sharedStrings.xml><?xml version="1.0" encoding="utf-8"?>
<sst xmlns="http://schemas.openxmlformats.org/spreadsheetml/2006/main" count="119" uniqueCount="39">
  <si>
    <t>PID Purity</t>
  </si>
  <si>
    <t>PID integration</t>
  </si>
  <si>
    <t>Momentum</t>
  </si>
  <si>
    <t>Event Plane</t>
  </si>
  <si>
    <t>sigma</t>
  </si>
  <si>
    <t>bbc</t>
  </si>
  <si>
    <t>mpc</t>
  </si>
  <si>
    <t>rxnin</t>
  </si>
  <si>
    <t>rxnout</t>
  </si>
  <si>
    <t>rxncmb</t>
  </si>
  <si>
    <t>centrality</t>
  </si>
  <si>
    <t>veto neg</t>
  </si>
  <si>
    <t>veto pos</t>
  </si>
  <si>
    <t>fireneg</t>
  </si>
  <si>
    <t>firepos</t>
  </si>
  <si>
    <t>sum neg^^</t>
  </si>
  <si>
    <t>sum pos</t>
  </si>
  <si>
    <t>centbin: 1</t>
  </si>
  <si>
    <t>+/-</t>
  </si>
  <si>
    <t>centbin: 2</t>
  </si>
  <si>
    <t>centbin: 3</t>
  </si>
  <si>
    <t>centbin: 4</t>
  </si>
  <si>
    <t>res_mpc[centbin]=</t>
  </si>
  <si>
    <t xml:space="preserve">res[0][0] = </t>
  </si>
  <si>
    <t xml:space="preserve">res[1][0] = </t>
  </si>
  <si>
    <t xml:space="preserve">res[2][0] = </t>
  </si>
  <si>
    <t xml:space="preserve">res[3][0] = </t>
  </si>
  <si>
    <t xml:space="preserve">res[4][0] = </t>
  </si>
  <si>
    <t>OUT</t>
  </si>
  <si>
    <t>CMB</t>
  </si>
  <si>
    <t>MPC</t>
  </si>
  <si>
    <t>SMD</t>
  </si>
  <si>
    <t>RXNIN</t>
  </si>
  <si>
    <t>RXNOUT</t>
  </si>
  <si>
    <t>RXNCMB</t>
  </si>
  <si>
    <t>centbin: 0</t>
  </si>
  <si>
    <t xml:space="preserve"> centbin: 1</t>
  </si>
  <si>
    <t xml:space="preserve"> centbin: 2</t>
  </si>
  <si>
    <t xml:space="preserve"> centbin: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</si>
</sst>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Q23" sqref="Q23"/>
    </sheetView>
  </sheetViews>
  <sheetFormatPr defaultRowHeight="15" x14ac:dyDescent="0.25"/>
  <cols>
    <col min="1" max="1" width="9.7109375" bestFit="1" customWidth="1"/>
    <col min="2" max="2" width="14.42578125" bestFit="1" customWidth="1"/>
    <col min="3" max="4" width="11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C2">
        <v>2</v>
      </c>
      <c r="D2" s="2">
        <v>0.17</v>
      </c>
    </row>
    <row r="6" spans="1:10" x14ac:dyDescent="0.25">
      <c r="F6" s="1">
        <f>(2.67214297E-18)^2</f>
        <v>7.1403480521204203E-36</v>
      </c>
      <c r="G6" s="1">
        <f>(0.00000000008)^2</f>
        <v>6.3999999999999996E-21</v>
      </c>
      <c r="H6" s="1">
        <f>F6*((G6/G7) - 1)</f>
        <v>-7.1403480521204203E-36</v>
      </c>
      <c r="I6" s="1">
        <v>1.7826619099999999E-36</v>
      </c>
      <c r="J6" s="1">
        <f>H6/I6</f>
        <v>-4.0054415321637853</v>
      </c>
    </row>
    <row r="7" spans="1:10" x14ac:dyDescent="0.25">
      <c r="B7">
        <f>4/1390000</f>
        <v>2.8776978417266188E-6</v>
      </c>
      <c r="G7">
        <f>4.85^2</f>
        <v>23.522499999999997</v>
      </c>
    </row>
    <row r="9" spans="1:10" x14ac:dyDescent="0.25">
      <c r="F9">
        <f>0.0011/0.1134*100</f>
        <v>0.97001763668430352</v>
      </c>
    </row>
    <row r="19" spans="2:5" x14ac:dyDescent="0.25">
      <c r="D19" t="s">
        <v>5</v>
      </c>
      <c r="E19">
        <v>0.1134</v>
      </c>
    </row>
    <row r="20" spans="2:5" x14ac:dyDescent="0.25">
      <c r="D20" t="s">
        <v>6</v>
      </c>
      <c r="E20">
        <v>0.15909999999999999</v>
      </c>
    </row>
    <row r="21" spans="2:5" x14ac:dyDescent="0.25">
      <c r="D21" t="s">
        <v>7</v>
      </c>
      <c r="E21">
        <v>0.125</v>
      </c>
    </row>
    <row r="22" spans="2:5" x14ac:dyDescent="0.25">
      <c r="D22" t="s">
        <v>8</v>
      </c>
      <c r="E22">
        <v>9.3700000000000006E-2</v>
      </c>
    </row>
    <row r="23" spans="2:5" x14ac:dyDescent="0.25">
      <c r="D23" t="s">
        <v>9</v>
      </c>
      <c r="E23">
        <v>0.12820000000000001</v>
      </c>
    </row>
    <row r="24" spans="2:5" x14ac:dyDescent="0.25">
      <c r="D24" t="s">
        <v>4</v>
      </c>
      <c r="E24">
        <f>STDEV(E19:E23)</f>
        <v>2.3880054438799016E-2</v>
      </c>
    </row>
    <row r="27" spans="2:5" x14ac:dyDescent="0.25">
      <c r="E27">
        <f>0.02/0.1134</f>
        <v>0.17636684303350969</v>
      </c>
    </row>
    <row r="31" spans="2:5" x14ac:dyDescent="0.25">
      <c r="B31" t="s">
        <v>10</v>
      </c>
    </row>
    <row r="32" spans="2:5" x14ac:dyDescent="0.25">
      <c r="B32">
        <v>1.18</v>
      </c>
      <c r="C32">
        <f>(B32/B33)*100</f>
        <v>6.5139387248136904</v>
      </c>
    </row>
    <row r="33" spans="2:2" x14ac:dyDescent="0.25">
      <c r="B33">
        <v>18.114999999999998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A8" workbookViewId="0">
      <selection activeCell="L34" sqref="L34"/>
    </sheetView>
  </sheetViews>
  <sheetFormatPr defaultRowHeight="15" x14ac:dyDescent="0.25"/>
  <cols>
    <col min="1" max="1" width="30.85546875" customWidth="1"/>
    <col min="13" max="13" width="9.42578125" bestFit="1" customWidth="1"/>
  </cols>
  <sheetData>
    <row r="1" spans="1:18" x14ac:dyDescent="0.25">
      <c r="P1">
        <v>0.17046700000000001</v>
      </c>
    </row>
    <row r="2" spans="1:18" x14ac:dyDescent="0.25">
      <c r="P2">
        <v>0.23907700000000001</v>
      </c>
    </row>
    <row r="3" spans="1:18" x14ac:dyDescent="0.25">
      <c r="A3" t="s">
        <v>17</v>
      </c>
      <c r="P3">
        <v>0.18348200000000001</v>
      </c>
    </row>
    <row r="4" spans="1:18" x14ac:dyDescent="0.25">
      <c r="A4" t="s">
        <v>23</v>
      </c>
      <c r="B4">
        <v>0.12820999999999999</v>
      </c>
      <c r="C4" t="s">
        <v>23</v>
      </c>
      <c r="D4">
        <v>5.3645699999999999E-3</v>
      </c>
      <c r="G4" t="s">
        <v>17</v>
      </c>
      <c r="M4" t="s">
        <v>30</v>
      </c>
      <c r="N4" t="s">
        <v>31</v>
      </c>
      <c r="O4" t="s">
        <v>32</v>
      </c>
      <c r="Q4" t="s">
        <v>18</v>
      </c>
      <c r="R4">
        <v>1.37185E-3</v>
      </c>
    </row>
    <row r="5" spans="1:18" x14ac:dyDescent="0.25">
      <c r="A5" t="s">
        <v>24</v>
      </c>
      <c r="B5">
        <v>0.25551000000000001</v>
      </c>
      <c r="C5" t="s">
        <v>24</v>
      </c>
      <c r="D5">
        <v>5.3704199999999999E-3</v>
      </c>
      <c r="G5" t="s">
        <v>22</v>
      </c>
      <c r="H5">
        <v>0.17046700000000001</v>
      </c>
      <c r="I5" t="s">
        <v>18</v>
      </c>
      <c r="J5">
        <v>1.37159E-3</v>
      </c>
      <c r="O5" t="s">
        <v>33</v>
      </c>
      <c r="Q5" t="s">
        <v>18</v>
      </c>
      <c r="R5">
        <v>1.37159E-3</v>
      </c>
    </row>
    <row r="6" spans="1:18" x14ac:dyDescent="0.25">
      <c r="A6" t="s">
        <v>25</v>
      </c>
      <c r="B6">
        <v>0.14249999999999999</v>
      </c>
      <c r="C6" t="s">
        <v>25</v>
      </c>
      <c r="D6">
        <v>5.3655300000000003E-3</v>
      </c>
      <c r="G6" t="s">
        <v>19</v>
      </c>
      <c r="O6" t="s">
        <v>34</v>
      </c>
      <c r="Q6" t="s">
        <v>18</v>
      </c>
      <c r="R6">
        <v>1.37185E-3</v>
      </c>
    </row>
    <row r="7" spans="1:18" x14ac:dyDescent="0.25">
      <c r="A7" t="s">
        <v>26</v>
      </c>
      <c r="B7">
        <v>1.6914599999999998E-2</v>
      </c>
      <c r="C7" t="s">
        <v>26</v>
      </c>
      <c r="D7">
        <v>5.3633500000000002E-3</v>
      </c>
      <c r="G7" t="s">
        <v>22</v>
      </c>
      <c r="H7">
        <v>0.52214300000000002</v>
      </c>
      <c r="I7" t="s">
        <v>18</v>
      </c>
      <c r="J7">
        <v>1.3740499999999999E-3</v>
      </c>
      <c r="N7" t="s">
        <v>32</v>
      </c>
      <c r="O7" t="s">
        <v>33</v>
      </c>
    </row>
    <row r="8" spans="1:18" x14ac:dyDescent="0.25">
      <c r="A8" t="s">
        <v>27</v>
      </c>
      <c r="B8">
        <v>9.9072599999999997E-2</v>
      </c>
      <c r="C8" t="s">
        <v>27</v>
      </c>
      <c r="D8">
        <v>5.35798E-3</v>
      </c>
      <c r="G8" t="s">
        <v>20</v>
      </c>
      <c r="O8" t="s">
        <v>34</v>
      </c>
    </row>
    <row r="9" spans="1:18" x14ac:dyDescent="0.25">
      <c r="B9">
        <f>STDEV(B4:B6)</f>
        <v>6.9738504668033496E-2</v>
      </c>
      <c r="C9">
        <f>B9/B5</f>
        <v>0.27293845512126136</v>
      </c>
      <c r="G9" t="s">
        <v>22</v>
      </c>
      <c r="H9">
        <v>0.201935</v>
      </c>
      <c r="I9" t="s">
        <v>18</v>
      </c>
      <c r="J9">
        <v>1.37404E-3</v>
      </c>
      <c r="N9" t="s">
        <v>33</v>
      </c>
      <c r="O9" t="s">
        <v>34</v>
      </c>
    </row>
    <row r="10" spans="1:18" x14ac:dyDescent="0.25">
      <c r="A10" t="s">
        <v>19</v>
      </c>
      <c r="C10" t="s">
        <v>19</v>
      </c>
      <c r="G10" t="s">
        <v>21</v>
      </c>
    </row>
    <row r="11" spans="1:18" x14ac:dyDescent="0.25">
      <c r="A11" t="s">
        <v>23</v>
      </c>
      <c r="B11">
        <v>0.19337599999999999</v>
      </c>
      <c r="C11" t="s">
        <v>23</v>
      </c>
      <c r="D11">
        <v>5.3879699999999997E-3</v>
      </c>
      <c r="G11" t="s">
        <v>22</v>
      </c>
      <c r="H11">
        <v>3.4625499999999997E-2</v>
      </c>
      <c r="I11" t="s">
        <v>18</v>
      </c>
      <c r="J11">
        <v>1.3748E-3</v>
      </c>
    </row>
    <row r="12" spans="1:18" x14ac:dyDescent="0.25">
      <c r="A12" t="s">
        <v>24</v>
      </c>
      <c r="B12">
        <v>0.10140299999999999</v>
      </c>
      <c r="C12" t="s">
        <v>24</v>
      </c>
      <c r="D12">
        <v>5.3747700000000001E-3</v>
      </c>
      <c r="L12" t="s">
        <v>35</v>
      </c>
    </row>
    <row r="13" spans="1:18" x14ac:dyDescent="0.25">
      <c r="A13" t="s">
        <v>25</v>
      </c>
      <c r="B13">
        <v>5.6268199999999997E-2</v>
      </c>
      <c r="C13" t="s">
        <v>25</v>
      </c>
      <c r="D13">
        <v>5.3800100000000002E-3</v>
      </c>
      <c r="L13">
        <v>0.17046700000000001</v>
      </c>
    </row>
    <row r="14" spans="1:18" x14ac:dyDescent="0.25">
      <c r="A14" t="s">
        <v>26</v>
      </c>
      <c r="B14">
        <v>0.10058499999999999</v>
      </c>
      <c r="C14" t="s">
        <v>26</v>
      </c>
      <c r="D14">
        <v>5.3899200000000003E-3</v>
      </c>
      <c r="L14">
        <v>0.23907700000000001</v>
      </c>
    </row>
    <row r="15" spans="1:18" x14ac:dyDescent="0.25">
      <c r="A15" t="s">
        <v>27</v>
      </c>
      <c r="B15">
        <v>8.6382600000000004E-2</v>
      </c>
      <c r="C15" t="s">
        <v>27</v>
      </c>
      <c r="D15">
        <v>5.3870400000000001E-3</v>
      </c>
      <c r="L15">
        <v>0.18348200000000001</v>
      </c>
    </row>
    <row r="16" spans="1:18" x14ac:dyDescent="0.25">
      <c r="F16" t="s">
        <v>28</v>
      </c>
      <c r="G16" t="s">
        <v>17</v>
      </c>
      <c r="L16">
        <f>STDEV(L13:L15)</f>
        <v>3.6440651178777352E-2</v>
      </c>
    </row>
    <row r="17" spans="1:16" x14ac:dyDescent="0.25">
      <c r="A17" t="s">
        <v>20</v>
      </c>
      <c r="C17" t="s">
        <v>20</v>
      </c>
      <c r="G17" t="s">
        <v>22</v>
      </c>
      <c r="H17">
        <v>0.23907700000000001</v>
      </c>
      <c r="I17" t="s">
        <v>18</v>
      </c>
      <c r="J17">
        <v>1.37159E-3</v>
      </c>
    </row>
    <row r="18" spans="1:16" x14ac:dyDescent="0.25">
      <c r="A18" t="s">
        <v>23</v>
      </c>
      <c r="B18">
        <v>7.5223200000000004E-2</v>
      </c>
      <c r="C18" t="s">
        <v>23</v>
      </c>
      <c r="D18">
        <v>5.3819599999999999E-3</v>
      </c>
      <c r="G18" t="s">
        <v>19</v>
      </c>
      <c r="L18" t="s">
        <v>36</v>
      </c>
    </row>
    <row r="19" spans="1:16" x14ac:dyDescent="0.25">
      <c r="A19" t="s">
        <v>24</v>
      </c>
      <c r="B19">
        <v>0.219274</v>
      </c>
      <c r="C19" t="s">
        <v>24</v>
      </c>
      <c r="D19">
        <v>5.3765000000000002E-3</v>
      </c>
      <c r="G19" t="s">
        <v>22</v>
      </c>
      <c r="H19">
        <v>0.145951</v>
      </c>
      <c r="I19" t="s">
        <v>18</v>
      </c>
      <c r="J19">
        <v>1.3740499999999999E-3</v>
      </c>
      <c r="L19">
        <v>0.52214300000000002</v>
      </c>
    </row>
    <row r="20" spans="1:16" x14ac:dyDescent="0.25">
      <c r="A20" t="s">
        <v>25</v>
      </c>
      <c r="B20">
        <v>0.175037</v>
      </c>
      <c r="C20" t="s">
        <v>25</v>
      </c>
      <c r="D20">
        <v>5.3811199999999997E-3</v>
      </c>
      <c r="G20" t="s">
        <v>20</v>
      </c>
      <c r="L20">
        <v>0.145951</v>
      </c>
    </row>
    <row r="21" spans="1:16" x14ac:dyDescent="0.25">
      <c r="A21" t="s">
        <v>26</v>
      </c>
      <c r="B21">
        <v>0.120356</v>
      </c>
      <c r="C21" t="s">
        <v>26</v>
      </c>
      <c r="D21">
        <v>5.3990100000000001E-3</v>
      </c>
      <c r="G21" t="s">
        <v>22</v>
      </c>
      <c r="H21">
        <v>0.201935</v>
      </c>
      <c r="I21" t="s">
        <v>18</v>
      </c>
      <c r="J21">
        <v>1.37404E-3</v>
      </c>
      <c r="L21">
        <v>0.31256200000000001</v>
      </c>
    </row>
    <row r="22" spans="1:16" x14ac:dyDescent="0.25">
      <c r="A22" t="s">
        <v>27</v>
      </c>
      <c r="B22">
        <v>0.121532</v>
      </c>
      <c r="C22" t="s">
        <v>27</v>
      </c>
      <c r="D22">
        <v>5.3966400000000003E-3</v>
      </c>
      <c r="G22" t="s">
        <v>21</v>
      </c>
      <c r="L22">
        <f>STDEV(L19:L21)</f>
        <v>0.18850457189239034</v>
      </c>
    </row>
    <row r="23" spans="1:16" x14ac:dyDescent="0.25">
      <c r="G23" t="s">
        <v>22</v>
      </c>
      <c r="H23">
        <v>0.452428</v>
      </c>
      <c r="I23" t="s">
        <v>18</v>
      </c>
      <c r="J23">
        <v>1.3748E-3</v>
      </c>
    </row>
    <row r="24" spans="1:16" x14ac:dyDescent="0.25">
      <c r="A24" t="s">
        <v>21</v>
      </c>
      <c r="C24" t="s">
        <v>21</v>
      </c>
      <c r="L24" t="s">
        <v>37</v>
      </c>
    </row>
    <row r="25" spans="1:16" x14ac:dyDescent="0.25">
      <c r="A25" t="s">
        <v>23</v>
      </c>
      <c r="B25">
        <v>8.7594099999999994E-2</v>
      </c>
      <c r="C25" t="s">
        <v>23</v>
      </c>
      <c r="D25">
        <v>5.3868099999999997E-3</v>
      </c>
      <c r="F25" t="s">
        <v>29</v>
      </c>
      <c r="G25" t="s">
        <v>17</v>
      </c>
      <c r="L25">
        <v>0.201935</v>
      </c>
      <c r="P25">
        <f>STDEV(P1:P24)</f>
        <v>3.6440651178777352E-2</v>
      </c>
    </row>
    <row r="26" spans="1:16" x14ac:dyDescent="0.25">
      <c r="A26" t="s">
        <v>24</v>
      </c>
      <c r="B26">
        <v>0.38086399999999998</v>
      </c>
      <c r="C26" t="s">
        <v>24</v>
      </c>
      <c r="D26">
        <v>5.3858700000000001E-3</v>
      </c>
      <c r="G26" t="s">
        <v>22</v>
      </c>
      <c r="H26">
        <v>0.18348200000000001</v>
      </c>
      <c r="I26" t="s">
        <v>18</v>
      </c>
      <c r="J26">
        <v>1.37159E-3</v>
      </c>
      <c r="L26">
        <v>0.45858199999999999</v>
      </c>
    </row>
    <row r="27" spans="1:16" x14ac:dyDescent="0.25">
      <c r="A27" t="s">
        <v>25</v>
      </c>
      <c r="B27">
        <v>0.109962</v>
      </c>
      <c r="C27" t="s">
        <v>25</v>
      </c>
      <c r="D27">
        <v>5.3829300000000002E-3</v>
      </c>
      <c r="G27" t="s">
        <v>19</v>
      </c>
      <c r="L27">
        <v>0.54303900000000005</v>
      </c>
    </row>
    <row r="28" spans="1:16" x14ac:dyDescent="0.25">
      <c r="A28" t="s">
        <v>26</v>
      </c>
      <c r="B28">
        <v>2.5718000000000001E-2</v>
      </c>
      <c r="C28" t="s">
        <v>26</v>
      </c>
      <c r="D28">
        <v>5.3880899999999999E-3</v>
      </c>
      <c r="G28" t="s">
        <v>22</v>
      </c>
      <c r="H28">
        <v>0.31256200000000001</v>
      </c>
      <c r="I28" t="s">
        <v>18</v>
      </c>
      <c r="J28">
        <v>1.3740499999999999E-3</v>
      </c>
      <c r="L28">
        <f>STDEV(L25:L27)</f>
        <v>0.17764787562009662</v>
      </c>
    </row>
    <row r="29" spans="1:16" x14ac:dyDescent="0.25">
      <c r="A29" t="s">
        <v>27</v>
      </c>
      <c r="B29">
        <v>2.59343E-2</v>
      </c>
      <c r="C29" t="s">
        <v>27</v>
      </c>
      <c r="D29">
        <v>5.3872299999999998E-3</v>
      </c>
      <c r="G29" t="s">
        <v>20</v>
      </c>
    </row>
    <row r="30" spans="1:16" x14ac:dyDescent="0.25">
      <c r="G30" t="s">
        <v>22</v>
      </c>
      <c r="H30">
        <v>0.54303900000000005</v>
      </c>
      <c r="I30" t="s">
        <v>18</v>
      </c>
      <c r="J30">
        <v>1.37404E-3</v>
      </c>
      <c r="L30" t="s">
        <v>38</v>
      </c>
    </row>
    <row r="31" spans="1:16" x14ac:dyDescent="0.25">
      <c r="G31" t="s">
        <v>21</v>
      </c>
      <c r="L31">
        <v>3.4625499999999997E-2</v>
      </c>
    </row>
    <row r="32" spans="1:16" x14ac:dyDescent="0.25">
      <c r="G32" t="s">
        <v>22</v>
      </c>
      <c r="H32">
        <v>0.452428</v>
      </c>
      <c r="I32" t="s">
        <v>18</v>
      </c>
      <c r="J32">
        <v>1.3748E-3</v>
      </c>
      <c r="L32">
        <v>2.8174500000000002E-2</v>
      </c>
    </row>
    <row r="33" spans="12:12" x14ac:dyDescent="0.25">
      <c r="L33">
        <v>0.452428</v>
      </c>
    </row>
    <row r="34" spans="12:12" x14ac:dyDescent="0.25">
      <c r="L34">
        <f>STDEV(L31:L33)</f>
        <v>0.2431020281930682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"/>
  <sheetViews>
    <sheetView topLeftCell="B1" workbookViewId="0">
      <selection activeCell="L88" sqref="L88:Q94"/>
    </sheetView>
  </sheetViews>
  <sheetFormatPr defaultRowHeight="15" x14ac:dyDescent="0.25"/>
  <sheetData>
    <row r="1" spans="1:19" x14ac:dyDescent="0.25">
      <c r="A1">
        <v>205552</v>
      </c>
      <c r="B1">
        <v>232959</v>
      </c>
      <c r="C1">
        <v>171994</v>
      </c>
      <c r="D1">
        <v>47258.1</v>
      </c>
      <c r="E1">
        <v>61120</v>
      </c>
      <c r="F1">
        <v>24376.799999999999</v>
      </c>
      <c r="G1">
        <v>11110.8</v>
      </c>
      <c r="H1">
        <v>12260.4</v>
      </c>
      <c r="L1">
        <v>426131</v>
      </c>
      <c r="M1">
        <v>483025</v>
      </c>
      <c r="N1">
        <v>353047</v>
      </c>
      <c r="O1">
        <v>97927.6</v>
      </c>
      <c r="P1">
        <v>128213.6</v>
      </c>
      <c r="Q1">
        <v>51003</v>
      </c>
      <c r="R1">
        <v>23216.1</v>
      </c>
      <c r="S1">
        <v>25502.199999999997</v>
      </c>
    </row>
    <row r="2" spans="1:19" x14ac:dyDescent="0.25">
      <c r="A2">
        <v>203283</v>
      </c>
      <c r="B2">
        <v>226619</v>
      </c>
      <c r="C2">
        <v>168504</v>
      </c>
      <c r="D2">
        <v>46423.6</v>
      </c>
      <c r="E2">
        <v>59522.7</v>
      </c>
      <c r="F2">
        <v>23710.2</v>
      </c>
      <c r="G2">
        <v>10769.7</v>
      </c>
      <c r="H2">
        <v>11962.3</v>
      </c>
      <c r="L2">
        <v>420909</v>
      </c>
      <c r="M2">
        <v>470456</v>
      </c>
      <c r="N2">
        <v>348209</v>
      </c>
      <c r="O2">
        <v>95949.7</v>
      </c>
      <c r="P2">
        <v>124835.4</v>
      </c>
      <c r="Q2">
        <v>49831.7</v>
      </c>
      <c r="R2">
        <v>22535.1</v>
      </c>
      <c r="S2">
        <v>24663.4</v>
      </c>
    </row>
    <row r="3" spans="1:19" x14ac:dyDescent="0.25">
      <c r="A3">
        <v>201105</v>
      </c>
      <c r="B3">
        <v>227235</v>
      </c>
      <c r="C3">
        <v>165651</v>
      </c>
      <c r="D3">
        <v>45022.9</v>
      </c>
      <c r="E3">
        <v>58008.3</v>
      </c>
      <c r="F3">
        <v>23061.1</v>
      </c>
      <c r="G3">
        <v>10446.1</v>
      </c>
      <c r="H3">
        <v>11524.5</v>
      </c>
      <c r="L3">
        <v>416635</v>
      </c>
      <c r="M3">
        <v>471888</v>
      </c>
      <c r="N3">
        <v>342192</v>
      </c>
      <c r="O3">
        <v>93550.9</v>
      </c>
      <c r="P3">
        <v>120983.8</v>
      </c>
      <c r="Q3">
        <v>48133.399999999994</v>
      </c>
      <c r="R3">
        <v>21765.800000000003</v>
      </c>
      <c r="S3">
        <v>23881.8</v>
      </c>
    </row>
    <row r="4" spans="1:19" x14ac:dyDescent="0.25">
      <c r="A4">
        <v>200065</v>
      </c>
      <c r="B4">
        <v>228038</v>
      </c>
      <c r="C4">
        <v>165993</v>
      </c>
      <c r="D4">
        <v>44954.3</v>
      </c>
      <c r="E4">
        <v>57899</v>
      </c>
      <c r="F4">
        <v>23097.4</v>
      </c>
      <c r="G4">
        <v>10445.200000000001</v>
      </c>
      <c r="H4">
        <v>11467.6</v>
      </c>
      <c r="L4">
        <v>416147</v>
      </c>
      <c r="M4">
        <v>471714</v>
      </c>
      <c r="N4">
        <v>341032</v>
      </c>
      <c r="O4">
        <v>93454.6</v>
      </c>
      <c r="P4">
        <v>121328.2</v>
      </c>
      <c r="Q4">
        <v>48288.9</v>
      </c>
      <c r="R4">
        <v>21902.300000000003</v>
      </c>
      <c r="S4">
        <v>23811.800000000003</v>
      </c>
    </row>
    <row r="5" spans="1:19" x14ac:dyDescent="0.25">
      <c r="A5">
        <v>202594</v>
      </c>
      <c r="B5">
        <v>231121</v>
      </c>
      <c r="C5">
        <v>168459</v>
      </c>
      <c r="D5">
        <v>46325.9</v>
      </c>
      <c r="E5">
        <v>59605</v>
      </c>
      <c r="F5">
        <v>23859.5</v>
      </c>
      <c r="G5">
        <v>10863</v>
      </c>
      <c r="H5">
        <v>11772.3</v>
      </c>
      <c r="L5">
        <v>420275</v>
      </c>
      <c r="M5">
        <v>478319</v>
      </c>
      <c r="N5">
        <v>347291</v>
      </c>
      <c r="O5">
        <v>95819.1</v>
      </c>
      <c r="P5">
        <v>124201.7</v>
      </c>
      <c r="Q5">
        <v>49942.5</v>
      </c>
      <c r="R5">
        <v>22532.799999999999</v>
      </c>
      <c r="S5">
        <v>24355.8</v>
      </c>
    </row>
    <row r="6" spans="1:19" x14ac:dyDescent="0.25">
      <c r="A6">
        <v>204632</v>
      </c>
      <c r="B6">
        <v>234309</v>
      </c>
      <c r="C6">
        <v>171743</v>
      </c>
      <c r="D6">
        <v>47189.1</v>
      </c>
      <c r="E6">
        <v>61284.1</v>
      </c>
      <c r="F6">
        <v>24434.1</v>
      </c>
      <c r="G6">
        <v>11146.1</v>
      </c>
      <c r="H6">
        <v>12279.9</v>
      </c>
      <c r="L6">
        <v>425595</v>
      </c>
      <c r="M6">
        <v>485048</v>
      </c>
      <c r="N6">
        <v>354713</v>
      </c>
      <c r="O6">
        <v>98143.299999999988</v>
      </c>
      <c r="P6">
        <v>127949.79999999999</v>
      </c>
      <c r="Q6">
        <v>51180.3</v>
      </c>
      <c r="R6">
        <v>23326.9</v>
      </c>
      <c r="S6">
        <v>25407.1</v>
      </c>
    </row>
    <row r="7" spans="1:19" x14ac:dyDescent="0.25">
      <c r="A7">
        <v>4.6436299999999999</v>
      </c>
      <c r="B7">
        <v>4.8116700000000003</v>
      </c>
      <c r="C7">
        <v>4.1577799999999998</v>
      </c>
      <c r="D7">
        <v>5.0071599999999998</v>
      </c>
      <c r="E7">
        <v>4.8773</v>
      </c>
      <c r="F7">
        <v>4.5760899999999998</v>
      </c>
      <c r="G7">
        <v>2.528</v>
      </c>
      <c r="H7">
        <v>10.3498</v>
      </c>
      <c r="L7">
        <v>6.6941041002512049</v>
      </c>
      <c r="M7">
        <v>6.942945739511436</v>
      </c>
      <c r="N7">
        <v>5.9639251306501162</v>
      </c>
      <c r="O7">
        <v>5.6485772457495873</v>
      </c>
      <c r="P7">
        <v>6.9155985373646436</v>
      </c>
      <c r="Q7">
        <v>6.4526459063085113</v>
      </c>
      <c r="R7">
        <v>14.911059219250657</v>
      </c>
      <c r="S7">
        <v>14.036166806108426</v>
      </c>
    </row>
    <row r="8" spans="1:19" x14ac:dyDescent="0.25">
      <c r="A8">
        <v>4.6153000000000004</v>
      </c>
      <c r="B8">
        <v>4.7876300000000001</v>
      </c>
      <c r="C8">
        <v>4.1302700000000003</v>
      </c>
      <c r="D8">
        <v>5.2123600000000003</v>
      </c>
      <c r="E8">
        <v>2.67266</v>
      </c>
      <c r="F8">
        <v>3.34274</v>
      </c>
      <c r="G8">
        <v>2.2830499999999998</v>
      </c>
      <c r="H8">
        <v>9.7096300000000006</v>
      </c>
      <c r="L8">
        <v>6.6585069191598807</v>
      </c>
      <c r="M8">
        <v>6.9028000868777877</v>
      </c>
      <c r="N8">
        <v>5.930102244126993</v>
      </c>
      <c r="O8">
        <v>5.8107230275155954</v>
      </c>
      <c r="P8">
        <v>3.8100179918341595</v>
      </c>
      <c r="Q8">
        <v>5.4043434151152905</v>
      </c>
      <c r="R8">
        <v>3.379266353899911</v>
      </c>
      <c r="S8">
        <v>10.963969979861311</v>
      </c>
    </row>
    <row r="9" spans="1:19" x14ac:dyDescent="0.25">
      <c r="A9">
        <v>4.60419</v>
      </c>
      <c r="B9">
        <v>4.7584499999999998</v>
      </c>
      <c r="C9">
        <v>4.0986799999999999</v>
      </c>
      <c r="D9">
        <v>4.9872500000000004</v>
      </c>
      <c r="E9">
        <v>2.5866699999999998</v>
      </c>
      <c r="F9">
        <v>3.2714300000000001</v>
      </c>
      <c r="G9">
        <v>2.3064300000000002</v>
      </c>
      <c r="H9">
        <v>5.1134599999999999</v>
      </c>
      <c r="L9">
        <v>6.6321160481553694</v>
      </c>
      <c r="M9">
        <v>6.8535551990846333</v>
      </c>
      <c r="N9">
        <v>5.8809772612466373</v>
      </c>
      <c r="O9">
        <v>5.6468249622774751</v>
      </c>
      <c r="P9">
        <v>3.521756733577718</v>
      </c>
      <c r="Q9">
        <v>5.2796300029926337</v>
      </c>
      <c r="R9">
        <v>3.5862102900555066</v>
      </c>
      <c r="S9">
        <v>7.2881059144677636</v>
      </c>
    </row>
    <row r="10" spans="1:19" x14ac:dyDescent="0.25">
      <c r="A10">
        <v>4.5854200000000001</v>
      </c>
      <c r="B10">
        <v>4.75345</v>
      </c>
      <c r="C10">
        <v>4.0730899999999997</v>
      </c>
      <c r="D10">
        <v>4.7597399999999999</v>
      </c>
      <c r="E10">
        <v>2.6064600000000002</v>
      </c>
      <c r="F10">
        <v>4.4968300000000001</v>
      </c>
      <c r="G10">
        <v>2.51396</v>
      </c>
      <c r="H10">
        <v>5.02773</v>
      </c>
      <c r="L10">
        <v>6.6230956114871242</v>
      </c>
      <c r="M10">
        <v>6.8524755667203952</v>
      </c>
      <c r="N10">
        <v>5.856427831929631</v>
      </c>
      <c r="O10">
        <v>5.394584720624934</v>
      </c>
      <c r="P10">
        <v>3.7345268725770335</v>
      </c>
      <c r="Q10">
        <v>6.517709126019664</v>
      </c>
      <c r="R10">
        <v>3.5042119150673523</v>
      </c>
      <c r="S10">
        <v>7.1094354764495895</v>
      </c>
    </row>
    <row r="11" spans="1:19" x14ac:dyDescent="0.25">
      <c r="A11">
        <v>4.6228300000000004</v>
      </c>
      <c r="B11">
        <v>4.7772500000000004</v>
      </c>
      <c r="C11">
        <v>4.1143900000000002</v>
      </c>
      <c r="D11">
        <v>5.0096400000000001</v>
      </c>
      <c r="E11">
        <v>2.6390699999999998</v>
      </c>
      <c r="F11">
        <v>4.2519999999999998</v>
      </c>
      <c r="G11">
        <v>2.4195500000000001</v>
      </c>
      <c r="H11">
        <v>5.4161900000000003</v>
      </c>
      <c r="L11">
        <v>6.6607329471312688</v>
      </c>
      <c r="M11">
        <v>6.8906882930081821</v>
      </c>
      <c r="N11">
        <v>5.9037875159087498</v>
      </c>
      <c r="O11">
        <v>5.5791888602197357</v>
      </c>
      <c r="P11">
        <v>3.7714428668349198</v>
      </c>
      <c r="Q11">
        <v>5.9014817889153912</v>
      </c>
      <c r="R11">
        <v>3.7341639311899528</v>
      </c>
      <c r="S11">
        <v>10.455494788602785</v>
      </c>
    </row>
    <row r="12" spans="1:19" x14ac:dyDescent="0.25">
      <c r="A12">
        <v>4.6502499999999998</v>
      </c>
      <c r="B12">
        <v>4.82029</v>
      </c>
      <c r="C12">
        <v>4.1503699999999997</v>
      </c>
      <c r="D12">
        <v>5.1372099999999996</v>
      </c>
      <c r="E12">
        <v>2.4335900000000001</v>
      </c>
      <c r="F12">
        <v>4.42774</v>
      </c>
      <c r="G12">
        <v>2.28172</v>
      </c>
      <c r="H12">
        <v>5.7596800000000004</v>
      </c>
      <c r="L12">
        <v>6.7054383126683073</v>
      </c>
      <c r="M12">
        <v>6.9462578432563244</v>
      </c>
      <c r="N12">
        <v>5.9556195290918303</v>
      </c>
      <c r="O12">
        <v>5.7367070596466752</v>
      </c>
      <c r="P12">
        <v>3.4047442244168655</v>
      </c>
      <c r="Q12">
        <v>6.3264082087468871</v>
      </c>
      <c r="R12">
        <v>3.3714638838344388</v>
      </c>
      <c r="S12">
        <v>8.0236446707216551</v>
      </c>
    </row>
    <row r="13" spans="1:19" x14ac:dyDescent="0.25">
      <c r="B13" t="s">
        <v>15</v>
      </c>
    </row>
    <row r="15" spans="1:19" x14ac:dyDescent="0.25">
      <c r="B15" t="s">
        <v>16</v>
      </c>
    </row>
    <row r="16" spans="1:19" x14ac:dyDescent="0.25">
      <c r="A16">
        <v>220579</v>
      </c>
      <c r="B16">
        <v>250066</v>
      </c>
      <c r="C16">
        <v>181053</v>
      </c>
      <c r="D16">
        <v>50669.5</v>
      </c>
      <c r="E16">
        <v>67093.600000000006</v>
      </c>
      <c r="F16">
        <v>26626.2</v>
      </c>
      <c r="G16">
        <v>12105.3</v>
      </c>
      <c r="H16">
        <v>13241.8</v>
      </c>
      <c r="L16">
        <v>426131</v>
      </c>
      <c r="M16">
        <v>420909</v>
      </c>
      <c r="N16">
        <v>416635</v>
      </c>
      <c r="O16">
        <v>416147</v>
      </c>
      <c r="P16">
        <v>420275</v>
      </c>
      <c r="Q16">
        <v>425595</v>
      </c>
    </row>
    <row r="17" spans="1:17" x14ac:dyDescent="0.25">
      <c r="A17">
        <v>217626</v>
      </c>
      <c r="B17">
        <v>243837</v>
      </c>
      <c r="C17">
        <v>179705</v>
      </c>
      <c r="D17">
        <v>49526.1</v>
      </c>
      <c r="E17">
        <v>65312.7</v>
      </c>
      <c r="F17">
        <v>26121.5</v>
      </c>
      <c r="G17">
        <v>11765.4</v>
      </c>
      <c r="H17">
        <v>12701.1</v>
      </c>
      <c r="L17">
        <v>483025</v>
      </c>
      <c r="M17">
        <v>470456</v>
      </c>
      <c r="N17">
        <v>471888</v>
      </c>
      <c r="O17">
        <v>471714</v>
      </c>
      <c r="P17">
        <v>478319</v>
      </c>
      <c r="Q17">
        <v>485048</v>
      </c>
    </row>
    <row r="18" spans="1:17" x14ac:dyDescent="0.25">
      <c r="A18">
        <v>215530</v>
      </c>
      <c r="B18">
        <v>244653</v>
      </c>
      <c r="C18">
        <v>176541</v>
      </c>
      <c r="D18">
        <v>48528</v>
      </c>
      <c r="E18">
        <v>62975.5</v>
      </c>
      <c r="F18">
        <v>25072.3</v>
      </c>
      <c r="G18">
        <v>11319.7</v>
      </c>
      <c r="H18">
        <v>12357.3</v>
      </c>
      <c r="L18">
        <v>353047</v>
      </c>
      <c r="M18">
        <v>348209</v>
      </c>
      <c r="N18">
        <v>342192</v>
      </c>
      <c r="O18">
        <v>341032</v>
      </c>
      <c r="P18">
        <v>347291</v>
      </c>
      <c r="Q18">
        <v>354713</v>
      </c>
    </row>
    <row r="19" spans="1:17" x14ac:dyDescent="0.25">
      <c r="A19">
        <v>216082</v>
      </c>
      <c r="B19">
        <v>243676</v>
      </c>
      <c r="C19">
        <v>175039</v>
      </c>
      <c r="D19">
        <v>48500.3</v>
      </c>
      <c r="E19">
        <v>63429.2</v>
      </c>
      <c r="F19">
        <v>25191.5</v>
      </c>
      <c r="G19">
        <v>11457.1</v>
      </c>
      <c r="H19">
        <v>12344.2</v>
      </c>
      <c r="L19">
        <v>97927.6</v>
      </c>
      <c r="M19">
        <v>95949.7</v>
      </c>
      <c r="N19">
        <v>93550.9</v>
      </c>
      <c r="O19">
        <v>93454.6</v>
      </c>
      <c r="P19">
        <v>95819.1</v>
      </c>
      <c r="Q19">
        <v>98143.299999999988</v>
      </c>
    </row>
    <row r="20" spans="1:17" x14ac:dyDescent="0.25">
      <c r="A20">
        <v>217681</v>
      </c>
      <c r="B20">
        <v>247198</v>
      </c>
      <c r="C20">
        <v>178832</v>
      </c>
      <c r="D20">
        <v>49493.2</v>
      </c>
      <c r="E20">
        <v>64596.7</v>
      </c>
      <c r="F20">
        <v>26083</v>
      </c>
      <c r="G20">
        <v>11669.8</v>
      </c>
      <c r="H20">
        <v>12583.5</v>
      </c>
      <c r="L20">
        <v>128213.6</v>
      </c>
      <c r="M20">
        <v>124835.4</v>
      </c>
      <c r="N20">
        <v>120983.8</v>
      </c>
      <c r="O20">
        <v>121328.2</v>
      </c>
      <c r="P20">
        <v>124201.7</v>
      </c>
      <c r="Q20">
        <v>127949.79999999999</v>
      </c>
    </row>
    <row r="21" spans="1:17" x14ac:dyDescent="0.25">
      <c r="A21">
        <v>220963</v>
      </c>
      <c r="B21">
        <v>250739</v>
      </c>
      <c r="C21">
        <v>182970</v>
      </c>
      <c r="D21">
        <v>50954.2</v>
      </c>
      <c r="E21">
        <v>66665.7</v>
      </c>
      <c r="F21">
        <v>26746.2</v>
      </c>
      <c r="G21">
        <v>12180.8</v>
      </c>
      <c r="H21">
        <v>13127.2</v>
      </c>
      <c r="L21">
        <v>51003</v>
      </c>
      <c r="M21">
        <v>49831.7</v>
      </c>
      <c r="N21">
        <v>48133.399999999994</v>
      </c>
      <c r="O21">
        <v>48288.9</v>
      </c>
      <c r="P21">
        <v>49942.5</v>
      </c>
      <c r="Q21">
        <v>51180.3</v>
      </c>
    </row>
    <row r="22" spans="1:17" x14ac:dyDescent="0.25">
      <c r="A22">
        <v>4.8215899999999996</v>
      </c>
      <c r="B22">
        <v>5.0052300000000001</v>
      </c>
      <c r="C22">
        <v>4.2756600000000002</v>
      </c>
      <c r="D22">
        <v>2.6143399999999999</v>
      </c>
      <c r="E22">
        <v>4.9028</v>
      </c>
      <c r="F22">
        <v>4.5492900000000001</v>
      </c>
      <c r="G22">
        <v>14.6952</v>
      </c>
      <c r="H22">
        <v>9.4813299999999998</v>
      </c>
      <c r="L22">
        <v>23216.1</v>
      </c>
      <c r="M22">
        <v>22535.1</v>
      </c>
      <c r="N22">
        <v>21765.800000000003</v>
      </c>
      <c r="O22">
        <v>21902.300000000003</v>
      </c>
      <c r="P22">
        <v>22532.799999999999</v>
      </c>
      <c r="Q22">
        <v>23326.9</v>
      </c>
    </row>
    <row r="23" spans="1:17" x14ac:dyDescent="0.25">
      <c r="A23">
        <v>4.7994500000000002</v>
      </c>
      <c r="B23">
        <v>4.9726499999999998</v>
      </c>
      <c r="C23">
        <v>4.2552300000000001</v>
      </c>
      <c r="D23">
        <v>2.5682299999999998</v>
      </c>
      <c r="E23">
        <v>2.7153499999999999</v>
      </c>
      <c r="F23">
        <v>4.2465299999999999</v>
      </c>
      <c r="G23">
        <v>2.4914100000000001</v>
      </c>
      <c r="H23">
        <v>5.09232</v>
      </c>
      <c r="L23">
        <v>25502.199999999997</v>
      </c>
      <c r="M23">
        <v>24663.4</v>
      </c>
      <c r="N23">
        <v>23881.8</v>
      </c>
      <c r="O23">
        <v>23811.800000000003</v>
      </c>
      <c r="P23">
        <v>24355.8</v>
      </c>
      <c r="Q23">
        <v>25407.1</v>
      </c>
    </row>
    <row r="24" spans="1:17" x14ac:dyDescent="0.25">
      <c r="A24">
        <v>4.7735099999999999</v>
      </c>
      <c r="B24">
        <v>4.9323800000000002</v>
      </c>
      <c r="C24">
        <v>4.2174300000000002</v>
      </c>
      <c r="D24">
        <v>2.64839</v>
      </c>
      <c r="E24">
        <v>2.3899599999999999</v>
      </c>
      <c r="F24">
        <v>4.1439399999999997</v>
      </c>
      <c r="G24">
        <v>2.74614</v>
      </c>
      <c r="H24">
        <v>5.1931700000000003</v>
      </c>
    </row>
    <row r="25" spans="1:17" x14ac:dyDescent="0.25">
      <c r="A25">
        <v>4.7790499999999998</v>
      </c>
      <c r="B25">
        <v>4.9356999999999998</v>
      </c>
      <c r="C25">
        <v>4.2080500000000001</v>
      </c>
      <c r="D25">
        <v>2.53898</v>
      </c>
      <c r="E25">
        <v>2.6745199999999998</v>
      </c>
      <c r="F25">
        <v>4.7179500000000001</v>
      </c>
      <c r="G25">
        <v>2.4412099999999999</v>
      </c>
      <c r="H25">
        <v>5.0265300000000002</v>
      </c>
      <c r="L25">
        <v>6.6941041002512049</v>
      </c>
      <c r="M25">
        <v>6.6585069191598807</v>
      </c>
      <c r="N25">
        <v>6.6321160481553694</v>
      </c>
      <c r="O25">
        <v>6.6230956114871242</v>
      </c>
      <c r="P25">
        <v>6.6607329471312688</v>
      </c>
      <c r="Q25">
        <v>6.7054383126683073</v>
      </c>
    </row>
    <row r="26" spans="1:17" x14ac:dyDescent="0.25">
      <c r="A26">
        <v>4.7952899999999996</v>
      </c>
      <c r="B26">
        <v>4.9658300000000004</v>
      </c>
      <c r="C26">
        <v>4.2339700000000002</v>
      </c>
      <c r="D26">
        <v>2.4557799999999999</v>
      </c>
      <c r="E26">
        <v>2.6942699999999999</v>
      </c>
      <c r="F26">
        <v>4.0924300000000002</v>
      </c>
      <c r="G26">
        <v>2.8442500000000002</v>
      </c>
      <c r="H26">
        <v>8.9432799999999997</v>
      </c>
      <c r="L26">
        <v>6.942945739511436</v>
      </c>
      <c r="M26">
        <v>6.9028000868777877</v>
      </c>
      <c r="N26">
        <v>6.8535551990846333</v>
      </c>
      <c r="O26">
        <v>6.8524755667203952</v>
      </c>
      <c r="P26">
        <v>6.8906882930081821</v>
      </c>
      <c r="Q26">
        <v>6.9462578432563244</v>
      </c>
    </row>
    <row r="27" spans="1:17" x14ac:dyDescent="0.25">
      <c r="A27">
        <v>4.8309499999999996</v>
      </c>
      <c r="B27">
        <v>5.0015299999999998</v>
      </c>
      <c r="C27">
        <v>4.27128</v>
      </c>
      <c r="D27">
        <v>2.55321</v>
      </c>
      <c r="E27">
        <v>2.3811599999999999</v>
      </c>
      <c r="F27">
        <v>4.5186900000000003</v>
      </c>
      <c r="G27">
        <v>2.48204</v>
      </c>
      <c r="H27">
        <v>5.5861400000000003</v>
      </c>
      <c r="L27">
        <v>5.9639251306501162</v>
      </c>
      <c r="M27">
        <v>5.930102244126993</v>
      </c>
      <c r="N27">
        <v>5.8809772612466373</v>
      </c>
      <c r="O27">
        <v>5.856427831929631</v>
      </c>
      <c r="P27">
        <v>5.9037875159087498</v>
      </c>
      <c r="Q27">
        <v>5.9556195290918303</v>
      </c>
    </row>
    <row r="28" spans="1:17" x14ac:dyDescent="0.25">
      <c r="L28">
        <v>5.6485772457495873</v>
      </c>
      <c r="M28">
        <v>5.8107230275155954</v>
      </c>
      <c r="N28">
        <v>5.6468249622774751</v>
      </c>
      <c r="O28">
        <v>5.394584720624934</v>
      </c>
      <c r="P28">
        <v>5.5791888602197357</v>
      </c>
      <c r="Q28">
        <v>5.7367070596466752</v>
      </c>
    </row>
    <row r="29" spans="1:17" x14ac:dyDescent="0.25">
      <c r="L29">
        <v>6.9155985373646436</v>
      </c>
      <c r="M29">
        <v>3.8100179918341595</v>
      </c>
      <c r="N29">
        <v>3.521756733577718</v>
      </c>
      <c r="O29">
        <v>3.7345268725770335</v>
      </c>
      <c r="P29">
        <v>3.7714428668349198</v>
      </c>
      <c r="Q29">
        <v>3.4047442244168655</v>
      </c>
    </row>
    <row r="30" spans="1:17" x14ac:dyDescent="0.25">
      <c r="L30">
        <v>6.4526459063085113</v>
      </c>
      <c r="M30">
        <v>5.4043434151152905</v>
      </c>
      <c r="N30">
        <v>5.2796300029926337</v>
      </c>
      <c r="O30">
        <v>6.517709126019664</v>
      </c>
      <c r="P30">
        <v>5.9014817889153912</v>
      </c>
      <c r="Q30">
        <v>6.3264082087468871</v>
      </c>
    </row>
    <row r="31" spans="1:17" x14ac:dyDescent="0.25">
      <c r="L31">
        <v>14.911059219250657</v>
      </c>
      <c r="M31">
        <v>3.379266353899911</v>
      </c>
      <c r="N31">
        <v>3.5862102900555066</v>
      </c>
      <c r="O31">
        <v>3.5042119150673523</v>
      </c>
      <c r="P31">
        <v>3.7341639311899528</v>
      </c>
      <c r="Q31">
        <v>3.3714638838344388</v>
      </c>
    </row>
    <row r="32" spans="1:17" x14ac:dyDescent="0.25">
      <c r="L32">
        <v>14.036166806108426</v>
      </c>
      <c r="M32">
        <v>10.963969979861311</v>
      </c>
      <c r="N32">
        <v>7.2881059144677636</v>
      </c>
      <c r="O32">
        <v>7.1094354764495895</v>
      </c>
      <c r="P32">
        <v>10.455494788602785</v>
      </c>
      <c r="Q32">
        <v>8.0236446707216551</v>
      </c>
    </row>
    <row r="35" spans="1:15" x14ac:dyDescent="0.25">
      <c r="B35" t="s">
        <v>11</v>
      </c>
    </row>
    <row r="36" spans="1:15" x14ac:dyDescent="0.25">
      <c r="A36">
        <v>2326.1400000000003</v>
      </c>
      <c r="B36">
        <v>2326.1400000000003</v>
      </c>
      <c r="C36">
        <v>1463.6369999999999</v>
      </c>
      <c r="D36">
        <v>1271.373</v>
      </c>
      <c r="E36">
        <v>1080.3789999999999</v>
      </c>
      <c r="F36">
        <v>721.85699999999997</v>
      </c>
      <c r="G36">
        <v>402.33500000000004</v>
      </c>
      <c r="H36">
        <v>471.07400000000001</v>
      </c>
    </row>
    <row r="37" spans="1:15" x14ac:dyDescent="0.25">
      <c r="A37">
        <v>2213.9</v>
      </c>
      <c r="B37">
        <v>2213.9</v>
      </c>
      <c r="C37">
        <v>1401.923</v>
      </c>
      <c r="D37">
        <v>1221.4469999999999</v>
      </c>
      <c r="E37">
        <v>1041.403</v>
      </c>
      <c r="F37">
        <v>691.69399999999996</v>
      </c>
      <c r="G37">
        <v>379.12599999999998</v>
      </c>
      <c r="H37">
        <v>473.90099999999995</v>
      </c>
    </row>
    <row r="38" spans="1:15" x14ac:dyDescent="0.25">
      <c r="A38">
        <v>2161.12</v>
      </c>
      <c r="B38">
        <v>2161.12</v>
      </c>
      <c r="C38">
        <v>1385.5520000000001</v>
      </c>
      <c r="D38">
        <v>1192.325</v>
      </c>
      <c r="E38">
        <v>1006.283</v>
      </c>
      <c r="F38">
        <v>684.73500000000001</v>
      </c>
      <c r="G38">
        <v>372.68799999999999</v>
      </c>
      <c r="H38">
        <v>465.173</v>
      </c>
    </row>
    <row r="39" spans="1:15" x14ac:dyDescent="0.25">
      <c r="A39">
        <v>2154.1000000000004</v>
      </c>
      <c r="B39">
        <v>2154.1000000000004</v>
      </c>
      <c r="C39">
        <v>1342.922</v>
      </c>
      <c r="D39">
        <v>1192.377</v>
      </c>
      <c r="E39">
        <v>1018.057</v>
      </c>
      <c r="F39">
        <v>674.87100000000009</v>
      </c>
      <c r="G39">
        <v>389.63800000000003</v>
      </c>
      <c r="H39">
        <v>438.88900000000001</v>
      </c>
    </row>
    <row r="40" spans="1:15" x14ac:dyDescent="0.25">
      <c r="A40">
        <v>2247.9</v>
      </c>
      <c r="B40">
        <v>2247.9</v>
      </c>
      <c r="C40">
        <v>1414.338</v>
      </c>
      <c r="D40">
        <v>1217.3699999999999</v>
      </c>
      <c r="E40">
        <v>1050.847</v>
      </c>
      <c r="F40">
        <v>687.14</v>
      </c>
      <c r="G40">
        <v>395.49799999999999</v>
      </c>
      <c r="H40">
        <v>441.37299999999999</v>
      </c>
    </row>
    <row r="41" spans="1:15" x14ac:dyDescent="0.25">
      <c r="A41">
        <v>2323.2399999999998</v>
      </c>
      <c r="B41">
        <v>2323.2399999999998</v>
      </c>
      <c r="C41">
        <v>1468.9839999999999</v>
      </c>
      <c r="D41">
        <v>1287.5920000000001</v>
      </c>
      <c r="E41">
        <v>1081.4639999999999</v>
      </c>
      <c r="F41">
        <v>727.60699999999997</v>
      </c>
      <c r="G41">
        <v>412.93200000000002</v>
      </c>
      <c r="H41">
        <v>491.572</v>
      </c>
    </row>
    <row r="42" spans="1:15" x14ac:dyDescent="0.25">
      <c r="A42">
        <v>2.0317512766084334</v>
      </c>
      <c r="B42">
        <v>2.0317512766084334</v>
      </c>
      <c r="C42">
        <v>1.505125697142933</v>
      </c>
      <c r="D42">
        <v>3.1961693480000002</v>
      </c>
      <c r="E42">
        <v>6.7241801119913491</v>
      </c>
      <c r="F42">
        <v>5.0127392683541805</v>
      </c>
      <c r="G42">
        <v>5.4611493073985811</v>
      </c>
      <c r="H42">
        <v>4.3052800406593761</v>
      </c>
    </row>
    <row r="43" spans="1:15" x14ac:dyDescent="0.25">
      <c r="A43">
        <v>1.9530670594989821</v>
      </c>
      <c r="B43">
        <v>1.9530670594989821</v>
      </c>
      <c r="C43">
        <v>1.5272520458653835</v>
      </c>
      <c r="D43">
        <v>3.2053158879999999</v>
      </c>
      <c r="E43">
        <v>6.2385098074780645</v>
      </c>
      <c r="F43">
        <v>4.9937597706037087</v>
      </c>
      <c r="G43">
        <v>5.1125530707172127</v>
      </c>
      <c r="H43">
        <v>4.3631209046965456</v>
      </c>
    </row>
    <row r="44" spans="1:15" x14ac:dyDescent="0.25">
      <c r="A44">
        <v>1.9895766788440199</v>
      </c>
      <c r="B44">
        <v>1.9895766788440199</v>
      </c>
      <c r="C44">
        <v>1.5204748924267049</v>
      </c>
      <c r="D44">
        <v>3.2952431359999999</v>
      </c>
      <c r="E44">
        <v>6.4592349585535285</v>
      </c>
      <c r="F44">
        <v>4.87066171464412</v>
      </c>
      <c r="G44">
        <v>5.1846621643555526</v>
      </c>
      <c r="H44">
        <v>4.433114948227713</v>
      </c>
    </row>
    <row r="45" spans="1:15" x14ac:dyDescent="0.25">
      <c r="A45">
        <v>1.2531241465525274</v>
      </c>
      <c r="B45">
        <v>1.2531241465525274</v>
      </c>
      <c r="C45">
        <v>1.5244421752316484</v>
      </c>
      <c r="D45">
        <v>3.1950362220000001</v>
      </c>
      <c r="E45">
        <v>6.5420745462353151</v>
      </c>
      <c r="F45">
        <v>4.79480469785788</v>
      </c>
      <c r="G45">
        <v>5.0365568632251145</v>
      </c>
      <c r="H45">
        <v>4.2433183291499592</v>
      </c>
      <c r="M45">
        <f>M43+M44</f>
        <v>0</v>
      </c>
      <c r="O45">
        <f>SQRT(O43*O43+O44+O44)</f>
        <v>0</v>
      </c>
    </row>
    <row r="46" spans="1:15" x14ac:dyDescent="0.25">
      <c r="A46">
        <v>1.9712831657831404</v>
      </c>
      <c r="B46">
        <v>1.9712831657831404</v>
      </c>
      <c r="C46">
        <v>1.5134911506844035</v>
      </c>
      <c r="D46">
        <v>3.146302538</v>
      </c>
      <c r="E46">
        <v>6.0911084734471768</v>
      </c>
      <c r="F46">
        <v>4.9851185864530843</v>
      </c>
      <c r="G46">
        <v>5.2461685568136298</v>
      </c>
      <c r="H46">
        <v>4.1639421068261742</v>
      </c>
    </row>
    <row r="47" spans="1:15" x14ac:dyDescent="0.25">
      <c r="A47">
        <v>2.0190271024679189</v>
      </c>
      <c r="B47">
        <v>2.0190271024679189</v>
      </c>
      <c r="C47">
        <v>1.5166550264315217</v>
      </c>
      <c r="D47">
        <v>3.3517564979999999</v>
      </c>
      <c r="E47">
        <v>6.1539466552449094</v>
      </c>
      <c r="F47">
        <v>5.0059994339791931</v>
      </c>
      <c r="G47">
        <v>5.3693192207671911</v>
      </c>
      <c r="H47">
        <v>4.3189497156832006</v>
      </c>
    </row>
    <row r="48" spans="1:15" x14ac:dyDescent="0.25">
      <c r="B48" t="s">
        <v>12</v>
      </c>
    </row>
    <row r="49" spans="2:8" x14ac:dyDescent="0.25">
      <c r="B49">
        <v>2833.92</v>
      </c>
      <c r="C49">
        <v>2011.6129999999998</v>
      </c>
      <c r="D49">
        <v>1628.7359999999999</v>
      </c>
      <c r="E49">
        <v>1211.296</v>
      </c>
      <c r="F49">
        <v>889.21799999999996</v>
      </c>
      <c r="G49">
        <v>529.61199999999997</v>
      </c>
      <c r="H49">
        <v>354.262</v>
      </c>
    </row>
    <row r="50" spans="2:8" x14ac:dyDescent="0.25">
      <c r="B50">
        <v>2703.7799999999997</v>
      </c>
      <c r="C50">
        <v>1944.491</v>
      </c>
      <c r="D50">
        <v>1556.066</v>
      </c>
      <c r="E50">
        <v>1166.1579999999999</v>
      </c>
      <c r="F50">
        <v>857.19200000000001</v>
      </c>
      <c r="G50">
        <v>521.69799999999998</v>
      </c>
      <c r="H50">
        <v>359.52800000000002</v>
      </c>
    </row>
    <row r="51" spans="2:8" x14ac:dyDescent="0.25">
      <c r="B51">
        <v>2631.66</v>
      </c>
      <c r="C51">
        <v>1878.23</v>
      </c>
      <c r="D51">
        <v>1514.2289999999998</v>
      </c>
      <c r="E51">
        <v>1136.9459999999999</v>
      </c>
      <c r="F51">
        <v>830.77600000000007</v>
      </c>
      <c r="G51">
        <v>501.92599999999999</v>
      </c>
      <c r="H51">
        <v>293.40700000000004</v>
      </c>
    </row>
    <row r="52" spans="2:8" x14ac:dyDescent="0.25">
      <c r="B52">
        <v>2626.3599999999997</v>
      </c>
      <c r="C52">
        <v>1856.826</v>
      </c>
      <c r="D52">
        <v>1520.213</v>
      </c>
      <c r="E52">
        <v>1131.9960000000001</v>
      </c>
      <c r="F52">
        <v>835.50199999999995</v>
      </c>
      <c r="G52">
        <v>499.82500000000005</v>
      </c>
      <c r="H52">
        <v>364.726</v>
      </c>
    </row>
    <row r="53" spans="2:8" x14ac:dyDescent="0.25">
      <c r="B53">
        <v>2732.3900000000003</v>
      </c>
      <c r="C53">
        <v>1932.703</v>
      </c>
      <c r="D53">
        <v>1553.6179999999999</v>
      </c>
      <c r="E53">
        <v>1185.2289999999998</v>
      </c>
      <c r="F53">
        <v>857.27300000000002</v>
      </c>
      <c r="G53">
        <v>518.68599999999992</v>
      </c>
      <c r="H53">
        <v>331.5</v>
      </c>
    </row>
    <row r="54" spans="2:8" x14ac:dyDescent="0.25">
      <c r="B54">
        <v>2836.1400000000003</v>
      </c>
      <c r="C54">
        <v>2005.5339999999999</v>
      </c>
      <c r="D54">
        <v>1617.3710000000001</v>
      </c>
      <c r="E54">
        <v>1213.71</v>
      </c>
      <c r="F54">
        <v>890.99</v>
      </c>
      <c r="G54">
        <v>543.42200000000003</v>
      </c>
      <c r="H54">
        <v>332.959</v>
      </c>
    </row>
    <row r="55" spans="2:8" x14ac:dyDescent="0.25">
      <c r="B55">
        <v>2.1914060719547166</v>
      </c>
      <c r="C55">
        <v>1.8852002706609183</v>
      </c>
      <c r="D55">
        <v>3.5741147411911669</v>
      </c>
      <c r="E55">
        <v>6.7043871928834777</v>
      </c>
      <c r="F55">
        <v>2.9154941115358133</v>
      </c>
      <c r="G55">
        <v>3.9258337265987207</v>
      </c>
      <c r="H55">
        <v>3.0768748769490122</v>
      </c>
    </row>
    <row r="56" spans="2:8" x14ac:dyDescent="0.25">
      <c r="B56">
        <v>2.1619607102119129</v>
      </c>
      <c r="C56">
        <v>1.881685113136627</v>
      </c>
      <c r="D56">
        <v>3.3782352341126276</v>
      </c>
      <c r="E56">
        <v>6.660043318432697</v>
      </c>
      <c r="F56">
        <v>2.9302523956990463</v>
      </c>
      <c r="G56">
        <v>3.9478356412089903</v>
      </c>
      <c r="H56">
        <v>2.9602414297654844</v>
      </c>
    </row>
    <row r="57" spans="2:8" x14ac:dyDescent="0.25">
      <c r="B57">
        <v>2.1623272565687186</v>
      </c>
      <c r="C57">
        <v>1.8890564357106963</v>
      </c>
      <c r="D57">
        <v>3.5885849229187823</v>
      </c>
      <c r="E57">
        <v>6.4523455044270532</v>
      </c>
      <c r="F57">
        <v>2.7454181596616567</v>
      </c>
      <c r="G57">
        <v>3.9335522638068507</v>
      </c>
      <c r="H57">
        <v>2.7914841214128372</v>
      </c>
    </row>
    <row r="58" spans="2:8" x14ac:dyDescent="0.25">
      <c r="B58">
        <v>2.1452468509940763</v>
      </c>
      <c r="C58">
        <v>1.8224517034478582</v>
      </c>
      <c r="D58">
        <v>3.4663046874878152</v>
      </c>
      <c r="E58">
        <v>6.8030506695893429</v>
      </c>
      <c r="F58">
        <v>2.7740678441054754</v>
      </c>
      <c r="G58">
        <v>3.8138885566439931</v>
      </c>
      <c r="H58">
        <v>2.9698072702618261</v>
      </c>
    </row>
    <row r="59" spans="2:8" x14ac:dyDescent="0.25">
      <c r="B59">
        <v>2.1981126333743686</v>
      </c>
      <c r="C59">
        <v>1.8521115385958804</v>
      </c>
      <c r="D59">
        <v>3.4262508651439987</v>
      </c>
      <c r="E59">
        <v>6.8433867961193018</v>
      </c>
      <c r="F59">
        <v>2.7593846331745779</v>
      </c>
      <c r="G59">
        <v>3.9708887029983604</v>
      </c>
      <c r="H59">
        <v>2.9637055926660461</v>
      </c>
    </row>
    <row r="60" spans="2:8" x14ac:dyDescent="0.25">
      <c r="B60">
        <v>2.1914499960528415</v>
      </c>
      <c r="C60">
        <v>1.8976495824308555</v>
      </c>
      <c r="D60">
        <v>3.488632825405964</v>
      </c>
      <c r="E60">
        <v>6.5070377538477526</v>
      </c>
      <c r="F60">
        <v>2.9154930559684069</v>
      </c>
      <c r="G60">
        <v>3.9891554459058125</v>
      </c>
      <c r="H60">
        <v>2.9044738635594571</v>
      </c>
    </row>
    <row r="61" spans="2:8" x14ac:dyDescent="0.25">
      <c r="B61" t="s">
        <v>13</v>
      </c>
    </row>
    <row r="62" spans="2:8" x14ac:dyDescent="0.25">
      <c r="B62">
        <v>2404.96</v>
      </c>
      <c r="C62">
        <v>1598.68</v>
      </c>
      <c r="D62">
        <v>975.35</v>
      </c>
      <c r="E62">
        <v>672.75</v>
      </c>
      <c r="F62">
        <v>507.423</v>
      </c>
      <c r="G62">
        <v>346.827</v>
      </c>
      <c r="H62">
        <v>257.37400000000002</v>
      </c>
    </row>
    <row r="63" spans="2:8" x14ac:dyDescent="0.25">
      <c r="B63">
        <v>2330.1799999999998</v>
      </c>
      <c r="C63">
        <v>1581.12</v>
      </c>
      <c r="D63">
        <v>954.774</v>
      </c>
      <c r="E63">
        <v>644.49400000000003</v>
      </c>
      <c r="F63">
        <v>491.84199999999998</v>
      </c>
      <c r="G63">
        <v>344.89400000000001</v>
      </c>
      <c r="H63">
        <v>238.43899999999999</v>
      </c>
    </row>
    <row r="64" spans="2:8" x14ac:dyDescent="0.25">
      <c r="B64">
        <v>2279.84</v>
      </c>
      <c r="C64">
        <v>1513.49</v>
      </c>
      <c r="D64">
        <v>916.88800000000003</v>
      </c>
      <c r="E64">
        <v>637.49599999999998</v>
      </c>
      <c r="F64">
        <v>472.09800000000001</v>
      </c>
      <c r="G64">
        <v>321.15300000000002</v>
      </c>
      <c r="H64">
        <v>239.76</v>
      </c>
    </row>
    <row r="65" spans="2:18" x14ac:dyDescent="0.25">
      <c r="B65">
        <v>2275.3200000000002</v>
      </c>
      <c r="C65">
        <v>1503.13</v>
      </c>
      <c r="D65">
        <v>926.38900000000001</v>
      </c>
      <c r="E65">
        <v>636.97400000000005</v>
      </c>
      <c r="F65">
        <v>490.09100000000001</v>
      </c>
      <c r="G65">
        <v>323.73</v>
      </c>
      <c r="H65">
        <v>245.357</v>
      </c>
    </row>
    <row r="66" spans="2:18" x14ac:dyDescent="0.25">
      <c r="B66">
        <v>2377.61</v>
      </c>
      <c r="C66">
        <v>1530.29</v>
      </c>
      <c r="D66">
        <v>937.16600000000005</v>
      </c>
      <c r="E66">
        <v>648.41700000000003</v>
      </c>
      <c r="F66">
        <v>501.47800000000001</v>
      </c>
      <c r="G66">
        <v>326.59899999999999</v>
      </c>
      <c r="H66">
        <v>250.74600000000001</v>
      </c>
    </row>
    <row r="67" spans="2:18" x14ac:dyDescent="0.25">
      <c r="B67">
        <v>2421.96</v>
      </c>
      <c r="C67">
        <v>1598.53</v>
      </c>
      <c r="D67">
        <v>976.54100000000005</v>
      </c>
      <c r="E67">
        <v>674.12</v>
      </c>
      <c r="F67">
        <v>510.51400000000001</v>
      </c>
      <c r="G67">
        <v>343.447</v>
      </c>
      <c r="H67">
        <v>262.13600000000002</v>
      </c>
    </row>
    <row r="68" spans="2:18" x14ac:dyDescent="0.25">
      <c r="B68">
        <v>2.14452</v>
      </c>
      <c r="C68">
        <v>2.0691199999999998</v>
      </c>
      <c r="D68">
        <v>2.64751</v>
      </c>
      <c r="E68">
        <v>2.8719899999999998</v>
      </c>
      <c r="F68">
        <v>4.7197699999999996</v>
      </c>
      <c r="G68">
        <v>3.2690999999999999</v>
      </c>
      <c r="H68">
        <v>2.9665900000000001</v>
      </c>
    </row>
    <row r="69" spans="2:18" x14ac:dyDescent="0.25">
      <c r="B69">
        <v>2.0232600000000001</v>
      </c>
      <c r="C69">
        <v>1.9415100000000001</v>
      </c>
      <c r="D69">
        <v>2.5867599999999999</v>
      </c>
      <c r="E69">
        <v>2.7862399999999998</v>
      </c>
      <c r="F69">
        <v>4.3039100000000001</v>
      </c>
      <c r="G69">
        <v>3.7985699999999998</v>
      </c>
      <c r="H69">
        <v>2.63639</v>
      </c>
    </row>
    <row r="70" spans="2:18" x14ac:dyDescent="0.25">
      <c r="B70">
        <v>2.0372499999999998</v>
      </c>
      <c r="C70">
        <v>2.10331</v>
      </c>
      <c r="D70">
        <v>2.5520100000000001</v>
      </c>
      <c r="E70">
        <v>2.7986300000000002</v>
      </c>
      <c r="F70">
        <v>4.1045299999999996</v>
      </c>
      <c r="G70">
        <v>3.8321900000000002</v>
      </c>
      <c r="H70">
        <v>1.0514699999999999</v>
      </c>
    </row>
    <row r="71" spans="2:18" x14ac:dyDescent="0.25">
      <c r="B71">
        <v>1.98509</v>
      </c>
      <c r="C71">
        <v>2.0645799999999999</v>
      </c>
      <c r="D71">
        <v>2.60263</v>
      </c>
      <c r="E71">
        <v>2.8576999999999999</v>
      </c>
      <c r="F71">
        <v>3.8464100000000001</v>
      </c>
      <c r="G71">
        <v>3.1779700000000002</v>
      </c>
      <c r="H71">
        <v>0.97066699999999995</v>
      </c>
    </row>
    <row r="72" spans="2:18" x14ac:dyDescent="0.25">
      <c r="B72">
        <v>2.06325</v>
      </c>
      <c r="C72">
        <v>1.8777600000000001</v>
      </c>
      <c r="D72">
        <v>2.5552800000000002</v>
      </c>
      <c r="E72">
        <v>3.19455</v>
      </c>
      <c r="F72">
        <v>4.8511199999999999</v>
      </c>
      <c r="G72">
        <v>5.7258399999999998</v>
      </c>
      <c r="H72">
        <v>2.9632399999999999</v>
      </c>
    </row>
    <row r="73" spans="2:18" x14ac:dyDescent="0.25">
      <c r="B73">
        <v>2.0309599999999999</v>
      </c>
      <c r="C73">
        <v>1.68916</v>
      </c>
      <c r="D73">
        <v>2.69699</v>
      </c>
      <c r="E73">
        <v>2.7304300000000001</v>
      </c>
      <c r="F73">
        <v>3.8856000000000002</v>
      </c>
      <c r="G73">
        <v>0.909161</v>
      </c>
      <c r="H73">
        <v>3.0461100000000001</v>
      </c>
    </row>
    <row r="74" spans="2:18" x14ac:dyDescent="0.25">
      <c r="B74" t="s">
        <v>14</v>
      </c>
      <c r="L74">
        <v>10213.900000000001</v>
      </c>
      <c r="M74">
        <v>6693.2</v>
      </c>
      <c r="N74">
        <v>4933.7190000000001</v>
      </c>
      <c r="O74">
        <v>3681.6809999999996</v>
      </c>
      <c r="P74">
        <v>2619.1149999999998</v>
      </c>
      <c r="Q74">
        <v>1602.69</v>
      </c>
      <c r="R74">
        <v>1317.69</v>
      </c>
    </row>
    <row r="75" spans="2:18" x14ac:dyDescent="0.25">
      <c r="B75">
        <v>2648.88</v>
      </c>
      <c r="C75">
        <v>1619.27</v>
      </c>
      <c r="D75">
        <v>1058.26</v>
      </c>
      <c r="E75">
        <v>717.25599999999997</v>
      </c>
      <c r="F75">
        <v>500.61700000000002</v>
      </c>
      <c r="G75">
        <v>323.916</v>
      </c>
      <c r="H75">
        <v>234.98</v>
      </c>
      <c r="L75">
        <v>9814.4</v>
      </c>
      <c r="M75">
        <v>6513.9639999999999</v>
      </c>
      <c r="N75">
        <v>4755.6670000000004</v>
      </c>
      <c r="O75">
        <v>3545.79</v>
      </c>
      <c r="P75">
        <v>2528.73</v>
      </c>
      <c r="Q75">
        <v>1555.569</v>
      </c>
      <c r="R75">
        <v>1299.588</v>
      </c>
    </row>
    <row r="76" spans="2:18" x14ac:dyDescent="0.25">
      <c r="B76">
        <v>2566.54</v>
      </c>
      <c r="C76">
        <v>1586.43</v>
      </c>
      <c r="D76">
        <v>1023.38</v>
      </c>
      <c r="E76">
        <v>693.73500000000001</v>
      </c>
      <c r="F76">
        <v>488.00200000000001</v>
      </c>
      <c r="G76">
        <v>309.851</v>
      </c>
      <c r="H76">
        <v>227.72</v>
      </c>
      <c r="L76">
        <v>9592.74</v>
      </c>
      <c r="M76">
        <v>6298.4419999999991</v>
      </c>
      <c r="N76">
        <v>4626.8620000000001</v>
      </c>
      <c r="O76">
        <v>3460.4609999999998</v>
      </c>
      <c r="P76">
        <v>2463.1420000000003</v>
      </c>
      <c r="Q76">
        <v>1492.3589999999999</v>
      </c>
      <c r="R76">
        <v>1222.193</v>
      </c>
    </row>
    <row r="77" spans="2:18" x14ac:dyDescent="0.25">
      <c r="B77">
        <v>2520.12</v>
      </c>
      <c r="C77">
        <v>1521.17</v>
      </c>
      <c r="D77">
        <v>1003.42</v>
      </c>
      <c r="E77">
        <v>679.73599999999999</v>
      </c>
      <c r="F77">
        <v>475.53300000000002</v>
      </c>
      <c r="G77">
        <v>296.59199999999998</v>
      </c>
      <c r="H77">
        <v>223.85300000000001</v>
      </c>
      <c r="L77">
        <v>9585.85</v>
      </c>
      <c r="M77">
        <v>6238.2880000000005</v>
      </c>
      <c r="N77">
        <v>4635.4680000000008</v>
      </c>
      <c r="O77">
        <v>3465.3919999999998</v>
      </c>
      <c r="P77">
        <v>2478.33</v>
      </c>
      <c r="Q77">
        <v>1513.4969999999998</v>
      </c>
      <c r="R77">
        <v>1271.106</v>
      </c>
    </row>
    <row r="78" spans="2:18" x14ac:dyDescent="0.25">
      <c r="B78">
        <v>2530.0700000000002</v>
      </c>
      <c r="C78">
        <v>1535.41</v>
      </c>
      <c r="D78">
        <v>996.48900000000003</v>
      </c>
      <c r="E78">
        <v>678.36500000000001</v>
      </c>
      <c r="F78">
        <v>477.86599999999999</v>
      </c>
      <c r="G78">
        <v>300.30399999999997</v>
      </c>
      <c r="H78">
        <v>222.13399999999999</v>
      </c>
      <c r="L78">
        <v>9969</v>
      </c>
      <c r="M78">
        <v>6444.610999999999</v>
      </c>
      <c r="N78">
        <v>4734.0039999999999</v>
      </c>
      <c r="O78">
        <v>3580.4759999999997</v>
      </c>
      <c r="P78">
        <v>2536</v>
      </c>
      <c r="Q78">
        <v>1555.067</v>
      </c>
      <c r="R78">
        <v>1251.5640000000001</v>
      </c>
    </row>
    <row r="79" spans="2:18" x14ac:dyDescent="0.25">
      <c r="B79">
        <v>2611.1</v>
      </c>
      <c r="C79">
        <v>1567.28</v>
      </c>
      <c r="D79">
        <v>1025.8499999999999</v>
      </c>
      <c r="E79">
        <v>695.98299999999995</v>
      </c>
      <c r="F79">
        <v>490.10899999999998</v>
      </c>
      <c r="G79">
        <v>314.28399999999999</v>
      </c>
      <c r="H79">
        <v>227.94499999999999</v>
      </c>
      <c r="L79">
        <v>10274.700000000001</v>
      </c>
      <c r="M79">
        <v>6687.8680000000004</v>
      </c>
      <c r="N79">
        <v>4938.9639999999999</v>
      </c>
      <c r="O79">
        <v>3691.451</v>
      </c>
      <c r="P79">
        <v>2638.5259999999998</v>
      </c>
      <c r="Q79">
        <v>1611.5530000000001</v>
      </c>
      <c r="R79">
        <v>1322.5790000000002</v>
      </c>
    </row>
    <row r="80" spans="2:18" x14ac:dyDescent="0.25">
      <c r="B80">
        <v>2693.36</v>
      </c>
      <c r="C80">
        <v>1614.82</v>
      </c>
      <c r="D80">
        <v>1057.46</v>
      </c>
      <c r="E80">
        <v>722.15700000000004</v>
      </c>
      <c r="F80">
        <v>509.41500000000002</v>
      </c>
      <c r="G80">
        <v>311.75200000000001</v>
      </c>
      <c r="H80">
        <v>235.91200000000001</v>
      </c>
      <c r="L80">
        <v>4.2725812607251834</v>
      </c>
      <c r="M80">
        <v>3.7711835282839257</v>
      </c>
      <c r="N80">
        <v>6.5998202309225631</v>
      </c>
      <c r="O80">
        <v>10.358974416857105</v>
      </c>
      <c r="P80">
        <v>8.42744063691344</v>
      </c>
      <c r="Q80">
        <v>8.4861361361340411</v>
      </c>
      <c r="R80">
        <v>6.9045588527725652</v>
      </c>
    </row>
    <row r="81" spans="2:23" x14ac:dyDescent="0.25">
      <c r="B81">
        <v>2.17387</v>
      </c>
      <c r="C81">
        <v>2.0300699999999998</v>
      </c>
      <c r="D81">
        <v>3.6821899999999999</v>
      </c>
      <c r="E81">
        <v>2.98272</v>
      </c>
      <c r="F81">
        <v>3.8881700000000001</v>
      </c>
      <c r="G81">
        <v>4.0113799999999999</v>
      </c>
      <c r="H81">
        <v>3.2969200000000001</v>
      </c>
      <c r="L81">
        <v>4.1117955006298645</v>
      </c>
      <c r="M81">
        <v>3.5152554540317547</v>
      </c>
      <c r="N81">
        <v>6.0825647731910948</v>
      </c>
      <c r="O81">
        <v>10.002209551864029</v>
      </c>
      <c r="P81">
        <v>8.2531525346136672</v>
      </c>
      <c r="Q81">
        <v>8.0228249877895248</v>
      </c>
      <c r="R81">
        <v>6.9895285857989018</v>
      </c>
    </row>
    <row r="82" spans="2:23" x14ac:dyDescent="0.25">
      <c r="B82">
        <v>2.0796000000000001</v>
      </c>
      <c r="C82">
        <v>1.6475200000000001</v>
      </c>
      <c r="D82">
        <v>2.93594</v>
      </c>
      <c r="E82">
        <v>3.0009800000000002</v>
      </c>
      <c r="F82">
        <v>4.0083500000000001</v>
      </c>
      <c r="G82">
        <v>2.8658299999999999</v>
      </c>
      <c r="H82">
        <v>3.7554099999999999</v>
      </c>
      <c r="L82">
        <v>4.14855138621905</v>
      </c>
      <c r="M82">
        <v>3.6029949222140183</v>
      </c>
      <c r="N82">
        <v>6.5429002465309765</v>
      </c>
      <c r="O82">
        <v>9.9553534973751692</v>
      </c>
      <c r="P82">
        <v>8.0704167433224914</v>
      </c>
      <c r="Q82">
        <v>8.5988495819557169</v>
      </c>
      <c r="R82">
        <v>6.5243825477051844</v>
      </c>
    </row>
    <row r="83" spans="2:23" x14ac:dyDescent="0.25">
      <c r="B83">
        <v>2.1038100000000002</v>
      </c>
      <c r="C83">
        <v>1.6362399999999999</v>
      </c>
      <c r="D83">
        <v>3.5440399999999999</v>
      </c>
      <c r="E83">
        <v>2.8146499999999999</v>
      </c>
      <c r="F83">
        <v>4.1259899999999998</v>
      </c>
      <c r="G83">
        <v>4.1110800000000003</v>
      </c>
      <c r="H83">
        <v>3.7439399999999998</v>
      </c>
      <c r="L83">
        <v>3.7861894594133823</v>
      </c>
      <c r="M83">
        <v>3.5212657204938398</v>
      </c>
      <c r="N83">
        <v>6.0987427964861771</v>
      </c>
      <c r="O83">
        <v>10.287992190879619</v>
      </c>
      <c r="P83">
        <v>7.8211452015673508</v>
      </c>
      <c r="Q83">
        <v>9.8390433231844234</v>
      </c>
      <c r="R83">
        <v>6.3935764884756789</v>
      </c>
    </row>
    <row r="84" spans="2:23" x14ac:dyDescent="0.25">
      <c r="B84">
        <v>2.0548099999999998</v>
      </c>
      <c r="C84">
        <v>1.57847</v>
      </c>
      <c r="D84">
        <v>2.8631199999999999</v>
      </c>
      <c r="E84">
        <v>2.9319099999999998</v>
      </c>
      <c r="F84">
        <v>3.9610400000000001</v>
      </c>
      <c r="G84">
        <v>6.8406599999999997</v>
      </c>
      <c r="H84">
        <v>3.62079</v>
      </c>
      <c r="L84">
        <v>4.155718491620914</v>
      </c>
      <c r="M84">
        <v>3.4651174662195796</v>
      </c>
      <c r="N84">
        <v>6.2560060720499013</v>
      </c>
      <c r="O84">
        <v>10.102399363675937</v>
      </c>
      <c r="P84">
        <v>8.4159888932198577</v>
      </c>
      <c r="Q84">
        <v>9.3249590838673377</v>
      </c>
      <c r="R84">
        <v>6.9969176971720906</v>
      </c>
    </row>
    <row r="85" spans="2:23" x14ac:dyDescent="0.25">
      <c r="B85">
        <v>2.0725199999999999</v>
      </c>
      <c r="C85">
        <v>1.6613500000000001</v>
      </c>
      <c r="D85">
        <v>3.3120599999999998</v>
      </c>
      <c r="E85">
        <v>2.8142100000000001</v>
      </c>
      <c r="F85">
        <v>3.8509600000000002</v>
      </c>
      <c r="G85">
        <v>3.2983899999999999</v>
      </c>
      <c r="H85">
        <v>3.7488800000000002</v>
      </c>
      <c r="L85">
        <v>4.170230192555322</v>
      </c>
      <c r="M85">
        <v>3.4982251143830068</v>
      </c>
      <c r="N85">
        <v>6.3978945583750617</v>
      </c>
      <c r="O85">
        <v>9.824751052260817</v>
      </c>
      <c r="P85">
        <v>8.1177758057241274</v>
      </c>
      <c r="Q85">
        <v>7.4131712160263099</v>
      </c>
      <c r="R85">
        <v>6.882194447470952</v>
      </c>
    </row>
    <row r="86" spans="2:23" x14ac:dyDescent="0.25">
      <c r="B86">
        <v>2.0945399999999998</v>
      </c>
      <c r="C86">
        <v>1.8662799999999999</v>
      </c>
      <c r="D86">
        <v>3.2022599999999999</v>
      </c>
      <c r="E86">
        <v>2.9762200000000001</v>
      </c>
      <c r="F86">
        <v>4.1521400000000002</v>
      </c>
      <c r="G86">
        <v>3.06359</v>
      </c>
      <c r="H86">
        <v>3.3161</v>
      </c>
    </row>
    <row r="88" spans="2:23" x14ac:dyDescent="0.25">
      <c r="B88">
        <f>B75+B62+B49+B36</f>
        <v>10213.900000000001</v>
      </c>
      <c r="C88">
        <f t="shared" ref="C88:H88" si="0">C75+C62+C49+C36</f>
        <v>6693.2</v>
      </c>
      <c r="D88">
        <f t="shared" si="0"/>
        <v>4933.7190000000001</v>
      </c>
      <c r="E88">
        <f t="shared" si="0"/>
        <v>3681.6809999999996</v>
      </c>
      <c r="F88">
        <f t="shared" si="0"/>
        <v>2619.1149999999998</v>
      </c>
      <c r="G88">
        <f t="shared" si="0"/>
        <v>1602.69</v>
      </c>
      <c r="H88">
        <f t="shared" si="0"/>
        <v>1317.69</v>
      </c>
      <c r="L88">
        <v>10213.900000000001</v>
      </c>
      <c r="M88">
        <v>9814.4</v>
      </c>
      <c r="N88">
        <v>9592.74</v>
      </c>
      <c r="O88">
        <v>9585.85</v>
      </c>
      <c r="P88">
        <v>9969</v>
      </c>
      <c r="Q88">
        <v>10274.700000000001</v>
      </c>
      <c r="R88">
        <v>4.2725812607251834</v>
      </c>
      <c r="S88">
        <v>4.1117955006298645</v>
      </c>
      <c r="T88">
        <v>4.14855138621905</v>
      </c>
      <c r="U88">
        <v>3.7861894594133823</v>
      </c>
      <c r="V88">
        <v>4.155718491620914</v>
      </c>
      <c r="W88">
        <v>4.170230192555322</v>
      </c>
    </row>
    <row r="89" spans="2:23" x14ac:dyDescent="0.25">
      <c r="B89">
        <f t="shared" ref="B89:H93" si="1">B76+B63+B50+B37</f>
        <v>9814.4</v>
      </c>
      <c r="C89">
        <f t="shared" si="1"/>
        <v>6513.9639999999999</v>
      </c>
      <c r="D89">
        <f t="shared" si="1"/>
        <v>4755.6670000000004</v>
      </c>
      <c r="E89">
        <f t="shared" si="1"/>
        <v>3545.79</v>
      </c>
      <c r="F89">
        <f t="shared" si="1"/>
        <v>2528.73</v>
      </c>
      <c r="G89">
        <f t="shared" si="1"/>
        <v>1555.569</v>
      </c>
      <c r="H89">
        <f t="shared" si="1"/>
        <v>1299.588</v>
      </c>
      <c r="L89">
        <v>6693.2</v>
      </c>
      <c r="M89">
        <v>6513.9639999999999</v>
      </c>
      <c r="N89">
        <v>6298.4419999999991</v>
      </c>
      <c r="O89">
        <v>6238.2880000000005</v>
      </c>
      <c r="P89">
        <v>6444.610999999999</v>
      </c>
      <c r="Q89">
        <v>6687.8680000000004</v>
      </c>
      <c r="R89">
        <v>3.7711835282839257</v>
      </c>
      <c r="S89">
        <v>3.5152554540317547</v>
      </c>
      <c r="T89">
        <v>3.6029949222140183</v>
      </c>
      <c r="U89">
        <v>3.5212657204938398</v>
      </c>
      <c r="V89">
        <v>3.4651174662195796</v>
      </c>
      <c r="W89">
        <v>3.4982251143830068</v>
      </c>
    </row>
    <row r="90" spans="2:23" x14ac:dyDescent="0.25">
      <c r="B90">
        <f t="shared" si="1"/>
        <v>9592.74</v>
      </c>
      <c r="C90">
        <f t="shared" si="1"/>
        <v>6298.4419999999991</v>
      </c>
      <c r="D90">
        <f t="shared" si="1"/>
        <v>4626.8620000000001</v>
      </c>
      <c r="E90">
        <f t="shared" si="1"/>
        <v>3460.4609999999998</v>
      </c>
      <c r="F90">
        <f t="shared" si="1"/>
        <v>2463.1420000000003</v>
      </c>
      <c r="G90">
        <f t="shared" si="1"/>
        <v>1492.3589999999999</v>
      </c>
      <c r="H90">
        <f t="shared" si="1"/>
        <v>1222.193</v>
      </c>
      <c r="L90">
        <v>4933.7190000000001</v>
      </c>
      <c r="M90">
        <v>4755.6670000000004</v>
      </c>
      <c r="N90">
        <v>4626.8620000000001</v>
      </c>
      <c r="O90">
        <v>4635.4680000000008</v>
      </c>
      <c r="P90">
        <v>4734.0039999999999</v>
      </c>
      <c r="Q90">
        <v>4938.9639999999999</v>
      </c>
      <c r="R90">
        <v>6.5998202309225631</v>
      </c>
      <c r="S90">
        <v>6.0825647731910948</v>
      </c>
      <c r="T90">
        <v>6.5429002465309765</v>
      </c>
      <c r="U90">
        <v>6.0987427964861771</v>
      </c>
      <c r="V90">
        <v>6.2560060720499013</v>
      </c>
      <c r="W90">
        <v>6.3978945583750617</v>
      </c>
    </row>
    <row r="91" spans="2:23" x14ac:dyDescent="0.25">
      <c r="B91">
        <f t="shared" si="1"/>
        <v>9585.85</v>
      </c>
      <c r="C91">
        <f t="shared" si="1"/>
        <v>6238.2880000000005</v>
      </c>
      <c r="D91">
        <f t="shared" si="1"/>
        <v>4635.4680000000008</v>
      </c>
      <c r="E91">
        <f t="shared" si="1"/>
        <v>3465.3919999999998</v>
      </c>
      <c r="F91">
        <f t="shared" si="1"/>
        <v>2478.33</v>
      </c>
      <c r="G91">
        <f t="shared" si="1"/>
        <v>1513.4969999999998</v>
      </c>
      <c r="H91">
        <f t="shared" si="1"/>
        <v>1271.106</v>
      </c>
      <c r="L91">
        <v>3681.6809999999996</v>
      </c>
      <c r="M91">
        <v>3545.79</v>
      </c>
      <c r="N91">
        <v>3460.4609999999998</v>
      </c>
      <c r="O91">
        <v>3465.3919999999998</v>
      </c>
      <c r="P91">
        <v>3580.4759999999997</v>
      </c>
      <c r="Q91">
        <v>3691.451</v>
      </c>
      <c r="R91">
        <v>10.358974416857105</v>
      </c>
      <c r="S91">
        <v>10.002209551864029</v>
      </c>
      <c r="T91">
        <v>9.9553534973751692</v>
      </c>
      <c r="U91">
        <v>10.287992190879619</v>
      </c>
      <c r="V91">
        <v>10.102399363675937</v>
      </c>
      <c r="W91">
        <v>9.824751052260817</v>
      </c>
    </row>
    <row r="92" spans="2:23" x14ac:dyDescent="0.25">
      <c r="B92">
        <f t="shared" si="1"/>
        <v>9969</v>
      </c>
      <c r="C92">
        <f t="shared" si="1"/>
        <v>6444.610999999999</v>
      </c>
      <c r="D92">
        <f t="shared" si="1"/>
        <v>4734.0039999999999</v>
      </c>
      <c r="E92">
        <f t="shared" si="1"/>
        <v>3580.4759999999997</v>
      </c>
      <c r="F92">
        <f t="shared" si="1"/>
        <v>2536</v>
      </c>
      <c r="G92">
        <f t="shared" si="1"/>
        <v>1555.067</v>
      </c>
      <c r="H92">
        <f t="shared" si="1"/>
        <v>1251.5640000000001</v>
      </c>
      <c r="L92">
        <v>2619.1149999999998</v>
      </c>
      <c r="M92">
        <v>2528.73</v>
      </c>
      <c r="N92">
        <v>2463.1420000000003</v>
      </c>
      <c r="O92">
        <v>2478.33</v>
      </c>
      <c r="P92">
        <v>2536</v>
      </c>
      <c r="Q92">
        <v>2638.5259999999998</v>
      </c>
      <c r="R92">
        <v>8.42744063691344</v>
      </c>
      <c r="S92">
        <v>8.2531525346136672</v>
      </c>
      <c r="T92">
        <v>8.0704167433224914</v>
      </c>
      <c r="U92">
        <v>7.8211452015673508</v>
      </c>
      <c r="V92">
        <v>8.4159888932198577</v>
      </c>
      <c r="W92">
        <v>8.1177758057241274</v>
      </c>
    </row>
    <row r="93" spans="2:23" x14ac:dyDescent="0.25">
      <c r="B93">
        <f t="shared" si="1"/>
        <v>10274.700000000001</v>
      </c>
      <c r="C93">
        <f t="shared" si="1"/>
        <v>6687.8680000000004</v>
      </c>
      <c r="D93">
        <f t="shared" si="1"/>
        <v>4938.9639999999999</v>
      </c>
      <c r="E93">
        <f t="shared" si="1"/>
        <v>3691.451</v>
      </c>
      <c r="F93">
        <f t="shared" si="1"/>
        <v>2638.5259999999998</v>
      </c>
      <c r="G93">
        <f t="shared" si="1"/>
        <v>1611.5530000000001</v>
      </c>
      <c r="H93">
        <f t="shared" si="1"/>
        <v>1322.5790000000002</v>
      </c>
      <c r="L93">
        <v>1602.69</v>
      </c>
      <c r="M93">
        <v>1555.569</v>
      </c>
      <c r="N93">
        <v>1492.3589999999999</v>
      </c>
      <c r="O93">
        <v>1513.4969999999998</v>
      </c>
      <c r="P93">
        <v>1555.067</v>
      </c>
      <c r="Q93">
        <v>1611.5530000000001</v>
      </c>
      <c r="R93">
        <v>8.4861361361340411</v>
      </c>
      <c r="S93">
        <v>8.0228249877895248</v>
      </c>
      <c r="T93">
        <v>8.5988495819557169</v>
      </c>
      <c r="U93">
        <v>9.8390433231844234</v>
      </c>
      <c r="V93">
        <v>9.3249590838673377</v>
      </c>
      <c r="W93">
        <v>7.4131712160263099</v>
      </c>
    </row>
    <row r="94" spans="2:23" x14ac:dyDescent="0.25">
      <c r="B94">
        <f>SQRT(B81*B81+B68*B68+B55*B55+B42*B42)</f>
        <v>4.2725812607251834</v>
      </c>
      <c r="C94">
        <f t="shared" ref="C94:H94" si="2">SQRT(C81*C81+C68*C68+C55*C55+C42*C42)</f>
        <v>3.7711835282839257</v>
      </c>
      <c r="D94">
        <f t="shared" si="2"/>
        <v>6.5998202309225631</v>
      </c>
      <c r="E94">
        <f t="shared" si="2"/>
        <v>10.358974416857105</v>
      </c>
      <c r="F94">
        <f t="shared" si="2"/>
        <v>8.42744063691344</v>
      </c>
      <c r="G94">
        <f t="shared" si="2"/>
        <v>8.4861361361340411</v>
      </c>
      <c r="H94">
        <f t="shared" si="2"/>
        <v>6.9045588527725652</v>
      </c>
      <c r="L94">
        <v>1317.69</v>
      </c>
      <c r="M94">
        <v>1299.588</v>
      </c>
      <c r="N94">
        <v>1222.193</v>
      </c>
      <c r="O94">
        <v>1271.106</v>
      </c>
      <c r="P94">
        <v>1251.5640000000001</v>
      </c>
      <c r="Q94">
        <v>1322.5790000000002</v>
      </c>
      <c r="R94">
        <v>6.9045588527725652</v>
      </c>
      <c r="S94">
        <v>6.9895285857989018</v>
      </c>
      <c r="T94">
        <v>6.5243825477051844</v>
      </c>
      <c r="U94">
        <v>6.3935764884756789</v>
      </c>
      <c r="V94">
        <v>6.9969176971720906</v>
      </c>
      <c r="W94">
        <v>6.882194447470952</v>
      </c>
    </row>
    <row r="95" spans="2:23" x14ac:dyDescent="0.25">
      <c r="B95">
        <f t="shared" ref="B95:H99" si="3">SQRT(B82*B82+B69*B69+B56*B56+B43*B43)</f>
        <v>4.1117955006298645</v>
      </c>
      <c r="C95">
        <f t="shared" si="3"/>
        <v>3.5152554540317547</v>
      </c>
      <c r="D95">
        <f t="shared" si="3"/>
        <v>6.0825647731910948</v>
      </c>
      <c r="E95">
        <f t="shared" si="3"/>
        <v>10.002209551864029</v>
      </c>
      <c r="F95">
        <f t="shared" si="3"/>
        <v>8.2531525346136672</v>
      </c>
      <c r="G95">
        <f t="shared" si="3"/>
        <v>8.0228249877895248</v>
      </c>
      <c r="H95">
        <f t="shared" si="3"/>
        <v>6.9895285857989018</v>
      </c>
    </row>
    <row r="96" spans="2:23" x14ac:dyDescent="0.25">
      <c r="B96">
        <f t="shared" si="3"/>
        <v>4.14855138621905</v>
      </c>
      <c r="C96">
        <f t="shared" si="3"/>
        <v>3.6029949222140183</v>
      </c>
      <c r="D96">
        <f t="shared" si="3"/>
        <v>6.5429002465309765</v>
      </c>
      <c r="E96">
        <f t="shared" si="3"/>
        <v>9.9553534973751692</v>
      </c>
      <c r="F96">
        <f t="shared" si="3"/>
        <v>8.0704167433224914</v>
      </c>
      <c r="G96">
        <f t="shared" si="3"/>
        <v>8.5988495819557169</v>
      </c>
      <c r="H96">
        <f t="shared" si="3"/>
        <v>6.5243825477051844</v>
      </c>
    </row>
    <row r="97" spans="2:8" x14ac:dyDescent="0.25">
      <c r="B97">
        <f t="shared" si="3"/>
        <v>3.7861894594133823</v>
      </c>
      <c r="C97">
        <f t="shared" si="3"/>
        <v>3.5212657204938398</v>
      </c>
      <c r="D97">
        <f t="shared" si="3"/>
        <v>6.0987427964861771</v>
      </c>
      <c r="E97">
        <f t="shared" si="3"/>
        <v>10.287992190879619</v>
      </c>
      <c r="F97">
        <f t="shared" si="3"/>
        <v>7.8211452015673508</v>
      </c>
      <c r="G97">
        <f t="shared" si="3"/>
        <v>9.8390433231844234</v>
      </c>
      <c r="H97">
        <f t="shared" si="3"/>
        <v>6.3935764884756789</v>
      </c>
    </row>
    <row r="98" spans="2:8" x14ac:dyDescent="0.25">
      <c r="B98">
        <f t="shared" si="3"/>
        <v>4.155718491620914</v>
      </c>
      <c r="C98">
        <f t="shared" si="3"/>
        <v>3.4651174662195796</v>
      </c>
      <c r="D98">
        <f t="shared" si="3"/>
        <v>6.2560060720499013</v>
      </c>
      <c r="E98">
        <f t="shared" si="3"/>
        <v>10.102399363675937</v>
      </c>
      <c r="F98">
        <f t="shared" si="3"/>
        <v>8.4159888932198577</v>
      </c>
      <c r="G98">
        <f t="shared" si="3"/>
        <v>9.3249590838673377</v>
      </c>
      <c r="H98">
        <f t="shared" si="3"/>
        <v>6.9969176971720906</v>
      </c>
    </row>
    <row r="99" spans="2:8" x14ac:dyDescent="0.25">
      <c r="B99">
        <f t="shared" si="3"/>
        <v>4.170230192555322</v>
      </c>
      <c r="C99">
        <f t="shared" si="3"/>
        <v>3.4982251143830068</v>
      </c>
      <c r="D99">
        <f t="shared" si="3"/>
        <v>6.3978945583750617</v>
      </c>
      <c r="E99">
        <f t="shared" si="3"/>
        <v>9.824751052260817</v>
      </c>
      <c r="F99">
        <f t="shared" si="3"/>
        <v>8.1177758057241274</v>
      </c>
      <c r="G99">
        <f t="shared" si="3"/>
        <v>7.4131712160263099</v>
      </c>
      <c r="H99">
        <f t="shared" si="3"/>
        <v>6.882194447470952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EP RESOLUTION</vt:lpstr>
      <vt:lpstr>allt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2016-09-06T21:54:59Z</dcterms:created>
  <dcterms:modified xsi:type="dcterms:W3CDTF">2016-09-08T23:34:45Z</dcterms:modified>
</cp:coreProperties>
</file>