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B32D1DCB-987B-46DC-84CD-692D99F672EC}" xr6:coauthVersionLast="47" xr6:coauthVersionMax="47" xr10:uidLastSave="{00000000-0000-0000-0000-000000000000}"/>
  <bookViews>
    <workbookView xWindow="-108" yWindow="-108" windowWidth="23256" windowHeight="12576" tabRatio="766" firstSheet="4" activeTab="5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effect_sizes" sheetId="16" r:id="rId5"/>
    <sheet name="Table 4" sheetId="6" r:id="rId6"/>
    <sheet name="Table S1" sheetId="3" r:id="rId7"/>
    <sheet name="Table S2 - CCI bands" sheetId="4" r:id="rId8"/>
    <sheet name="Tables S3_S5" sheetId="7" r:id="rId9"/>
    <sheet name="Tables S6_S8" sheetId="8" r:id="rId10"/>
    <sheet name="Tables S9_S11" sheetId="9" r:id="rId11"/>
    <sheet name="Tables S12_S14" sheetId="11" r:id="rId12"/>
    <sheet name="Tables S15_S17" sheetId="12" r:id="rId13"/>
    <sheet name="Tables S18_S20" sheetId="13" r:id="rId14"/>
    <sheet name="Largest_effects" sheetId="15" r:id="rId15"/>
    <sheet name="Table S21" sheetId="14" r:id="rId16"/>
    <sheet name="Table Sx_ELC summary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26" i="6"/>
  <c r="F27" i="6"/>
  <c r="F28" i="6"/>
  <c r="F29" i="6"/>
  <c r="F30" i="6"/>
  <c r="F31" i="6"/>
  <c r="F25" i="6"/>
  <c r="F13" i="6"/>
  <c r="F14" i="6"/>
  <c r="F15" i="6"/>
  <c r="F16" i="6"/>
  <c r="F18" i="6"/>
  <c r="G8" i="16"/>
  <c r="J17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8" i="10"/>
  <c r="J19" i="10"/>
  <c r="J20" i="10"/>
  <c r="J21" i="10"/>
  <c r="J22" i="10"/>
  <c r="J23" i="10"/>
  <c r="J24" i="10"/>
  <c r="J25" i="10"/>
  <c r="J26" i="10"/>
  <c r="J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8" i="10"/>
  <c r="D19" i="10"/>
  <c r="D20" i="10"/>
  <c r="D21" i="10"/>
  <c r="D22" i="10"/>
  <c r="D23" i="10"/>
  <c r="D24" i="10"/>
  <c r="D25" i="10"/>
  <c r="D26" i="10"/>
  <c r="D4" i="10"/>
  <c r="G37" i="5"/>
</calcChain>
</file>

<file path=xl/sharedStrings.xml><?xml version="1.0" encoding="utf-8"?>
<sst xmlns="http://schemas.openxmlformats.org/spreadsheetml/2006/main" count="1845" uniqueCount="370">
  <si>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</si>
  <si>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</si>
  <si>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</si>
  <si>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</si>
  <si>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</si>
  <si>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</si>
  <si>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</si>
  <si>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</si>
  <si>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</si>
  <si>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</si>
  <si>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</si>
  <si>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</si>
  <si>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</si>
  <si>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</si>
  <si>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</si>
  <si>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</si>
  <si>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</si>
  <si>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</si>
  <si>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</si>
  <si>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</si>
  <si>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</si>
  <si>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</si>
  <si>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</si>
  <si>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</si>
  <si>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</si>
  <si>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</si>
  <si>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</si>
  <si>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</si>
  <si>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</si>
  <si>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</si>
  <si>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</si>
  <si>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</si>
  <si>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</si>
  <si>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</si>
  <si>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</si>
  <si>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</si>
  <si>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</si>
  <si>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</si>
  <si>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</si>
  <si>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</si>
  <si>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</si>
  <si>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</si>
  <si>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</si>
  <si>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</si>
  <si>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</si>
  <si>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</si>
  <si>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</si>
  <si>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</si>
  <si>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</si>
  <si>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</si>
  <si>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</si>
  <si>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</si>
  <si>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</si>
  <si>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</si>
  <si>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</si>
  <si>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</si>
  <si>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</si>
  <si>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</si>
  <si>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</si>
  <si>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</si>
  <si>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</si>
  <si>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</si>
  <si>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</si>
  <si>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</si>
  <si>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</si>
  <si>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</si>
  <si>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</si>
  <si>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</si>
  <si>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</si>
  <si>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</si>
  <si>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</si>
  <si>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</si>
  <si>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</si>
  <si>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</si>
  <si>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</si>
  <si>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</si>
  <si>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</si>
  <si>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</si>
  <si>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</si>
  <si>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</si>
  <si>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</si>
  <si>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</si>
  <si>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</si>
  <si>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</si>
  <si>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</si>
  <si>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</si>
  <si>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</si>
  <si>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</si>
  <si>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</si>
  <si>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</si>
  <si>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</si>
  <si>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</si>
  <si>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</si>
  <si>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</si>
  <si>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</si>
  <si>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</si>
  <si>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</si>
  <si>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</si>
  <si>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</si>
  <si>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</si>
  <si>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</si>
  <si>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</si>
  <si>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</si>
  <si>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</si>
  <si>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</si>
  <si>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</si>
  <si>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</si>
  <si>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</si>
  <si>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</si>
  <si>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</si>
  <si>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</si>
  <si>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</si>
  <si>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</si>
  <si>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</si>
  <si>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</si>
  <si>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</si>
  <si>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</si>
  <si>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</si>
  <si>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</si>
  <si>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</si>
  <si>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</si>
  <si>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</si>
  <si>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</si>
  <si>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</si>
  <si>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</si>
  <si>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</si>
  <si>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</si>
  <si>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</si>
  <si>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</si>
  <si>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</si>
  <si>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</si>
  <si>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</si>
  <si>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</si>
  <si>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</si>
  <si>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</si>
  <si>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</si>
  <si>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</si>
  <si>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</si>
  <si>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</si>
  <si>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</si>
  <si>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</si>
  <si>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</si>
  <si>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</si>
  <si>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</si>
  <si>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</si>
  <si>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</si>
  <si>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</si>
  <si>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</si>
  <si>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</si>
  <si>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</si>
  <si>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</si>
  <si>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</si>
  <si>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</si>
  <si>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</si>
  <si>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</si>
  <si>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</si>
  <si>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</si>
  <si>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</si>
  <si>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</si>
  <si>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</si>
  <si>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</si>
  <si>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</si>
  <si>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</si>
  <si>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</si>
  <si>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</si>
  <si>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</si>
  <si>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</si>
  <si>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</si>
  <si>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</si>
  <si>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</si>
  <si>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</si>
  <si>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</si>
  <si>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</si>
  <si>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</si>
  <si>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</si>
  <si>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</si>
  <si>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</si>
  <si>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</si>
  <si>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</si>
  <si>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</si>
  <si>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</si>
  <si>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</si>
  <si>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</si>
  <si>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</si>
  <si>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</si>
  <si>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</si>
  <si>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</si>
  <si>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</si>
  <si>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</si>
  <si>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</si>
  <si>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</si>
  <si>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</si>
  <si>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</si>
  <si>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</si>
  <si>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</si>
  <si>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</si>
  <si>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</si>
  <si>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</si>
  <si>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</si>
  <si>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</si>
  <si>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</si>
  <si>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</si>
  <si>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</si>
  <si>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</si>
  <si>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</si>
  <si>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</si>
  <si>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</si>
  <si>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</si>
  <si>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</si>
  <si>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</si>
  <si>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</si>
  <si>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</si>
  <si>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</si>
  <si>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</si>
  <si>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</si>
  <si>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</si>
  <si>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</si>
  <si>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</si>
  <si>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</si>
  <si>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</si>
  <si>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</si>
  <si>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</si>
  <si>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</si>
  <si>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</si>
  <si>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</si>
  <si>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</si>
  <si>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</si>
  <si>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</si>
  <si>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</si>
  <si>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</si>
  <si>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</si>
  <si>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</si>
  <si>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</si>
  <si>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</si>
  <si>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</si>
  <si>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</si>
  <si>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</si>
  <si>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</si>
  <si>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</si>
  <si>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</si>
  <si>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</si>
  <si>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</si>
  <si>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</si>
  <si>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</si>
  <si>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</si>
  <si>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</si>
  <si>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</si>
  <si>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</si>
  <si>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</si>
  <si>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</si>
  <si>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</si>
  <si>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</si>
  <si>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</si>
  <si>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</si>
  <si>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</si>
  <si>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</si>
  <si>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</si>
  <si>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</si>
  <si>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</si>
  <si>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</si>
  <si>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</si>
  <si>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</si>
  <si>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</si>
  <si>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</si>
  <si>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</si>
  <si>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</si>
  <si>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</si>
  <si>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</si>
  <si>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</si>
  <si>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</si>
  <si>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</si>
  <si>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</si>
  <si>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</si>
  <si>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</si>
  <si>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</si>
  <si>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</si>
  <si>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</si>
  <si>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</si>
  <si>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</si>
  <si>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</si>
  <si>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</si>
  <si>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</si>
  <si>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</si>
  <si>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</si>
  <si>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</si>
  <si>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</si>
  <si>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</si>
  <si>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</si>
  <si>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</si>
  <si>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</si>
  <si>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</si>
  <si>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</si>
  <si>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</si>
  <si>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</si>
  <si>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</si>
  <si>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</si>
  <si>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</si>
  <si>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</si>
  <si>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</si>
  <si>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</si>
  <si>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</si>
  <si>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</si>
  <si>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</si>
  <si>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</si>
  <si>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</si>
  <si>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</si>
  <si>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</si>
  <si>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</si>
  <si>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</si>
  <si>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</si>
  <si>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</si>
  <si>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</si>
  <si>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</si>
  <si>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</si>
  <si>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</si>
  <si>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</si>
  <si>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</si>
  <si>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</si>
  <si>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</si>
  <si>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</si>
  <si>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</si>
  <si>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</si>
  <si>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</si>
  <si>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</si>
  <si>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</si>
  <si>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</si>
  <si>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</si>
  <si>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</si>
  <si>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</si>
  <si>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</si>
  <si>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</si>
  <si>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</si>
  <si>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</si>
  <si>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</si>
  <si>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</si>
  <si>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</si>
  <si>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</si>
  <si>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</si>
  <si>
    <t>Forest cover respsonse</t>
  </si>
  <si>
    <t>Econ no lag</t>
  </si>
  <si>
    <t>econ 1 year lag</t>
  </si>
  <si>
    <t>econ 2 year lag</t>
  </si>
  <si>
    <t>commodity no lag</t>
  </si>
  <si>
    <t>commodity 1 year lag</t>
  </si>
  <si>
    <t>commodity 2 year lag</t>
  </si>
  <si>
    <t>producer no lag</t>
  </si>
  <si>
    <t>producer 1 year lag</t>
  </si>
  <si>
    <t>producer 2 year lag</t>
  </si>
  <si>
    <t xml:space="preserve">Table Sx. Raw model coefficients and full averaged coefficients from the top economic models (dAIC &lt; 6) with no time lag. </t>
  </si>
  <si>
    <t xml:space="preserve">Table Sx. Raw model coefficients and full averaged coefficients from the top economic models (dAIC &lt; 6) with 1 year time lag. </t>
  </si>
  <si>
    <t xml:space="preserve">Table Sx. Raw model coefficients and full averaged coefficients from the top economic models (dAIC &lt; 6) with 2 year time lag. </t>
  </si>
  <si>
    <t>Rate ratio</t>
  </si>
  <si>
    <t>No lag</t>
  </si>
  <si>
    <t>1 yr lag</t>
  </si>
  <si>
    <t>2 yr lag</t>
  </si>
  <si>
    <t>Cassava</t>
  </si>
  <si>
    <t>ELC primary crop</t>
  </si>
  <si>
    <t>Number</t>
  </si>
  <si>
    <t>% of total</t>
  </si>
  <si>
    <t>Other</t>
  </si>
  <si>
    <t>Rubber</t>
  </si>
  <si>
    <t>Sugar</t>
  </si>
  <si>
    <t>Rice</t>
  </si>
  <si>
    <t>Corn (maize)</t>
  </si>
  <si>
    <t>Total</t>
  </si>
  <si>
    <t>Max value</t>
  </si>
  <si>
    <t>Min value</t>
  </si>
  <si>
    <t>Mean</t>
  </si>
  <si>
    <t>Commodity prices ($/ton)</t>
  </si>
  <si>
    <t>Producer prices ($/ton)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</si>
</sst>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0.0000"/>
    <numFmt numFmtId="166" formatCode="0.00000"/>
    <numFmt numFmtId="167" formatCode="0.000"/>
    <numFmt numFmtId="168" formatCode="0.0"/>
    <numFmt numFmtId="169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167" fontId="0" fillId="0" borderId="6" xfId="0" applyNumberFormat="1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238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239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235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236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237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V47"/>
  <sheetViews>
    <sheetView workbookViewId="0">
      <selection activeCell="F31" sqref="F31"/>
    </sheetView>
  </sheetViews>
  <sheetFormatPr defaultRowHeight="14.4" x14ac:dyDescent="0.3"/>
  <cols>
    <col min="1" max="1" width="14" customWidth="1"/>
    <col min="2" max="2" width="10.21875" bestFit="1" customWidth="1"/>
    <col min="3" max="3" width="6.44140625" customWidth="1"/>
    <col min="4" max="4" width="15" customWidth="1"/>
    <col min="5" max="5" width="7.109375" customWidth="1"/>
    <col min="6" max="6" width="15.44140625" customWidth="1"/>
    <col min="7" max="7" width="7.77734375" customWidth="1"/>
    <col min="8" max="8" width="13.21875" customWidth="1"/>
    <col min="9" max="9" width="7.33203125" customWidth="1"/>
    <col min="10" max="10" width="12.6640625" customWidth="1"/>
    <col min="11" max="11" width="5.33203125" customWidth="1"/>
    <col min="12" max="12" width="15.21875" customWidth="1"/>
    <col min="13" max="13" width="6" customWidth="1"/>
    <col min="14" max="14" width="9" bestFit="1" customWidth="1"/>
    <col min="15" max="15" width="5.5546875" customWidth="1"/>
    <col min="16" max="16" width="13.5546875" customWidth="1"/>
    <col min="17" max="17" width="5.44140625" customWidth="1"/>
    <col min="18" max="18" width="15.77734375" customWidth="1"/>
    <col min="19" max="19" width="6.44140625" customWidth="1"/>
    <col min="20" max="20" width="12.44140625" customWidth="1"/>
    <col min="21" max="21" width="5.77734375" customWidth="1"/>
    <col min="22" max="22" width="13.21875" customWidth="1"/>
  </cols>
  <sheetData>
    <row r="1" spans="1:22" ht="18" x14ac:dyDescent="0.35">
      <c r="A1" s="9" t="s">
        <v>234</v>
      </c>
    </row>
    <row r="2" spans="1:22" ht="18" x14ac:dyDescent="0.35">
      <c r="A2" s="9"/>
    </row>
    <row r="3" spans="1:22" ht="15.6" x14ac:dyDescent="0.3">
      <c r="A3" s="12" t="s">
        <v>201</v>
      </c>
    </row>
    <row r="4" spans="1:22" ht="18" x14ac:dyDescent="0.35">
      <c r="A4" s="9"/>
    </row>
    <row r="5" spans="1:22" x14ac:dyDescent="0.3">
      <c r="A5" s="3" t="s">
        <v>348</v>
      </c>
    </row>
    <row r="6" spans="1:22" ht="43.2" x14ac:dyDescent="0.3">
      <c r="A6" s="3"/>
      <c r="B6" t="s">
        <v>224</v>
      </c>
      <c r="C6" t="s">
        <v>159</v>
      </c>
      <c r="D6" s="2" t="s">
        <v>204</v>
      </c>
      <c r="E6" t="s">
        <v>159</v>
      </c>
      <c r="F6" s="2" t="s">
        <v>208</v>
      </c>
      <c r="G6" t="s">
        <v>159</v>
      </c>
      <c r="H6" s="2" t="s">
        <v>155</v>
      </c>
      <c r="I6" t="s">
        <v>159</v>
      </c>
      <c r="J6" s="2" t="s">
        <v>8</v>
      </c>
      <c r="K6" t="s">
        <v>159</v>
      </c>
      <c r="L6" t="s">
        <v>113</v>
      </c>
      <c r="M6" t="s">
        <v>159</v>
      </c>
      <c r="N6" t="s">
        <v>153</v>
      </c>
      <c r="O6" t="s">
        <v>159</v>
      </c>
      <c r="P6" t="s">
        <v>241</v>
      </c>
      <c r="Q6" t="s">
        <v>159</v>
      </c>
      <c r="R6" t="s">
        <v>22</v>
      </c>
      <c r="S6" t="s">
        <v>159</v>
      </c>
      <c r="T6" t="s">
        <v>205</v>
      </c>
      <c r="U6" t="s">
        <v>159</v>
      </c>
      <c r="V6" t="s">
        <v>209</v>
      </c>
    </row>
    <row r="7" spans="1:22" x14ac:dyDescent="0.3">
      <c r="A7" s="3" t="s">
        <v>202</v>
      </c>
    </row>
    <row r="8" spans="1:22" x14ac:dyDescent="0.3">
      <c r="A8" s="14">
        <v>401</v>
      </c>
      <c r="B8" s="11">
        <v>-6308.3030343853698</v>
      </c>
      <c r="C8" s="11"/>
      <c r="D8" s="11" t="s">
        <v>151</v>
      </c>
      <c r="E8" s="11"/>
      <c r="F8" s="11" t="s">
        <v>151</v>
      </c>
      <c r="G8" s="11"/>
      <c r="H8" s="11" t="s">
        <v>151</v>
      </c>
      <c r="I8" s="11"/>
      <c r="J8" s="11" t="s">
        <v>151</v>
      </c>
      <c r="K8" s="11"/>
      <c r="L8" s="11">
        <v>8.4559885706867594E-2</v>
      </c>
      <c r="M8" s="11"/>
      <c r="N8" s="11" t="s">
        <v>151</v>
      </c>
      <c r="O8" s="11"/>
      <c r="P8" s="11" t="s">
        <v>151</v>
      </c>
      <c r="Q8" s="11"/>
      <c r="R8" s="11">
        <v>-599.40449984545796</v>
      </c>
      <c r="S8" s="11"/>
      <c r="T8" s="11">
        <v>1.069884203999</v>
      </c>
      <c r="U8" s="11"/>
      <c r="V8" s="11">
        <v>0.38318454094990001</v>
      </c>
    </row>
    <row r="9" spans="1:22" x14ac:dyDescent="0.3">
      <c r="A9" s="14">
        <v>403</v>
      </c>
      <c r="B9" s="11">
        <v>-6309.3054759343804</v>
      </c>
      <c r="C9" s="11"/>
      <c r="D9" s="11" t="s">
        <v>151</v>
      </c>
      <c r="E9" s="11"/>
      <c r="F9" s="11">
        <v>3.1687146317798502E-2</v>
      </c>
      <c r="G9" s="11"/>
      <c r="H9" s="11" t="s">
        <v>151</v>
      </c>
      <c r="I9" s="11"/>
      <c r="J9" s="11" t="s">
        <v>151</v>
      </c>
      <c r="K9" s="11"/>
      <c r="L9" s="11">
        <v>8.4572168725124006E-2</v>
      </c>
      <c r="M9" s="11"/>
      <c r="N9" s="11" t="s">
        <v>151</v>
      </c>
      <c r="O9" s="11"/>
      <c r="P9" s="11" t="s">
        <v>151</v>
      </c>
      <c r="Q9" s="11"/>
      <c r="R9" s="11">
        <v>-599.55993059887703</v>
      </c>
      <c r="S9" s="11"/>
      <c r="T9" s="11">
        <v>1.0663151600044301</v>
      </c>
      <c r="U9" s="11"/>
      <c r="V9" s="11">
        <v>0.10532750448926501</v>
      </c>
    </row>
    <row r="10" spans="1:22" x14ac:dyDescent="0.3">
      <c r="A10" s="14">
        <v>433</v>
      </c>
      <c r="B10" s="11">
        <v>-6415.6669186009003</v>
      </c>
      <c r="C10" s="11"/>
      <c r="D10" s="11" t="s">
        <v>151</v>
      </c>
      <c r="E10" s="11"/>
      <c r="F10" s="11" t="s">
        <v>151</v>
      </c>
      <c r="G10" s="11"/>
      <c r="H10" s="11" t="s">
        <v>151</v>
      </c>
      <c r="I10" s="11"/>
      <c r="J10" s="11" t="s">
        <v>151</v>
      </c>
      <c r="K10" s="11"/>
      <c r="L10" s="11">
        <v>8.5521342124284694E-2</v>
      </c>
      <c r="M10" s="11"/>
      <c r="N10" s="11">
        <v>0.406390633113557</v>
      </c>
      <c r="O10" s="11"/>
      <c r="P10" s="11" t="s">
        <v>151</v>
      </c>
      <c r="Q10" s="11"/>
      <c r="R10" s="11">
        <v>-595.85651814227197</v>
      </c>
      <c r="S10" s="11"/>
      <c r="T10" s="11">
        <v>1.0676859302886501</v>
      </c>
      <c r="U10" s="11"/>
      <c r="V10" s="11">
        <v>0.100650949675003</v>
      </c>
    </row>
    <row r="11" spans="1:22" x14ac:dyDescent="0.3">
      <c r="A11" s="14">
        <v>402</v>
      </c>
      <c r="B11" s="11">
        <v>-6311.9879119696097</v>
      </c>
      <c r="C11" s="11"/>
      <c r="D11" s="11">
        <v>-3.7761443316380001</v>
      </c>
      <c r="E11" s="11"/>
      <c r="F11" s="11" t="s">
        <v>151</v>
      </c>
      <c r="G11" s="11"/>
      <c r="H11" s="11" t="s">
        <v>151</v>
      </c>
      <c r="I11" s="11"/>
      <c r="J11" s="11" t="s">
        <v>151</v>
      </c>
      <c r="K11" s="11"/>
      <c r="L11" s="11">
        <v>8.4640895569966207E-2</v>
      </c>
      <c r="M11" s="11"/>
      <c r="N11" s="11" t="s">
        <v>151</v>
      </c>
      <c r="O11" s="11"/>
      <c r="P11" s="11" t="s">
        <v>151</v>
      </c>
      <c r="Q11" s="11"/>
      <c r="R11" s="11">
        <v>-605.29680317580699</v>
      </c>
      <c r="S11" s="11"/>
      <c r="T11" s="11">
        <v>1.0621905847242801</v>
      </c>
      <c r="U11" s="11"/>
      <c r="V11" s="11">
        <v>6.0672586039059402E-2</v>
      </c>
    </row>
    <row r="12" spans="1:22" x14ac:dyDescent="0.3">
      <c r="A12" s="14">
        <v>405</v>
      </c>
      <c r="B12" s="11">
        <v>-6302.7892806128002</v>
      </c>
      <c r="C12" s="11"/>
      <c r="D12" s="11" t="s">
        <v>151</v>
      </c>
      <c r="E12" s="11"/>
      <c r="F12" s="11" t="s">
        <v>151</v>
      </c>
      <c r="G12" s="11"/>
      <c r="H12" s="11">
        <v>0.18397128136112001</v>
      </c>
      <c r="I12" s="11"/>
      <c r="J12" s="11" t="s">
        <v>151</v>
      </c>
      <c r="K12" s="11"/>
      <c r="L12" s="11">
        <v>8.4467743934626596E-2</v>
      </c>
      <c r="M12" s="11"/>
      <c r="N12" s="11" t="s">
        <v>151</v>
      </c>
      <c r="O12" s="11"/>
      <c r="P12" s="11" t="s">
        <v>151</v>
      </c>
      <c r="Q12" s="11"/>
      <c r="R12" s="11">
        <v>-597.45033186743001</v>
      </c>
      <c r="S12" s="11"/>
      <c r="T12" s="11">
        <v>1.0708287089774899</v>
      </c>
      <c r="U12" s="11"/>
      <c r="V12" s="11">
        <v>5.6946570890238503E-2</v>
      </c>
    </row>
    <row r="13" spans="1:22" x14ac:dyDescent="0.3">
      <c r="A13" s="14">
        <v>465</v>
      </c>
      <c r="B13" s="11">
        <v>-6299.4243811653696</v>
      </c>
      <c r="C13" s="11"/>
      <c r="D13" s="11" t="s">
        <v>151</v>
      </c>
      <c r="E13" s="11"/>
      <c r="F13" s="11" t="s">
        <v>151</v>
      </c>
      <c r="G13" s="11"/>
      <c r="H13" s="11" t="s">
        <v>151</v>
      </c>
      <c r="I13" s="11"/>
      <c r="J13" s="11" t="s">
        <v>151</v>
      </c>
      <c r="K13" s="11"/>
      <c r="L13" s="11">
        <v>8.4439259986960502E-2</v>
      </c>
      <c r="M13" s="11"/>
      <c r="N13" s="11" t="s">
        <v>151</v>
      </c>
      <c r="O13" s="11"/>
      <c r="P13" s="11">
        <v>-1.0351048775199201</v>
      </c>
      <c r="Q13" s="11"/>
      <c r="R13" s="11">
        <v>-597.87412681642104</v>
      </c>
      <c r="S13" s="11"/>
      <c r="T13" s="11">
        <v>1.07430847380711</v>
      </c>
      <c r="U13" s="11"/>
      <c r="V13" s="11">
        <v>5.5848885640612897E-2</v>
      </c>
    </row>
    <row r="14" spans="1:22" x14ac:dyDescent="0.3">
      <c r="A14" s="14">
        <v>409</v>
      </c>
      <c r="B14" s="11">
        <v>-6313.1017999754704</v>
      </c>
      <c r="C14" s="11"/>
      <c r="D14" s="11" t="s">
        <v>151</v>
      </c>
      <c r="E14" s="11"/>
      <c r="F14" s="11" t="s">
        <v>151</v>
      </c>
      <c r="G14" s="11"/>
      <c r="H14" s="11" t="s">
        <v>151</v>
      </c>
      <c r="I14" s="11"/>
      <c r="J14" s="11">
        <v>1.11549242118668E-2</v>
      </c>
      <c r="K14" s="11"/>
      <c r="L14" s="11">
        <v>8.4564625199625501E-2</v>
      </c>
      <c r="M14" s="11"/>
      <c r="N14" s="11" t="s">
        <v>151</v>
      </c>
      <c r="O14" s="11"/>
      <c r="P14" s="11" t="s">
        <v>151</v>
      </c>
      <c r="Q14" s="11"/>
      <c r="R14" s="11">
        <v>-596.83542901517296</v>
      </c>
      <c r="S14" s="11"/>
      <c r="T14" s="11">
        <v>1.07120450761708</v>
      </c>
      <c r="U14" s="11"/>
      <c r="V14" s="11">
        <v>5.0235415343249101E-2</v>
      </c>
    </row>
    <row r="15" spans="1:22" x14ac:dyDescent="0.3">
      <c r="A15" s="14">
        <v>497</v>
      </c>
      <c r="B15" s="11">
        <v>-6456.2504986620197</v>
      </c>
      <c r="C15" s="11"/>
      <c r="D15" s="11" t="s">
        <v>151</v>
      </c>
      <c r="E15" s="11"/>
      <c r="F15" s="11" t="s">
        <v>151</v>
      </c>
      <c r="G15" s="11"/>
      <c r="H15" s="11" t="s">
        <v>151</v>
      </c>
      <c r="I15" s="11"/>
      <c r="J15" s="11" t="s">
        <v>151</v>
      </c>
      <c r="K15" s="11"/>
      <c r="L15" s="11">
        <v>8.5776758226278199E-2</v>
      </c>
      <c r="M15" s="11"/>
      <c r="N15" s="11">
        <v>0.64829432385031804</v>
      </c>
      <c r="O15" s="11"/>
      <c r="P15" s="11">
        <v>-2.71927435962463</v>
      </c>
      <c r="Q15" s="11"/>
      <c r="R15" s="11">
        <v>-589.72421538852905</v>
      </c>
      <c r="S15" s="11"/>
      <c r="T15" s="11">
        <v>1.07800019660462</v>
      </c>
      <c r="U15" s="11"/>
      <c r="V15" s="11">
        <v>2.3110921911661701E-2</v>
      </c>
    </row>
    <row r="16" spans="1:22" x14ac:dyDescent="0.3">
      <c r="A16" s="14">
        <v>435</v>
      </c>
      <c r="B16" s="11">
        <v>-6418.8962276665497</v>
      </c>
      <c r="C16" s="11"/>
      <c r="D16" s="11" t="s">
        <v>151</v>
      </c>
      <c r="E16" s="11"/>
      <c r="F16" s="11">
        <v>3.2303523471663001E-2</v>
      </c>
      <c r="G16" s="11"/>
      <c r="H16" s="11" t="s">
        <v>151</v>
      </c>
      <c r="I16" s="11"/>
      <c r="J16" s="11" t="s">
        <v>151</v>
      </c>
      <c r="K16" s="11"/>
      <c r="L16" s="11">
        <v>8.5553631316205497E-2</v>
      </c>
      <c r="M16" s="11"/>
      <c r="N16" s="11">
        <v>0.41474589811565299</v>
      </c>
      <c r="O16" s="11"/>
      <c r="P16" s="11" t="s">
        <v>151</v>
      </c>
      <c r="Q16" s="11"/>
      <c r="R16" s="11">
        <v>-595.94202692858505</v>
      </c>
      <c r="S16" s="11"/>
      <c r="T16" s="11">
        <v>1.0640022655636201</v>
      </c>
      <c r="U16" s="11"/>
      <c r="V16" s="11">
        <v>2.1588103832451602E-2</v>
      </c>
    </row>
    <row r="17" spans="1:22" ht="43.2" x14ac:dyDescent="0.3">
      <c r="A17" s="2" t="s">
        <v>212</v>
      </c>
      <c r="B17" s="28">
        <v>-6327</v>
      </c>
      <c r="C17" s="28">
        <v>167.5</v>
      </c>
      <c r="D17" s="28">
        <v>-0.26719999999999999</v>
      </c>
      <c r="E17" s="28">
        <v>1.911</v>
      </c>
      <c r="F17" s="28">
        <v>4.705E-3</v>
      </c>
      <c r="G17" s="28">
        <v>1.5699999999999999E-2</v>
      </c>
      <c r="H17" s="28">
        <v>1.222E-2</v>
      </c>
      <c r="I17" s="28">
        <v>0.1014</v>
      </c>
      <c r="J17" s="28">
        <v>6.5340000000000005E-4</v>
      </c>
      <c r="K17" s="28">
        <v>9.6550000000000004E-3</v>
      </c>
      <c r="L17" s="28">
        <v>8.4720000000000004E-2</v>
      </c>
      <c r="M17" s="29">
        <v>2.2339999999999999E-3</v>
      </c>
      <c r="N17" s="28">
        <v>7.5609999999999997E-2</v>
      </c>
      <c r="O17" s="28">
        <v>0.23280000000000001</v>
      </c>
      <c r="P17" s="28">
        <v>-0.14069999999999999</v>
      </c>
      <c r="Q17" s="28">
        <v>0.82130000000000003</v>
      </c>
      <c r="R17" s="28">
        <v>-598.70000000000005</v>
      </c>
      <c r="S17" s="28">
        <v>46.15</v>
      </c>
      <c r="T17" s="28">
        <v>1.069</v>
      </c>
      <c r="U17" s="28">
        <v>1.804E-2</v>
      </c>
      <c r="V17" s="28"/>
    </row>
    <row r="20" spans="1:22" x14ac:dyDescent="0.3">
      <c r="A20" s="3" t="s">
        <v>349</v>
      </c>
    </row>
    <row r="21" spans="1:22" ht="43.2" x14ac:dyDescent="0.3">
      <c r="A21" s="3"/>
      <c r="B21" t="s">
        <v>224</v>
      </c>
      <c r="D21" s="2" t="s">
        <v>204</v>
      </c>
      <c r="E21" s="2"/>
      <c r="F21" s="2" t="s">
        <v>208</v>
      </c>
      <c r="G21" s="2"/>
      <c r="H21" s="2" t="s">
        <v>155</v>
      </c>
      <c r="I21" s="2"/>
      <c r="J21" s="2" t="s">
        <v>8</v>
      </c>
      <c r="K21" s="2"/>
      <c r="L21" t="s">
        <v>113</v>
      </c>
      <c r="N21" t="s">
        <v>153</v>
      </c>
      <c r="P21" t="s">
        <v>241</v>
      </c>
      <c r="R21" t="s">
        <v>22</v>
      </c>
      <c r="T21" t="s">
        <v>205</v>
      </c>
      <c r="V21" t="s">
        <v>209</v>
      </c>
    </row>
    <row r="22" spans="1:22" x14ac:dyDescent="0.3">
      <c r="A22" s="3" t="s">
        <v>202</v>
      </c>
    </row>
    <row r="23" spans="1:22" x14ac:dyDescent="0.3">
      <c r="A23" s="19">
        <v>402</v>
      </c>
      <c r="B23" s="11">
        <v>-6743.7441437123198</v>
      </c>
      <c r="C23" s="11"/>
      <c r="D23" s="11">
        <v>-16.975868612314599</v>
      </c>
      <c r="E23" s="11"/>
      <c r="F23" s="11" t="s">
        <v>151</v>
      </c>
      <c r="G23" s="11"/>
      <c r="H23" s="11" t="s">
        <v>151</v>
      </c>
      <c r="I23" s="11"/>
      <c r="J23" s="11" t="s">
        <v>151</v>
      </c>
      <c r="K23" s="11"/>
      <c r="L23" s="11">
        <v>8.9738794158530297E-2</v>
      </c>
      <c r="M23" s="11"/>
      <c r="N23" s="11" t="s">
        <v>151</v>
      </c>
      <c r="O23" s="11"/>
      <c r="P23" s="11" t="s">
        <v>151</v>
      </c>
      <c r="Q23" s="11"/>
      <c r="R23" s="11">
        <v>-635.97332007850503</v>
      </c>
      <c r="S23" s="11"/>
      <c r="T23" s="11">
        <v>1.10400938742123</v>
      </c>
      <c r="U23" s="11"/>
      <c r="V23" s="10">
        <v>0.56443989802633698</v>
      </c>
    </row>
    <row r="24" spans="1:22" x14ac:dyDescent="0.3">
      <c r="A24" s="19">
        <v>401</v>
      </c>
      <c r="B24" s="11">
        <v>-6806.1559461658899</v>
      </c>
      <c r="C24" s="11"/>
      <c r="D24" s="11" t="s">
        <v>151</v>
      </c>
      <c r="E24" s="11"/>
      <c r="F24" s="11" t="s">
        <v>151</v>
      </c>
      <c r="G24" s="11"/>
      <c r="H24" s="11" t="s">
        <v>151</v>
      </c>
      <c r="I24" s="11"/>
      <c r="J24" s="11" t="s">
        <v>151</v>
      </c>
      <c r="K24" s="11"/>
      <c r="L24" s="11">
        <v>9.0352100854232398E-2</v>
      </c>
      <c r="M24" s="11"/>
      <c r="N24" s="11" t="s">
        <v>151</v>
      </c>
      <c r="O24" s="11"/>
      <c r="P24" s="11" t="s">
        <v>151</v>
      </c>
      <c r="Q24" s="11"/>
      <c r="R24" s="11">
        <v>-616.65277005778705</v>
      </c>
      <c r="S24" s="11"/>
      <c r="T24" s="11">
        <v>1.09681007948467</v>
      </c>
      <c r="U24" s="11"/>
      <c r="V24" s="10">
        <v>7.4009714742238997E-2</v>
      </c>
    </row>
    <row r="25" spans="1:22" x14ac:dyDescent="0.3">
      <c r="A25" s="19">
        <v>410</v>
      </c>
      <c r="B25" s="11">
        <v>-6714.4223894438601</v>
      </c>
      <c r="C25" s="11"/>
      <c r="D25" s="11">
        <v>-16.3940340053047</v>
      </c>
      <c r="E25" s="11"/>
      <c r="F25" s="11" t="s">
        <v>151</v>
      </c>
      <c r="G25" s="11"/>
      <c r="H25" s="11" t="s">
        <v>151</v>
      </c>
      <c r="I25" s="11"/>
      <c r="J25" s="11">
        <v>-2.8291141657706399E-2</v>
      </c>
      <c r="K25" s="11"/>
      <c r="L25" s="11">
        <v>8.9500479288881801E-2</v>
      </c>
      <c r="M25" s="11"/>
      <c r="N25" s="11" t="s">
        <v>151</v>
      </c>
      <c r="O25" s="11"/>
      <c r="P25" s="11" t="s">
        <v>151</v>
      </c>
      <c r="Q25" s="11"/>
      <c r="R25" s="11">
        <v>-639.33391793484998</v>
      </c>
      <c r="S25" s="11"/>
      <c r="T25" s="11">
        <v>1.10528838656039</v>
      </c>
      <c r="U25" s="11"/>
      <c r="V25" s="10">
        <v>5.5169128859670603E-2</v>
      </c>
    </row>
    <row r="26" spans="1:22" x14ac:dyDescent="0.3">
      <c r="A26" s="19">
        <v>434</v>
      </c>
      <c r="B26" s="11">
        <v>-6804.8067023150297</v>
      </c>
      <c r="C26" s="11"/>
      <c r="D26" s="11">
        <v>-15.5826666580887</v>
      </c>
      <c r="E26" s="11"/>
      <c r="F26" s="11" t="s">
        <v>151</v>
      </c>
      <c r="G26" s="11"/>
      <c r="H26" s="11" t="s">
        <v>151</v>
      </c>
      <c r="I26" s="11"/>
      <c r="J26" s="11" t="s">
        <v>151</v>
      </c>
      <c r="K26" s="11"/>
      <c r="L26" s="11">
        <v>9.0266217789299899E-2</v>
      </c>
      <c r="M26" s="11"/>
      <c r="N26" s="11">
        <v>0.243409188115466</v>
      </c>
      <c r="O26" s="11"/>
      <c r="P26" s="11" t="s">
        <v>151</v>
      </c>
      <c r="Q26" s="11"/>
      <c r="R26" s="11">
        <v>-631.50656393377596</v>
      </c>
      <c r="S26" s="11"/>
      <c r="T26" s="11">
        <v>1.1057572986278501</v>
      </c>
      <c r="U26" s="11"/>
      <c r="V26" s="10">
        <v>4.9149854246231597E-2</v>
      </c>
    </row>
    <row r="27" spans="1:22" x14ac:dyDescent="0.3">
      <c r="A27" s="19">
        <v>406</v>
      </c>
      <c r="B27" s="11">
        <v>-6747.2784392261701</v>
      </c>
      <c r="C27" s="11"/>
      <c r="D27" s="11">
        <v>-17.255597295728901</v>
      </c>
      <c r="E27" s="11"/>
      <c r="F27" s="11" t="s">
        <v>151</v>
      </c>
      <c r="G27" s="11"/>
      <c r="H27" s="11">
        <v>0.16036442937949799</v>
      </c>
      <c r="I27" s="11"/>
      <c r="J27" s="11" t="s">
        <v>151</v>
      </c>
      <c r="K27" s="11"/>
      <c r="L27" s="11">
        <v>8.9747875789960296E-2</v>
      </c>
      <c r="M27" s="11"/>
      <c r="N27" s="11" t="s">
        <v>151</v>
      </c>
      <c r="O27" s="11"/>
      <c r="P27" s="11" t="s">
        <v>151</v>
      </c>
      <c r="Q27" s="11"/>
      <c r="R27" s="11">
        <v>-634.30014853525802</v>
      </c>
      <c r="S27" s="11"/>
      <c r="T27" s="11">
        <v>1.1012511520520301</v>
      </c>
      <c r="U27" s="11"/>
      <c r="V27" s="10">
        <v>4.6328284305815801E-2</v>
      </c>
    </row>
    <row r="28" spans="1:22" x14ac:dyDescent="0.3">
      <c r="A28" s="19">
        <v>404</v>
      </c>
      <c r="B28" s="11">
        <v>-6708.9527654527301</v>
      </c>
      <c r="C28" s="11"/>
      <c r="D28" s="11">
        <v>-17.234818020677</v>
      </c>
      <c r="E28" s="11"/>
      <c r="F28" s="11">
        <v>-1.6701071998145099E-2</v>
      </c>
      <c r="G28" s="11"/>
      <c r="H28" s="11" t="s">
        <v>151</v>
      </c>
      <c r="I28" s="11"/>
      <c r="J28" s="11" t="s">
        <v>151</v>
      </c>
      <c r="K28" s="11"/>
      <c r="L28" s="11">
        <v>8.9244889027861707E-2</v>
      </c>
      <c r="M28" s="11"/>
      <c r="N28" s="11" t="s">
        <v>151</v>
      </c>
      <c r="O28" s="11"/>
      <c r="P28" s="11" t="s">
        <v>151</v>
      </c>
      <c r="Q28" s="11"/>
      <c r="R28" s="11">
        <v>-627.77287665384597</v>
      </c>
      <c r="S28" s="11"/>
      <c r="T28" s="11">
        <v>1.10315040225587</v>
      </c>
      <c r="U28" s="11"/>
      <c r="V28" s="10">
        <v>4.5026667413762503E-2</v>
      </c>
    </row>
    <row r="29" spans="1:22" x14ac:dyDescent="0.3">
      <c r="A29" s="19">
        <v>466</v>
      </c>
      <c r="B29" s="11">
        <v>-6750.6626417638499</v>
      </c>
      <c r="C29" s="11"/>
      <c r="D29" s="11">
        <v>-16.677549742447201</v>
      </c>
      <c r="E29" s="11"/>
      <c r="F29" s="11" t="s">
        <v>151</v>
      </c>
      <c r="G29" s="11"/>
      <c r="H29" s="11" t="s">
        <v>151</v>
      </c>
      <c r="I29" s="11"/>
      <c r="J29" s="11" t="s">
        <v>151</v>
      </c>
      <c r="K29" s="11"/>
      <c r="L29" s="11">
        <v>8.9816498834961497E-2</v>
      </c>
      <c r="M29" s="11"/>
      <c r="N29" s="11" t="s">
        <v>151</v>
      </c>
      <c r="O29" s="11"/>
      <c r="P29" s="11">
        <v>0.30261550819902699</v>
      </c>
      <c r="Q29" s="11"/>
      <c r="R29" s="11">
        <v>-635.79731861115999</v>
      </c>
      <c r="S29" s="11"/>
      <c r="T29" s="11">
        <v>1.1025318621628699</v>
      </c>
      <c r="U29" s="11"/>
      <c r="V29" s="10">
        <v>4.2684856922751202E-2</v>
      </c>
    </row>
    <row r="30" spans="1:22" x14ac:dyDescent="0.3">
      <c r="A30" s="19">
        <v>433</v>
      </c>
      <c r="B30" s="11">
        <v>-6983.52730041412</v>
      </c>
      <c r="C30" s="11"/>
      <c r="D30" s="11" t="s">
        <v>151</v>
      </c>
      <c r="E30" s="11"/>
      <c r="F30" s="11" t="s">
        <v>151</v>
      </c>
      <c r="G30" s="11"/>
      <c r="H30" s="11" t="s">
        <v>151</v>
      </c>
      <c r="I30" s="11"/>
      <c r="J30" s="11" t="s">
        <v>151</v>
      </c>
      <c r="K30" s="11"/>
      <c r="L30" s="11">
        <v>9.1864817831643505E-2</v>
      </c>
      <c r="M30" s="11"/>
      <c r="N30" s="11">
        <v>0.77178173299634001</v>
      </c>
      <c r="O30" s="11"/>
      <c r="P30" s="11" t="s">
        <v>151</v>
      </c>
      <c r="Q30" s="11"/>
      <c r="R30" s="11">
        <v>-607.51752998181405</v>
      </c>
      <c r="S30" s="11"/>
      <c r="T30" s="11">
        <v>1.1042256111251201</v>
      </c>
      <c r="U30" s="11"/>
      <c r="V30" s="10">
        <v>2.9458201644763801E-2</v>
      </c>
    </row>
    <row r="31" spans="1:22" ht="43.2" x14ac:dyDescent="0.3">
      <c r="A31" s="2" t="s">
        <v>212</v>
      </c>
      <c r="B31" s="11">
        <v>-6757</v>
      </c>
      <c r="C31" s="11"/>
      <c r="D31" s="11">
        <v>-14.94</v>
      </c>
      <c r="E31" s="11"/>
      <c r="F31" s="11">
        <v>-8.298E-4</v>
      </c>
      <c r="G31" s="11"/>
      <c r="H31" s="11">
        <v>8.1980000000000004E-3</v>
      </c>
      <c r="I31" s="11"/>
      <c r="J31" s="11">
        <v>-1.722E-3</v>
      </c>
      <c r="K31" s="11"/>
      <c r="L31" s="11">
        <v>8.9849999999999999E-2</v>
      </c>
      <c r="M31" s="11"/>
      <c r="N31" s="11">
        <v>3.8289999999999998E-2</v>
      </c>
      <c r="O31" s="11"/>
      <c r="P31" s="11">
        <v>1.4250000000000001E-2</v>
      </c>
      <c r="Q31" s="11"/>
      <c r="R31" s="11">
        <v>-632.9</v>
      </c>
      <c r="S31" s="11"/>
      <c r="T31" s="11">
        <v>1.103</v>
      </c>
      <c r="U31" s="11"/>
      <c r="V31" s="11"/>
    </row>
    <row r="34" spans="1:22" x14ac:dyDescent="0.3">
      <c r="A34" s="3" t="s">
        <v>350</v>
      </c>
    </row>
    <row r="35" spans="1:22" ht="43.2" x14ac:dyDescent="0.3">
      <c r="A35" s="3"/>
      <c r="B35" t="s">
        <v>224</v>
      </c>
      <c r="D35" s="2" t="s">
        <v>204</v>
      </c>
      <c r="E35" s="2"/>
      <c r="F35" s="2" t="s">
        <v>208</v>
      </c>
      <c r="G35" s="2"/>
      <c r="H35" s="2" t="s">
        <v>155</v>
      </c>
      <c r="I35" s="2"/>
      <c r="J35" s="2" t="s">
        <v>8</v>
      </c>
      <c r="K35" s="2"/>
      <c r="L35" t="s">
        <v>113</v>
      </c>
      <c r="N35" t="s">
        <v>153</v>
      </c>
      <c r="P35" s="2" t="s">
        <v>22</v>
      </c>
      <c r="Q35" s="2"/>
      <c r="R35" t="s">
        <v>205</v>
      </c>
      <c r="T35" t="s">
        <v>209</v>
      </c>
    </row>
    <row r="36" spans="1:22" x14ac:dyDescent="0.3">
      <c r="A36" s="3" t="s">
        <v>202</v>
      </c>
    </row>
    <row r="37" spans="1:22" x14ac:dyDescent="0.3">
      <c r="A37">
        <v>210</v>
      </c>
      <c r="B37" s="11">
        <v>-7292.9106281102204</v>
      </c>
      <c r="C37" s="11"/>
      <c r="D37" s="11">
        <v>-19.604654051698098</v>
      </c>
      <c r="E37" s="11"/>
      <c r="F37" s="11" t="s">
        <v>151</v>
      </c>
      <c r="G37" s="11"/>
      <c r="H37" s="11" t="s">
        <v>151</v>
      </c>
      <c r="I37" s="11"/>
      <c r="J37" s="11" t="s">
        <v>151</v>
      </c>
      <c r="K37" s="11"/>
      <c r="L37" s="11">
        <v>9.5387859510192102E-2</v>
      </c>
      <c r="M37" s="11"/>
      <c r="N37" s="11" t="s">
        <v>151</v>
      </c>
      <c r="O37" s="11"/>
      <c r="P37" s="11">
        <v>-602.50860116216597</v>
      </c>
      <c r="Q37" s="11"/>
      <c r="R37" s="11">
        <v>1.1047216975923499</v>
      </c>
      <c r="S37" s="11"/>
      <c r="T37" s="11">
        <v>0.39926025302679902</v>
      </c>
      <c r="U37" s="11"/>
      <c r="V37" s="10"/>
    </row>
    <row r="38" spans="1:22" x14ac:dyDescent="0.3">
      <c r="A38">
        <v>209</v>
      </c>
      <c r="B38" s="11">
        <v>-7309.81640132133</v>
      </c>
      <c r="C38" s="11"/>
      <c r="D38" s="11" t="s">
        <v>151</v>
      </c>
      <c r="E38" s="11"/>
      <c r="F38" s="11" t="s">
        <v>151</v>
      </c>
      <c r="G38" s="11"/>
      <c r="H38" s="11" t="s">
        <v>151</v>
      </c>
      <c r="I38" s="11"/>
      <c r="J38" s="11" t="s">
        <v>151</v>
      </c>
      <c r="K38" s="11"/>
      <c r="L38" s="11">
        <v>9.5822292121635094E-2</v>
      </c>
      <c r="M38" s="11"/>
      <c r="N38" s="11" t="s">
        <v>151</v>
      </c>
      <c r="O38" s="11"/>
      <c r="P38" s="11">
        <v>-604.67939212219699</v>
      </c>
      <c r="Q38" s="11"/>
      <c r="R38" s="11">
        <v>1.1105532210511799</v>
      </c>
      <c r="S38" s="11"/>
      <c r="T38" s="11">
        <v>0.221320269212085</v>
      </c>
      <c r="U38" s="11"/>
      <c r="V38" s="10"/>
    </row>
    <row r="39" spans="1:22" x14ac:dyDescent="0.3">
      <c r="A39">
        <v>214</v>
      </c>
      <c r="B39" s="11">
        <v>-7313.4930552236001</v>
      </c>
      <c r="C39" s="11"/>
      <c r="D39" s="11">
        <v>-20.627212424781199</v>
      </c>
      <c r="E39" s="11"/>
      <c r="F39" s="11" t="s">
        <v>151</v>
      </c>
      <c r="G39" s="11"/>
      <c r="H39" s="11">
        <v>0.66978183677923597</v>
      </c>
      <c r="I39" s="11"/>
      <c r="J39" s="11" t="s">
        <v>151</v>
      </c>
      <c r="K39" s="11"/>
      <c r="L39" s="11">
        <v>9.56437009743802E-2</v>
      </c>
      <c r="M39" s="11"/>
      <c r="N39" s="11" t="s">
        <v>151</v>
      </c>
      <c r="O39" s="11"/>
      <c r="P39" s="11">
        <v>-606.74168405748901</v>
      </c>
      <c r="Q39" s="11"/>
      <c r="R39" s="11">
        <v>1.10893997164933</v>
      </c>
      <c r="S39" s="11"/>
      <c r="T39" s="11">
        <v>6.0201197669689198E-2</v>
      </c>
      <c r="U39" s="11"/>
      <c r="V39" s="10"/>
    </row>
    <row r="40" spans="1:22" x14ac:dyDescent="0.3">
      <c r="A40">
        <v>217</v>
      </c>
      <c r="B40" s="11">
        <v>-7114.8269621797999</v>
      </c>
      <c r="C40" s="11"/>
      <c r="D40" s="11" t="s">
        <v>151</v>
      </c>
      <c r="E40" s="11"/>
      <c r="F40" s="11" t="s">
        <v>151</v>
      </c>
      <c r="G40" s="11"/>
      <c r="H40" s="11" t="s">
        <v>151</v>
      </c>
      <c r="I40" s="11"/>
      <c r="J40" s="11">
        <v>-0.107836252205739</v>
      </c>
      <c r="K40" s="11"/>
      <c r="L40" s="11">
        <v>9.3353745354519194E-2</v>
      </c>
      <c r="M40" s="11"/>
      <c r="N40" s="11" t="s">
        <v>151</v>
      </c>
      <c r="O40" s="11"/>
      <c r="P40" s="11">
        <v>-572.662038902468</v>
      </c>
      <c r="Q40" s="11"/>
      <c r="R40" s="11">
        <v>1.0841183271819601</v>
      </c>
      <c r="S40" s="11"/>
      <c r="T40" s="11">
        <v>5.7436583956496798E-2</v>
      </c>
      <c r="U40" s="11"/>
      <c r="V40" s="10"/>
    </row>
    <row r="41" spans="1:22" x14ac:dyDescent="0.3">
      <c r="A41">
        <v>218</v>
      </c>
      <c r="B41" s="11">
        <v>-7155.8636493685399</v>
      </c>
      <c r="C41" s="11"/>
      <c r="D41" s="11">
        <v>-18.143140505809999</v>
      </c>
      <c r="E41" s="11"/>
      <c r="F41" s="11" t="s">
        <v>151</v>
      </c>
      <c r="G41" s="11"/>
      <c r="H41" s="11" t="s">
        <v>151</v>
      </c>
      <c r="I41" s="11"/>
      <c r="J41" s="11">
        <v>-7.6488963447794406E-2</v>
      </c>
      <c r="K41" s="11"/>
      <c r="L41" s="11">
        <v>9.3669289694699301E-2</v>
      </c>
      <c r="M41" s="11"/>
      <c r="N41" s="11" t="s">
        <v>151</v>
      </c>
      <c r="O41" s="11"/>
      <c r="P41" s="11">
        <v>-579.960312771914</v>
      </c>
      <c r="Q41" s="11"/>
      <c r="R41" s="11">
        <v>1.0864059894652001</v>
      </c>
      <c r="S41" s="11"/>
      <c r="T41" s="11">
        <v>5.14218444431708E-2</v>
      </c>
      <c r="U41" s="11"/>
      <c r="V41" s="10"/>
    </row>
    <row r="42" spans="1:22" x14ac:dyDescent="0.3">
      <c r="A42">
        <v>213</v>
      </c>
      <c r="B42" s="11">
        <v>-7325.7028867234503</v>
      </c>
      <c r="C42" s="11"/>
      <c r="D42" s="11" t="s">
        <v>151</v>
      </c>
      <c r="E42" s="11"/>
      <c r="F42" s="11" t="s">
        <v>151</v>
      </c>
      <c r="G42" s="11"/>
      <c r="H42" s="11">
        <v>0.49573112910573702</v>
      </c>
      <c r="I42" s="11"/>
      <c r="J42" s="11" t="s">
        <v>151</v>
      </c>
      <c r="K42" s="11"/>
      <c r="L42" s="11">
        <v>9.6028421365964206E-2</v>
      </c>
      <c r="M42" s="11"/>
      <c r="N42" s="11" t="s">
        <v>151</v>
      </c>
      <c r="O42" s="11"/>
      <c r="P42" s="11">
        <v>-607.89626155153098</v>
      </c>
      <c r="Q42" s="11"/>
      <c r="R42" s="11">
        <v>1.1139004518839499</v>
      </c>
      <c r="S42" s="11"/>
      <c r="T42" s="11">
        <v>3.2802819639660502E-2</v>
      </c>
      <c r="U42" s="11"/>
      <c r="V42" s="10"/>
    </row>
    <row r="43" spans="1:22" x14ac:dyDescent="0.3">
      <c r="A43">
        <v>241</v>
      </c>
      <c r="B43" s="11">
        <v>-7390.5659924457104</v>
      </c>
      <c r="C43" s="11"/>
      <c r="D43" s="11" t="s">
        <v>151</v>
      </c>
      <c r="E43" s="11"/>
      <c r="F43" s="11" t="s">
        <v>151</v>
      </c>
      <c r="G43" s="11"/>
      <c r="H43" s="11" t="s">
        <v>151</v>
      </c>
      <c r="I43" s="11"/>
      <c r="J43" s="11" t="s">
        <v>151</v>
      </c>
      <c r="K43" s="11"/>
      <c r="L43" s="11">
        <v>9.6382119014641998E-2</v>
      </c>
      <c r="M43" s="11"/>
      <c r="N43" s="11">
        <v>0.59696114204256701</v>
      </c>
      <c r="O43" s="11"/>
      <c r="P43" s="11">
        <v>-597.90082415760298</v>
      </c>
      <c r="Q43" s="11"/>
      <c r="R43" s="11">
        <v>1.12732185825085</v>
      </c>
      <c r="S43" s="11"/>
      <c r="T43" s="11">
        <v>3.25273622864483E-2</v>
      </c>
      <c r="U43" s="11"/>
      <c r="V43" s="10"/>
    </row>
    <row r="44" spans="1:22" x14ac:dyDescent="0.3">
      <c r="A44">
        <v>212</v>
      </c>
      <c r="B44" s="11">
        <v>-7263.1336664129904</v>
      </c>
      <c r="C44" s="11"/>
      <c r="D44" s="11">
        <v>-19.849631632379399</v>
      </c>
      <c r="E44" s="11"/>
      <c r="F44" s="11">
        <v>-2.4888768170442301E-2</v>
      </c>
      <c r="G44" s="11"/>
      <c r="H44" s="11" t="s">
        <v>151</v>
      </c>
      <c r="I44" s="11"/>
      <c r="J44" s="11" t="s">
        <v>151</v>
      </c>
      <c r="K44" s="11"/>
      <c r="L44" s="11">
        <v>9.4934984524476906E-2</v>
      </c>
      <c r="M44" s="11"/>
      <c r="N44" s="11" t="s">
        <v>151</v>
      </c>
      <c r="O44" s="11"/>
      <c r="P44" s="11">
        <v>-593.44984828006704</v>
      </c>
      <c r="Q44" s="11"/>
      <c r="R44" s="11">
        <v>1.10170682452437</v>
      </c>
      <c r="S44" s="11"/>
      <c r="T44" s="11">
        <v>3.1432074573972103E-2</v>
      </c>
      <c r="U44" s="11"/>
      <c r="V44" s="10"/>
    </row>
    <row r="45" spans="1:22" x14ac:dyDescent="0.3">
      <c r="A45">
        <v>242</v>
      </c>
      <c r="B45" s="11">
        <v>-7270.0423142262598</v>
      </c>
      <c r="C45" s="11"/>
      <c r="D45" s="11">
        <v>-20.3491331901275</v>
      </c>
      <c r="E45" s="11"/>
      <c r="F45" s="11" t="s">
        <v>151</v>
      </c>
      <c r="G45" s="11"/>
      <c r="H45" s="11" t="s">
        <v>151</v>
      </c>
      <c r="I45" s="11"/>
      <c r="J45" s="11" t="s">
        <v>151</v>
      </c>
      <c r="K45" s="11"/>
      <c r="L45" s="11">
        <v>9.5217269756587106E-2</v>
      </c>
      <c r="M45" s="11"/>
      <c r="N45" s="11">
        <v>-0.164313545049564</v>
      </c>
      <c r="O45" s="11"/>
      <c r="P45" s="11">
        <v>-604.29196694358097</v>
      </c>
      <c r="Q45" s="11"/>
      <c r="R45" s="11">
        <v>1.09988468062138</v>
      </c>
      <c r="S45" s="11"/>
      <c r="T45" s="11">
        <v>3.06175173232827E-2</v>
      </c>
      <c r="U45" s="11"/>
      <c r="V45" s="11"/>
    </row>
    <row r="46" spans="1:22" x14ac:dyDescent="0.3">
      <c r="A46">
        <v>211</v>
      </c>
      <c r="B46" s="11">
        <v>-7304.6780003777103</v>
      </c>
      <c r="C46" s="11"/>
      <c r="D46" s="11" t="s">
        <v>151</v>
      </c>
      <c r="E46" s="11"/>
      <c r="F46" s="11">
        <v>-4.3255674915304897E-3</v>
      </c>
      <c r="G46" s="11"/>
      <c r="H46" s="11" t="s">
        <v>151</v>
      </c>
      <c r="I46" s="11"/>
      <c r="J46" s="11" t="s">
        <v>151</v>
      </c>
      <c r="K46" s="11"/>
      <c r="L46" s="11">
        <v>9.5744527748838598E-2</v>
      </c>
      <c r="M46" s="11"/>
      <c r="N46" s="11" t="s">
        <v>151</v>
      </c>
      <c r="O46" s="11"/>
      <c r="P46" s="11">
        <v>-603.10973180273004</v>
      </c>
      <c r="Q46" s="11"/>
      <c r="R46" s="11">
        <v>1.1100419127999299</v>
      </c>
      <c r="S46" s="11"/>
      <c r="T46" s="11">
        <v>2.4739936914797801E-2</v>
      </c>
      <c r="U46" s="11"/>
    </row>
    <row r="47" spans="1:22" ht="43.2" x14ac:dyDescent="0.3">
      <c r="A47" s="2" t="s">
        <v>212</v>
      </c>
      <c r="B47" s="10">
        <v>-7283</v>
      </c>
      <c r="C47" s="10"/>
      <c r="D47" s="10">
        <v>-11.94</v>
      </c>
      <c r="E47" s="10"/>
      <c r="F47" s="10">
        <v>-9.4430000000000002E-4</v>
      </c>
      <c r="G47" s="10"/>
      <c r="H47" s="10">
        <v>6.0080000000000001E-2</v>
      </c>
      <c r="I47" s="10"/>
      <c r="J47" s="10">
        <v>-1.0749999999999999E-2</v>
      </c>
      <c r="K47" s="10"/>
      <c r="L47" s="10">
        <v>9.5329999999999998E-2</v>
      </c>
      <c r="M47" s="10"/>
      <c r="N47" s="10">
        <v>1.528E-2</v>
      </c>
      <c r="O47" s="10"/>
      <c r="P47" s="10">
        <v>-600</v>
      </c>
      <c r="Q47" s="10"/>
      <c r="R47" s="10">
        <v>1.105</v>
      </c>
      <c r="S47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workbookViewId="0">
      <selection activeCell="A8" sqref="A8:A35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242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43.2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243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244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workbookViewId="0">
      <selection activeCell="A30" sqref="A30:A34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245</v>
      </c>
    </row>
    <row r="4" spans="1:12" ht="18" x14ac:dyDescent="0.35">
      <c r="A4" s="9"/>
    </row>
    <row r="5" spans="1:12" x14ac:dyDescent="0.3">
      <c r="A5" s="3" t="s">
        <v>246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247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248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1B25-C7B7-4B7E-9F18-D774EB4029E3}">
  <dimension ref="A1:I28"/>
  <sheetViews>
    <sheetView workbookViewId="0">
      <selection activeCell="J12" sqref="J12"/>
    </sheetView>
  </sheetViews>
  <sheetFormatPr defaultRowHeight="14.4" x14ac:dyDescent="0.3"/>
  <cols>
    <col min="7" max="8" width="9.21875" bestFit="1" customWidth="1"/>
  </cols>
  <sheetData>
    <row r="1" spans="1:9" x14ac:dyDescent="0.3">
      <c r="A1" t="s">
        <v>338</v>
      </c>
    </row>
    <row r="3" spans="1:9" x14ac:dyDescent="0.3">
      <c r="A3" t="s">
        <v>339</v>
      </c>
    </row>
    <row r="4" spans="1:9" x14ac:dyDescent="0.3">
      <c r="A4" s="11">
        <v>-0.26719999999999999</v>
      </c>
      <c r="B4" s="11">
        <v>4.705E-3</v>
      </c>
      <c r="C4" s="11">
        <v>1.222E-2</v>
      </c>
      <c r="D4" s="11">
        <v>6.5340000000000005E-4</v>
      </c>
      <c r="E4" s="11">
        <v>8.4720000000000004E-2</v>
      </c>
      <c r="F4" s="11">
        <v>7.5609999999999997E-2</v>
      </c>
      <c r="G4" s="11">
        <v>-0.14069999999999999</v>
      </c>
      <c r="H4" s="11">
        <v>-598.70000000000005</v>
      </c>
      <c r="I4" s="11">
        <v>1.069</v>
      </c>
    </row>
    <row r="6" spans="1:9" x14ac:dyDescent="0.3">
      <c r="A6" t="s">
        <v>340</v>
      </c>
    </row>
    <row r="7" spans="1:9" x14ac:dyDescent="0.3">
      <c r="A7" s="11">
        <v>-14.94</v>
      </c>
      <c r="B7" s="11">
        <v>-8.298E-4</v>
      </c>
      <c r="C7" s="11">
        <v>8.1980000000000004E-3</v>
      </c>
      <c r="D7" s="11">
        <v>-1.722E-3</v>
      </c>
      <c r="E7" s="11">
        <v>8.9849999999999999E-2</v>
      </c>
      <c r="F7" s="11">
        <v>3.8289999999999998E-2</v>
      </c>
      <c r="G7" s="11">
        <v>1.4250000000000001E-2</v>
      </c>
      <c r="H7" s="11">
        <v>-632.9</v>
      </c>
      <c r="I7" s="11">
        <v>1.103</v>
      </c>
    </row>
    <row r="9" spans="1:9" x14ac:dyDescent="0.3">
      <c r="A9" t="s">
        <v>341</v>
      </c>
    </row>
    <row r="10" spans="1:9" x14ac:dyDescent="0.3">
      <c r="A10" s="10">
        <v>-11.94</v>
      </c>
      <c r="B10" s="10">
        <v>-9.4430000000000002E-4</v>
      </c>
      <c r="C10" s="10">
        <v>6.0080000000000001E-2</v>
      </c>
      <c r="D10" s="10">
        <v>-1.0749999999999999E-2</v>
      </c>
      <c r="E10" s="10">
        <v>9.5329999999999998E-2</v>
      </c>
      <c r="F10" s="10">
        <v>1.528E-2</v>
      </c>
      <c r="G10" s="10">
        <v>-600</v>
      </c>
      <c r="H10" s="10">
        <v>1.105</v>
      </c>
    </row>
    <row r="12" spans="1:9" x14ac:dyDescent="0.3">
      <c r="A12" t="s">
        <v>342</v>
      </c>
    </row>
    <row r="13" spans="1:9" x14ac:dyDescent="0.3">
      <c r="A13" s="10">
        <v>5.246E-2</v>
      </c>
      <c r="B13" s="10">
        <v>2.6460000000000001E-2</v>
      </c>
      <c r="C13" s="10">
        <v>-2.3260000000000001E-5</v>
      </c>
      <c r="D13" s="10">
        <v>5.9470000000000002E-2</v>
      </c>
      <c r="E13" s="10">
        <v>1.004E-2</v>
      </c>
      <c r="F13" s="10">
        <v>4.2970000000000001E-2</v>
      </c>
      <c r="G13" s="10">
        <v>5.79E-3</v>
      </c>
      <c r="H13" s="10">
        <v>9.9460000000000007E-2</v>
      </c>
      <c r="I13" s="10">
        <v>1.0680000000000001</v>
      </c>
    </row>
    <row r="15" spans="1:9" x14ac:dyDescent="0.3">
      <c r="A15" t="s">
        <v>343</v>
      </c>
    </row>
    <row r="16" spans="1:9" x14ac:dyDescent="0.3">
      <c r="A16" s="11">
        <v>2.571E-2</v>
      </c>
      <c r="B16" s="11">
        <v>1.9980000000000001E-2</v>
      </c>
      <c r="C16" s="11">
        <v>-7.1539999999999996E-5</v>
      </c>
      <c r="D16" s="11">
        <v>5.9970000000000002E-2</v>
      </c>
      <c r="E16" s="11">
        <v>-4.6020000000000002E-3</v>
      </c>
      <c r="F16" s="11">
        <v>2.2589999999999999E-2</v>
      </c>
      <c r="G16" s="11">
        <v>7.3559999999999997E-3</v>
      </c>
      <c r="H16" s="11">
        <v>1.669E-2</v>
      </c>
      <c r="I16" s="11">
        <v>1.0609999999999999</v>
      </c>
    </row>
    <row r="18" spans="1:9" x14ac:dyDescent="0.3">
      <c r="A18" t="s">
        <v>344</v>
      </c>
    </row>
    <row r="19" spans="1:9" x14ac:dyDescent="0.3">
      <c r="A19" s="11">
        <v>-2.027E-2</v>
      </c>
      <c r="B19" s="11">
        <v>-1.8839999999999999E-2</v>
      </c>
      <c r="C19" s="11">
        <v>-6.6530000000000002E-5</v>
      </c>
      <c r="D19" s="11">
        <v>6.2359999999999999E-2</v>
      </c>
      <c r="E19" s="11">
        <v>-2.6749999999999999E-3</v>
      </c>
      <c r="F19" s="11">
        <v>-4.9450000000000004E-4</v>
      </c>
      <c r="G19" s="11">
        <v>1.872E-3</v>
      </c>
      <c r="H19" s="11">
        <v>6.999E-3</v>
      </c>
      <c r="I19" s="11">
        <v>1.0640000000000001</v>
      </c>
    </row>
    <row r="21" spans="1:9" x14ac:dyDescent="0.3">
      <c r="A21" t="s">
        <v>345</v>
      </c>
    </row>
    <row r="22" spans="1:9" x14ac:dyDescent="0.3">
      <c r="A22" s="11">
        <v>5.9650000000000002E-2</v>
      </c>
      <c r="B22" s="11">
        <v>-2.8050000000000002E-3</v>
      </c>
      <c r="C22" s="11">
        <v>2.0939999999999999E-3</v>
      </c>
      <c r="D22" s="11">
        <v>1.108E-2</v>
      </c>
      <c r="E22" s="11">
        <v>-1.5970000000000001E-4</v>
      </c>
      <c r="F22" s="11">
        <v>1.071</v>
      </c>
    </row>
    <row r="24" spans="1:9" x14ac:dyDescent="0.3">
      <c r="A24" t="s">
        <v>346</v>
      </c>
    </row>
    <row r="25" spans="1:9" x14ac:dyDescent="0.3">
      <c r="A25" s="11">
        <v>6.0089999999999998E-2</v>
      </c>
      <c r="B25" s="11">
        <v>2.019E-2</v>
      </c>
      <c r="C25" s="11">
        <v>-1.091E-2</v>
      </c>
      <c r="D25" s="11">
        <v>1.0580000000000001E-2</v>
      </c>
      <c r="E25" s="11">
        <v>-2.47E-3</v>
      </c>
      <c r="F25" s="11">
        <v>1.0620000000000001</v>
      </c>
    </row>
    <row r="27" spans="1:9" x14ac:dyDescent="0.3">
      <c r="A27" t="s">
        <v>347</v>
      </c>
    </row>
    <row r="28" spans="1:9" x14ac:dyDescent="0.3">
      <c r="A28" s="11">
        <v>6.198E-2</v>
      </c>
      <c r="B28" s="11">
        <v>4.3810000000000002E-2</v>
      </c>
      <c r="C28" s="11">
        <v>-1.9539999999999998E-2</v>
      </c>
      <c r="D28" s="11">
        <v>-2.7109999999999999E-2</v>
      </c>
      <c r="E28" s="11">
        <v>-8.1440000000000002E-3</v>
      </c>
      <c r="F28" s="11">
        <v>1.075</v>
      </c>
    </row>
  </sheetData>
  <conditionalFormatting sqref="A4:G4 A7:G7 A10:F10 A13:H13 A16:H16 A19:H19 A22:E22 A25:E25 A28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topLeftCell="A37" workbookViewId="0">
      <selection activeCell="B51" sqref="B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4" t="s">
        <v>261</v>
      </c>
    </row>
    <row r="2" spans="1:9" x14ac:dyDescent="0.3">
      <c r="A2" s="8" t="s">
        <v>262</v>
      </c>
      <c r="B2" s="42" t="s">
        <v>308</v>
      </c>
      <c r="C2" s="42"/>
      <c r="D2" s="42"/>
      <c r="E2" s="42"/>
      <c r="F2" s="42"/>
      <c r="G2" s="42"/>
      <c r="H2" s="42"/>
    </row>
    <row r="3" spans="1:9" x14ac:dyDescent="0.3">
      <c r="A3" s="1" t="s">
        <v>263</v>
      </c>
    </row>
    <row r="4" spans="1:9" ht="16.8" customHeight="1" x14ac:dyDescent="0.3">
      <c r="A4" t="s">
        <v>264</v>
      </c>
      <c r="B4" s="2" t="s">
        <v>22</v>
      </c>
      <c r="C4" s="2" t="s">
        <v>265</v>
      </c>
      <c r="I4" t="s">
        <v>294</v>
      </c>
    </row>
    <row r="5" spans="1:9" ht="17.399999999999999" customHeight="1" x14ac:dyDescent="0.3">
      <c r="A5" t="s">
        <v>266</v>
      </c>
      <c r="B5" s="23" t="s">
        <v>22</v>
      </c>
      <c r="I5" t="s">
        <v>293</v>
      </c>
    </row>
    <row r="6" spans="1:9" x14ac:dyDescent="0.3">
      <c r="A6" s="1" t="s">
        <v>60</v>
      </c>
    </row>
    <row r="7" spans="1:9" ht="19.2" customHeight="1" x14ac:dyDescent="0.3">
      <c r="A7" t="s">
        <v>267</v>
      </c>
      <c r="B7" s="23" t="s">
        <v>268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269</v>
      </c>
      <c r="B9" s="2" t="s">
        <v>271</v>
      </c>
      <c r="C9" s="2" t="s">
        <v>272</v>
      </c>
    </row>
    <row r="10" spans="1:9" x14ac:dyDescent="0.3">
      <c r="A10" s="4" t="s">
        <v>270</v>
      </c>
      <c r="B10" s="23" t="s">
        <v>271</v>
      </c>
    </row>
    <row r="11" spans="1:9" x14ac:dyDescent="0.3">
      <c r="A11" s="1" t="s">
        <v>69</v>
      </c>
    </row>
    <row r="12" spans="1:9" x14ac:dyDescent="0.3">
      <c r="A12" s="4" t="s">
        <v>273</v>
      </c>
      <c r="B12" s="2" t="s">
        <v>275</v>
      </c>
      <c r="C12" t="s">
        <v>276</v>
      </c>
    </row>
    <row r="13" spans="1:9" x14ac:dyDescent="0.3">
      <c r="A13" s="4" t="s">
        <v>274</v>
      </c>
      <c r="B13" s="5" t="s">
        <v>276</v>
      </c>
    </row>
    <row r="14" spans="1:9" x14ac:dyDescent="0.3">
      <c r="A14" s="1" t="s">
        <v>72</v>
      </c>
    </row>
    <row r="15" spans="1:9" x14ac:dyDescent="0.3">
      <c r="A15" s="4" t="s">
        <v>277</v>
      </c>
      <c r="B15" t="s">
        <v>280</v>
      </c>
      <c r="C15" t="s">
        <v>281</v>
      </c>
      <c r="D15" t="s">
        <v>282</v>
      </c>
    </row>
    <row r="16" spans="1:9" x14ac:dyDescent="0.3">
      <c r="A16" s="4" t="s">
        <v>278</v>
      </c>
      <c r="B16" s="5" t="s">
        <v>280</v>
      </c>
      <c r="C16" t="s">
        <v>281</v>
      </c>
    </row>
    <row r="17" spans="1:7" x14ac:dyDescent="0.3">
      <c r="A17" s="4" t="s">
        <v>279</v>
      </c>
      <c r="B17" s="5" t="s">
        <v>281</v>
      </c>
    </row>
    <row r="18" spans="1:7" x14ac:dyDescent="0.3">
      <c r="A18" s="1" t="s">
        <v>283</v>
      </c>
    </row>
    <row r="19" spans="1:7" x14ac:dyDescent="0.3">
      <c r="A19" s="4" t="s">
        <v>284</v>
      </c>
      <c r="B19" t="s">
        <v>286</v>
      </c>
      <c r="C19" t="s">
        <v>287</v>
      </c>
    </row>
    <row r="20" spans="1:7" x14ac:dyDescent="0.3">
      <c r="A20" s="4" t="s">
        <v>285</v>
      </c>
      <c r="B20" s="5" t="s">
        <v>286</v>
      </c>
    </row>
    <row r="21" spans="1:7" x14ac:dyDescent="0.3">
      <c r="A21" s="1" t="s">
        <v>84</v>
      </c>
    </row>
    <row r="22" spans="1:7" x14ac:dyDescent="0.3">
      <c r="A22" s="4" t="s">
        <v>288</v>
      </c>
      <c r="B22" t="s">
        <v>292</v>
      </c>
      <c r="C22" t="s">
        <v>291</v>
      </c>
    </row>
    <row r="23" spans="1:7" x14ac:dyDescent="0.3">
      <c r="A23" s="4" t="s">
        <v>289</v>
      </c>
      <c r="B23" t="s">
        <v>295</v>
      </c>
      <c r="C23" t="s">
        <v>291</v>
      </c>
    </row>
    <row r="24" spans="1:7" x14ac:dyDescent="0.3">
      <c r="A24" s="4" t="s">
        <v>296</v>
      </c>
      <c r="B24" s="5" t="s">
        <v>291</v>
      </c>
    </row>
    <row r="25" spans="1:7" x14ac:dyDescent="0.3">
      <c r="A25" s="4" t="s">
        <v>297</v>
      </c>
      <c r="B25" t="s">
        <v>295</v>
      </c>
    </row>
    <row r="26" spans="1:7" x14ac:dyDescent="0.3">
      <c r="A26" s="1" t="s">
        <v>91</v>
      </c>
    </row>
    <row r="27" spans="1:7" x14ac:dyDescent="0.3">
      <c r="A27" s="4" t="s">
        <v>298</v>
      </c>
      <c r="B27" s="5" t="s">
        <v>299</v>
      </c>
    </row>
    <row r="28" spans="1:7" x14ac:dyDescent="0.3">
      <c r="A28" s="4" t="s">
        <v>300</v>
      </c>
      <c r="B28" t="s">
        <v>302</v>
      </c>
      <c r="C28" t="s">
        <v>303</v>
      </c>
      <c r="D28" t="s">
        <v>304</v>
      </c>
      <c r="E28" t="s">
        <v>305</v>
      </c>
      <c r="F28" t="s">
        <v>306</v>
      </c>
    </row>
    <row r="29" spans="1:7" x14ac:dyDescent="0.3">
      <c r="A29" s="4" t="s">
        <v>301</v>
      </c>
      <c r="B29" s="5" t="s">
        <v>302</v>
      </c>
      <c r="C29" s="5" t="s">
        <v>303</v>
      </c>
      <c r="D29" s="5" t="s">
        <v>304</v>
      </c>
      <c r="E29" s="5" t="s">
        <v>305</v>
      </c>
    </row>
    <row r="30" spans="1:7" x14ac:dyDescent="0.3">
      <c r="A30" s="8" t="s">
        <v>307</v>
      </c>
    </row>
    <row r="31" spans="1:7" x14ac:dyDescent="0.3">
      <c r="A31" s="4" t="s">
        <v>309</v>
      </c>
      <c r="B31" s="25" t="s">
        <v>22</v>
      </c>
      <c r="C31" t="s">
        <v>299</v>
      </c>
      <c r="D31" t="s">
        <v>302</v>
      </c>
      <c r="E31" t="s">
        <v>303</v>
      </c>
      <c r="F31" t="s">
        <v>304</v>
      </c>
      <c r="G31" t="s">
        <v>305</v>
      </c>
    </row>
    <row r="32" spans="1:7" x14ac:dyDescent="0.3">
      <c r="A32" s="4" t="s">
        <v>310</v>
      </c>
      <c r="B32" s="25" t="s">
        <v>268</v>
      </c>
      <c r="C32" t="s">
        <v>299</v>
      </c>
      <c r="D32" t="s">
        <v>302</v>
      </c>
      <c r="E32" t="s">
        <v>303</v>
      </c>
      <c r="F32" t="s">
        <v>304</v>
      </c>
      <c r="G32" t="s">
        <v>305</v>
      </c>
    </row>
    <row r="33" spans="1:8" x14ac:dyDescent="0.3">
      <c r="A33" s="4" t="s">
        <v>32</v>
      </c>
      <c r="B33" s="25" t="s">
        <v>271</v>
      </c>
      <c r="C33" t="s">
        <v>299</v>
      </c>
      <c r="D33" t="s">
        <v>302</v>
      </c>
      <c r="E33" t="s">
        <v>303</v>
      </c>
      <c r="F33" t="s">
        <v>304</v>
      </c>
      <c r="G33" t="s">
        <v>305</v>
      </c>
    </row>
    <row r="34" spans="1:8" x14ac:dyDescent="0.3">
      <c r="A34" s="4" t="s">
        <v>311</v>
      </c>
      <c r="B34" s="25" t="s">
        <v>276</v>
      </c>
      <c r="C34" t="s">
        <v>299</v>
      </c>
      <c r="D34" t="s">
        <v>302</v>
      </c>
      <c r="E34" t="s">
        <v>303</v>
      </c>
      <c r="F34" t="s">
        <v>304</v>
      </c>
      <c r="G34" t="s">
        <v>305</v>
      </c>
    </row>
    <row r="35" spans="1:8" x14ac:dyDescent="0.3">
      <c r="A35" s="4" t="s">
        <v>312</v>
      </c>
      <c r="B35" s="25" t="s">
        <v>280</v>
      </c>
      <c r="C35" t="s">
        <v>299</v>
      </c>
      <c r="D35" t="s">
        <v>302</v>
      </c>
      <c r="E35" t="s">
        <v>303</v>
      </c>
      <c r="F35" t="s">
        <v>304</v>
      </c>
      <c r="G35" t="s">
        <v>305</v>
      </c>
    </row>
    <row r="36" spans="1:8" x14ac:dyDescent="0.3">
      <c r="A36" s="4" t="s">
        <v>313</v>
      </c>
      <c r="B36" s="25" t="s">
        <v>286</v>
      </c>
      <c r="C36" t="s">
        <v>299</v>
      </c>
      <c r="D36" t="s">
        <v>302</v>
      </c>
      <c r="E36" t="s">
        <v>303</v>
      </c>
      <c r="F36" t="s">
        <v>304</v>
      </c>
      <c r="G36" t="s">
        <v>305</v>
      </c>
    </row>
    <row r="37" spans="1:8" x14ac:dyDescent="0.3">
      <c r="A37" s="4" t="s">
        <v>314</v>
      </c>
      <c r="B37" s="25" t="s">
        <v>291</v>
      </c>
      <c r="C37" t="s">
        <v>299</v>
      </c>
      <c r="D37" t="s">
        <v>302</v>
      </c>
      <c r="E37" t="s">
        <v>303</v>
      </c>
      <c r="F37" t="s">
        <v>304</v>
      </c>
      <c r="G37" t="s">
        <v>305</v>
      </c>
    </row>
    <row r="38" spans="1:8" x14ac:dyDescent="0.3">
      <c r="A38" s="4" t="s">
        <v>315</v>
      </c>
      <c r="B38" s="25" t="s">
        <v>268</v>
      </c>
      <c r="C38" t="s">
        <v>316</v>
      </c>
      <c r="D38" t="s">
        <v>299</v>
      </c>
      <c r="E38" t="s">
        <v>302</v>
      </c>
      <c r="F38" t="s">
        <v>303</v>
      </c>
      <c r="G38" t="s">
        <v>304</v>
      </c>
      <c r="H38" t="s">
        <v>305</v>
      </c>
    </row>
    <row r="39" spans="1:8" x14ac:dyDescent="0.3">
      <c r="A39" s="4" t="s">
        <v>317</v>
      </c>
      <c r="B39" s="25" t="s">
        <v>318</v>
      </c>
      <c r="C39" t="s">
        <v>291</v>
      </c>
      <c r="D39" t="s">
        <v>299</v>
      </c>
      <c r="E39" t="s">
        <v>302</v>
      </c>
      <c r="F39" t="s">
        <v>303</v>
      </c>
      <c r="G39" t="s">
        <v>304</v>
      </c>
      <c r="H39" t="s">
        <v>305</v>
      </c>
    </row>
    <row r="40" spans="1:8" x14ac:dyDescent="0.3">
      <c r="A40" s="4" t="s">
        <v>319</v>
      </c>
      <c r="B40" s="25" t="s">
        <v>22</v>
      </c>
      <c r="C40" t="s">
        <v>268</v>
      </c>
      <c r="D40" t="s">
        <v>299</v>
      </c>
      <c r="E40" t="s">
        <v>302</v>
      </c>
      <c r="F40" t="s">
        <v>303</v>
      </c>
      <c r="G40" t="s">
        <v>304</v>
      </c>
      <c r="H40" t="s">
        <v>305</v>
      </c>
    </row>
    <row r="41" spans="1:8" ht="15.6" x14ac:dyDescent="0.3">
      <c r="A41" s="24" t="s">
        <v>320</v>
      </c>
    </row>
    <row r="42" spans="1:8" x14ac:dyDescent="0.3">
      <c r="A42" s="4" t="s">
        <v>324</v>
      </c>
      <c r="B42" s="25" t="s">
        <v>22</v>
      </c>
    </row>
    <row r="43" spans="1:8" x14ac:dyDescent="0.3">
      <c r="A43" s="4" t="s">
        <v>325</v>
      </c>
      <c r="B43" s="25" t="s">
        <v>287</v>
      </c>
      <c r="C43" t="s">
        <v>286</v>
      </c>
    </row>
    <row r="44" spans="1:8" x14ac:dyDescent="0.3">
      <c r="A44" s="4" t="s">
        <v>326</v>
      </c>
      <c r="B44" s="25" t="s">
        <v>290</v>
      </c>
      <c r="C44" t="s">
        <v>291</v>
      </c>
    </row>
    <row r="45" spans="1:8" x14ac:dyDescent="0.3">
      <c r="A45" s="4" t="s">
        <v>327</v>
      </c>
      <c r="B45" s="25" t="s">
        <v>321</v>
      </c>
    </row>
    <row r="46" spans="1:8" x14ac:dyDescent="0.3">
      <c r="A46" s="4" t="s">
        <v>328</v>
      </c>
      <c r="B46" s="25" t="s">
        <v>322</v>
      </c>
      <c r="C46" t="s">
        <v>329</v>
      </c>
    </row>
    <row r="47" spans="1:8" x14ac:dyDescent="0.3">
      <c r="A47" s="4" t="s">
        <v>330</v>
      </c>
      <c r="B47" s="25" t="s">
        <v>331</v>
      </c>
      <c r="C47" t="s">
        <v>332</v>
      </c>
    </row>
    <row r="48" spans="1:8" x14ac:dyDescent="0.3">
      <c r="A48" s="4" t="s">
        <v>333</v>
      </c>
      <c r="B48" s="25" t="s">
        <v>280</v>
      </c>
    </row>
    <row r="49" spans="1:8" x14ac:dyDescent="0.3">
      <c r="A49" s="4" t="s">
        <v>334</v>
      </c>
      <c r="B49" s="25" t="s">
        <v>299</v>
      </c>
    </row>
    <row r="50" spans="1:8" x14ac:dyDescent="0.3">
      <c r="A50" s="4" t="s">
        <v>335</v>
      </c>
      <c r="B50" s="25" t="s">
        <v>302</v>
      </c>
      <c r="C50" t="s">
        <v>303</v>
      </c>
    </row>
    <row r="51" spans="1:8" x14ac:dyDescent="0.3">
      <c r="A51" s="4" t="s">
        <v>336</v>
      </c>
      <c r="B51" s="25" t="s">
        <v>304</v>
      </c>
      <c r="C51" t="s">
        <v>337</v>
      </c>
    </row>
    <row r="52" spans="1:8" x14ac:dyDescent="0.3">
      <c r="A52" s="4" t="s">
        <v>309</v>
      </c>
      <c r="B52" t="s">
        <v>22</v>
      </c>
      <c r="C52" t="s">
        <v>299</v>
      </c>
      <c r="D52" t="s">
        <v>302</v>
      </c>
      <c r="E52" t="s">
        <v>303</v>
      </c>
      <c r="F52" t="s">
        <v>304</v>
      </c>
      <c r="G52" t="s">
        <v>305</v>
      </c>
    </row>
    <row r="53" spans="1:8" x14ac:dyDescent="0.3">
      <c r="A53" s="4" t="s">
        <v>310</v>
      </c>
      <c r="B53" t="s">
        <v>321</v>
      </c>
      <c r="C53" t="s">
        <v>299</v>
      </c>
      <c r="D53" t="s">
        <v>302</v>
      </c>
      <c r="E53" t="s">
        <v>303</v>
      </c>
      <c r="F53" t="s">
        <v>304</v>
      </c>
      <c r="G53" t="s">
        <v>305</v>
      </c>
    </row>
    <row r="54" spans="1:8" x14ac:dyDescent="0.3">
      <c r="A54" s="4" t="s">
        <v>32</v>
      </c>
      <c r="B54" t="s">
        <v>322</v>
      </c>
      <c r="C54" t="s">
        <v>299</v>
      </c>
      <c r="D54" t="s">
        <v>302</v>
      </c>
      <c r="E54" t="s">
        <v>303</v>
      </c>
      <c r="F54" t="s">
        <v>304</v>
      </c>
      <c r="G54" t="s">
        <v>305</v>
      </c>
    </row>
    <row r="55" spans="1:8" x14ac:dyDescent="0.3">
      <c r="A55" s="4" t="s">
        <v>311</v>
      </c>
      <c r="B55" t="s">
        <v>323</v>
      </c>
      <c r="C55" t="s">
        <v>299</v>
      </c>
      <c r="D55" t="s">
        <v>302</v>
      </c>
      <c r="E55" t="s">
        <v>303</v>
      </c>
      <c r="F55" t="s">
        <v>304</v>
      </c>
      <c r="G55" t="s">
        <v>305</v>
      </c>
    </row>
    <row r="56" spans="1:8" x14ac:dyDescent="0.3">
      <c r="A56" s="4" t="s">
        <v>312</v>
      </c>
      <c r="B56" t="s">
        <v>280</v>
      </c>
      <c r="C56" t="s">
        <v>299</v>
      </c>
      <c r="D56" t="s">
        <v>302</v>
      </c>
      <c r="E56" t="s">
        <v>303</v>
      </c>
      <c r="F56" t="s">
        <v>304</v>
      </c>
      <c r="G56" t="s">
        <v>305</v>
      </c>
    </row>
    <row r="57" spans="1:8" x14ac:dyDescent="0.3">
      <c r="A57" s="4" t="s">
        <v>313</v>
      </c>
      <c r="B57" t="s">
        <v>286</v>
      </c>
      <c r="C57" t="s">
        <v>299</v>
      </c>
      <c r="D57" t="s">
        <v>302</v>
      </c>
      <c r="E57" t="s">
        <v>303</v>
      </c>
      <c r="F57" t="s">
        <v>304</v>
      </c>
      <c r="G57" t="s">
        <v>305</v>
      </c>
    </row>
    <row r="58" spans="1:8" x14ac:dyDescent="0.3">
      <c r="A58" s="4" t="s">
        <v>314</v>
      </c>
      <c r="B58" t="s">
        <v>291</v>
      </c>
      <c r="C58" t="s">
        <v>299</v>
      </c>
      <c r="D58" t="s">
        <v>302</v>
      </c>
      <c r="E58" t="s">
        <v>303</v>
      </c>
      <c r="F58" t="s">
        <v>304</v>
      </c>
      <c r="G58" t="s">
        <v>305</v>
      </c>
    </row>
    <row r="59" spans="1:8" x14ac:dyDescent="0.3">
      <c r="A59" s="4" t="s">
        <v>315</v>
      </c>
      <c r="B59" t="s">
        <v>321</v>
      </c>
      <c r="C59" t="s">
        <v>316</v>
      </c>
      <c r="D59" t="s">
        <v>299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3">
      <c r="A60" s="4" t="s">
        <v>317</v>
      </c>
      <c r="B60" t="s">
        <v>322</v>
      </c>
      <c r="C60" t="s">
        <v>291</v>
      </c>
      <c r="D60" t="s">
        <v>299</v>
      </c>
      <c r="E60" t="s">
        <v>302</v>
      </c>
      <c r="F60" t="s">
        <v>303</v>
      </c>
      <c r="G60" t="s">
        <v>304</v>
      </c>
      <c r="H60" t="s">
        <v>305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4A3D-62DA-4500-8FDA-016886E9D261}">
  <dimension ref="A1:I11"/>
  <sheetViews>
    <sheetView workbookViewId="0">
      <selection activeCell="O18" sqref="O18"/>
    </sheetView>
  </sheetViews>
  <sheetFormatPr defaultRowHeight="14.4" x14ac:dyDescent="0.3"/>
  <cols>
    <col min="1" max="1" width="20.21875" customWidth="1"/>
    <col min="3" max="3" width="12" bestFit="1" customWidth="1"/>
    <col min="4" max="4" width="10.33203125" customWidth="1"/>
    <col min="5" max="5" width="9.44140625" customWidth="1"/>
    <col min="6" max="6" width="6.77734375" customWidth="1"/>
    <col min="7" max="7" width="9.6640625" bestFit="1" customWidth="1"/>
    <col min="8" max="8" width="9.44140625" bestFit="1" customWidth="1"/>
    <col min="9" max="9" width="5.77734375" bestFit="1" customWidth="1"/>
  </cols>
  <sheetData>
    <row r="1" spans="1:9" x14ac:dyDescent="0.3">
      <c r="A1" s="3"/>
      <c r="B1" s="3"/>
      <c r="C1" s="3"/>
      <c r="D1" s="42" t="s">
        <v>368</v>
      </c>
      <c r="E1" s="42"/>
      <c r="F1" s="42"/>
      <c r="G1" s="42" t="s">
        <v>369</v>
      </c>
      <c r="H1" s="42"/>
      <c r="I1" s="42"/>
    </row>
    <row r="2" spans="1:9" x14ac:dyDescent="0.3">
      <c r="A2" s="3" t="s">
        <v>356</v>
      </c>
      <c r="B2" s="3" t="s">
        <v>357</v>
      </c>
      <c r="C2" s="3" t="s">
        <v>358</v>
      </c>
      <c r="D2" s="3" t="s">
        <v>365</v>
      </c>
      <c r="E2" s="3" t="s">
        <v>366</v>
      </c>
      <c r="F2" s="3" t="s">
        <v>367</v>
      </c>
      <c r="G2" s="3" t="s">
        <v>365</v>
      </c>
      <c r="H2" s="3" t="s">
        <v>366</v>
      </c>
      <c r="I2" s="3" t="s">
        <v>367</v>
      </c>
    </row>
    <row r="3" spans="1:9" x14ac:dyDescent="0.3">
      <c r="A3" t="s">
        <v>360</v>
      </c>
      <c r="B3">
        <v>147</v>
      </c>
      <c r="C3" s="36">
        <v>51.219512195121951</v>
      </c>
      <c r="D3">
        <v>4830</v>
      </c>
      <c r="E3">
        <v>585</v>
      </c>
      <c r="F3">
        <v>1743</v>
      </c>
      <c r="G3">
        <v>477</v>
      </c>
      <c r="H3">
        <v>208</v>
      </c>
      <c r="I3">
        <v>317</v>
      </c>
    </row>
    <row r="4" spans="1:9" x14ac:dyDescent="0.3">
      <c r="A4" t="s">
        <v>361</v>
      </c>
      <c r="B4">
        <v>23</v>
      </c>
      <c r="C4" s="36">
        <v>8.0139372822299642</v>
      </c>
      <c r="D4">
        <v>573</v>
      </c>
      <c r="E4">
        <v>138</v>
      </c>
      <c r="F4">
        <v>282</v>
      </c>
      <c r="G4">
        <v>3714</v>
      </c>
      <c r="H4">
        <v>1193</v>
      </c>
      <c r="I4">
        <v>2115</v>
      </c>
    </row>
    <row r="5" spans="1:9" x14ac:dyDescent="0.3">
      <c r="A5" t="s">
        <v>362</v>
      </c>
      <c r="B5">
        <v>5</v>
      </c>
      <c r="C5" s="36">
        <v>1.7421602787456445</v>
      </c>
      <c r="D5">
        <v>647</v>
      </c>
      <c r="E5">
        <v>172</v>
      </c>
      <c r="F5">
        <v>348</v>
      </c>
      <c r="G5">
        <v>270</v>
      </c>
      <c r="H5">
        <v>96</v>
      </c>
      <c r="I5">
        <v>182</v>
      </c>
    </row>
    <row r="6" spans="1:9" x14ac:dyDescent="0.3">
      <c r="A6" t="s">
        <v>355</v>
      </c>
      <c r="B6">
        <v>14</v>
      </c>
      <c r="C6" s="36">
        <v>4.8780487804878048</v>
      </c>
      <c r="G6">
        <v>263</v>
      </c>
      <c r="H6">
        <v>96</v>
      </c>
      <c r="I6">
        <v>185</v>
      </c>
    </row>
    <row r="7" spans="1:9" x14ac:dyDescent="0.3">
      <c r="A7" t="s">
        <v>363</v>
      </c>
      <c r="B7">
        <v>2</v>
      </c>
      <c r="C7" s="36">
        <v>0.69686411149825789</v>
      </c>
      <c r="D7">
        <v>295</v>
      </c>
      <c r="E7">
        <v>90</v>
      </c>
      <c r="F7">
        <v>151</v>
      </c>
      <c r="G7">
        <v>316</v>
      </c>
      <c r="H7">
        <v>74</v>
      </c>
      <c r="I7">
        <v>197</v>
      </c>
    </row>
    <row r="8" spans="1:9" x14ac:dyDescent="0.3">
      <c r="A8" t="s">
        <v>359</v>
      </c>
      <c r="B8">
        <v>96</v>
      </c>
      <c r="C8" s="36">
        <v>33.4</v>
      </c>
    </row>
    <row r="9" spans="1:9" x14ac:dyDescent="0.3">
      <c r="A9" t="s">
        <v>364</v>
      </c>
      <c r="B9">
        <v>287</v>
      </c>
      <c r="C9" s="36">
        <v>100</v>
      </c>
    </row>
    <row r="11" spans="1:9" x14ac:dyDescent="0.3">
      <c r="C11" s="36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253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7"/>
  <sheetViews>
    <sheetView workbookViewId="0">
      <selection activeCell="J15" sqref="J15"/>
    </sheetView>
  </sheetViews>
  <sheetFormatPr defaultRowHeight="14.4" x14ac:dyDescent="0.3"/>
  <cols>
    <col min="1" max="1" width="26.88671875" customWidth="1"/>
    <col min="2" max="2" width="11.88671875" customWidth="1"/>
    <col min="3" max="4" width="9.6640625" customWidth="1"/>
    <col min="5" max="5" width="12" customWidth="1"/>
    <col min="6" max="6" width="8.21875" customWidth="1"/>
    <col min="7" max="7" width="9.109375" bestFit="1" customWidth="1"/>
    <col min="8" max="8" width="12.6640625" customWidth="1"/>
    <col min="9" max="9" width="9" customWidth="1"/>
    <col min="10" max="10" width="9.109375" bestFit="1" customWidth="1"/>
  </cols>
  <sheetData>
    <row r="1" spans="1:10" x14ac:dyDescent="0.3">
      <c r="B1" s="38" t="s">
        <v>231</v>
      </c>
      <c r="C1" s="38"/>
      <c r="D1" s="26"/>
      <c r="E1" s="39" t="s">
        <v>232</v>
      </c>
      <c r="F1" s="40"/>
      <c r="G1" s="27"/>
      <c r="H1" s="41" t="s">
        <v>233</v>
      </c>
      <c r="I1" s="41"/>
    </row>
    <row r="2" spans="1:10" x14ac:dyDescent="0.3">
      <c r="A2" s="3" t="s">
        <v>55</v>
      </c>
      <c r="B2" s="18" t="s">
        <v>158</v>
      </c>
      <c r="C2" s="18" t="s">
        <v>159</v>
      </c>
      <c r="D2" s="31" t="s">
        <v>351</v>
      </c>
      <c r="E2" s="18" t="s">
        <v>158</v>
      </c>
      <c r="F2" s="3" t="s">
        <v>159</v>
      </c>
      <c r="G2" s="32" t="s">
        <v>351</v>
      </c>
      <c r="H2" s="18" t="s">
        <v>158</v>
      </c>
      <c r="I2" s="3" t="s">
        <v>159</v>
      </c>
      <c r="J2" s="30" t="s">
        <v>351</v>
      </c>
    </row>
    <row r="3" spans="1:10" x14ac:dyDescent="0.3">
      <c r="A3" s="8" t="s">
        <v>157</v>
      </c>
      <c r="B3" s="3"/>
      <c r="C3" s="3"/>
      <c r="D3" s="32"/>
      <c r="E3" s="3"/>
      <c r="F3" s="3"/>
      <c r="G3" s="32"/>
      <c r="H3" s="3"/>
      <c r="I3" s="3"/>
    </row>
    <row r="4" spans="1:10" x14ac:dyDescent="0.3">
      <c r="A4" s="2" t="s">
        <v>153</v>
      </c>
      <c r="B4" s="16" t="s">
        <v>151</v>
      </c>
      <c r="C4" s="16" t="s">
        <v>151</v>
      </c>
      <c r="D4" s="34" t="e">
        <f>EXP(B4)</f>
        <v>#VALUE!</v>
      </c>
      <c r="E4" s="16">
        <v>-1.4999999999999999E-2</v>
      </c>
      <c r="F4" s="16">
        <v>3.3999999999999998E-3</v>
      </c>
      <c r="G4" s="34">
        <f>EXP(E4)</f>
        <v>0.98511193960306265</v>
      </c>
      <c r="H4" s="16">
        <v>-2.5999999999999999E-2</v>
      </c>
      <c r="I4" s="16">
        <v>3.8999999999999998E-3</v>
      </c>
      <c r="J4" s="35">
        <f>EXP(H4)</f>
        <v>0.97433508960874937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34">
        <f t="shared" ref="D5:D26" si="0">EXP(B5)</f>
        <v>1.3099644507332473</v>
      </c>
      <c r="E5" s="16">
        <v>0.25</v>
      </c>
      <c r="F5" s="16">
        <v>6.6000000000000003E-2</v>
      </c>
      <c r="G5" s="34">
        <f t="shared" ref="G5:G26" si="1">EXP(E5)</f>
        <v>1.2840254166877414</v>
      </c>
      <c r="H5" s="16">
        <v>-3.4000000000000002E-2</v>
      </c>
      <c r="I5" s="16">
        <v>7.5999999999999998E-2</v>
      </c>
      <c r="J5" s="35">
        <f t="shared" ref="J5:J26" si="2">EXP(H5)</f>
        <v>0.96657150463750663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34" t="e">
        <f t="shared" si="0"/>
        <v>#VALUE!</v>
      </c>
      <c r="E6" s="16" t="s">
        <v>151</v>
      </c>
      <c r="F6" s="16" t="s">
        <v>151</v>
      </c>
      <c r="G6" s="34" t="e">
        <f t="shared" si="1"/>
        <v>#VALUE!</v>
      </c>
      <c r="H6" s="16">
        <v>-5.0000000000000002E-5</v>
      </c>
      <c r="I6" s="16">
        <v>2.0000000000000001E-4</v>
      </c>
      <c r="J6" s="35">
        <f t="shared" si="2"/>
        <v>0.99995000124997913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34">
        <f t="shared" si="0"/>
        <v>1.0314855038865227</v>
      </c>
      <c r="E7" s="16" t="s">
        <v>151</v>
      </c>
      <c r="F7" s="16" t="s">
        <v>151</v>
      </c>
      <c r="G7" s="34" t="e">
        <f t="shared" si="1"/>
        <v>#VALUE!</v>
      </c>
      <c r="H7" s="16">
        <v>-2.5999999999999999E-3</v>
      </c>
      <c r="I7" s="16">
        <v>4.4999999999999997E-3</v>
      </c>
      <c r="J7" s="35">
        <f t="shared" si="2"/>
        <v>0.99740337707256976</v>
      </c>
    </row>
    <row r="8" spans="1:10" x14ac:dyDescent="0.3">
      <c r="A8" s="2" t="s">
        <v>156</v>
      </c>
      <c r="B8" s="16" t="s">
        <v>151</v>
      </c>
      <c r="C8" s="16" t="s">
        <v>151</v>
      </c>
      <c r="D8" s="34" t="e">
        <f t="shared" si="0"/>
        <v>#VALUE!</v>
      </c>
      <c r="E8" s="16">
        <v>3.5999999999999999E-3</v>
      </c>
      <c r="F8" s="16">
        <v>5.0000000000000001E-4</v>
      </c>
      <c r="G8" s="34">
        <f t="shared" si="1"/>
        <v>1.0036064877830035</v>
      </c>
      <c r="H8" s="16">
        <v>4.0000000000000002E-4</v>
      </c>
      <c r="I8" s="16">
        <v>5.9999999999999995E-4</v>
      </c>
      <c r="J8" s="35">
        <f t="shared" si="2"/>
        <v>1.0004000800106678</v>
      </c>
    </row>
    <row r="9" spans="1:10" x14ac:dyDescent="0.3">
      <c r="A9" s="2" t="s">
        <v>22</v>
      </c>
      <c r="B9" s="16">
        <v>-4.43</v>
      </c>
      <c r="C9" s="16">
        <v>0.85</v>
      </c>
      <c r="D9" s="34">
        <f t="shared" si="0"/>
        <v>1.1914489672789647E-2</v>
      </c>
      <c r="E9" s="16">
        <v>-6.09</v>
      </c>
      <c r="F9" s="16">
        <v>0.81</v>
      </c>
      <c r="G9" s="34">
        <f t="shared" si="1"/>
        <v>2.265408914814322E-3</v>
      </c>
      <c r="H9" s="16">
        <v>-7.68</v>
      </c>
      <c r="I9" s="16">
        <v>0.95</v>
      </c>
      <c r="J9" s="35">
        <f t="shared" si="2"/>
        <v>4.619748987816513E-4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34">
        <f t="shared" si="0"/>
        <v>0.99970004499550036</v>
      </c>
      <c r="E10" s="17">
        <v>-4.0000000000000003E-5</v>
      </c>
      <c r="F10" s="16">
        <v>4.0000000000000003E-5</v>
      </c>
      <c r="G10" s="34">
        <f t="shared" si="1"/>
        <v>0.99996000079998937</v>
      </c>
      <c r="H10" s="17">
        <v>4.0000000000000003E-5</v>
      </c>
      <c r="I10" s="16">
        <v>5.0000000000000002E-5</v>
      </c>
      <c r="J10" s="35">
        <f t="shared" si="2"/>
        <v>1.0000400008000108</v>
      </c>
    </row>
    <row r="11" spans="1:10" x14ac:dyDescent="0.3">
      <c r="A11" s="8" t="s">
        <v>160</v>
      </c>
      <c r="B11" s="16"/>
      <c r="C11" s="16"/>
      <c r="D11" s="34">
        <f t="shared" si="0"/>
        <v>1</v>
      </c>
      <c r="E11" s="16"/>
      <c r="F11" s="16"/>
      <c r="G11" s="34">
        <f t="shared" si="1"/>
        <v>1</v>
      </c>
      <c r="H11" s="16"/>
      <c r="I11" s="16"/>
      <c r="J11" s="35">
        <f t="shared" si="2"/>
        <v>1</v>
      </c>
    </row>
    <row r="12" spans="1:10" ht="28.8" x14ac:dyDescent="0.3">
      <c r="A12" s="2" t="s">
        <v>183</v>
      </c>
      <c r="B12" s="16">
        <v>-3.3019999999999998E-3</v>
      </c>
      <c r="C12" s="16">
        <v>5.6969999999999998E-3</v>
      </c>
      <c r="D12" s="34">
        <f t="shared" si="0"/>
        <v>0.99670344560655344</v>
      </c>
      <c r="E12" s="16">
        <v>7.0400000000000003E-3</v>
      </c>
      <c r="F12" s="16">
        <v>6.4700000000000001E-3</v>
      </c>
      <c r="G12" s="34">
        <f t="shared" si="1"/>
        <v>1.0070648390547696</v>
      </c>
      <c r="H12" s="16">
        <v>-3.6519999999999999E-3</v>
      </c>
      <c r="I12" s="16">
        <v>3.2989999999999998E-3</v>
      </c>
      <c r="J12" s="35">
        <f t="shared" si="2"/>
        <v>0.99635466044155552</v>
      </c>
    </row>
    <row r="13" spans="1:10" ht="28.8" x14ac:dyDescent="0.3">
      <c r="A13" s="2" t="s">
        <v>184</v>
      </c>
      <c r="B13" s="16">
        <v>9.3240000000000007E-3</v>
      </c>
      <c r="C13" s="16">
        <v>1.98E-3</v>
      </c>
      <c r="D13" s="34">
        <f t="shared" si="0"/>
        <v>1.0093676039035671</v>
      </c>
      <c r="E13" s="16">
        <v>-4.2900000000000004E-3</v>
      </c>
      <c r="F13" s="16">
        <v>2.7200000000000002E-3</v>
      </c>
      <c r="G13" s="34">
        <f t="shared" si="1"/>
        <v>0.99571918890516931</v>
      </c>
      <c r="H13" s="16">
        <v>3.5710000000000002E-5</v>
      </c>
      <c r="I13" s="16">
        <v>5.7959999999999999E-4</v>
      </c>
      <c r="J13" s="35">
        <f t="shared" si="2"/>
        <v>1.0000357106376097</v>
      </c>
    </row>
    <row r="14" spans="1:10" ht="28.8" x14ac:dyDescent="0.3">
      <c r="A14" s="2" t="s">
        <v>185</v>
      </c>
      <c r="B14" s="16">
        <v>1.2470000000000001E-3</v>
      </c>
      <c r="C14" s="16">
        <v>2.352E-4</v>
      </c>
      <c r="D14" s="34">
        <f t="shared" si="0"/>
        <v>1.0012477778277835</v>
      </c>
      <c r="E14" s="16">
        <v>1.8900000000000001E-4</v>
      </c>
      <c r="F14" s="16">
        <v>2.206E-4</v>
      </c>
      <c r="G14" s="34">
        <f t="shared" si="1"/>
        <v>1.0001890178616253</v>
      </c>
      <c r="H14" s="16">
        <v>-3.8300000000000003E-5</v>
      </c>
      <c r="I14" s="16">
        <v>9.1260000000000004E-5</v>
      </c>
      <c r="J14" s="35">
        <f t="shared" si="2"/>
        <v>0.9999617007334356</v>
      </c>
    </row>
    <row r="15" spans="1:10" ht="28.8" x14ac:dyDescent="0.3">
      <c r="A15" s="2" t="s">
        <v>186</v>
      </c>
      <c r="B15" s="16">
        <v>-4.621E-5</v>
      </c>
      <c r="C15" s="16">
        <v>1.931E-3</v>
      </c>
      <c r="D15" s="34">
        <f t="shared" si="0"/>
        <v>0.99995379106766558</v>
      </c>
      <c r="E15" s="16">
        <v>7.084E-3</v>
      </c>
      <c r="F15" s="16">
        <v>1.268E-3</v>
      </c>
      <c r="G15" s="34">
        <f t="shared" si="1"/>
        <v>1.0071091508825412</v>
      </c>
      <c r="H15" s="16">
        <v>8.7709999999999993E-3</v>
      </c>
      <c r="I15" s="16">
        <v>1.24E-3</v>
      </c>
      <c r="J15" s="35">
        <f t="shared" si="2"/>
        <v>1.0088095779270116</v>
      </c>
    </row>
    <row r="16" spans="1:10" ht="28.8" x14ac:dyDescent="0.3">
      <c r="A16" s="2" t="s">
        <v>187</v>
      </c>
      <c r="B16" s="16">
        <v>-9.953E-3</v>
      </c>
      <c r="C16" s="16">
        <v>1.751E-3</v>
      </c>
      <c r="D16" s="34">
        <f t="shared" si="0"/>
        <v>0.99009636718488148</v>
      </c>
      <c r="E16" s="16">
        <v>6.7200000000000003E-3</v>
      </c>
      <c r="F16" s="16">
        <v>2.64E-3</v>
      </c>
      <c r="G16" s="34">
        <f t="shared" si="1"/>
        <v>1.0067426298624924</v>
      </c>
      <c r="H16" s="16">
        <v>-1.49E-3</v>
      </c>
      <c r="I16" s="16">
        <v>2.0300000000000001E-3</v>
      </c>
      <c r="J16" s="35">
        <f t="shared" si="2"/>
        <v>0.99851110949888044</v>
      </c>
    </row>
    <row r="17" spans="1:10" x14ac:dyDescent="0.3">
      <c r="A17" s="2" t="s">
        <v>194</v>
      </c>
      <c r="B17" s="16"/>
      <c r="C17" s="16"/>
      <c r="D17" s="34"/>
      <c r="E17" s="16">
        <v>4.2200000000000001E-4</v>
      </c>
      <c r="F17" s="16">
        <v>1.4400000000000001E-3</v>
      </c>
      <c r="G17" s="34">
        <f t="shared" si="1"/>
        <v>1.0004220890545266</v>
      </c>
      <c r="H17" s="16">
        <v>-3.2799999999999999E-3</v>
      </c>
      <c r="I17" s="16">
        <v>4.2700000000000004E-3</v>
      </c>
      <c r="J17" s="35">
        <f>EXP(H17)</f>
        <v>0.99672537332356081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34" t="e">
        <f t="shared" si="0"/>
        <v>#VALUE!</v>
      </c>
      <c r="E18" s="16">
        <v>1.8680000000000001E-7</v>
      </c>
      <c r="F18" s="16">
        <v>5.0299999999999999E-7</v>
      </c>
      <c r="G18" s="34">
        <f t="shared" si="1"/>
        <v>1.0000001868000175</v>
      </c>
      <c r="H18" s="16">
        <v>-1.7199999999999999E-8</v>
      </c>
      <c r="I18" s="16">
        <v>1.6E-7</v>
      </c>
      <c r="J18" s="35">
        <f t="shared" si="2"/>
        <v>0.99999998280000013</v>
      </c>
    </row>
    <row r="19" spans="1:10" x14ac:dyDescent="0.3">
      <c r="A19" s="2" t="s">
        <v>113</v>
      </c>
      <c r="B19" s="16">
        <v>-1.3909999999999999E-4</v>
      </c>
      <c r="C19" s="16">
        <v>2.41E-5</v>
      </c>
      <c r="D19" s="34">
        <f t="shared" si="0"/>
        <v>0.99986090967395647</v>
      </c>
      <c r="E19" s="16">
        <v>-1.7469999999999999E-4</v>
      </c>
      <c r="F19" s="16">
        <v>2.51E-5</v>
      </c>
      <c r="G19" s="34">
        <f t="shared" si="1"/>
        <v>0.99982531525915641</v>
      </c>
      <c r="H19" s="16">
        <v>-1.2799999999999999E-4</v>
      </c>
      <c r="I19" s="16">
        <v>2.55E-5</v>
      </c>
      <c r="J19" s="35">
        <f t="shared" si="2"/>
        <v>0.99987200819165045</v>
      </c>
    </row>
    <row r="20" spans="1:10" x14ac:dyDescent="0.3">
      <c r="A20" s="8" t="s">
        <v>47</v>
      </c>
      <c r="B20" s="16"/>
      <c r="C20" s="16"/>
      <c r="D20" s="34">
        <f t="shared" si="0"/>
        <v>1</v>
      </c>
      <c r="E20" s="16"/>
      <c r="F20" s="16"/>
      <c r="G20" s="34">
        <f t="shared" si="1"/>
        <v>1</v>
      </c>
      <c r="H20" s="16"/>
      <c r="I20" s="16"/>
      <c r="J20" s="35">
        <f t="shared" si="2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34">
        <f t="shared" si="0"/>
        <v>1.0041586231745985</v>
      </c>
      <c r="E21" s="16">
        <v>1.093E-2</v>
      </c>
      <c r="F21" s="16">
        <v>2.395E-3</v>
      </c>
      <c r="G21" s="34">
        <f t="shared" si="1"/>
        <v>1.0109899506711895</v>
      </c>
      <c r="H21" s="16">
        <v>1.439E-4</v>
      </c>
      <c r="I21" s="16">
        <v>8.1450000000000001E-4</v>
      </c>
      <c r="J21" s="35">
        <f t="shared" si="2"/>
        <v>1.0001439103541017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34">
        <f t="shared" si="0"/>
        <v>0.97565133024224471</v>
      </c>
      <c r="E22" s="16">
        <v>4.5199999999999997E-3</v>
      </c>
      <c r="F22" s="16">
        <v>5.6389999999999999E-3</v>
      </c>
      <c r="G22" s="34">
        <f t="shared" si="1"/>
        <v>1.0045302306083088</v>
      </c>
      <c r="H22" s="16">
        <v>1.2579999999999999E-2</v>
      </c>
      <c r="I22" s="16">
        <v>4.7349999999999996E-3</v>
      </c>
      <c r="J22" s="35">
        <f t="shared" si="2"/>
        <v>1.0126594610570951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34">
        <f t="shared" si="0"/>
        <v>1.0348329368321532</v>
      </c>
      <c r="E23" s="16">
        <v>-7.4629999999999998E-4</v>
      </c>
      <c r="F23" s="16">
        <v>2.2780000000000001E-3</v>
      </c>
      <c r="G23" s="34">
        <f t="shared" si="1"/>
        <v>0.9992539784125809</v>
      </c>
      <c r="H23" s="16">
        <v>-4.3049999999999998E-3</v>
      </c>
      <c r="I23" s="16">
        <v>4.6719999999999999E-3</v>
      </c>
      <c r="J23" s="35">
        <f t="shared" si="2"/>
        <v>0.99570425322935363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34">
        <f t="shared" si="0"/>
        <v>1.0000361306526964</v>
      </c>
      <c r="E24" s="16">
        <v>1.5640000000000001E-4</v>
      </c>
      <c r="F24" s="16">
        <v>1.7550000000000001E-4</v>
      </c>
      <c r="G24" s="34">
        <f t="shared" si="1"/>
        <v>1.0001564122311177</v>
      </c>
      <c r="H24" s="16">
        <v>4.899E-6</v>
      </c>
      <c r="I24" s="16">
        <v>5.8400000000000003E-5</v>
      </c>
      <c r="J24" s="35">
        <f t="shared" si="2"/>
        <v>1.0000048990120001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34">
        <f t="shared" si="0"/>
        <v>1.0003212515902435</v>
      </c>
      <c r="E25" s="16">
        <v>5.5550000000000002E-5</v>
      </c>
      <c r="F25" s="16">
        <v>7.5509999999999998E-4</v>
      </c>
      <c r="G25" s="34">
        <f t="shared" si="1"/>
        <v>1.0000555515429299</v>
      </c>
      <c r="H25" s="16">
        <v>-1.7909999999999999E-2</v>
      </c>
      <c r="I25" s="16">
        <v>2.1419999999999998E-3</v>
      </c>
      <c r="J25" s="35">
        <f t="shared" si="2"/>
        <v>0.98224943082908445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34">
        <f t="shared" si="0"/>
        <v>0.99977342567184091</v>
      </c>
      <c r="E26" s="16">
        <v>-1.529E-4</v>
      </c>
      <c r="F26" s="16">
        <v>2.124E-5</v>
      </c>
      <c r="G26" s="34">
        <f t="shared" si="1"/>
        <v>0.99984711168860929</v>
      </c>
      <c r="H26" s="16">
        <v>-1.3070000000000001E-4</v>
      </c>
      <c r="I26" s="16">
        <v>2.035E-5</v>
      </c>
      <c r="J26" s="35">
        <f t="shared" si="2"/>
        <v>0.99986930854087286</v>
      </c>
    </row>
    <row r="27" spans="1:10" x14ac:dyDescent="0.3">
      <c r="D27" s="33"/>
      <c r="G27" s="3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FA71-8CE5-4C6B-887E-5FA553777DF5}">
  <dimension ref="A1:G25"/>
  <sheetViews>
    <sheetView topLeftCell="A10" workbookViewId="0">
      <selection activeCell="F24" sqref="F24"/>
    </sheetView>
  </sheetViews>
  <sheetFormatPr defaultRowHeight="14.4" x14ac:dyDescent="0.3"/>
  <cols>
    <col min="1" max="1" width="22.44140625" bestFit="1" customWidth="1"/>
  </cols>
  <sheetData>
    <row r="1" spans="1:7" x14ac:dyDescent="0.3">
      <c r="A1" s="3" t="s">
        <v>55</v>
      </c>
      <c r="B1" t="s">
        <v>352</v>
      </c>
      <c r="C1" t="s">
        <v>353</v>
      </c>
      <c r="D1" t="s">
        <v>354</v>
      </c>
    </row>
    <row r="2" spans="1:7" x14ac:dyDescent="0.3">
      <c r="A2" s="8" t="s">
        <v>157</v>
      </c>
    </row>
    <row r="3" spans="1:7" x14ac:dyDescent="0.3">
      <c r="A3" s="2" t="s">
        <v>153</v>
      </c>
      <c r="C3">
        <v>0.98511193960306265</v>
      </c>
      <c r="D3">
        <v>0.97433508960874937</v>
      </c>
    </row>
    <row r="4" spans="1:7" ht="28.8" x14ac:dyDescent="0.3">
      <c r="A4" s="2" t="s">
        <v>154</v>
      </c>
      <c r="B4">
        <v>1.3099644507332473</v>
      </c>
      <c r="C4">
        <v>1.2840254166877414</v>
      </c>
      <c r="D4">
        <v>0.96657150463750663</v>
      </c>
    </row>
    <row r="5" spans="1:7" ht="28.8" x14ac:dyDescent="0.3">
      <c r="A5" s="2" t="s">
        <v>208</v>
      </c>
      <c r="D5">
        <v>0.99995000124997913</v>
      </c>
    </row>
    <row r="6" spans="1:7" ht="28.8" x14ac:dyDescent="0.3">
      <c r="A6" s="2" t="s">
        <v>155</v>
      </c>
      <c r="B6">
        <v>1.0314855038865227</v>
      </c>
      <c r="D6">
        <v>0.99740337707256976</v>
      </c>
    </row>
    <row r="7" spans="1:7" x14ac:dyDescent="0.3">
      <c r="A7" s="2" t="s">
        <v>156</v>
      </c>
      <c r="C7">
        <v>1.0036064877830035</v>
      </c>
      <c r="D7">
        <v>1.0004000800106678</v>
      </c>
      <c r="G7">
        <v>100</v>
      </c>
    </row>
    <row r="8" spans="1:7" x14ac:dyDescent="0.3">
      <c r="A8" s="2" t="s">
        <v>22</v>
      </c>
      <c r="B8">
        <v>1.1914489672789647E-2</v>
      </c>
      <c r="C8">
        <v>2.265408914814322E-3</v>
      </c>
      <c r="D8">
        <v>4.619748987816513E-4</v>
      </c>
      <c r="G8">
        <f>G7*B8</f>
        <v>1.1914489672789648</v>
      </c>
    </row>
    <row r="9" spans="1:7" x14ac:dyDescent="0.3">
      <c r="A9" s="2" t="s">
        <v>113</v>
      </c>
      <c r="B9">
        <v>0.99970004499550036</v>
      </c>
      <c r="C9">
        <v>0.99996000079998937</v>
      </c>
      <c r="D9">
        <v>1.0000400008000108</v>
      </c>
    </row>
    <row r="10" spans="1:7" x14ac:dyDescent="0.3">
      <c r="A10" s="8" t="s">
        <v>160</v>
      </c>
      <c r="B10">
        <v>1</v>
      </c>
      <c r="C10">
        <v>1</v>
      </c>
      <c r="D10">
        <v>1</v>
      </c>
    </row>
    <row r="11" spans="1:7" ht="28.8" x14ac:dyDescent="0.3">
      <c r="A11" s="2" t="s">
        <v>183</v>
      </c>
      <c r="B11" s="16">
        <v>0.99670344560655344</v>
      </c>
      <c r="C11">
        <v>1.0070648390547696</v>
      </c>
      <c r="D11">
        <v>0.99635466044155552</v>
      </c>
    </row>
    <row r="12" spans="1:7" ht="28.8" x14ac:dyDescent="0.3">
      <c r="A12" s="2" t="s">
        <v>184</v>
      </c>
      <c r="B12" s="16">
        <v>1.0093676039035671</v>
      </c>
      <c r="C12">
        <v>0.99571918890516931</v>
      </c>
      <c r="D12">
        <v>1.0000357106376097</v>
      </c>
    </row>
    <row r="13" spans="1:7" ht="28.8" x14ac:dyDescent="0.3">
      <c r="A13" s="2" t="s">
        <v>185</v>
      </c>
      <c r="B13" s="16">
        <v>1.0012477778277835</v>
      </c>
      <c r="C13">
        <v>1.0001890178616253</v>
      </c>
      <c r="D13">
        <v>0.9999617007334356</v>
      </c>
    </row>
    <row r="14" spans="1:7" ht="28.8" x14ac:dyDescent="0.3">
      <c r="A14" s="2" t="s">
        <v>186</v>
      </c>
      <c r="B14" s="16">
        <v>0.99995379106766558</v>
      </c>
      <c r="C14">
        <v>1.0071091508825412</v>
      </c>
      <c r="D14">
        <v>1.0088095779270116</v>
      </c>
    </row>
    <row r="15" spans="1:7" ht="28.8" x14ac:dyDescent="0.3">
      <c r="A15" s="2" t="s">
        <v>187</v>
      </c>
      <c r="B15" s="16">
        <v>0.99009636718488148</v>
      </c>
      <c r="C15">
        <v>1.0067426298624924</v>
      </c>
      <c r="D15">
        <v>0.99851110949888044</v>
      </c>
    </row>
    <row r="16" spans="1:7" x14ac:dyDescent="0.3">
      <c r="A16" s="2" t="s">
        <v>194</v>
      </c>
      <c r="B16" s="16"/>
      <c r="C16">
        <v>1.0004220890545266</v>
      </c>
      <c r="D16">
        <v>0.99672537332356081</v>
      </c>
    </row>
    <row r="17" spans="1:4" ht="28.8" x14ac:dyDescent="0.3">
      <c r="A17" s="2" t="s">
        <v>193</v>
      </c>
      <c r="B17" s="16" t="e">
        <v>#VALUE!</v>
      </c>
      <c r="C17">
        <v>1.0000001868000175</v>
      </c>
      <c r="D17">
        <v>0.99999998280000013</v>
      </c>
    </row>
    <row r="18" spans="1:4" x14ac:dyDescent="0.3">
      <c r="A18" s="2" t="s">
        <v>113</v>
      </c>
      <c r="B18" s="16">
        <v>0.99986090967395647</v>
      </c>
      <c r="C18">
        <v>0.99982531525915641</v>
      </c>
      <c r="D18">
        <v>0.99987200819165045</v>
      </c>
    </row>
    <row r="19" spans="1:4" x14ac:dyDescent="0.3">
      <c r="A19" s="8" t="s">
        <v>47</v>
      </c>
      <c r="B19">
        <v>1</v>
      </c>
      <c r="C19">
        <v>1</v>
      </c>
      <c r="D19">
        <v>1</v>
      </c>
    </row>
    <row r="20" spans="1:4" x14ac:dyDescent="0.3">
      <c r="A20" s="2" t="s">
        <v>50</v>
      </c>
      <c r="B20">
        <v>1.0041586231745985</v>
      </c>
      <c r="C20">
        <v>1.0109899506711895</v>
      </c>
      <c r="D20">
        <v>1.0001439103541017</v>
      </c>
    </row>
    <row r="21" spans="1:4" x14ac:dyDescent="0.3">
      <c r="A21" s="2" t="s">
        <v>195</v>
      </c>
      <c r="B21">
        <v>0.97565133024224471</v>
      </c>
      <c r="C21">
        <v>1.0045302306083088</v>
      </c>
      <c r="D21">
        <v>1.0126594610570951</v>
      </c>
    </row>
    <row r="22" spans="1:4" x14ac:dyDescent="0.3">
      <c r="A22" s="2" t="s">
        <v>48</v>
      </c>
      <c r="B22">
        <v>1.0348329368321532</v>
      </c>
      <c r="C22">
        <v>0.9992539784125809</v>
      </c>
      <c r="D22">
        <v>0.99570425322935363</v>
      </c>
    </row>
    <row r="23" spans="1:4" x14ac:dyDescent="0.3">
      <c r="A23" s="2" t="s">
        <v>51</v>
      </c>
      <c r="B23">
        <v>1.0000361306526964</v>
      </c>
      <c r="C23">
        <v>1.0001564122311177</v>
      </c>
      <c r="D23">
        <v>1.0000048990120001</v>
      </c>
    </row>
    <row r="24" spans="1:4" x14ac:dyDescent="0.3">
      <c r="A24" s="2" t="s">
        <v>49</v>
      </c>
      <c r="B24">
        <v>1.0003212515902435</v>
      </c>
      <c r="C24">
        <v>1.0000555515429299</v>
      </c>
      <c r="D24">
        <v>0.98224943082908445</v>
      </c>
    </row>
    <row r="25" spans="1:4" x14ac:dyDescent="0.3">
      <c r="A25" s="2" t="s">
        <v>113</v>
      </c>
      <c r="B25">
        <v>0.99977342567184091</v>
      </c>
      <c r="C25">
        <v>0.99984711168860929</v>
      </c>
      <c r="D25">
        <v>0.99986930854087286</v>
      </c>
    </row>
  </sheetData>
  <conditionalFormatting sqref="B20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F32"/>
  <sheetViews>
    <sheetView tabSelected="1" topLeftCell="A10" workbookViewId="0">
      <selection activeCell="I31" sqref="I31"/>
    </sheetView>
  </sheetViews>
  <sheetFormatPr defaultRowHeight="14.4" x14ac:dyDescent="0.3"/>
  <cols>
    <col min="1" max="1" width="24.88671875" customWidth="1"/>
    <col min="4" max="4" width="11.77734375" customWidth="1"/>
    <col min="6" max="6" width="9.5546875" bestFit="1" customWidth="1"/>
  </cols>
  <sheetData>
    <row r="1" spans="1:6" x14ac:dyDescent="0.3">
      <c r="A1" s="3" t="s">
        <v>251</v>
      </c>
      <c r="B1" s="3"/>
    </row>
    <row r="2" spans="1:6" x14ac:dyDescent="0.3">
      <c r="A2" s="3" t="s">
        <v>252</v>
      </c>
      <c r="B2" s="3"/>
    </row>
    <row r="3" spans="1:6" x14ac:dyDescent="0.3">
      <c r="A3" s="3"/>
      <c r="B3" s="3"/>
    </row>
    <row r="4" spans="1:6" x14ac:dyDescent="0.3">
      <c r="A4" s="20" t="s">
        <v>55</v>
      </c>
      <c r="B4" s="20" t="s">
        <v>163</v>
      </c>
      <c r="C4" s="20" t="s">
        <v>164</v>
      </c>
      <c r="D4" s="20" t="s">
        <v>158</v>
      </c>
      <c r="E4" s="20" t="s">
        <v>159</v>
      </c>
      <c r="F4" s="30" t="s">
        <v>351</v>
      </c>
    </row>
    <row r="5" spans="1:6" x14ac:dyDescent="0.3">
      <c r="A5" s="8" t="s">
        <v>249</v>
      </c>
      <c r="B5" s="3"/>
      <c r="C5" s="3"/>
      <c r="D5" s="3"/>
      <c r="E5" s="3"/>
    </row>
    <row r="6" spans="1:6" x14ac:dyDescent="0.3">
      <c r="A6" s="1" t="s">
        <v>161</v>
      </c>
    </row>
    <row r="7" spans="1:6" x14ac:dyDescent="0.3">
      <c r="A7" t="s">
        <v>170</v>
      </c>
      <c r="B7" s="10">
        <v>10.45</v>
      </c>
      <c r="C7" s="10">
        <v>3.2333599999999998</v>
      </c>
    </row>
    <row r="8" spans="1:6" x14ac:dyDescent="0.3">
      <c r="A8" t="s">
        <v>172</v>
      </c>
      <c r="B8" s="10">
        <v>4.6189999999999998E-3</v>
      </c>
      <c r="C8" s="10">
        <v>6.7960000000000007E-2</v>
      </c>
    </row>
    <row r="9" spans="1:6" x14ac:dyDescent="0.3">
      <c r="A9" t="s">
        <v>171</v>
      </c>
      <c r="B9" s="10">
        <v>6.7729999999999997</v>
      </c>
      <c r="C9" s="10">
        <v>2.6024799999999999</v>
      </c>
    </row>
    <row r="10" spans="1:6" x14ac:dyDescent="0.3">
      <c r="A10" t="s">
        <v>173</v>
      </c>
      <c r="B10" s="10">
        <v>4.8270000000000002E-4</v>
      </c>
      <c r="C10" s="10">
        <v>2.197E-2</v>
      </c>
    </row>
    <row r="11" spans="1:6" x14ac:dyDescent="0.3">
      <c r="A11" s="1" t="s">
        <v>162</v>
      </c>
    </row>
    <row r="12" spans="1:6" x14ac:dyDescent="0.3">
      <c r="A12" s="4" t="s">
        <v>221</v>
      </c>
      <c r="D12" s="10">
        <v>-4.6239999999999997</v>
      </c>
      <c r="E12" s="10">
        <v>0.56200000000000006</v>
      </c>
    </row>
    <row r="13" spans="1:6" x14ac:dyDescent="0.3">
      <c r="A13" t="s">
        <v>22</v>
      </c>
      <c r="D13" s="10">
        <v>-7.5140000000000002</v>
      </c>
      <c r="E13" s="10">
        <v>1.127</v>
      </c>
      <c r="F13" s="35">
        <f t="shared" ref="F13:F18" si="0">EXP(D13)</f>
        <v>5.4539513917295024E-4</v>
      </c>
    </row>
    <row r="14" spans="1:6" x14ac:dyDescent="0.3">
      <c r="A14" t="s">
        <v>165</v>
      </c>
      <c r="D14" s="10">
        <v>1.0509999999999999</v>
      </c>
      <c r="E14" s="10">
        <v>0.122</v>
      </c>
      <c r="F14" s="35">
        <f t="shared" si="0"/>
        <v>2.8605101984831802</v>
      </c>
    </row>
    <row r="15" spans="1:6" x14ac:dyDescent="0.3">
      <c r="A15" t="s">
        <v>166</v>
      </c>
      <c r="D15" s="10">
        <v>0.58050000000000002</v>
      </c>
      <c r="E15" s="10">
        <v>0.2036</v>
      </c>
      <c r="F15" s="35">
        <f t="shared" si="0"/>
        <v>1.786931673257466</v>
      </c>
    </row>
    <row r="16" spans="1:6" x14ac:dyDescent="0.3">
      <c r="A16" t="s">
        <v>167</v>
      </c>
      <c r="D16" s="10">
        <v>0.69289999999999996</v>
      </c>
      <c r="E16" s="10">
        <v>0.1114</v>
      </c>
      <c r="F16" s="35">
        <f t="shared" si="0"/>
        <v>1.9995056999733047</v>
      </c>
    </row>
    <row r="17" spans="1:6" x14ac:dyDescent="0.3">
      <c r="A17" t="s">
        <v>168</v>
      </c>
      <c r="D17" s="15">
        <v>-8.0350000000000001E-7</v>
      </c>
      <c r="E17" s="10">
        <v>2.4719999999999998E-3</v>
      </c>
      <c r="F17" s="37">
        <f>EXP(D17)</f>
        <v>0.99999919650032276</v>
      </c>
    </row>
    <row r="18" spans="1:6" x14ac:dyDescent="0.3">
      <c r="A18" s="21" t="s">
        <v>169</v>
      </c>
      <c r="B18" s="21"/>
      <c r="C18" s="21"/>
      <c r="D18" s="22">
        <v>9.2510000000000005E-3</v>
      </c>
      <c r="E18" s="22">
        <v>1.4290000000000001E-2</v>
      </c>
      <c r="F18" s="35">
        <f t="shared" si="0"/>
        <v>1.0092939227578768</v>
      </c>
    </row>
    <row r="19" spans="1:6" x14ac:dyDescent="0.3">
      <c r="A19" s="8" t="s">
        <v>250</v>
      </c>
    </row>
    <row r="20" spans="1:6" x14ac:dyDescent="0.3">
      <c r="A20" s="1" t="s">
        <v>161</v>
      </c>
    </row>
    <row r="21" spans="1:6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6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6" x14ac:dyDescent="0.3">
      <c r="A23" s="1" t="s">
        <v>162</v>
      </c>
      <c r="B23" s="10"/>
      <c r="C23" s="10"/>
      <c r="D23" s="10"/>
      <c r="E23" s="10"/>
    </row>
    <row r="24" spans="1:6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6" x14ac:dyDescent="0.3">
      <c r="A25" t="s">
        <v>254</v>
      </c>
      <c r="B25" s="10"/>
      <c r="C25" s="10"/>
      <c r="D25" s="10">
        <v>5.1110000000000001E-3</v>
      </c>
      <c r="E25" s="10">
        <v>1.8799999999999999E-3</v>
      </c>
      <c r="F25" s="43">
        <f>EXP(E25)</f>
        <v>1.0018817683079659</v>
      </c>
    </row>
    <row r="26" spans="1:6" x14ac:dyDescent="0.3">
      <c r="A26" t="s">
        <v>255</v>
      </c>
      <c r="B26" s="10"/>
      <c r="C26" s="10"/>
      <c r="D26" s="10">
        <v>-1.7394E-2</v>
      </c>
      <c r="E26" s="10">
        <v>2.2330000000000002E-3</v>
      </c>
      <c r="F26" s="43">
        <f t="shared" ref="F26:F31" si="1">EXP(E26)</f>
        <v>1.0022354950012671</v>
      </c>
    </row>
    <row r="27" spans="1:6" x14ac:dyDescent="0.3">
      <c r="A27" t="s">
        <v>256</v>
      </c>
      <c r="B27" s="10"/>
      <c r="C27" s="10"/>
      <c r="D27" s="10">
        <v>-2.2348E-2</v>
      </c>
      <c r="E27" s="10">
        <v>2.3519999999999999E-3</v>
      </c>
      <c r="F27" s="43">
        <f t="shared" si="1"/>
        <v>1.0023547681217821</v>
      </c>
    </row>
    <row r="28" spans="1:6" x14ac:dyDescent="0.3">
      <c r="A28" t="s">
        <v>257</v>
      </c>
      <c r="B28" s="10"/>
      <c r="C28" s="10"/>
      <c r="D28" s="10">
        <v>6.1069999999999996E-3</v>
      </c>
      <c r="E28" s="10">
        <v>1.9120000000000001E-3</v>
      </c>
      <c r="F28" s="43">
        <f t="shared" si="1"/>
        <v>1.0019138290375209</v>
      </c>
    </row>
    <row r="29" spans="1:6" x14ac:dyDescent="0.3">
      <c r="A29" t="s">
        <v>258</v>
      </c>
      <c r="B29" s="10"/>
      <c r="C29" s="10"/>
      <c r="D29" s="10">
        <v>-7.1980000000000004E-3</v>
      </c>
      <c r="E29" s="10">
        <v>1.8569999999999999E-3</v>
      </c>
      <c r="F29" s="43">
        <f t="shared" si="1"/>
        <v>1.0018587252922906</v>
      </c>
    </row>
    <row r="30" spans="1:6" ht="28.8" x14ac:dyDescent="0.3">
      <c r="A30" s="2" t="s">
        <v>259</v>
      </c>
      <c r="B30" s="10"/>
      <c r="C30" s="10"/>
      <c r="D30" s="10">
        <v>1.997395</v>
      </c>
      <c r="E30" s="10">
        <v>0.40894999999999998</v>
      </c>
      <c r="F30" s="43">
        <f t="shared" si="1"/>
        <v>1.5052364567811438</v>
      </c>
    </row>
    <row r="31" spans="1:6" x14ac:dyDescent="0.3">
      <c r="A31" t="s">
        <v>260</v>
      </c>
      <c r="B31" s="10"/>
      <c r="C31" s="10"/>
      <c r="D31" s="10">
        <v>2.8063030000000002</v>
      </c>
      <c r="E31" s="10">
        <v>0.496452</v>
      </c>
      <c r="F31" s="43">
        <f t="shared" si="1"/>
        <v>1.6428819726719563</v>
      </c>
    </row>
    <row r="32" spans="1:6" x14ac:dyDescent="0.3">
      <c r="B32" s="10"/>
      <c r="C32" s="10"/>
      <c r="D32" s="10"/>
      <c r="E32" s="10"/>
    </row>
  </sheetData>
  <conditionalFormatting sqref="F13:F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G5" sqref="G5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s="1" t="s">
        <v>24</v>
      </c>
    </row>
    <row r="12" spans="1:5" ht="28.8" x14ac:dyDescent="0.3">
      <c r="A12" s="4" t="s">
        <v>112</v>
      </c>
      <c r="B12" t="s">
        <v>25</v>
      </c>
      <c r="C12" t="s">
        <v>26</v>
      </c>
      <c r="D12" t="s">
        <v>110</v>
      </c>
      <c r="E12" s="2" t="s">
        <v>111</v>
      </c>
    </row>
    <row r="13" spans="1:5" ht="28.8" x14ac:dyDescent="0.3">
      <c r="A13" t="s">
        <v>29</v>
      </c>
      <c r="B13" t="s">
        <v>25</v>
      </c>
      <c r="C13" t="s">
        <v>12</v>
      </c>
      <c r="D13" t="s">
        <v>16</v>
      </c>
      <c r="E13" s="2" t="s">
        <v>27</v>
      </c>
    </row>
    <row r="14" spans="1:5" ht="28.8" x14ac:dyDescent="0.3">
      <c r="A14" t="s">
        <v>28</v>
      </c>
      <c r="B14" t="s">
        <v>25</v>
      </c>
      <c r="C14" t="s">
        <v>12</v>
      </c>
      <c r="D14" t="s">
        <v>16</v>
      </c>
      <c r="E14" s="2" t="s">
        <v>30</v>
      </c>
    </row>
    <row r="15" spans="1:5" ht="43.2" x14ac:dyDescent="0.3">
      <c r="A15" t="s">
        <v>31</v>
      </c>
      <c r="B15" t="s">
        <v>32</v>
      </c>
      <c r="C15" t="s">
        <v>12</v>
      </c>
      <c r="D15" t="s">
        <v>16</v>
      </c>
      <c r="E15" s="2" t="s">
        <v>33</v>
      </c>
    </row>
    <row r="16" spans="1:5" x14ac:dyDescent="0.3">
      <c r="A16" t="s">
        <v>36</v>
      </c>
      <c r="B16" t="s">
        <v>40</v>
      </c>
      <c r="C16" t="s">
        <v>26</v>
      </c>
      <c r="D16" t="s">
        <v>10</v>
      </c>
      <c r="E16" s="2" t="s">
        <v>41</v>
      </c>
    </row>
    <row r="17" spans="1:5" x14ac:dyDescent="0.3">
      <c r="A17" t="s">
        <v>37</v>
      </c>
      <c r="B17" t="s">
        <v>40</v>
      </c>
      <c r="C17" t="s">
        <v>26</v>
      </c>
      <c r="D17" t="s">
        <v>10</v>
      </c>
      <c r="E17" s="2" t="s">
        <v>42</v>
      </c>
    </row>
    <row r="18" spans="1:5" x14ac:dyDescent="0.3">
      <c r="A18" t="s">
        <v>38</v>
      </c>
      <c r="B18" t="s">
        <v>40</v>
      </c>
      <c r="C18" t="s">
        <v>43</v>
      </c>
      <c r="D18" t="s">
        <v>44</v>
      </c>
      <c r="E18" s="2" t="s">
        <v>45</v>
      </c>
    </row>
    <row r="19" spans="1:5" x14ac:dyDescent="0.3">
      <c r="A19" t="s">
        <v>39</v>
      </c>
      <c r="B19" t="s">
        <v>40</v>
      </c>
      <c r="C19" t="s">
        <v>26</v>
      </c>
      <c r="D19" t="s">
        <v>10</v>
      </c>
      <c r="E19" s="2" t="s">
        <v>46</v>
      </c>
    </row>
    <row r="20" spans="1:5" x14ac:dyDescent="0.3">
      <c r="A20" s="1" t="s">
        <v>47</v>
      </c>
    </row>
    <row r="21" spans="1:5" x14ac:dyDescent="0.3">
      <c r="A21" s="4" t="s">
        <v>52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48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49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50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51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s="1" t="s">
        <v>91</v>
      </c>
    </row>
    <row r="27" spans="1:5" x14ac:dyDescent="0.3">
      <c r="A27" t="s">
        <v>113</v>
      </c>
      <c r="B27" t="s">
        <v>114</v>
      </c>
      <c r="C27" t="s">
        <v>12</v>
      </c>
      <c r="D27" t="s">
        <v>115</v>
      </c>
      <c r="E27" s="2" t="s">
        <v>116</v>
      </c>
    </row>
    <row r="28" spans="1:5" x14ac:dyDescent="0.3">
      <c r="A28" t="s">
        <v>22</v>
      </c>
      <c r="B28" t="s">
        <v>23</v>
      </c>
      <c r="C28" t="s">
        <v>12</v>
      </c>
      <c r="D28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topLeftCell="A12" workbookViewId="0">
      <selection activeCell="F19" sqref="F19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240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1</vt:lpstr>
      <vt:lpstr>Table 2</vt:lpstr>
      <vt:lpstr>Table 3</vt:lpstr>
      <vt:lpstr>table 3_v2</vt:lpstr>
      <vt:lpstr>effect_sizes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Largest_effects</vt:lpstr>
      <vt:lpstr>Table S21</vt:lpstr>
      <vt:lpstr>Table Sx_ELC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2021-07-14T13:44:00Z</dcterms:modified>
</cp:coreProperties>
</file>