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hD_Chapter1\Results\Macroeconomics\"/>
    </mc:Choice>
  </mc:AlternateContent>
  <bookViews>
    <workbookView xWindow="0" yWindow="0" windowWidth="19200" windowHeight="7620" activeTab="1"/>
  </bookViews>
  <sheets>
    <sheet name="me.mods" sheetId="1" r:id="rId1"/>
    <sheet name="com.mod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E36" i="1"/>
  <c r="D36" i="1"/>
  <c r="L27" i="1"/>
  <c r="K27" i="1"/>
  <c r="J27" i="1"/>
  <c r="F28" i="1"/>
  <c r="F29" i="1"/>
  <c r="F30" i="1"/>
  <c r="F31" i="1"/>
  <c r="F32" i="1"/>
  <c r="F27" i="1"/>
  <c r="E28" i="1"/>
  <c r="E29" i="1"/>
  <c r="E30" i="1"/>
  <c r="E31" i="1"/>
  <c r="E32" i="1"/>
  <c r="E27" i="1"/>
  <c r="D28" i="1"/>
  <c r="D29" i="1"/>
  <c r="D30" i="1"/>
  <c r="D31" i="1"/>
  <c r="D32" i="1"/>
  <c r="D27" i="1"/>
</calcChain>
</file>

<file path=xl/sharedStrings.xml><?xml version="1.0" encoding="utf-8"?>
<sst xmlns="http://schemas.openxmlformats.org/spreadsheetml/2006/main" count="106" uniqueCount="58">
  <si>
    <t>MACROECONOMIC SET</t>
  </si>
  <si>
    <t>model</t>
  </si>
  <si>
    <t>me.mod2</t>
  </si>
  <si>
    <t>for_rem</t>
  </si>
  <si>
    <t>time</t>
  </si>
  <si>
    <t>ind_gdp</t>
  </si>
  <si>
    <t>pop_den</t>
  </si>
  <si>
    <t>UNLAGGED</t>
  </si>
  <si>
    <t>Adj R2</t>
  </si>
  <si>
    <t>model p</t>
  </si>
  <si>
    <t>AICc</t>
  </si>
  <si>
    <t>for_rem:pop_den</t>
  </si>
  <si>
    <t>for_rem:time</t>
  </si>
  <si>
    <t>pop_den:time</t>
  </si>
  <si>
    <t>p value = 0.001 or less</t>
  </si>
  <si>
    <t>p value &gt; 0.001 but &lt; 0.05</t>
  </si>
  <si>
    <t>p value &gt;0.05 but &lt;0.1</t>
  </si>
  <si>
    <t>1 YEAR LAG</t>
  </si>
  <si>
    <t>me.modlag.2</t>
  </si>
  <si>
    <t>2 YEAR LAG</t>
  </si>
  <si>
    <t>me.mod2lag.2</t>
  </si>
  <si>
    <t>me.mod4 (centered)</t>
  </si>
  <si>
    <t>for_rem:ind_gdp</t>
  </si>
  <si>
    <t>ind_gdp:pop_den</t>
  </si>
  <si>
    <t>me.modlag.4 (centered</t>
  </si>
  <si>
    <t>me.mod2lag.3 (centered)</t>
  </si>
  <si>
    <t>me.mod5 (centered)</t>
  </si>
  <si>
    <t xml:space="preserve">me.mod4a </t>
  </si>
  <si>
    <t>me.modlag.5 (centered)</t>
  </si>
  <si>
    <t>me.mod2lag.4 (centered)</t>
  </si>
  <si>
    <t>interaction effects for_rem:pop_den</t>
  </si>
  <si>
    <t>int</t>
  </si>
  <si>
    <t>int effect</t>
  </si>
  <si>
    <t>%</t>
  </si>
  <si>
    <t>% less</t>
  </si>
  <si>
    <t>interaction effects of pop_den:time</t>
  </si>
  <si>
    <t>interaction effects pop_den:for_rem</t>
  </si>
  <si>
    <t>% more</t>
  </si>
  <si>
    <t>COMMODITY SET</t>
  </si>
  <si>
    <t xml:space="preserve">model </t>
  </si>
  <si>
    <t>com.mod3</t>
  </si>
  <si>
    <t>armi</t>
  </si>
  <si>
    <t>rice_med</t>
  </si>
  <si>
    <t>com.mod4</t>
  </si>
  <si>
    <t>com.mod5</t>
  </si>
  <si>
    <t>1-YEAR LAG</t>
  </si>
  <si>
    <t>for_prod</t>
  </si>
  <si>
    <t>rub_med</t>
  </si>
  <si>
    <t>com.modlag.2</t>
  </si>
  <si>
    <t>com.glmlag.1</t>
  </si>
  <si>
    <t>link</t>
  </si>
  <si>
    <t>inverse</t>
  </si>
  <si>
    <t>model AIC</t>
  </si>
  <si>
    <t>com.glmlag.2</t>
  </si>
  <si>
    <t>log</t>
  </si>
  <si>
    <t>com.glmlag.3</t>
  </si>
  <si>
    <t>identity</t>
  </si>
  <si>
    <t>resid.dev/df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</si>
</sst>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9" formatCode="0.0000"/>
    <numFmt numFmtId="170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Lucida Console"/>
      <family val="3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vertical="center"/>
    </xf>
    <xf numFmtId="164" fontId="3" fillId="0" borderId="0" xfId="0" applyNumberFormat="1" applyFont="1"/>
    <xf numFmtId="164" fontId="2" fillId="2" borderId="0" xfId="0" applyNumberFormat="1" applyFont="1" applyFill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64" fontId="2" fillId="4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vertical="center"/>
    </xf>
    <xf numFmtId="0" fontId="0" fillId="5" borderId="0" xfId="0" applyFill="1"/>
    <xf numFmtId="0" fontId="0" fillId="0" borderId="0" xfId="0" applyNumberFormat="1"/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169" fontId="2" fillId="4" borderId="0" xfId="0" applyNumberFormat="1" applyFont="1" applyFill="1" applyAlignment="1">
      <alignment vertical="center"/>
    </xf>
    <xf numFmtId="170" fontId="2" fillId="0" borderId="0" xfId="0" applyNumberFormat="1" applyFont="1" applyAlignment="1">
      <alignment vertical="center"/>
    </xf>
    <xf numFmtId="170" fontId="3" fillId="0" borderId="0" xfId="0" applyNumberFormat="1" applyFont="1"/>
    <xf numFmtId="170" fontId="2" fillId="3" borderId="0" xfId="0" applyNumberFormat="1" applyFont="1" applyFill="1" applyAlignment="1">
      <alignment vertical="center"/>
    </xf>
    <xf numFmtId="170" fontId="3" fillId="3" borderId="0" xfId="0" applyNumberFormat="1" applyFont="1" applyFill="1"/>
    <xf numFmtId="11" fontId="2" fillId="0" borderId="0" xfId="0" applyNumberFormat="1" applyFont="1" applyAlignment="1">
      <alignment vertical="center"/>
    </xf>
    <xf numFmtId="11" fontId="2" fillId="2" borderId="0" xfId="0" applyNumberFormat="1" applyFont="1" applyFill="1" applyAlignment="1">
      <alignment vertical="center"/>
    </xf>
    <xf numFmtId="0" fontId="3" fillId="0" borderId="0" xfId="0" applyFont="1"/>
    <xf numFmtId="11" fontId="2" fillId="3" borderId="0" xfId="0" applyNumberFormat="1" applyFont="1" applyFill="1" applyAlignment="1">
      <alignment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80" zoomScaleNormal="80" workbookViewId="0">
      <selection activeCell="K4" sqref="K4:M4"/>
    </sheetView>
  </sheetViews>
  <sheetFormatPr defaultRowHeight="15" x14ac:dyDescent="0.25"/>
  <cols>
    <col min="1" max="1" width="25.42578125" customWidth="1"/>
    <col min="2" max="2" width="10.85546875" customWidth="1"/>
    <col min="3" max="3" width="11.42578125" bestFit="1" customWidth="1"/>
    <col min="4" max="4" width="10.5703125" customWidth="1"/>
    <col min="5" max="5" width="11" customWidth="1"/>
    <col min="6" max="6" width="17.7109375" customWidth="1"/>
    <col min="7" max="7" width="14.28515625" customWidth="1"/>
    <col min="8" max="8" width="14.7109375" customWidth="1"/>
    <col min="9" max="9" width="16.140625" customWidth="1"/>
    <col min="10" max="10" width="12" customWidth="1"/>
    <col min="11" max="11" width="13.42578125" customWidth="1"/>
    <col min="12" max="13" width="15.85546875" customWidth="1"/>
    <col min="16" max="16" width="10.42578125" customWidth="1"/>
  </cols>
  <sheetData>
    <row r="1" spans="1:13" x14ac:dyDescent="0.25">
      <c r="A1" s="1" t="s">
        <v>0</v>
      </c>
      <c r="D1" s="5"/>
      <c r="E1" t="s">
        <v>14</v>
      </c>
      <c r="G1" s="6"/>
      <c r="H1" t="s">
        <v>15</v>
      </c>
      <c r="J1" s="7"/>
      <c r="K1" t="s">
        <v>16</v>
      </c>
    </row>
    <row r="3" spans="1:13" x14ac:dyDescent="0.25">
      <c r="A3" s="13" t="s">
        <v>7</v>
      </c>
    </row>
    <row r="4" spans="1:13" x14ac:dyDescent="0.25">
      <c r="A4" s="1" t="s">
        <v>1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11</v>
      </c>
      <c r="G4" s="1" t="s">
        <v>12</v>
      </c>
      <c r="H4" s="1" t="s">
        <v>13</v>
      </c>
      <c r="I4" s="1"/>
      <c r="J4" s="1"/>
      <c r="K4" s="1" t="s">
        <v>8</v>
      </c>
      <c r="L4" s="1" t="s">
        <v>9</v>
      </c>
      <c r="M4" s="1" t="s">
        <v>10</v>
      </c>
    </row>
    <row r="5" spans="1:13" x14ac:dyDescent="0.25">
      <c r="A5" t="s">
        <v>2</v>
      </c>
      <c r="B5" s="4">
        <v>8.4849999999999995E-2</v>
      </c>
      <c r="C5" s="4">
        <v>1.0569999999999999</v>
      </c>
      <c r="D5" s="3"/>
      <c r="E5" s="4">
        <v>-602.4</v>
      </c>
      <c r="K5">
        <v>0.99790000000000001</v>
      </c>
      <c r="L5" s="14">
        <v>0</v>
      </c>
      <c r="M5" s="11">
        <v>214.3</v>
      </c>
    </row>
    <row r="6" spans="1:13" x14ac:dyDescent="0.25">
      <c r="A6" t="s">
        <v>21</v>
      </c>
      <c r="B6" s="4">
        <v>8.5288929999999999E-2</v>
      </c>
      <c r="C6" s="4">
        <v>1.077931</v>
      </c>
      <c r="D6" s="3"/>
      <c r="E6" s="4">
        <v>-565.43539999999996</v>
      </c>
      <c r="F6" s="8">
        <v>-1.45389E-2</v>
      </c>
      <c r="G6" s="2">
        <v>-1.863247E-5</v>
      </c>
      <c r="H6" s="2">
        <v>0.19725529999999999</v>
      </c>
      <c r="I6" s="2"/>
      <c r="J6" s="2"/>
      <c r="K6">
        <v>0.998</v>
      </c>
      <c r="L6" s="14">
        <v>0</v>
      </c>
      <c r="M6" s="11">
        <v>222.86</v>
      </c>
    </row>
    <row r="7" spans="1:13" x14ac:dyDescent="0.25">
      <c r="A7" t="s">
        <v>27</v>
      </c>
      <c r="B7" s="4">
        <v>0.1056</v>
      </c>
      <c r="C7" s="2">
        <v>3.286</v>
      </c>
      <c r="D7" s="3"/>
      <c r="E7" s="2">
        <v>791.5</v>
      </c>
      <c r="F7" s="8">
        <v>-1.4540000000000001E-2</v>
      </c>
      <c r="G7" s="2">
        <v>-2.6610000000000001E-5</v>
      </c>
      <c r="H7" s="2">
        <v>-0.3367</v>
      </c>
      <c r="I7" s="2"/>
      <c r="J7" s="2"/>
      <c r="K7" s="2">
        <v>0.99839999999999995</v>
      </c>
      <c r="L7" s="15">
        <v>0</v>
      </c>
      <c r="M7" s="12">
        <v>222.86</v>
      </c>
    </row>
    <row r="8" spans="1:13" x14ac:dyDescent="0.25">
      <c r="A8" t="s">
        <v>26</v>
      </c>
      <c r="B8" s="4">
        <v>8.6169999999999997E-2</v>
      </c>
      <c r="C8" s="4">
        <v>1.0429999999999999</v>
      </c>
      <c r="D8" s="3"/>
      <c r="E8" s="4">
        <v>-576.9</v>
      </c>
      <c r="F8" s="2">
        <v>-1.14E-2</v>
      </c>
      <c r="K8">
        <v>0.998</v>
      </c>
      <c r="L8" s="14">
        <v>0</v>
      </c>
      <c r="M8" s="11">
        <v>215.92</v>
      </c>
    </row>
    <row r="11" spans="1:13" x14ac:dyDescent="0.25">
      <c r="A11" s="13" t="s">
        <v>17</v>
      </c>
    </row>
    <row r="12" spans="1:13" x14ac:dyDescent="0.25">
      <c r="A12" s="1" t="s">
        <v>1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11</v>
      </c>
      <c r="G12" s="1" t="s">
        <v>12</v>
      </c>
      <c r="H12" s="1" t="s">
        <v>13</v>
      </c>
      <c r="I12" s="1" t="s">
        <v>22</v>
      </c>
      <c r="J12" s="1" t="s">
        <v>23</v>
      </c>
      <c r="K12" s="1" t="s">
        <v>8</v>
      </c>
      <c r="L12" s="1" t="s">
        <v>9</v>
      </c>
      <c r="M12" s="1" t="s">
        <v>10</v>
      </c>
    </row>
    <row r="13" spans="1:13" x14ac:dyDescent="0.25">
      <c r="A13" t="s">
        <v>18</v>
      </c>
      <c r="B13" s="4">
        <v>8.2839999999999997E-2</v>
      </c>
      <c r="C13" s="4">
        <v>1.0029999999999999</v>
      </c>
      <c r="D13" s="9">
        <v>20.329999999999998</v>
      </c>
      <c r="E13" s="4">
        <v>-577.5</v>
      </c>
      <c r="F13" s="3"/>
      <c r="G13" s="3"/>
      <c r="H13" s="3"/>
      <c r="I13" s="3"/>
      <c r="J13" s="3"/>
      <c r="K13">
        <v>0.997</v>
      </c>
      <c r="L13" s="14">
        <v>0</v>
      </c>
      <c r="M13" s="11">
        <v>199.84</v>
      </c>
    </row>
    <row r="14" spans="1:13" x14ac:dyDescent="0.25">
      <c r="A14" t="s">
        <v>24</v>
      </c>
      <c r="B14" s="4">
        <v>8.8925630000000006E-2</v>
      </c>
      <c r="C14" s="4">
        <v>0.98424520000000004</v>
      </c>
      <c r="D14" s="2">
        <v>2.7158570000000002</v>
      </c>
      <c r="E14" s="4">
        <v>-432.65339999999998</v>
      </c>
      <c r="F14" s="9">
        <v>-5.8829579999999999E-2</v>
      </c>
      <c r="G14" s="2">
        <v>-1.665395E-5</v>
      </c>
      <c r="H14" s="9">
        <v>0.4317607</v>
      </c>
      <c r="I14" s="2">
        <v>2.051373E-3</v>
      </c>
      <c r="J14" s="2">
        <v>-78.149820000000005</v>
      </c>
      <c r="K14" s="2">
        <v>0.999</v>
      </c>
      <c r="L14" s="15">
        <v>0</v>
      </c>
      <c r="M14" s="12">
        <v>466.23</v>
      </c>
    </row>
    <row r="15" spans="1:13" x14ac:dyDescent="0.25">
      <c r="A15" t="s">
        <v>28</v>
      </c>
      <c r="B15" s="4">
        <v>8.8279999999999997E-2</v>
      </c>
      <c r="C15" s="4">
        <v>0.95150000000000001</v>
      </c>
      <c r="D15" s="2">
        <v>5.5549999999999997</v>
      </c>
      <c r="E15" s="4">
        <v>-484.8</v>
      </c>
      <c r="F15" s="9">
        <v>-3.8190000000000002E-2</v>
      </c>
      <c r="G15" s="3"/>
      <c r="H15" s="3"/>
      <c r="I15" s="3"/>
      <c r="J15" s="3"/>
      <c r="K15">
        <v>0.998</v>
      </c>
      <c r="L15" s="14">
        <v>0</v>
      </c>
      <c r="M15" s="11">
        <v>193.02</v>
      </c>
    </row>
    <row r="18" spans="1:13" x14ac:dyDescent="0.25">
      <c r="A18" s="13" t="s">
        <v>19</v>
      </c>
    </row>
    <row r="19" spans="1:13" x14ac:dyDescent="0.25">
      <c r="A19" s="1" t="s">
        <v>1</v>
      </c>
      <c r="B19" s="1" t="s">
        <v>3</v>
      </c>
      <c r="C19" s="1" t="s">
        <v>4</v>
      </c>
      <c r="D19" s="1" t="s">
        <v>5</v>
      </c>
      <c r="E19" s="1" t="s">
        <v>6</v>
      </c>
      <c r="F19" s="1" t="s">
        <v>11</v>
      </c>
      <c r="G19" s="1" t="s">
        <v>12</v>
      </c>
      <c r="H19" s="1" t="s">
        <v>13</v>
      </c>
      <c r="I19" s="1" t="s">
        <v>22</v>
      </c>
      <c r="J19" s="1" t="s">
        <v>23</v>
      </c>
      <c r="K19" s="1" t="s">
        <v>8</v>
      </c>
      <c r="L19" s="1" t="s">
        <v>9</v>
      </c>
      <c r="M19" s="1" t="s">
        <v>10</v>
      </c>
    </row>
    <row r="20" spans="1:13" x14ac:dyDescent="0.25">
      <c r="A20" t="s">
        <v>20</v>
      </c>
      <c r="B20" s="4">
        <v>8.3229999999999998E-2</v>
      </c>
      <c r="C20" s="4">
        <v>0.94740000000000002</v>
      </c>
      <c r="D20" s="4">
        <v>24.75</v>
      </c>
      <c r="E20" s="4">
        <v>-555.4</v>
      </c>
      <c r="F20" s="3"/>
      <c r="K20">
        <v>0.998</v>
      </c>
      <c r="L20" s="14">
        <v>0</v>
      </c>
      <c r="M20">
        <v>183.35</v>
      </c>
    </row>
    <row r="21" spans="1:13" x14ac:dyDescent="0.25">
      <c r="A21" t="s">
        <v>25</v>
      </c>
      <c r="B21" s="4">
        <v>8.4519999999999998E-2</v>
      </c>
      <c r="C21" s="4">
        <v>0.93659999999999999</v>
      </c>
      <c r="D21" s="9">
        <v>19.62</v>
      </c>
      <c r="E21" s="4">
        <v>-496.1</v>
      </c>
      <c r="F21" s="9">
        <v>-2.2259999999999999E-2</v>
      </c>
      <c r="G21" s="3"/>
      <c r="H21" s="3"/>
      <c r="I21" s="2">
        <v>1.1900000000000001E-3</v>
      </c>
      <c r="J21" s="2">
        <v>-8.8170000000000002</v>
      </c>
      <c r="K21" s="3">
        <v>0.999</v>
      </c>
      <c r="L21" s="16">
        <v>0</v>
      </c>
      <c r="M21" s="3">
        <v>195.37</v>
      </c>
    </row>
    <row r="22" spans="1:13" x14ac:dyDescent="0.25">
      <c r="A22" t="s">
        <v>29</v>
      </c>
      <c r="B22" s="4">
        <v>8.4699999999999998E-2</v>
      </c>
      <c r="C22" s="4">
        <v>0.94010000000000005</v>
      </c>
      <c r="D22" s="4">
        <v>16.96</v>
      </c>
      <c r="E22" s="4">
        <v>-501.3</v>
      </c>
      <c r="F22" s="9">
        <v>-2.281E-2</v>
      </c>
      <c r="G22" s="2"/>
      <c r="K22">
        <v>0.999</v>
      </c>
      <c r="L22" s="14">
        <v>0</v>
      </c>
      <c r="M22">
        <v>173.06</v>
      </c>
    </row>
    <row r="25" spans="1:13" x14ac:dyDescent="0.25">
      <c r="B25" s="1" t="s">
        <v>30</v>
      </c>
      <c r="C25" s="1"/>
      <c r="D25" s="1"/>
      <c r="H25" s="1" t="s">
        <v>35</v>
      </c>
    </row>
    <row r="26" spans="1:13" x14ac:dyDescent="0.25">
      <c r="B26" t="s">
        <v>3</v>
      </c>
      <c r="C26" t="s">
        <v>31</v>
      </c>
      <c r="D26" t="s">
        <v>32</v>
      </c>
      <c r="E26" t="s">
        <v>33</v>
      </c>
      <c r="F26" t="s">
        <v>34</v>
      </c>
      <c r="H26" t="s">
        <v>6</v>
      </c>
      <c r="I26" t="s">
        <v>31</v>
      </c>
      <c r="J26" t="s">
        <v>32</v>
      </c>
      <c r="K26" t="s">
        <v>33</v>
      </c>
      <c r="L26" t="s">
        <v>34</v>
      </c>
    </row>
    <row r="27" spans="1:13" x14ac:dyDescent="0.25">
      <c r="B27" s="4">
        <v>8.5288929999999999E-2</v>
      </c>
      <c r="C27" s="8">
        <v>-1.45389E-2</v>
      </c>
      <c r="D27" s="10">
        <f>B27+C27</f>
        <v>7.0750029999999992E-2</v>
      </c>
      <c r="E27">
        <f>D27/B27*100</f>
        <v>82.953356314823026</v>
      </c>
      <c r="F27">
        <f>100-E27</f>
        <v>17.046643685176974</v>
      </c>
      <c r="H27" s="4">
        <v>-432.65339999999998</v>
      </c>
      <c r="I27" s="9">
        <v>0.4317607</v>
      </c>
      <c r="J27" s="10">
        <f>H27+I27</f>
        <v>-432.22163929999999</v>
      </c>
      <c r="K27">
        <f>J27/H27*100</f>
        <v>99.90020633144222</v>
      </c>
      <c r="L27">
        <f>100-K27</f>
        <v>9.9793668557779824E-2</v>
      </c>
    </row>
    <row r="28" spans="1:13" x14ac:dyDescent="0.25">
      <c r="B28" s="4">
        <v>0.1056</v>
      </c>
      <c r="C28" s="8">
        <v>-1.4540000000000001E-2</v>
      </c>
      <c r="D28" s="10">
        <f t="shared" ref="D28:D32" si="0">B28+C28</f>
        <v>9.1060000000000002E-2</v>
      </c>
      <c r="E28">
        <f t="shared" ref="E28:E32" si="1">D28/B28*100</f>
        <v>86.231060606060609</v>
      </c>
      <c r="F28">
        <f t="shared" ref="F28:F32" si="2">100-E28</f>
        <v>13.768939393939391</v>
      </c>
    </row>
    <row r="29" spans="1:13" x14ac:dyDescent="0.25">
      <c r="B29" s="4">
        <v>8.8925630000000006E-2</v>
      </c>
      <c r="C29" s="9">
        <v>-5.8829579999999999E-2</v>
      </c>
      <c r="D29" s="10">
        <f t="shared" si="0"/>
        <v>3.0096050000000006E-2</v>
      </c>
      <c r="E29">
        <f t="shared" si="1"/>
        <v>33.844067227862205</v>
      </c>
      <c r="F29">
        <f t="shared" si="2"/>
        <v>66.155932772137788</v>
      </c>
    </row>
    <row r="30" spans="1:13" x14ac:dyDescent="0.25">
      <c r="B30" s="4">
        <v>8.8279999999999997E-2</v>
      </c>
      <c r="C30" s="9">
        <v>-3.8190000000000002E-2</v>
      </c>
      <c r="D30" s="10">
        <f t="shared" si="0"/>
        <v>5.0089999999999996E-2</v>
      </c>
      <c r="E30">
        <f t="shared" si="1"/>
        <v>56.739918441323056</v>
      </c>
      <c r="F30">
        <f t="shared" si="2"/>
        <v>43.260081558676944</v>
      </c>
    </row>
    <row r="31" spans="1:13" x14ac:dyDescent="0.25">
      <c r="B31" s="4">
        <v>8.4519999999999998E-2</v>
      </c>
      <c r="C31" s="9">
        <v>-2.2259999999999999E-2</v>
      </c>
      <c r="D31" s="10">
        <f t="shared" si="0"/>
        <v>6.2259999999999996E-2</v>
      </c>
      <c r="E31">
        <f t="shared" si="1"/>
        <v>73.663038334122106</v>
      </c>
      <c r="F31">
        <f t="shared" si="2"/>
        <v>26.336961665877894</v>
      </c>
    </row>
    <row r="32" spans="1:13" x14ac:dyDescent="0.25">
      <c r="B32" s="4">
        <v>8.4699999999999998E-2</v>
      </c>
      <c r="C32" s="9">
        <v>-2.281E-2</v>
      </c>
      <c r="D32" s="10">
        <f t="shared" si="0"/>
        <v>6.1890000000000001E-2</v>
      </c>
      <c r="E32">
        <f t="shared" si="1"/>
        <v>73.069657615112163</v>
      </c>
      <c r="F32">
        <f t="shared" si="2"/>
        <v>26.930342384887837</v>
      </c>
    </row>
    <row r="34" spans="2:9" x14ac:dyDescent="0.25">
      <c r="B34" s="1" t="s">
        <v>36</v>
      </c>
      <c r="I34" s="10"/>
    </row>
    <row r="35" spans="2:9" x14ac:dyDescent="0.25">
      <c r="B35" t="s">
        <v>6</v>
      </c>
      <c r="C35" t="s">
        <v>31</v>
      </c>
      <c r="D35" t="s">
        <v>32</v>
      </c>
      <c r="F35" t="s">
        <v>37</v>
      </c>
    </row>
    <row r="36" spans="2:9" x14ac:dyDescent="0.25">
      <c r="B36" s="2">
        <v>-501.3</v>
      </c>
      <c r="C36" s="2">
        <v>-2.281E-2</v>
      </c>
      <c r="D36" s="10">
        <f>B36+C36</f>
        <v>-501.32281</v>
      </c>
      <c r="E36">
        <f>D36/B36*100</f>
        <v>100.00455016955914</v>
      </c>
      <c r="F36">
        <f>E36-100</f>
        <v>4.5501695591383395E-3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="80" zoomScaleNormal="80" workbookViewId="0">
      <selection activeCell="D35" sqref="D35"/>
    </sheetView>
  </sheetViews>
  <sheetFormatPr defaultRowHeight="15" x14ac:dyDescent="0.25"/>
  <cols>
    <col min="1" max="1" width="15.42578125" customWidth="1"/>
    <col min="2" max="2" width="8.85546875" customWidth="1"/>
    <col min="3" max="3" width="14.7109375" customWidth="1"/>
    <col min="4" max="4" width="14.28515625" customWidth="1"/>
    <col min="5" max="5" width="14.140625" customWidth="1"/>
    <col min="6" max="6" width="14.5703125" customWidth="1"/>
    <col min="7" max="7" width="14.7109375" customWidth="1"/>
    <col min="8" max="8" width="11.28515625" bestFit="1" customWidth="1"/>
    <col min="9" max="9" width="14.140625" customWidth="1"/>
    <col min="10" max="10" width="12" customWidth="1"/>
    <col min="11" max="11" width="17.28515625" customWidth="1"/>
    <col min="13" max="13" width="22.42578125" customWidth="1"/>
  </cols>
  <sheetData>
    <row r="1" spans="1:13" x14ac:dyDescent="0.25">
      <c r="A1" s="1" t="s">
        <v>38</v>
      </c>
      <c r="E1" s="5"/>
      <c r="F1" t="s">
        <v>14</v>
      </c>
      <c r="H1" s="6"/>
      <c r="I1" t="s">
        <v>15</v>
      </c>
      <c r="L1" s="7"/>
      <c r="M1" t="s">
        <v>16</v>
      </c>
    </row>
    <row r="4" spans="1:13" x14ac:dyDescent="0.25">
      <c r="A4" s="13" t="s">
        <v>7</v>
      </c>
    </row>
    <row r="5" spans="1:13" x14ac:dyDescent="0.25">
      <c r="A5" s="1" t="s">
        <v>39</v>
      </c>
      <c r="C5" s="1" t="s">
        <v>41</v>
      </c>
      <c r="D5" s="1" t="s">
        <v>42</v>
      </c>
      <c r="E5" s="1" t="s">
        <v>3</v>
      </c>
      <c r="F5" s="1" t="s">
        <v>4</v>
      </c>
      <c r="G5" s="1" t="s">
        <v>8</v>
      </c>
      <c r="H5" s="1" t="s">
        <v>9</v>
      </c>
      <c r="I5" s="1"/>
      <c r="J5" s="1" t="s">
        <v>10</v>
      </c>
    </row>
    <row r="6" spans="1:13" x14ac:dyDescent="0.25">
      <c r="A6" t="s">
        <v>40</v>
      </c>
      <c r="C6" s="2">
        <v>2.6539999999999999</v>
      </c>
      <c r="D6" s="2">
        <v>0.18</v>
      </c>
      <c r="E6" s="4">
        <v>6.0229999999999999E-2</v>
      </c>
      <c r="F6" s="4">
        <v>1.075</v>
      </c>
      <c r="G6" s="2">
        <v>0.97850000000000004</v>
      </c>
      <c r="H6" s="2">
        <v>0</v>
      </c>
      <c r="I6" s="2"/>
      <c r="J6" s="2">
        <v>268.45999999999998</v>
      </c>
    </row>
    <row r="7" spans="1:13" x14ac:dyDescent="0.25">
      <c r="A7" t="s">
        <v>43</v>
      </c>
      <c r="C7" s="2">
        <v>3.056</v>
      </c>
      <c r="D7" s="3"/>
      <c r="E7" s="4">
        <v>6.0429999999999998E-2</v>
      </c>
      <c r="F7" s="4">
        <v>1.073</v>
      </c>
      <c r="G7" s="2">
        <v>0.97889999999999999</v>
      </c>
      <c r="H7" s="2">
        <v>0</v>
      </c>
      <c r="I7" s="2"/>
      <c r="J7" s="2">
        <v>265.45999999999998</v>
      </c>
    </row>
    <row r="8" spans="1:13" x14ac:dyDescent="0.25">
      <c r="A8" t="s">
        <v>44</v>
      </c>
      <c r="D8" s="2">
        <v>0.2591</v>
      </c>
      <c r="E8" s="4">
        <v>5.9499999999999997E-2</v>
      </c>
      <c r="F8" s="4">
        <v>1.075</v>
      </c>
      <c r="G8" s="2">
        <v>0.97729999999999995</v>
      </c>
      <c r="H8" s="2">
        <v>0</v>
      </c>
      <c r="I8" s="2"/>
      <c r="J8" s="2">
        <v>267</v>
      </c>
    </row>
    <row r="10" spans="1:13" x14ac:dyDescent="0.25">
      <c r="A10" s="13" t="s">
        <v>45</v>
      </c>
    </row>
    <row r="11" spans="1:13" x14ac:dyDescent="0.25">
      <c r="A11" s="1" t="s">
        <v>1</v>
      </c>
      <c r="B11" s="1" t="s">
        <v>50</v>
      </c>
      <c r="C11" s="1" t="s">
        <v>46</v>
      </c>
      <c r="D11" s="1" t="s">
        <v>47</v>
      </c>
      <c r="E11" s="1" t="s">
        <v>3</v>
      </c>
      <c r="F11" s="1" t="s">
        <v>4</v>
      </c>
      <c r="G11" s="1" t="s">
        <v>8</v>
      </c>
      <c r="H11" s="1" t="s">
        <v>9</v>
      </c>
      <c r="I11" s="1" t="s">
        <v>57</v>
      </c>
      <c r="J11" s="1" t="s">
        <v>10</v>
      </c>
      <c r="K11" s="1" t="s">
        <v>52</v>
      </c>
    </row>
    <row r="12" spans="1:13" x14ac:dyDescent="0.25">
      <c r="A12" t="s">
        <v>48</v>
      </c>
      <c r="C12" s="17">
        <v>-1.6579999999999999E-4</v>
      </c>
      <c r="D12" s="2">
        <v>3.2919999999999998E-2</v>
      </c>
      <c r="E12" s="4">
        <v>5.645E-2</v>
      </c>
      <c r="F12" s="4">
        <v>0.99609999999999999</v>
      </c>
      <c r="G12" s="2">
        <v>0.98060000000000003</v>
      </c>
      <c r="H12" s="2">
        <v>0</v>
      </c>
      <c r="I12" s="2"/>
      <c r="J12" s="2">
        <v>254.05</v>
      </c>
    </row>
    <row r="13" spans="1:13" x14ac:dyDescent="0.25">
      <c r="A13" t="s">
        <v>49</v>
      </c>
      <c r="B13" t="s">
        <v>51</v>
      </c>
      <c r="C13" s="20">
        <v>8.6140000000000004E-10</v>
      </c>
      <c r="D13" s="18">
        <v>-1.8659999999999999E-7</v>
      </c>
      <c r="E13" s="20">
        <v>-9.383E-8</v>
      </c>
      <c r="F13" s="21">
        <v>-1.057E-6</v>
      </c>
      <c r="G13" s="19"/>
      <c r="H13" s="19"/>
      <c r="I13" s="3">
        <v>1.07</v>
      </c>
      <c r="J13" s="19"/>
      <c r="K13">
        <v>324.77</v>
      </c>
    </row>
    <row r="14" spans="1:13" x14ac:dyDescent="0.25">
      <c r="A14" t="s">
        <v>53</v>
      </c>
      <c r="B14" t="s">
        <v>54</v>
      </c>
      <c r="C14" s="22">
        <v>-6.7179999999999997E-7</v>
      </c>
      <c r="D14" s="22">
        <v>1.4770000000000001E-4</v>
      </c>
      <c r="E14" s="23">
        <v>8.551E-5</v>
      </c>
      <c r="F14" s="23">
        <v>1.217E-3</v>
      </c>
      <c r="I14">
        <v>0.94499999999999995</v>
      </c>
      <c r="K14">
        <v>321.85000000000002</v>
      </c>
    </row>
    <row r="15" spans="1:13" x14ac:dyDescent="0.25">
      <c r="A15" t="s">
        <v>55</v>
      </c>
      <c r="B15" t="s">
        <v>56</v>
      </c>
      <c r="C15" s="25">
        <v>-6.1269999999999999E-4</v>
      </c>
      <c r="D15" s="25">
        <v>5.4870000000000002E-2</v>
      </c>
      <c r="E15" s="23">
        <v>6.6919999999999993E-2</v>
      </c>
      <c r="F15" s="23">
        <v>0.95209999999999995</v>
      </c>
      <c r="G15" s="24"/>
      <c r="I15" s="26">
        <v>2.8000000000000001E-2</v>
      </c>
      <c r="K15">
        <v>245.85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me.mods</vt:lpstr>
      <vt:lpstr>com.mods</vt:lpstr>
    </vt:vector>
  </TitlesOfParts>
  <Company>University Of Stirling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Nuttall</dc:creator>
  <cp:lastModifiedBy>Matthew Nuttall</cp:lastModifiedBy>
  <dcterms:created xsi:type="dcterms:W3CDTF">2019-11-29T07:34:37Z</dcterms:created>
  <dcterms:modified xsi:type="dcterms:W3CDTF">2019-12-05T08:06:27Z</dcterms:modified>
</cp:coreProperties>
</file>