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allegion-my.sharepoint.com/personal/jscheitlin_allegion_com/Documents/Allegion/House of Locks/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I4" i="1" s="1"/>
  <c r="G6" i="1" l="1"/>
  <c r="H6" i="1" s="1"/>
  <c r="I6" i="1"/>
  <c r="G5" i="1"/>
  <c r="H5" i="1" s="1"/>
  <c r="I5" i="1"/>
  <c r="G9" i="1"/>
  <c r="H9" i="1" s="1"/>
  <c r="I9" i="1"/>
  <c r="G7" i="1"/>
  <c r="H7" i="1" s="1"/>
  <c r="I7" i="1"/>
  <c r="G4" i="1"/>
  <c r="H4" i="1" s="1"/>
  <c r="G8" i="1"/>
  <c r="H8" i="1" s="1"/>
  <c r="I8" i="1"/>
  <c r="G11" i="1"/>
  <c r="H11" i="1" s="1"/>
  <c r="I11" i="1"/>
  <c r="G10" i="1"/>
  <c r="H10" i="1" s="1"/>
  <c r="I10" i="1"/>
  <c r="E14" i="1" l="1"/>
  <c r="D14" i="1"/>
  <c r="F14" i="1" s="1"/>
</calcChain>
</file>

<file path=xl/sharedStrings.xml><?xml version="1.0" encoding="utf-8"?>
<sst xmlns="http://schemas.openxmlformats.org/spreadsheetml/2006/main" count="21" uniqueCount="21">
  <si>
    <t>Passage</t>
  </si>
  <si>
    <t>Privacy</t>
  </si>
  <si>
    <t>Category</t>
  </si>
  <si>
    <t>Qty</t>
  </si>
  <si>
    <t>Discount</t>
  </si>
  <si>
    <t>Net</t>
  </si>
  <si>
    <t>Option 1</t>
  </si>
  <si>
    <t>List Price</t>
  </si>
  <si>
    <t>Overall Margin</t>
  </si>
  <si>
    <t>Total Cost</t>
  </si>
  <si>
    <t>Overall Retail</t>
  </si>
  <si>
    <t>Keyed Entry</t>
  </si>
  <si>
    <t>Dummy</t>
  </si>
  <si>
    <t>Deadbolt</t>
  </si>
  <si>
    <t>Handleset</t>
  </si>
  <si>
    <t>Electronic Lock</t>
  </si>
  <si>
    <t>Suggested 
Retail</t>
  </si>
  <si>
    <t>Desired 
Margin</t>
  </si>
  <si>
    <t>Retail Cost</t>
  </si>
  <si>
    <t>Electronic Deadbolt</t>
  </si>
  <si>
    <t>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</si>
</sst>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9" fontId="0" fillId="2" borderId="0" xfId="0" applyNumberFormat="1" applyFill="1"/>
    <xf numFmtId="164" fontId="0" fillId="2" borderId="4" xfId="0" applyNumberFormat="1" applyFill="1" applyBorder="1"/>
    <xf numFmtId="0" fontId="1" fillId="0" borderId="5" xfId="0" applyFont="1" applyBorder="1"/>
    <xf numFmtId="0" fontId="1" fillId="0" borderId="6" xfId="0" applyFont="1" applyBorder="1"/>
    <xf numFmtId="0" fontId="1" fillId="2" borderId="6" xfId="0" applyFont="1" applyFill="1" applyBorder="1"/>
    <xf numFmtId="164" fontId="0" fillId="2" borderId="9" xfId="0" applyNumberFormat="1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0" fontId="1" fillId="2" borderId="7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9" fontId="0" fillId="3" borderId="0" xfId="0" applyNumberFormat="1" applyFill="1"/>
    <xf numFmtId="0" fontId="0" fillId="3" borderId="8" xfId="0" applyFill="1" applyBorder="1"/>
    <xf numFmtId="0" fontId="0" fillId="3" borderId="10" xfId="0" applyFill="1" applyBorder="1"/>
    <xf numFmtId="9" fontId="0" fillId="3" borderId="4" xfId="0" applyNumberFormat="1" applyFill="1" applyBorder="1"/>
    <xf numFmtId="9" fontId="0" fillId="3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L4" sqref="L4"/>
    </sheetView>
  </sheetViews>
  <sheetFormatPr defaultRowHeight="15" x14ac:dyDescent="0.25"/>
  <cols>
    <col min="1" max="1" width="18.5703125" bestFit="1" customWidth="1"/>
    <col min="3" max="3" width="7.85546875" bestFit="1" customWidth="1"/>
    <col min="4" max="4" width="13.140625" bestFit="1" customWidth="1"/>
    <col min="5" max="5" width="9.7109375" bestFit="1" customWidth="1"/>
    <col min="7" max="7" width="10.140625" bestFit="1" customWidth="1"/>
    <col min="8" max="9" width="0" hidden="1" customWidth="1"/>
  </cols>
  <sheetData>
    <row r="1" spans="1:13" ht="15.75" thickBot="1" x14ac:dyDescent="0.3"/>
    <row r="2" spans="1:13" ht="15.75" thickBot="1" x14ac:dyDescent="0.3">
      <c r="D2" s="17" t="s">
        <v>6</v>
      </c>
      <c r="E2" s="18"/>
      <c r="F2" s="18"/>
      <c r="G2" s="19"/>
      <c r="H2" s="20" t="s">
        <v>20</v>
      </c>
      <c r="I2" s="20"/>
      <c r="J2" s="20"/>
      <c r="K2" s="20"/>
      <c r="L2" s="20"/>
      <c r="M2" s="16"/>
    </row>
    <row r="3" spans="1:13" s="1" customFormat="1" ht="30" x14ac:dyDescent="0.25">
      <c r="A3" s="1" t="s">
        <v>2</v>
      </c>
      <c r="B3" s="1" t="s">
        <v>3</v>
      </c>
      <c r="C3" s="15" t="s">
        <v>17</v>
      </c>
      <c r="D3" s="8" t="s">
        <v>7</v>
      </c>
      <c r="E3" s="9" t="s">
        <v>4</v>
      </c>
      <c r="F3" s="10" t="s">
        <v>5</v>
      </c>
      <c r="G3" s="14" t="s">
        <v>16</v>
      </c>
      <c r="H3" s="1" t="s">
        <v>18</v>
      </c>
    </row>
    <row r="4" spans="1:13" x14ac:dyDescent="0.25">
      <c r="A4" t="s">
        <v>0</v>
      </c>
      <c r="B4" s="21">
        <v>25</v>
      </c>
      <c r="C4" s="22">
        <v>0.35</v>
      </c>
      <c r="D4" s="23">
        <v>100</v>
      </c>
      <c r="E4" s="25">
        <v>0.5</v>
      </c>
      <c r="F4" s="7">
        <f t="shared" ref="F4:F11" si="0">D4*E4</f>
        <v>50</v>
      </c>
      <c r="G4" s="11">
        <f t="shared" ref="G4:G11" si="1">F4+(F4*C4)</f>
        <v>67.5</v>
      </c>
      <c r="H4" s="4">
        <f>G4*B4</f>
        <v>1687.5</v>
      </c>
      <c r="I4" s="4">
        <f>F4*B4</f>
        <v>1250</v>
      </c>
    </row>
    <row r="5" spans="1:13" x14ac:dyDescent="0.25">
      <c r="A5" t="s">
        <v>1</v>
      </c>
      <c r="B5" s="21">
        <v>10</v>
      </c>
      <c r="C5" s="22">
        <v>0.35</v>
      </c>
      <c r="D5" s="23">
        <v>85</v>
      </c>
      <c r="E5" s="25">
        <v>0.5</v>
      </c>
      <c r="F5" s="7">
        <f t="shared" si="0"/>
        <v>42.5</v>
      </c>
      <c r="G5" s="11">
        <f t="shared" si="1"/>
        <v>57.375</v>
      </c>
      <c r="H5" s="4">
        <f t="shared" ref="H5:H11" si="2">G5*B5</f>
        <v>573.75</v>
      </c>
      <c r="I5" s="4">
        <f t="shared" ref="I5:I11" si="3">F5*B5</f>
        <v>425</v>
      </c>
    </row>
    <row r="6" spans="1:13" x14ac:dyDescent="0.25">
      <c r="A6" t="s">
        <v>11</v>
      </c>
      <c r="B6" s="21">
        <v>4</v>
      </c>
      <c r="C6" s="22">
        <v>0.35</v>
      </c>
      <c r="D6" s="23">
        <v>75</v>
      </c>
      <c r="E6" s="25">
        <v>0.5</v>
      </c>
      <c r="F6" s="7">
        <f t="shared" si="0"/>
        <v>37.5</v>
      </c>
      <c r="G6" s="11">
        <f t="shared" si="1"/>
        <v>50.625</v>
      </c>
      <c r="H6" s="4">
        <f t="shared" si="2"/>
        <v>202.5</v>
      </c>
      <c r="I6" s="4">
        <f t="shared" si="3"/>
        <v>150</v>
      </c>
    </row>
    <row r="7" spans="1:13" x14ac:dyDescent="0.25">
      <c r="A7" t="s">
        <v>12</v>
      </c>
      <c r="B7" s="21">
        <v>3</v>
      </c>
      <c r="C7" s="22">
        <v>0.35</v>
      </c>
      <c r="D7" s="23">
        <v>65</v>
      </c>
      <c r="E7" s="25">
        <v>0.5</v>
      </c>
      <c r="F7" s="7">
        <f t="shared" si="0"/>
        <v>32.5</v>
      </c>
      <c r="G7" s="11">
        <f t="shared" si="1"/>
        <v>43.875</v>
      </c>
      <c r="H7" s="4">
        <f t="shared" si="2"/>
        <v>131.625</v>
      </c>
      <c r="I7" s="4">
        <f t="shared" si="3"/>
        <v>97.5</v>
      </c>
    </row>
    <row r="8" spans="1:13" x14ac:dyDescent="0.25">
      <c r="A8" t="s">
        <v>13</v>
      </c>
      <c r="B8" s="21">
        <v>4</v>
      </c>
      <c r="C8" s="22">
        <v>0.35</v>
      </c>
      <c r="D8" s="23">
        <v>55</v>
      </c>
      <c r="E8" s="25">
        <v>0.5</v>
      </c>
      <c r="F8" s="7">
        <f t="shared" si="0"/>
        <v>27.5</v>
      </c>
      <c r="G8" s="11">
        <f t="shared" si="1"/>
        <v>37.125</v>
      </c>
      <c r="H8" s="4">
        <f t="shared" si="2"/>
        <v>148.5</v>
      </c>
      <c r="I8" s="4">
        <f t="shared" si="3"/>
        <v>110</v>
      </c>
    </row>
    <row r="9" spans="1:13" x14ac:dyDescent="0.25">
      <c r="A9" t="s">
        <v>14</v>
      </c>
      <c r="B9" s="21">
        <v>6</v>
      </c>
      <c r="C9" s="22">
        <v>0.35</v>
      </c>
      <c r="D9" s="23">
        <v>45</v>
      </c>
      <c r="E9" s="25">
        <v>0.5</v>
      </c>
      <c r="F9" s="7">
        <f t="shared" si="0"/>
        <v>22.5</v>
      </c>
      <c r="G9" s="11">
        <f t="shared" si="1"/>
        <v>30.375</v>
      </c>
      <c r="H9" s="4">
        <f t="shared" si="2"/>
        <v>182.25</v>
      </c>
      <c r="I9" s="4">
        <f t="shared" si="3"/>
        <v>135</v>
      </c>
    </row>
    <row r="10" spans="1:13" x14ac:dyDescent="0.25">
      <c r="A10" t="s">
        <v>19</v>
      </c>
      <c r="B10" s="21">
        <v>7</v>
      </c>
      <c r="C10" s="22">
        <v>0.25</v>
      </c>
      <c r="D10" s="23">
        <v>250</v>
      </c>
      <c r="E10" s="25">
        <v>0.5</v>
      </c>
      <c r="F10" s="7">
        <f t="shared" si="0"/>
        <v>125</v>
      </c>
      <c r="G10" s="11">
        <f t="shared" si="1"/>
        <v>156.25</v>
      </c>
      <c r="H10" s="4">
        <f t="shared" si="2"/>
        <v>1093.75</v>
      </c>
      <c r="I10" s="4">
        <f t="shared" si="3"/>
        <v>875</v>
      </c>
    </row>
    <row r="11" spans="1:13" ht="15.75" thickBot="1" x14ac:dyDescent="0.3">
      <c r="A11" t="s">
        <v>15</v>
      </c>
      <c r="B11" s="21">
        <v>7</v>
      </c>
      <c r="C11" s="22">
        <v>0.25</v>
      </c>
      <c r="D11" s="24">
        <v>300</v>
      </c>
      <c r="E11" s="26">
        <v>0.5</v>
      </c>
      <c r="F11" s="12">
        <f t="shared" si="0"/>
        <v>150</v>
      </c>
      <c r="G11" s="13">
        <f t="shared" si="1"/>
        <v>187.5</v>
      </c>
      <c r="H11" s="4">
        <f t="shared" si="2"/>
        <v>1312.5</v>
      </c>
      <c r="I11" s="4">
        <f t="shared" si="3"/>
        <v>1050</v>
      </c>
    </row>
    <row r="12" spans="1:13" x14ac:dyDescent="0.25">
      <c r="C12" s="3"/>
      <c r="E12" s="3"/>
      <c r="F12" s="4"/>
      <c r="G12" s="4"/>
    </row>
    <row r="13" spans="1:13" s="1" customFormat="1" x14ac:dyDescent="0.25">
      <c r="D13" s="2" t="s">
        <v>10</v>
      </c>
      <c r="E13" s="2" t="s">
        <v>9</v>
      </c>
      <c r="F13" s="2" t="s">
        <v>8</v>
      </c>
    </row>
    <row r="14" spans="1:13" x14ac:dyDescent="0.25">
      <c r="D14" s="5">
        <f>SUM(H4:H11)</f>
        <v>5332.375</v>
      </c>
      <c r="E14" s="5">
        <f>SUM(I4:I11)</f>
        <v>4092.5</v>
      </c>
      <c r="F14" s="6">
        <f>(D14/E14)-1</f>
        <v>0.30296273671350038</v>
      </c>
    </row>
  </sheetData>
  <mergeCells count="2">
    <mergeCell ref="D2:G2"/>
    <mergeCell ref="H2: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8998A385E5C4993710FBCB555EAD7" ma:contentTypeVersion="1" ma:contentTypeDescription="Create a new document." ma:contentTypeScope="" ma:versionID="cf5bb336f32e4fdd5bd12b15a57e6ec9">
  <xsd:schema xmlns:xsd="http://www.w3.org/2001/XMLSchema" xmlns:xs="http://www.w3.org/2001/XMLSchema" xmlns:p="http://schemas.microsoft.com/office/2006/metadata/properties" xmlns:ns3="8f3f834c-6e48-4162-8b6f-9faaded57eab" targetNamespace="http://schemas.microsoft.com/office/2006/metadata/properties" ma:root="true" ma:fieldsID="a19e04fcd50093ed805fb0c8a2c7b0fb" ns3:_="">
    <xsd:import namespace="8f3f834c-6e48-4162-8b6f-9faaded57eab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834c-6e48-4162-8b6f-9faaded57e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4F02D4-7D9F-40D8-88F4-1215D774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3f834c-6e48-4162-8b6f-9faaded57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754A38-5F5E-4E0E-B18E-62184F8E80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206810-771A-4E7C-9C81-B788F32991D2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f3f834c-6e48-4162-8b6f-9faaded57ea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Ingersoll Rand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O'Dell, Matthew</dc:creator>
  <cp:lastModifiedBy>Justin Scheitlin</cp:lastModifiedBy>
  <dcterms:created xsi:type="dcterms:W3CDTF">2014-11-18T16:37:18Z</dcterms:created>
  <dcterms:modified xsi:type="dcterms:W3CDTF">2014-11-19T14:56:16Z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0x010100F0C8998A385E5C4993710FBCB555EAD7</vt:lpwstr>
  </property>
</Properties>
</file>