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unoMattos/Documents/MATLAB/ITU/Filling Generator V4/Input/"/>
    </mc:Choice>
  </mc:AlternateContent>
  <bookViews>
    <workbookView xWindow="31920" yWindow="460" windowWidth="19260" windowHeight="16000" activeTab="5"/>
  </bookViews>
  <sheets>
    <sheet name="General" sheetId="10" r:id="rId1"/>
    <sheet name="Beam" sheetId="4" r:id="rId2"/>
    <sheet name="Earth Stations" sheetId="3" r:id="rId3"/>
    <sheet name="Groups" sheetId="7" r:id="rId4"/>
    <sheet name="TypeOfEmission" sheetId="9" r:id="rId5"/>
    <sheet name="DVB-S2" sheetId="12" r:id="rId6"/>
    <sheet name="SystemSettings" sheetId="11" r:id="rId7"/>
  </sheets>
  <definedNames>
    <definedName name="_xlnm._FilterDatabase" localSheetId="3" hidden="1">Groups!$A$1:$G$89</definedName>
    <definedName name="BeamName">Table4[BeamName]</definedName>
    <definedName name="BeamR_Options">INDEX(BeamName,,MATCH(Option_R,E_R,0))</definedName>
    <definedName name="E_R">Table4[E_R]</definedName>
    <definedName name="EarthStation">Table3[ID]</definedName>
    <definedName name="Option_R">SystemSettings!$C$8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2" l="1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D2" i="12"/>
  <c r="F6" i="3"/>
  <c r="F5" i="3"/>
  <c r="F4" i="3"/>
  <c r="F3" i="3"/>
  <c r="F2" i="3"/>
  <c r="I5" i="4"/>
  <c r="I4" i="4"/>
  <c r="F3" i="4"/>
  <c r="F2" i="4"/>
</calcChain>
</file>

<file path=xl/sharedStrings.xml><?xml version="1.0" encoding="utf-8"?>
<sst xmlns="http://schemas.openxmlformats.org/spreadsheetml/2006/main" count="436" uniqueCount="112">
  <si>
    <t>ID</t>
  </si>
  <si>
    <t>E</t>
  </si>
  <si>
    <t>R</t>
  </si>
  <si>
    <t>Gain_tx</t>
  </si>
  <si>
    <t>Gain_rx</t>
  </si>
  <si>
    <t>MOD</t>
  </si>
  <si>
    <t>EIRPmax</t>
  </si>
  <si>
    <t>8PSK 2/3</t>
  </si>
  <si>
    <t>EC/TC</t>
  </si>
  <si>
    <t>EI/UA</t>
  </si>
  <si>
    <t>Parametro</t>
  </si>
  <si>
    <t>Input</t>
  </si>
  <si>
    <t>Und</t>
  </si>
  <si>
    <t>dB</t>
  </si>
  <si>
    <t>E_R</t>
  </si>
  <si>
    <t>PwrMax</t>
  </si>
  <si>
    <t>T_K</t>
  </si>
  <si>
    <t>GoverT</t>
  </si>
  <si>
    <t>BeamName</t>
  </si>
  <si>
    <t>Gtx</t>
  </si>
  <si>
    <t>Grx</t>
  </si>
  <si>
    <t>D</t>
  </si>
  <si>
    <t>Ref</t>
  </si>
  <si>
    <t>bitRate</t>
  </si>
  <si>
    <t>n</t>
  </si>
  <si>
    <t>USGOVSAT-6R</t>
  </si>
  <si>
    <t>Pattern</t>
  </si>
  <si>
    <t>KHz</t>
  </si>
  <si>
    <t>ESD_Limit_Regulation</t>
  </si>
  <si>
    <t>Regulations</t>
  </si>
  <si>
    <t>Ka-Band MIL-STD-188/164B</t>
  </si>
  <si>
    <t>X-Band MIL-STD-188/164B</t>
  </si>
  <si>
    <t>PFD_Limit</t>
  </si>
  <si>
    <t>PFD_RefBand</t>
  </si>
  <si>
    <t>Steerable</t>
  </si>
  <si>
    <t>Y</t>
  </si>
  <si>
    <t>Band Identification</t>
  </si>
  <si>
    <t>Freq_Min</t>
  </si>
  <si>
    <t>Freq_Max</t>
  </si>
  <si>
    <t>Steerable Options</t>
  </si>
  <si>
    <t>Pattern Options</t>
  </si>
  <si>
    <t>Services</t>
  </si>
  <si>
    <t>Ka-Band</t>
  </si>
  <si>
    <t>EKN</t>
  </si>
  <si>
    <t>Beam AT3 B-SAT-1S-1</t>
  </si>
  <si>
    <t>EKS</t>
  </si>
  <si>
    <t>RKN</t>
  </si>
  <si>
    <t>Beam AR3 B-SAT-1S-1</t>
  </si>
  <si>
    <t>RKS</t>
  </si>
  <si>
    <t>K1</t>
  </si>
  <si>
    <t>KA1 - USGOVSAT6R</t>
  </si>
  <si>
    <t>K2</t>
  </si>
  <si>
    <t>KA2 - USGOVSAT6R (+1dB)</t>
  </si>
  <si>
    <t>K3</t>
  </si>
  <si>
    <t>KA2eKA3</t>
  </si>
  <si>
    <t>K4</t>
  </si>
  <si>
    <t>KA3 - USGOVSAT6R</t>
  </si>
  <si>
    <t>K5</t>
  </si>
  <si>
    <t>KA4 - USGOVSAT6R</t>
  </si>
  <si>
    <t>ITU-S.524-6 (29.5-30GHz)</t>
  </si>
  <si>
    <t>Beam</t>
  </si>
  <si>
    <t>FreqMin</t>
  </si>
  <si>
    <t>FreqMax</t>
  </si>
  <si>
    <t>grp</t>
  </si>
  <si>
    <t>EarthStation</t>
  </si>
  <si>
    <t>Service</t>
  </si>
  <si>
    <t>Service_area_no</t>
  </si>
  <si>
    <t>QPSK 3/4</t>
  </si>
  <si>
    <t>Margem_ESD_FromLimit</t>
  </si>
  <si>
    <t>MinimumMargem</t>
  </si>
  <si>
    <t>CoverN</t>
  </si>
  <si>
    <t>bmwdthTx</t>
  </si>
  <si>
    <t>bmwdthRx</t>
  </si>
  <si>
    <t>EK/TK</t>
  </si>
  <si>
    <t>ED/TD</t>
  </si>
  <si>
    <t>ER/TR</t>
  </si>
  <si>
    <t>AP8</t>
  </si>
  <si>
    <t>REC-465-5</t>
  </si>
  <si>
    <t>REC-580-6</t>
  </si>
  <si>
    <t>ND-EARTH</t>
  </si>
  <si>
    <t>Spectral_Eff</t>
  </si>
  <si>
    <t>Es_N0</t>
  </si>
  <si>
    <t>Eb_N0</t>
  </si>
  <si>
    <t>QPSK 1/4</t>
  </si>
  <si>
    <t>QPSK 1/3</t>
  </si>
  <si>
    <t>QPSK 2/5</t>
  </si>
  <si>
    <t>QPSK 1/2</t>
  </si>
  <si>
    <t>QPSK 3/5</t>
  </si>
  <si>
    <t>QPSK 2/3</t>
  </si>
  <si>
    <t>QPSK 4/5</t>
  </si>
  <si>
    <t>QPSK 5/6</t>
  </si>
  <si>
    <t>QPSK 8/9</t>
  </si>
  <si>
    <t>QPSK 9/10</t>
  </si>
  <si>
    <t>8PSK 3/5</t>
  </si>
  <si>
    <t>8PSK 3/4</t>
  </si>
  <si>
    <t>8PSK 5/6</t>
  </si>
  <si>
    <t>8PSK 8/9</t>
  </si>
  <si>
    <t>8PSK 9/10</t>
  </si>
  <si>
    <t>16APSK 2/3</t>
  </si>
  <si>
    <t>16APSK 3/4</t>
  </si>
  <si>
    <t>16APSK 4/5</t>
  </si>
  <si>
    <t>16APSK 5/6</t>
  </si>
  <si>
    <t>16APSK 8/9</t>
  </si>
  <si>
    <t>16APSK 9/10</t>
  </si>
  <si>
    <t>32APSK 3/4</t>
  </si>
  <si>
    <t>32APSK 4/5</t>
  </si>
  <si>
    <t>32APSK 5/6</t>
  </si>
  <si>
    <t>32APSK 8/9</t>
  </si>
  <si>
    <t>32APSK 9/10</t>
  </si>
  <si>
    <t>MOD3</t>
  </si>
  <si>
    <t>MOD2</t>
  </si>
  <si>
    <t>MOD1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</si>
</sst>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0" borderId="0" xfId="0" applyProtection="1">
      <protection locked="0"/>
    </xf>
    <xf numFmtId="0" fontId="0" fillId="0" borderId="0" xfId="0" applyFill="1"/>
    <xf numFmtId="0" fontId="0" fillId="0" borderId="0" xfId="0" applyFill="1" applyProtection="1">
      <protection locked="0"/>
    </xf>
    <xf numFmtId="49" fontId="0" fillId="0" borderId="0" xfId="0" applyNumberFormat="1" applyFill="1" applyAlignment="1">
      <alignment horizontal="left"/>
    </xf>
    <xf numFmtId="1" fontId="0" fillId="0" borderId="0" xfId="0" applyNumberFormat="1" applyFill="1" applyProtection="1">
      <protection locked="0"/>
    </xf>
    <xf numFmtId="49" fontId="0" fillId="0" borderId="0" xfId="0" applyNumberFormat="1" applyAlignment="1">
      <alignment horizontal="center"/>
    </xf>
    <xf numFmtId="49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2" fontId="0" fillId="0" borderId="0" xfId="0" applyNumberFormat="1" applyProtection="1">
      <protection locked="0"/>
    </xf>
  </cellXfs>
  <cellStyles count="1">
    <cellStyle name="Normal" xfId="0" builtinId="0"/>
  </cellStyles>
  <dxfs count="54">
    <dxf>
      <numFmt numFmtId="2" formatCode="0.00"/>
      <protection locked="0" hidden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30" formatCode="@"/>
    </dxf>
    <dxf>
      <numFmt numFmtId="17" formatCode="#\ ?/?"/>
      <protection locked="0" hidden="0"/>
    </dxf>
    <dxf>
      <numFmt numFmtId="1" formatCode="0"/>
      <protection locked="0" hidden="0"/>
    </dxf>
    <dxf>
      <numFmt numFmtId="1" formatCode="0"/>
      <protection locked="0" hidden="0"/>
    </dxf>
    <dxf>
      <numFmt numFmtId="1" formatCode="0"/>
      <protection locked="0" hidden="0"/>
    </dxf>
    <dxf>
      <protection locked="0" hidden="0"/>
    </dxf>
    <dxf>
      <numFmt numFmtId="30" formatCode="@"/>
    </dxf>
    <dxf>
      <protection locked="0" hidden="0"/>
    </dxf>
    <dxf>
      <protection locked="0" hidden="0"/>
    </dxf>
    <dxf>
      <numFmt numFmtId="30" formatCode="@"/>
      <protection locked="0" hidden="0"/>
    </dxf>
    <dxf>
      <numFmt numFmtId="1" formatCode="0"/>
      <protection locked="0" hidden="0"/>
    </dxf>
    <dxf>
      <numFmt numFmtId="1" formatCode="0"/>
      <protection locked="0" hidden="0"/>
    </dxf>
    <dxf>
      <numFmt numFmtId="30" formatCode="@"/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/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numFmt numFmtId="2" formatCode="0.00"/>
    </dxf>
    <dxf>
      <numFmt numFmtId="30" formatCode="@"/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/>
    </dxf>
    <dxf>
      <fill>
        <patternFill patternType="none">
          <fgColor indexed="64"/>
          <bgColor auto="1"/>
        </patternFill>
      </fill>
      <protection locked="0" hidden="0"/>
    </dxf>
    <dxf>
      <numFmt numFmtId="1" formatCode="0"/>
      <fill>
        <patternFill patternType="none">
          <fgColor indexed="64"/>
          <bgColor auto="1"/>
        </patternFill>
      </fill>
      <protection locked="0" hidden="0"/>
    </dxf>
    <dxf>
      <numFmt numFmtId="1" formatCode="0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/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5" name="Table16" displayName="Table16" ref="A1:C7" totalsRowShown="0">
  <autoFilter ref="A1:C7"/>
  <tableColumns count="3">
    <tableColumn id="1" name="Parametro"/>
    <tableColumn id="2" name="Input" dataDxfId="53"/>
    <tableColumn id="3" name="Und" dataDxfId="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Table615" displayName="Table615" ref="C6:C8" totalsRowShown="0" dataDxfId="2">
  <autoFilter ref="C6:C8"/>
  <tableColumns count="1">
    <tableColumn id="1" name="E_R" dataDxfId="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Table15" displayName="Table15" ref="G2:G7" totalsRowShown="0">
  <autoFilter ref="G2:G7"/>
  <tableColumns count="1">
    <tableColumn id="1" name="Servic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L5" totalsRowShown="0" headerRowDxfId="51" dataDxfId="50">
  <autoFilter ref="A1:L5"/>
  <tableColumns count="12">
    <tableColumn id="1" name="BeamName" dataDxfId="49"/>
    <tableColumn id="2" name="E_R" dataDxfId="48"/>
    <tableColumn id="9" name="Steerable" dataDxfId="47"/>
    <tableColumn id="3" name="Gain_tx" dataDxfId="46"/>
    <tableColumn id="4" name="PwrMax" dataDxfId="45"/>
    <tableColumn id="8" name="EIRPmax" dataDxfId="44"/>
    <tableColumn id="5" name="Gain_rx" dataDxfId="43"/>
    <tableColumn id="6" name="T_K" dataDxfId="42"/>
    <tableColumn id="7" name="GoverT" dataDxfId="41"/>
    <tableColumn id="10" name="Freq_Min" dataDxfId="40"/>
    <tableColumn id="11" name="Freq_Max" dataDxfId="39"/>
    <tableColumn id="13" name="Ref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K6" totalsRowShown="0" headerRowDxfId="37" dataDxfId="36">
  <autoFilter ref="A1:K6"/>
  <tableColumns count="11">
    <tableColumn id="1" name="ID" dataDxfId="35"/>
    <tableColumn id="2" name="Gtx" dataDxfId="34"/>
    <tableColumn id="8" name="PwrMax"/>
    <tableColumn id="3" name="Grx" dataDxfId="33"/>
    <tableColumn id="4" name="T_K" dataDxfId="32"/>
    <tableColumn id="5" name="GoverT" dataDxfId="31">
      <calculatedColumnFormula>D2-10*LOG10(E2)</calculatedColumnFormula>
    </tableColumn>
    <tableColumn id="11" name="Pattern" dataDxfId="30"/>
    <tableColumn id="9" name="bmwdthTx" dataDxfId="29"/>
    <tableColumn id="6" name="bmwdthRx" dataDxfId="28"/>
    <tableColumn id="10" name="D" dataDxfId="27"/>
    <tableColumn id="7" name="Ref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:H89" totalsRowShown="0" dataDxfId="25">
  <autoFilter ref="A1:H89"/>
  <sortState ref="A2:H89">
    <sortCondition ref="C1:C89"/>
  </sortState>
  <tableColumns count="8">
    <tableColumn id="1" name="Beam" dataDxfId="24"/>
    <tableColumn id="2" name="grp" dataDxfId="23"/>
    <tableColumn id="3" name="EarthStation" dataDxfId="22"/>
    <tableColumn id="12" name="FreqMin" dataDxfId="21"/>
    <tableColumn id="13" name="FreqMax" dataDxfId="20"/>
    <tableColumn id="4" name="Service" dataDxfId="19"/>
    <tableColumn id="14" name="MOD" dataDxfId="18"/>
    <tableColumn id="5" name="Service_area_no" dataDxf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1010" displayName="Table1010" ref="C1:G14" totalsRowShown="0" headerRowDxfId="16" dataDxfId="15">
  <autoFilter ref="C1:G14"/>
  <tableColumns count="5">
    <tableColumn id="1" name="n" dataDxfId="14"/>
    <tableColumn id="4" name="bitRate" dataDxfId="13"/>
    <tableColumn id="5" name="MOD1" dataDxfId="12"/>
    <tableColumn id="6" name="MOD2" dataDxfId="11"/>
    <tableColumn id="7" name="MOD3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Table5" displayName="Table5" ref="A1:E29" totalsRowShown="0">
  <autoFilter ref="A1:E29"/>
  <tableColumns count="5">
    <tableColumn id="1" name="MOD" dataDxfId="10"/>
    <tableColumn id="3" name="Spectral_Eff" dataDxfId="9"/>
    <tableColumn id="4" name="Es_N0"/>
    <tableColumn id="5" name="Eb_N0" dataDxfId="8">
      <calculatedColumnFormula>Table5[[#This Row],[Es_N0]]-10*LOG10(Table5[[#This Row],[Spectral_Eff]])</calculatedColumnFormula>
    </tableColumn>
    <tableColumn id="6" name="CoverN">
      <calculatedColumnFormula>Table5[[#This Row],[Es_N0]]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A2:A5" totalsRowShown="0" headerRowDxfId="7" dataDxfId="6">
  <autoFilter ref="A2:A5"/>
  <tableColumns count="1">
    <tableColumn id="1" name="Regulations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C2:C4" totalsRowShown="0" dataDxfId="4">
  <autoFilter ref="C2:C4"/>
  <tableColumns count="1">
    <tableColumn id="1" name="Steerable Options" dataDxf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Table7" displayName="Table7" ref="E2:E6" totalsRowShown="0">
  <autoFilter ref="E2:E6"/>
  <tableColumns count="1">
    <tableColumn id="1" name="Pattern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4" Type="http://schemas.openxmlformats.org/officeDocument/2006/relationships/table" Target="../tables/table10.xml"/><Relationship Id="rId5" Type="http://schemas.openxmlformats.org/officeDocument/2006/relationships/table" Target="../tables/table11.xml"/><Relationship Id="rId1" Type="http://schemas.openxmlformats.org/officeDocument/2006/relationships/table" Target="../tables/table7.xml"/><Relationship Id="rId2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60" zoomScaleNormal="160" zoomScalePageLayoutView="160" workbookViewId="0">
      <selection activeCell="B9" sqref="B9"/>
    </sheetView>
  </sheetViews>
  <sheetFormatPr baseColWidth="10" defaultRowHeight="15" x14ac:dyDescent="0.2"/>
  <cols>
    <col min="1" max="1" width="26.1640625" customWidth="1"/>
    <col min="3" max="3" width="23.5" customWidth="1"/>
    <col min="7" max="7" width="22" customWidth="1"/>
  </cols>
  <sheetData>
    <row r="1" spans="1:3" x14ac:dyDescent="0.2">
      <c r="A1" t="s">
        <v>10</v>
      </c>
      <c r="B1" t="s">
        <v>11</v>
      </c>
      <c r="C1" t="s">
        <v>12</v>
      </c>
    </row>
    <row r="2" spans="1:3" x14ac:dyDescent="0.2">
      <c r="A2" t="s">
        <v>36</v>
      </c>
      <c r="B2" s="6"/>
      <c r="C2" s="11" t="s">
        <v>42</v>
      </c>
    </row>
    <row r="3" spans="1:3" x14ac:dyDescent="0.2">
      <c r="A3" t="s">
        <v>28</v>
      </c>
      <c r="B3" s="6"/>
      <c r="C3" s="11" t="s">
        <v>30</v>
      </c>
    </row>
    <row r="4" spans="1:3" x14ac:dyDescent="0.2">
      <c r="A4" t="s">
        <v>32</v>
      </c>
      <c r="B4" s="11">
        <v>-112</v>
      </c>
      <c r="C4" s="11" t="s">
        <v>30</v>
      </c>
    </row>
    <row r="5" spans="1:3" x14ac:dyDescent="0.2">
      <c r="A5" t="s">
        <v>33</v>
      </c>
      <c r="B5" s="12">
        <v>1000</v>
      </c>
      <c r="C5" s="6" t="s">
        <v>27</v>
      </c>
    </row>
    <row r="6" spans="1:3" x14ac:dyDescent="0.2">
      <c r="A6" t="s">
        <v>68</v>
      </c>
      <c r="B6" s="12">
        <v>0</v>
      </c>
      <c r="C6" s="6" t="s">
        <v>13</v>
      </c>
    </row>
    <row r="7" spans="1:3" x14ac:dyDescent="0.2">
      <c r="A7" t="s">
        <v>69</v>
      </c>
      <c r="B7" s="12">
        <v>2</v>
      </c>
      <c r="C7" s="6" t="s">
        <v>13</v>
      </c>
    </row>
  </sheetData>
  <dataValidations count="1">
    <dataValidation type="list" allowBlank="1" showInputMessage="1" showErrorMessage="1" sqref="C3:C4">
      <formula1>INDIRECT("Table2[Regulations]")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L22"/>
  <sheetViews>
    <sheetView zoomScale="130" zoomScaleNormal="130" zoomScalePageLayoutView="130" workbookViewId="0">
      <selection activeCell="C25" sqref="C25"/>
    </sheetView>
  </sheetViews>
  <sheetFormatPr baseColWidth="10" defaultColWidth="8.83203125" defaultRowHeight="15" x14ac:dyDescent="0.2"/>
  <cols>
    <col min="1" max="1" width="14.33203125" style="14" customWidth="1"/>
    <col min="2" max="3" width="11" style="14" customWidth="1"/>
    <col min="4" max="4" width="10" style="14" customWidth="1"/>
    <col min="5" max="6" width="10.83203125" style="14" customWidth="1"/>
    <col min="7" max="7" width="10" style="14" customWidth="1"/>
    <col min="8" max="9" width="8.83203125" style="14"/>
    <col min="10" max="10" width="11.1640625" style="14" customWidth="1"/>
    <col min="11" max="11" width="10.83203125" style="14" customWidth="1"/>
    <col min="12" max="12" width="21.1640625" style="14" customWidth="1"/>
    <col min="13" max="16384" width="8.83203125" style="14"/>
  </cols>
  <sheetData>
    <row r="1" spans="1:12" x14ac:dyDescent="0.2">
      <c r="A1" s="14" t="s">
        <v>18</v>
      </c>
      <c r="B1" s="14" t="s">
        <v>14</v>
      </c>
      <c r="C1" s="14" t="s">
        <v>34</v>
      </c>
      <c r="D1" s="14" t="s">
        <v>3</v>
      </c>
      <c r="E1" s="14" t="s">
        <v>15</v>
      </c>
      <c r="F1" s="14" t="s">
        <v>6</v>
      </c>
      <c r="G1" s="14" t="s">
        <v>4</v>
      </c>
      <c r="H1" s="14" t="s">
        <v>16</v>
      </c>
      <c r="I1" s="14" t="s">
        <v>17</v>
      </c>
      <c r="J1" s="14" t="s">
        <v>37</v>
      </c>
      <c r="K1" s="14" t="s">
        <v>38</v>
      </c>
      <c r="L1" s="14" t="s">
        <v>22</v>
      </c>
    </row>
    <row r="2" spans="1:12" s="15" customFormat="1" x14ac:dyDescent="0.2">
      <c r="A2" t="s">
        <v>43</v>
      </c>
      <c r="B2" s="6" t="s">
        <v>1</v>
      </c>
      <c r="C2" s="6"/>
      <c r="D2">
        <v>48</v>
      </c>
      <c r="E2">
        <v>22</v>
      </c>
      <c r="F2">
        <f>Table4[[#This Row],[Gain_tx]]+Table4[[#This Row],[PwrMax]]</f>
        <v>70</v>
      </c>
      <c r="G2"/>
      <c r="H2"/>
      <c r="I2"/>
      <c r="J2" s="5">
        <v>20200</v>
      </c>
      <c r="K2" s="17">
        <v>21200</v>
      </c>
      <c r="L2" s="15" t="s">
        <v>44</v>
      </c>
    </row>
    <row r="3" spans="1:12" s="15" customFormat="1" x14ac:dyDescent="0.2">
      <c r="A3" t="s">
        <v>45</v>
      </c>
      <c r="B3" s="6" t="s">
        <v>1</v>
      </c>
      <c r="C3" s="6" t="s">
        <v>35</v>
      </c>
      <c r="D3">
        <v>43</v>
      </c>
      <c r="E3">
        <v>28</v>
      </c>
      <c r="F3">
        <f>Table4[[#This Row],[Gain_tx]]+Table4[[#This Row],[PwrMax]]</f>
        <v>71</v>
      </c>
      <c r="G3"/>
      <c r="H3"/>
      <c r="I3"/>
      <c r="J3" s="5">
        <v>20200</v>
      </c>
      <c r="K3" s="17">
        <v>21200</v>
      </c>
      <c r="L3" s="15" t="s">
        <v>25</v>
      </c>
    </row>
    <row r="4" spans="1:12" s="15" customFormat="1" x14ac:dyDescent="0.2">
      <c r="A4" t="s">
        <v>46</v>
      </c>
      <c r="B4" s="6" t="s">
        <v>2</v>
      </c>
      <c r="C4" s="6"/>
      <c r="D4"/>
      <c r="E4"/>
      <c r="F4"/>
      <c r="G4">
        <v>56</v>
      </c>
      <c r="H4">
        <v>1260</v>
      </c>
      <c r="I4" s="3">
        <f>G4-10*LOG10(H4)</f>
        <v>24.99629454882437</v>
      </c>
      <c r="J4" s="5">
        <v>30000</v>
      </c>
      <c r="K4" s="17">
        <v>31000</v>
      </c>
      <c r="L4" s="15" t="s">
        <v>47</v>
      </c>
    </row>
    <row r="5" spans="1:12" s="15" customFormat="1" x14ac:dyDescent="0.2">
      <c r="A5" t="s">
        <v>48</v>
      </c>
      <c r="B5" s="6" t="s">
        <v>2</v>
      </c>
      <c r="C5" s="6" t="s">
        <v>35</v>
      </c>
      <c r="D5"/>
      <c r="E5"/>
      <c r="F5"/>
      <c r="G5">
        <v>43</v>
      </c>
      <c r="H5">
        <v>800</v>
      </c>
      <c r="I5" s="3">
        <f>G5-10*LOG10(H5)</f>
        <v>13.969100130080562</v>
      </c>
      <c r="J5" s="5">
        <v>30000</v>
      </c>
      <c r="K5" s="17">
        <v>31000</v>
      </c>
      <c r="L5" s="15" t="s">
        <v>25</v>
      </c>
    </row>
    <row r="6" spans="1:12" s="15" customFormat="1" x14ac:dyDescent="0.2"/>
    <row r="7" spans="1:12" s="15" customFormat="1" x14ac:dyDescent="0.2"/>
    <row r="8" spans="1:12" s="15" customFormat="1" x14ac:dyDescent="0.2"/>
    <row r="9" spans="1:12" s="15" customFormat="1" x14ac:dyDescent="0.2"/>
    <row r="10" spans="1:12" s="15" customFormat="1" x14ac:dyDescent="0.2"/>
    <row r="11" spans="1:12" s="15" customFormat="1" x14ac:dyDescent="0.2"/>
    <row r="12" spans="1:12" s="15" customFormat="1" x14ac:dyDescent="0.2"/>
    <row r="13" spans="1:12" s="15" customFormat="1" x14ac:dyDescent="0.2"/>
    <row r="14" spans="1:12" s="15" customFormat="1" x14ac:dyDescent="0.2"/>
    <row r="15" spans="1:12" s="15" customFormat="1" x14ac:dyDescent="0.2"/>
    <row r="16" spans="1:12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2:B21">
      <formula1>INDIRECT("Table615[E_R]")</formula1>
    </dataValidation>
  </dataValidations>
  <pageMargins left="0.7" right="0.7" top="0.75" bottom="0.75" header="0.3" footer="0.3"/>
  <pageSetup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SystemSettings!$C$3:$C$4</xm:f>
          </x14:formula1>
          <xm:sqref>C2:C19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K32"/>
  <sheetViews>
    <sheetView zoomScale="140" zoomScaleNormal="140" zoomScalePageLayoutView="140" workbookViewId="0">
      <selection activeCell="F14" sqref="F14"/>
    </sheetView>
  </sheetViews>
  <sheetFormatPr baseColWidth="10" defaultColWidth="8.83203125" defaultRowHeight="15" x14ac:dyDescent="0.2"/>
  <cols>
    <col min="1" max="1" width="8.83203125" style="14"/>
    <col min="2" max="3" width="11" style="14" customWidth="1"/>
    <col min="4" max="4" width="11.1640625" style="14" bestFit="1" customWidth="1"/>
    <col min="5" max="5" width="6.83203125" style="14" bestFit="1" customWidth="1"/>
    <col min="6" max="6" width="12.6640625" style="14" bestFit="1" customWidth="1"/>
    <col min="7" max="8" width="12.6640625" style="14" customWidth="1"/>
    <col min="9" max="9" width="9.5" style="14" customWidth="1"/>
    <col min="10" max="10" width="13.83203125" style="14" customWidth="1"/>
    <col min="11" max="11" width="20.33203125" style="14" customWidth="1"/>
    <col min="12" max="16384" width="8.83203125" style="14"/>
  </cols>
  <sheetData>
    <row r="1" spans="1:11" x14ac:dyDescent="0.2">
      <c r="A1" s="16" t="s">
        <v>0</v>
      </c>
      <c r="B1" s="16" t="s">
        <v>19</v>
      </c>
      <c r="C1" s="16" t="s">
        <v>15</v>
      </c>
      <c r="D1" s="16" t="s">
        <v>20</v>
      </c>
      <c r="E1" s="16" t="s">
        <v>16</v>
      </c>
      <c r="F1" s="16" t="s">
        <v>17</v>
      </c>
      <c r="G1" s="16" t="s">
        <v>26</v>
      </c>
      <c r="H1" s="16" t="s">
        <v>71</v>
      </c>
      <c r="I1" s="16" t="s">
        <v>72</v>
      </c>
      <c r="J1" s="16" t="s">
        <v>21</v>
      </c>
      <c r="K1" s="16" t="s">
        <v>22</v>
      </c>
    </row>
    <row r="2" spans="1:11" x14ac:dyDescent="0.2">
      <c r="A2" t="s">
        <v>49</v>
      </c>
      <c r="B2">
        <v>43.6</v>
      </c>
      <c r="C2">
        <v>24</v>
      </c>
      <c r="D2">
        <v>40.200000000000003</v>
      </c>
      <c r="E2">
        <v>150</v>
      </c>
      <c r="F2" s="2">
        <f t="shared" ref="F2:F6" si="0">D2-10*LOG10(E2)</f>
        <v>18.439087409443189</v>
      </c>
      <c r="G2" s="18" t="s">
        <v>78</v>
      </c>
      <c r="H2" s="2">
        <v>1.19</v>
      </c>
      <c r="I2" s="15">
        <v>1.77</v>
      </c>
      <c r="J2">
        <v>0.6</v>
      </c>
      <c r="K2" t="s">
        <v>50</v>
      </c>
    </row>
    <row r="3" spans="1:11" x14ac:dyDescent="0.2">
      <c r="A3" t="s">
        <v>51</v>
      </c>
      <c r="B3">
        <v>47</v>
      </c>
      <c r="C3">
        <v>24</v>
      </c>
      <c r="D3">
        <v>43.7</v>
      </c>
      <c r="E3">
        <v>150</v>
      </c>
      <c r="F3" s="2">
        <f t="shared" si="0"/>
        <v>21.939087409443189</v>
      </c>
      <c r="G3" s="18" t="s">
        <v>78</v>
      </c>
      <c r="H3" s="2">
        <v>0.81</v>
      </c>
      <c r="I3" s="15">
        <v>1.18</v>
      </c>
      <c r="J3">
        <v>1.2</v>
      </c>
      <c r="K3" t="s">
        <v>52</v>
      </c>
    </row>
    <row r="4" spans="1:11" x14ac:dyDescent="0.2">
      <c r="A4" t="s">
        <v>53</v>
      </c>
      <c r="B4">
        <v>51.9</v>
      </c>
      <c r="C4">
        <v>24</v>
      </c>
      <c r="D4">
        <v>46.3</v>
      </c>
      <c r="E4">
        <v>150</v>
      </c>
      <c r="F4" s="2">
        <f>D4-10*LOG10(E4)</f>
        <v>24.539087409443184</v>
      </c>
      <c r="G4" s="18" t="s">
        <v>78</v>
      </c>
      <c r="H4" s="2">
        <v>0.46</v>
      </c>
      <c r="I4" s="15">
        <v>0.88</v>
      </c>
      <c r="J4">
        <v>1.7</v>
      </c>
      <c r="K4" t="s">
        <v>54</v>
      </c>
    </row>
    <row r="5" spans="1:11" x14ac:dyDescent="0.2">
      <c r="A5" t="s">
        <v>55</v>
      </c>
      <c r="B5">
        <v>55.5</v>
      </c>
      <c r="C5">
        <v>24</v>
      </c>
      <c r="D5">
        <v>52.1</v>
      </c>
      <c r="E5">
        <v>150</v>
      </c>
      <c r="F5" s="2">
        <f t="shared" si="0"/>
        <v>30.339087409443188</v>
      </c>
      <c r="G5" s="18" t="s">
        <v>78</v>
      </c>
      <c r="H5" s="2">
        <v>0.3</v>
      </c>
      <c r="I5" s="15">
        <v>0.45</v>
      </c>
      <c r="J5">
        <v>2.4</v>
      </c>
      <c r="K5" t="s">
        <v>56</v>
      </c>
    </row>
    <row r="6" spans="1:11" x14ac:dyDescent="0.2">
      <c r="A6" t="s">
        <v>57</v>
      </c>
      <c r="B6">
        <v>66</v>
      </c>
      <c r="C6">
        <v>27</v>
      </c>
      <c r="D6">
        <v>62.7</v>
      </c>
      <c r="E6">
        <v>150</v>
      </c>
      <c r="F6" s="2">
        <f t="shared" si="0"/>
        <v>40.939087409443189</v>
      </c>
      <c r="G6" s="18" t="s">
        <v>78</v>
      </c>
      <c r="H6" s="2">
        <v>0.09</v>
      </c>
      <c r="I6" s="15">
        <v>0.13</v>
      </c>
      <c r="J6">
        <v>9</v>
      </c>
      <c r="K6" t="s">
        <v>58</v>
      </c>
    </row>
    <row r="7" spans="1:11" x14ac:dyDescent="0.2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2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</row>
    <row r="11" spans="1:11" x14ac:dyDescent="0.2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pans="1:1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1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1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</row>
    <row r="28" spans="1:1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</row>
    <row r="29" spans="1:1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</row>
    <row r="30" spans="1:1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</row>
    <row r="31" spans="1:1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</row>
    <row r="32" spans="1:1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</row>
  </sheetData>
  <dataValidations count="1">
    <dataValidation type="list" allowBlank="1" showInputMessage="1" showErrorMessage="1" sqref="J7:J37 G2:G6">
      <formula1>INDIRECT("Table7[Pattern Options]")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SystemSettings!$E$3:$E$5</xm:f>
          </x14:formula1>
          <xm:sqref>J43:J51</xm:sqref>
        </x14:dataValidation>
        <x14:dataValidation type="list" allowBlank="1" showInputMessage="1" showErrorMessage="1">
          <x14:formula1>
            <xm:f>SystemSettings!$E$3:$E$21</xm:f>
          </x14:formula1>
          <xm:sqref>J38:J42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A5" zoomScale="150" zoomScaleNormal="150" zoomScalePageLayoutView="150" workbookViewId="0">
      <selection activeCell="C21" sqref="C21"/>
    </sheetView>
  </sheetViews>
  <sheetFormatPr baseColWidth="10" defaultRowHeight="15" x14ac:dyDescent="0.2"/>
  <cols>
    <col min="3" max="3" width="13.33203125" customWidth="1"/>
    <col min="4" max="4" width="12" style="5" customWidth="1"/>
    <col min="5" max="5" width="10.83203125" style="5"/>
    <col min="6" max="6" width="10.83203125" style="1"/>
    <col min="7" max="7" width="12.83203125" customWidth="1"/>
  </cols>
  <sheetData>
    <row r="1" spans="1:8" x14ac:dyDescent="0.2">
      <c r="A1" t="s">
        <v>60</v>
      </c>
      <c r="B1" s="6" t="s">
        <v>63</v>
      </c>
      <c r="C1" t="s">
        <v>64</v>
      </c>
      <c r="D1" s="1" t="s">
        <v>61</v>
      </c>
      <c r="E1" s="1" t="s">
        <v>62</v>
      </c>
      <c r="F1" t="s">
        <v>65</v>
      </c>
      <c r="G1" t="s">
        <v>5</v>
      </c>
      <c r="H1" t="s">
        <v>66</v>
      </c>
    </row>
    <row r="2" spans="1:8" x14ac:dyDescent="0.2">
      <c r="A2" s="4" t="s">
        <v>43</v>
      </c>
      <c r="B2">
        <v>1</v>
      </c>
      <c r="C2" s="4" t="s">
        <v>49</v>
      </c>
      <c r="D2" s="5">
        <v>20200</v>
      </c>
      <c r="E2" s="5">
        <v>21200</v>
      </c>
      <c r="F2" s="4" t="s">
        <v>8</v>
      </c>
      <c r="G2">
        <v>1</v>
      </c>
      <c r="H2" s="13">
        <v>1</v>
      </c>
    </row>
    <row r="3" spans="1:8" x14ac:dyDescent="0.2">
      <c r="A3" s="19" t="s">
        <v>45</v>
      </c>
      <c r="B3" s="13">
        <v>2</v>
      </c>
      <c r="C3" s="19" t="s">
        <v>49</v>
      </c>
      <c r="D3" s="20">
        <v>20200</v>
      </c>
      <c r="E3" s="20">
        <v>21200</v>
      </c>
      <c r="F3" s="19" t="s">
        <v>8</v>
      </c>
      <c r="G3">
        <v>1</v>
      </c>
      <c r="H3" s="13">
        <v>1</v>
      </c>
    </row>
    <row r="4" spans="1:8" x14ac:dyDescent="0.2">
      <c r="A4" s="19" t="s">
        <v>46</v>
      </c>
      <c r="B4">
        <v>3</v>
      </c>
      <c r="C4" s="19" t="s">
        <v>49</v>
      </c>
      <c r="D4" s="20">
        <v>30000</v>
      </c>
      <c r="E4" s="20">
        <v>31000</v>
      </c>
      <c r="F4" s="19" t="s">
        <v>8</v>
      </c>
      <c r="G4">
        <v>1</v>
      </c>
      <c r="H4" s="13">
        <v>1</v>
      </c>
    </row>
    <row r="5" spans="1:8" x14ac:dyDescent="0.2">
      <c r="A5" s="19" t="s">
        <v>48</v>
      </c>
      <c r="B5" s="13">
        <v>4</v>
      </c>
      <c r="C5" s="19" t="s">
        <v>49</v>
      </c>
      <c r="D5" s="20">
        <v>30000</v>
      </c>
      <c r="E5" s="20">
        <v>31000</v>
      </c>
      <c r="F5" s="19" t="s">
        <v>8</v>
      </c>
      <c r="G5">
        <v>1</v>
      </c>
      <c r="H5" s="13">
        <v>1</v>
      </c>
    </row>
    <row r="6" spans="1:8" x14ac:dyDescent="0.2">
      <c r="A6" s="19" t="s">
        <v>43</v>
      </c>
      <c r="B6">
        <v>5</v>
      </c>
      <c r="C6" s="19" t="s">
        <v>49</v>
      </c>
      <c r="D6" s="20">
        <v>20200</v>
      </c>
      <c r="E6" s="20">
        <v>21200</v>
      </c>
      <c r="F6" s="19" t="s">
        <v>9</v>
      </c>
      <c r="G6">
        <v>1</v>
      </c>
      <c r="H6" s="13">
        <v>1</v>
      </c>
    </row>
    <row r="7" spans="1:8" x14ac:dyDescent="0.2">
      <c r="A7" s="19" t="s">
        <v>45</v>
      </c>
      <c r="B7" s="13">
        <v>6</v>
      </c>
      <c r="C7" s="19" t="s">
        <v>49</v>
      </c>
      <c r="D7" s="20">
        <v>20200</v>
      </c>
      <c r="E7" s="20">
        <v>21200</v>
      </c>
      <c r="F7" s="19" t="s">
        <v>9</v>
      </c>
      <c r="G7">
        <v>1</v>
      </c>
      <c r="H7" s="13">
        <v>1</v>
      </c>
    </row>
    <row r="8" spans="1:8" x14ac:dyDescent="0.2">
      <c r="A8" s="19" t="s">
        <v>46</v>
      </c>
      <c r="B8">
        <v>7</v>
      </c>
      <c r="C8" s="19" t="s">
        <v>49</v>
      </c>
      <c r="D8" s="20">
        <v>30000</v>
      </c>
      <c r="E8" s="20">
        <v>31000</v>
      </c>
      <c r="F8" s="19" t="s">
        <v>9</v>
      </c>
      <c r="G8">
        <v>1</v>
      </c>
      <c r="H8" s="13">
        <v>1</v>
      </c>
    </row>
    <row r="9" spans="1:8" x14ac:dyDescent="0.2">
      <c r="A9" s="19" t="s">
        <v>48</v>
      </c>
      <c r="B9" s="13">
        <v>8</v>
      </c>
      <c r="C9" s="19" t="s">
        <v>49</v>
      </c>
      <c r="D9" s="20">
        <v>30000</v>
      </c>
      <c r="E9" s="20">
        <v>31000</v>
      </c>
      <c r="F9" s="19" t="s">
        <v>9</v>
      </c>
      <c r="G9">
        <v>1</v>
      </c>
      <c r="H9" s="13">
        <v>1</v>
      </c>
    </row>
    <row r="10" spans="1:8" x14ac:dyDescent="0.2">
      <c r="A10" s="19" t="s">
        <v>43</v>
      </c>
      <c r="B10">
        <v>9</v>
      </c>
      <c r="C10" s="19" t="s">
        <v>49</v>
      </c>
      <c r="D10" s="20">
        <v>20200</v>
      </c>
      <c r="E10" s="20">
        <v>21200</v>
      </c>
      <c r="F10" s="19" t="s">
        <v>8</v>
      </c>
      <c r="G10" s="13">
        <v>2</v>
      </c>
      <c r="H10" s="13">
        <v>1</v>
      </c>
    </row>
    <row r="11" spans="1:8" x14ac:dyDescent="0.2">
      <c r="A11" s="19" t="s">
        <v>45</v>
      </c>
      <c r="B11" s="13">
        <v>10</v>
      </c>
      <c r="C11" s="19" t="s">
        <v>49</v>
      </c>
      <c r="D11" s="20">
        <v>20200</v>
      </c>
      <c r="E11" s="20">
        <v>21200</v>
      </c>
      <c r="F11" s="19" t="s">
        <v>8</v>
      </c>
      <c r="G11" s="13">
        <v>2</v>
      </c>
      <c r="H11" s="13">
        <v>1</v>
      </c>
    </row>
    <row r="12" spans="1:8" x14ac:dyDescent="0.2">
      <c r="A12" s="19" t="s">
        <v>46</v>
      </c>
      <c r="B12">
        <v>11</v>
      </c>
      <c r="C12" s="19" t="s">
        <v>49</v>
      </c>
      <c r="D12" s="20">
        <v>30000</v>
      </c>
      <c r="E12" s="20">
        <v>31000</v>
      </c>
      <c r="F12" s="19" t="s">
        <v>8</v>
      </c>
      <c r="G12" s="13">
        <v>2</v>
      </c>
      <c r="H12" s="13">
        <v>1</v>
      </c>
    </row>
    <row r="13" spans="1:8" x14ac:dyDescent="0.2">
      <c r="A13" s="19" t="s">
        <v>48</v>
      </c>
      <c r="B13" s="13">
        <v>12</v>
      </c>
      <c r="C13" s="19" t="s">
        <v>49</v>
      </c>
      <c r="D13" s="20">
        <v>30000</v>
      </c>
      <c r="E13" s="20">
        <v>31000</v>
      </c>
      <c r="F13" s="19" t="s">
        <v>8</v>
      </c>
      <c r="G13" s="13">
        <v>2</v>
      </c>
      <c r="H13" s="13">
        <v>1</v>
      </c>
    </row>
    <row r="14" spans="1:8" x14ac:dyDescent="0.2">
      <c r="A14" s="19" t="s">
        <v>43</v>
      </c>
      <c r="B14">
        <v>13</v>
      </c>
      <c r="C14" s="19" t="s">
        <v>49</v>
      </c>
      <c r="D14" s="20">
        <v>20200</v>
      </c>
      <c r="E14" s="20">
        <v>21200</v>
      </c>
      <c r="F14" s="19" t="s">
        <v>9</v>
      </c>
      <c r="G14" s="13">
        <v>2</v>
      </c>
      <c r="H14" s="13">
        <v>1</v>
      </c>
    </row>
    <row r="15" spans="1:8" x14ac:dyDescent="0.2">
      <c r="A15" s="19" t="s">
        <v>45</v>
      </c>
      <c r="B15" s="13">
        <v>14</v>
      </c>
      <c r="C15" s="19" t="s">
        <v>49</v>
      </c>
      <c r="D15" s="20">
        <v>20200</v>
      </c>
      <c r="E15" s="20">
        <v>21200</v>
      </c>
      <c r="F15" s="19" t="s">
        <v>9</v>
      </c>
      <c r="G15" s="13">
        <v>2</v>
      </c>
      <c r="H15" s="13">
        <v>1</v>
      </c>
    </row>
    <row r="16" spans="1:8" x14ac:dyDescent="0.2">
      <c r="A16" s="19" t="s">
        <v>46</v>
      </c>
      <c r="B16">
        <v>15</v>
      </c>
      <c r="C16" s="19" t="s">
        <v>49</v>
      </c>
      <c r="D16" s="20">
        <v>30000</v>
      </c>
      <c r="E16" s="20">
        <v>31000</v>
      </c>
      <c r="F16" s="19" t="s">
        <v>9</v>
      </c>
      <c r="G16" s="13">
        <v>2</v>
      </c>
      <c r="H16" s="13">
        <v>1</v>
      </c>
    </row>
    <row r="17" spans="1:8" x14ac:dyDescent="0.2">
      <c r="A17" s="19" t="s">
        <v>48</v>
      </c>
      <c r="B17" s="13">
        <v>16</v>
      </c>
      <c r="C17" s="19" t="s">
        <v>49</v>
      </c>
      <c r="D17" s="20">
        <v>30000</v>
      </c>
      <c r="E17" s="20">
        <v>31000</v>
      </c>
      <c r="F17" s="19" t="s">
        <v>9</v>
      </c>
      <c r="G17" s="13">
        <v>2</v>
      </c>
      <c r="H17" s="13">
        <v>1</v>
      </c>
    </row>
    <row r="18" spans="1:8" x14ac:dyDescent="0.2">
      <c r="A18" s="19" t="s">
        <v>43</v>
      </c>
      <c r="B18">
        <v>17</v>
      </c>
      <c r="C18" s="19" t="s">
        <v>49</v>
      </c>
      <c r="D18" s="20">
        <v>20200</v>
      </c>
      <c r="E18" s="20">
        <v>21200</v>
      </c>
      <c r="F18" s="19" t="s">
        <v>8</v>
      </c>
      <c r="G18" s="13">
        <v>3</v>
      </c>
      <c r="H18" s="13">
        <v>1</v>
      </c>
    </row>
    <row r="19" spans="1:8" x14ac:dyDescent="0.2">
      <c r="A19" s="19" t="s">
        <v>45</v>
      </c>
      <c r="B19" s="13">
        <v>18</v>
      </c>
      <c r="C19" s="19" t="s">
        <v>49</v>
      </c>
      <c r="D19" s="20">
        <v>20200</v>
      </c>
      <c r="E19" s="20">
        <v>21200</v>
      </c>
      <c r="F19" s="19" t="s">
        <v>8</v>
      </c>
      <c r="G19" s="13">
        <v>3</v>
      </c>
      <c r="H19" s="13">
        <v>1</v>
      </c>
    </row>
    <row r="20" spans="1:8" x14ac:dyDescent="0.2">
      <c r="A20" s="19" t="s">
        <v>46</v>
      </c>
      <c r="B20">
        <v>19</v>
      </c>
      <c r="C20" s="19" t="s">
        <v>49</v>
      </c>
      <c r="D20" s="20">
        <v>30000</v>
      </c>
      <c r="E20" s="20">
        <v>31000</v>
      </c>
      <c r="F20" s="19" t="s">
        <v>8</v>
      </c>
      <c r="G20" s="13">
        <v>3</v>
      </c>
      <c r="H20" s="13">
        <v>1</v>
      </c>
    </row>
    <row r="21" spans="1:8" x14ac:dyDescent="0.2">
      <c r="A21" s="19" t="s">
        <v>48</v>
      </c>
      <c r="B21" s="13">
        <v>20</v>
      </c>
      <c r="C21" s="19" t="s">
        <v>49</v>
      </c>
      <c r="D21" s="20">
        <v>30000</v>
      </c>
      <c r="E21" s="20">
        <v>31000</v>
      </c>
      <c r="F21" s="19" t="s">
        <v>8</v>
      </c>
      <c r="G21" s="13">
        <v>3</v>
      </c>
      <c r="H21" s="13">
        <v>1</v>
      </c>
    </row>
    <row r="22" spans="1:8" x14ac:dyDescent="0.2">
      <c r="A22" s="19" t="s">
        <v>43</v>
      </c>
      <c r="B22">
        <v>21</v>
      </c>
      <c r="C22" s="19" t="s">
        <v>49</v>
      </c>
      <c r="D22" s="20">
        <v>20200</v>
      </c>
      <c r="E22" s="20">
        <v>21200</v>
      </c>
      <c r="F22" s="19" t="s">
        <v>9</v>
      </c>
      <c r="G22" s="13">
        <v>3</v>
      </c>
      <c r="H22" s="13">
        <v>1</v>
      </c>
    </row>
    <row r="23" spans="1:8" x14ac:dyDescent="0.2">
      <c r="A23" s="19" t="s">
        <v>45</v>
      </c>
      <c r="B23" s="13">
        <v>22</v>
      </c>
      <c r="C23" s="19" t="s">
        <v>49</v>
      </c>
      <c r="D23" s="20">
        <v>20200</v>
      </c>
      <c r="E23" s="20">
        <v>21200</v>
      </c>
      <c r="F23" s="19" t="s">
        <v>9</v>
      </c>
      <c r="G23" s="13">
        <v>3</v>
      </c>
      <c r="H23" s="13">
        <v>1</v>
      </c>
    </row>
    <row r="24" spans="1:8" x14ac:dyDescent="0.2">
      <c r="A24" s="19" t="s">
        <v>46</v>
      </c>
      <c r="B24">
        <v>23</v>
      </c>
      <c r="C24" s="19" t="s">
        <v>49</v>
      </c>
      <c r="D24" s="20">
        <v>30000</v>
      </c>
      <c r="E24" s="20">
        <v>31000</v>
      </c>
      <c r="F24" s="19" t="s">
        <v>9</v>
      </c>
      <c r="G24" s="13">
        <v>3</v>
      </c>
      <c r="H24" s="13">
        <v>1</v>
      </c>
    </row>
    <row r="25" spans="1:8" x14ac:dyDescent="0.2">
      <c r="A25" s="19" t="s">
        <v>48</v>
      </c>
      <c r="B25" s="13">
        <v>24</v>
      </c>
      <c r="C25" s="19" t="s">
        <v>49</v>
      </c>
      <c r="D25" s="20">
        <v>30000</v>
      </c>
      <c r="E25" s="20">
        <v>31000</v>
      </c>
      <c r="F25" s="19" t="s">
        <v>9</v>
      </c>
      <c r="G25" s="13">
        <v>3</v>
      </c>
      <c r="H25" s="13">
        <v>1</v>
      </c>
    </row>
    <row r="26" spans="1:8" x14ac:dyDescent="0.2">
      <c r="A26" s="19" t="s">
        <v>43</v>
      </c>
      <c r="B26">
        <v>25</v>
      </c>
      <c r="C26" s="19" t="s">
        <v>51</v>
      </c>
      <c r="D26" s="5">
        <v>20200</v>
      </c>
      <c r="E26" s="5">
        <v>21200</v>
      </c>
      <c r="F26" s="19" t="s">
        <v>8</v>
      </c>
      <c r="G26">
        <v>1</v>
      </c>
      <c r="H26" s="13">
        <v>1</v>
      </c>
    </row>
    <row r="27" spans="1:8" x14ac:dyDescent="0.2">
      <c r="A27" s="19" t="s">
        <v>45</v>
      </c>
      <c r="B27" s="13">
        <v>26</v>
      </c>
      <c r="C27" s="19" t="s">
        <v>51</v>
      </c>
      <c r="D27" s="20">
        <v>20200</v>
      </c>
      <c r="E27" s="20">
        <v>21200</v>
      </c>
      <c r="F27" s="19" t="s">
        <v>8</v>
      </c>
      <c r="G27">
        <v>1</v>
      </c>
      <c r="H27" s="13">
        <v>1</v>
      </c>
    </row>
    <row r="28" spans="1:8" x14ac:dyDescent="0.2">
      <c r="A28" s="19" t="s">
        <v>46</v>
      </c>
      <c r="B28">
        <v>27</v>
      </c>
      <c r="C28" s="19" t="s">
        <v>51</v>
      </c>
      <c r="D28" s="20">
        <v>30000</v>
      </c>
      <c r="E28" s="20">
        <v>31000</v>
      </c>
      <c r="F28" s="19" t="s">
        <v>8</v>
      </c>
      <c r="G28">
        <v>1</v>
      </c>
      <c r="H28" s="13">
        <v>1</v>
      </c>
    </row>
    <row r="29" spans="1:8" x14ac:dyDescent="0.2">
      <c r="A29" s="19" t="s">
        <v>48</v>
      </c>
      <c r="B29" s="13">
        <v>28</v>
      </c>
      <c r="C29" s="19" t="s">
        <v>51</v>
      </c>
      <c r="D29" s="20">
        <v>30000</v>
      </c>
      <c r="E29" s="20">
        <v>31000</v>
      </c>
      <c r="F29" s="19" t="s">
        <v>8</v>
      </c>
      <c r="G29">
        <v>1</v>
      </c>
      <c r="H29" s="13">
        <v>1</v>
      </c>
    </row>
    <row r="30" spans="1:8" x14ac:dyDescent="0.2">
      <c r="A30" s="19" t="s">
        <v>43</v>
      </c>
      <c r="B30">
        <v>29</v>
      </c>
      <c r="C30" s="19" t="s">
        <v>51</v>
      </c>
      <c r="D30" s="20">
        <v>20200</v>
      </c>
      <c r="E30" s="20">
        <v>21200</v>
      </c>
      <c r="F30" s="19" t="s">
        <v>9</v>
      </c>
      <c r="G30">
        <v>1</v>
      </c>
      <c r="H30" s="13">
        <v>1</v>
      </c>
    </row>
    <row r="31" spans="1:8" x14ac:dyDescent="0.2">
      <c r="A31" s="19" t="s">
        <v>45</v>
      </c>
      <c r="B31" s="13">
        <v>30</v>
      </c>
      <c r="C31" s="19" t="s">
        <v>51</v>
      </c>
      <c r="D31" s="20">
        <v>20200</v>
      </c>
      <c r="E31" s="20">
        <v>21200</v>
      </c>
      <c r="F31" s="19" t="s">
        <v>9</v>
      </c>
      <c r="G31">
        <v>1</v>
      </c>
      <c r="H31" s="13">
        <v>1</v>
      </c>
    </row>
    <row r="32" spans="1:8" x14ac:dyDescent="0.2">
      <c r="A32" s="19" t="s">
        <v>46</v>
      </c>
      <c r="B32">
        <v>31</v>
      </c>
      <c r="C32" s="19" t="s">
        <v>51</v>
      </c>
      <c r="D32" s="20">
        <v>30000</v>
      </c>
      <c r="E32" s="20">
        <v>31000</v>
      </c>
      <c r="F32" s="19" t="s">
        <v>9</v>
      </c>
      <c r="G32">
        <v>1</v>
      </c>
      <c r="H32" s="13">
        <v>1</v>
      </c>
    </row>
    <row r="33" spans="1:8" x14ac:dyDescent="0.2">
      <c r="A33" s="19" t="s">
        <v>48</v>
      </c>
      <c r="B33" s="13">
        <v>32</v>
      </c>
      <c r="C33" s="19" t="s">
        <v>51</v>
      </c>
      <c r="D33" s="20">
        <v>30000</v>
      </c>
      <c r="E33" s="20">
        <v>31000</v>
      </c>
      <c r="F33" s="19" t="s">
        <v>9</v>
      </c>
      <c r="G33">
        <v>1</v>
      </c>
      <c r="H33" s="13">
        <v>1</v>
      </c>
    </row>
    <row r="34" spans="1:8" x14ac:dyDescent="0.2">
      <c r="A34" s="19" t="s">
        <v>43</v>
      </c>
      <c r="B34">
        <v>33</v>
      </c>
      <c r="C34" s="19" t="s">
        <v>51</v>
      </c>
      <c r="D34" s="20">
        <v>20200</v>
      </c>
      <c r="E34" s="20">
        <v>21200</v>
      </c>
      <c r="F34" s="19" t="s">
        <v>8</v>
      </c>
      <c r="G34" s="13">
        <v>2</v>
      </c>
      <c r="H34" s="13">
        <v>1</v>
      </c>
    </row>
    <row r="35" spans="1:8" x14ac:dyDescent="0.2">
      <c r="A35" s="19" t="s">
        <v>45</v>
      </c>
      <c r="B35" s="13">
        <v>34</v>
      </c>
      <c r="C35" s="19" t="s">
        <v>51</v>
      </c>
      <c r="D35" s="20">
        <v>20200</v>
      </c>
      <c r="E35" s="20">
        <v>21200</v>
      </c>
      <c r="F35" s="19" t="s">
        <v>8</v>
      </c>
      <c r="G35" s="13">
        <v>2</v>
      </c>
      <c r="H35" s="13">
        <v>1</v>
      </c>
    </row>
    <row r="36" spans="1:8" x14ac:dyDescent="0.2">
      <c r="A36" s="19" t="s">
        <v>46</v>
      </c>
      <c r="B36">
        <v>35</v>
      </c>
      <c r="C36" s="19" t="s">
        <v>51</v>
      </c>
      <c r="D36" s="20">
        <v>30000</v>
      </c>
      <c r="E36" s="20">
        <v>31000</v>
      </c>
      <c r="F36" s="19" t="s">
        <v>8</v>
      </c>
      <c r="G36" s="13">
        <v>2</v>
      </c>
      <c r="H36" s="13">
        <v>1</v>
      </c>
    </row>
    <row r="37" spans="1:8" x14ac:dyDescent="0.2">
      <c r="A37" s="19" t="s">
        <v>48</v>
      </c>
      <c r="B37" s="13">
        <v>36</v>
      </c>
      <c r="C37" s="19" t="s">
        <v>51</v>
      </c>
      <c r="D37" s="20">
        <v>30000</v>
      </c>
      <c r="E37" s="20">
        <v>31000</v>
      </c>
      <c r="F37" s="19" t="s">
        <v>8</v>
      </c>
      <c r="G37" s="13">
        <v>2</v>
      </c>
      <c r="H37" s="13">
        <v>1</v>
      </c>
    </row>
    <row r="38" spans="1:8" x14ac:dyDescent="0.2">
      <c r="A38" s="19" t="s">
        <v>43</v>
      </c>
      <c r="B38">
        <v>37</v>
      </c>
      <c r="C38" s="19" t="s">
        <v>51</v>
      </c>
      <c r="D38" s="20">
        <v>20200</v>
      </c>
      <c r="E38" s="20">
        <v>21200</v>
      </c>
      <c r="F38" s="19" t="s">
        <v>9</v>
      </c>
      <c r="G38" s="13">
        <v>2</v>
      </c>
      <c r="H38" s="13">
        <v>1</v>
      </c>
    </row>
    <row r="39" spans="1:8" x14ac:dyDescent="0.2">
      <c r="A39" s="19" t="s">
        <v>45</v>
      </c>
      <c r="B39" s="13">
        <v>38</v>
      </c>
      <c r="C39" s="19" t="s">
        <v>51</v>
      </c>
      <c r="D39" s="20">
        <v>20200</v>
      </c>
      <c r="E39" s="20">
        <v>21200</v>
      </c>
      <c r="F39" s="19" t="s">
        <v>9</v>
      </c>
      <c r="G39" s="13">
        <v>2</v>
      </c>
      <c r="H39" s="13">
        <v>1</v>
      </c>
    </row>
    <row r="40" spans="1:8" x14ac:dyDescent="0.2">
      <c r="A40" s="19" t="s">
        <v>46</v>
      </c>
      <c r="B40">
        <v>39</v>
      </c>
      <c r="C40" s="19" t="s">
        <v>51</v>
      </c>
      <c r="D40" s="20">
        <v>30000</v>
      </c>
      <c r="E40" s="20">
        <v>31000</v>
      </c>
      <c r="F40" s="19" t="s">
        <v>9</v>
      </c>
      <c r="G40" s="13">
        <v>2</v>
      </c>
      <c r="H40" s="13">
        <v>1</v>
      </c>
    </row>
    <row r="41" spans="1:8" x14ac:dyDescent="0.2">
      <c r="A41" s="19" t="s">
        <v>48</v>
      </c>
      <c r="B41" s="13">
        <v>40</v>
      </c>
      <c r="C41" s="19" t="s">
        <v>51</v>
      </c>
      <c r="D41" s="20">
        <v>30000</v>
      </c>
      <c r="E41" s="20">
        <v>31000</v>
      </c>
      <c r="F41" s="19" t="s">
        <v>9</v>
      </c>
      <c r="G41" s="13">
        <v>2</v>
      </c>
      <c r="H41" s="13">
        <v>1</v>
      </c>
    </row>
    <row r="42" spans="1:8" x14ac:dyDescent="0.2">
      <c r="A42" s="19" t="s">
        <v>43</v>
      </c>
      <c r="B42">
        <v>41</v>
      </c>
      <c r="C42" s="19" t="s">
        <v>51</v>
      </c>
      <c r="D42" s="20">
        <v>20200</v>
      </c>
      <c r="E42" s="20">
        <v>21200</v>
      </c>
      <c r="F42" s="19" t="s">
        <v>8</v>
      </c>
      <c r="G42" s="13">
        <v>3</v>
      </c>
      <c r="H42" s="13">
        <v>1</v>
      </c>
    </row>
    <row r="43" spans="1:8" x14ac:dyDescent="0.2">
      <c r="A43" s="19" t="s">
        <v>45</v>
      </c>
      <c r="B43" s="13">
        <v>42</v>
      </c>
      <c r="C43" s="19" t="s">
        <v>51</v>
      </c>
      <c r="D43" s="20">
        <v>20200</v>
      </c>
      <c r="E43" s="20">
        <v>21200</v>
      </c>
      <c r="F43" s="19" t="s">
        <v>8</v>
      </c>
      <c r="G43" s="13">
        <v>3</v>
      </c>
      <c r="H43" s="13">
        <v>1</v>
      </c>
    </row>
    <row r="44" spans="1:8" x14ac:dyDescent="0.2">
      <c r="A44" s="19" t="s">
        <v>46</v>
      </c>
      <c r="B44">
        <v>43</v>
      </c>
      <c r="C44" s="19" t="s">
        <v>51</v>
      </c>
      <c r="D44" s="20">
        <v>30000</v>
      </c>
      <c r="E44" s="20">
        <v>31000</v>
      </c>
      <c r="F44" s="19" t="s">
        <v>8</v>
      </c>
      <c r="G44" s="13">
        <v>3</v>
      </c>
      <c r="H44" s="13">
        <v>1</v>
      </c>
    </row>
    <row r="45" spans="1:8" x14ac:dyDescent="0.2">
      <c r="A45" s="19" t="s">
        <v>48</v>
      </c>
      <c r="B45" s="13">
        <v>44</v>
      </c>
      <c r="C45" s="19" t="s">
        <v>51</v>
      </c>
      <c r="D45" s="20">
        <v>30000</v>
      </c>
      <c r="E45" s="20">
        <v>31000</v>
      </c>
      <c r="F45" s="19" t="s">
        <v>8</v>
      </c>
      <c r="G45" s="13">
        <v>3</v>
      </c>
      <c r="H45" s="13">
        <v>1</v>
      </c>
    </row>
    <row r="46" spans="1:8" x14ac:dyDescent="0.2">
      <c r="A46" s="19" t="s">
        <v>43</v>
      </c>
      <c r="B46">
        <v>45</v>
      </c>
      <c r="C46" s="19" t="s">
        <v>51</v>
      </c>
      <c r="D46" s="20">
        <v>20200</v>
      </c>
      <c r="E46" s="20">
        <v>21200</v>
      </c>
      <c r="F46" s="19" t="s">
        <v>9</v>
      </c>
      <c r="G46" s="13">
        <v>3</v>
      </c>
      <c r="H46" s="13">
        <v>1</v>
      </c>
    </row>
    <row r="47" spans="1:8" x14ac:dyDescent="0.2">
      <c r="A47" s="19" t="s">
        <v>45</v>
      </c>
      <c r="B47" s="13">
        <v>46</v>
      </c>
      <c r="C47" s="19" t="s">
        <v>51</v>
      </c>
      <c r="D47" s="20">
        <v>20200</v>
      </c>
      <c r="E47" s="20">
        <v>21200</v>
      </c>
      <c r="F47" s="19" t="s">
        <v>9</v>
      </c>
      <c r="G47" s="13">
        <v>3</v>
      </c>
      <c r="H47" s="13">
        <v>1</v>
      </c>
    </row>
    <row r="48" spans="1:8" x14ac:dyDescent="0.2">
      <c r="A48" s="19" t="s">
        <v>46</v>
      </c>
      <c r="B48">
        <v>47</v>
      </c>
      <c r="C48" s="19" t="s">
        <v>51</v>
      </c>
      <c r="D48" s="20">
        <v>30000</v>
      </c>
      <c r="E48" s="20">
        <v>31000</v>
      </c>
      <c r="F48" s="19" t="s">
        <v>9</v>
      </c>
      <c r="G48" s="13">
        <v>3</v>
      </c>
      <c r="H48" s="13">
        <v>1</v>
      </c>
    </row>
    <row r="49" spans="1:8" x14ac:dyDescent="0.2">
      <c r="A49" s="19" t="s">
        <v>48</v>
      </c>
      <c r="B49" s="13">
        <v>48</v>
      </c>
      <c r="C49" s="19" t="s">
        <v>51</v>
      </c>
      <c r="D49" s="20">
        <v>30000</v>
      </c>
      <c r="E49" s="20">
        <v>31000</v>
      </c>
      <c r="F49" s="19" t="s">
        <v>9</v>
      </c>
      <c r="G49" s="13">
        <v>3</v>
      </c>
      <c r="H49" s="13">
        <v>1</v>
      </c>
    </row>
    <row r="50" spans="1:8" x14ac:dyDescent="0.2">
      <c r="A50" s="4" t="s">
        <v>43</v>
      </c>
      <c r="B50">
        <v>49</v>
      </c>
      <c r="C50" s="19" t="s">
        <v>53</v>
      </c>
      <c r="D50" s="5">
        <v>20200</v>
      </c>
      <c r="E50" s="5">
        <v>21200</v>
      </c>
      <c r="F50" s="19" t="s">
        <v>8</v>
      </c>
      <c r="G50">
        <v>1</v>
      </c>
      <c r="H50" s="13">
        <v>1</v>
      </c>
    </row>
    <row r="51" spans="1:8" x14ac:dyDescent="0.2">
      <c r="A51" s="19" t="s">
        <v>45</v>
      </c>
      <c r="B51" s="13">
        <v>50</v>
      </c>
      <c r="C51" s="19" t="s">
        <v>53</v>
      </c>
      <c r="D51" s="20">
        <v>20200</v>
      </c>
      <c r="E51" s="20">
        <v>21200</v>
      </c>
      <c r="F51" s="19" t="s">
        <v>8</v>
      </c>
      <c r="G51">
        <v>1</v>
      </c>
      <c r="H51" s="13">
        <v>1</v>
      </c>
    </row>
    <row r="52" spans="1:8" x14ac:dyDescent="0.2">
      <c r="A52" s="19" t="s">
        <v>46</v>
      </c>
      <c r="B52">
        <v>51</v>
      </c>
      <c r="C52" s="19" t="s">
        <v>53</v>
      </c>
      <c r="D52" s="20">
        <v>30000</v>
      </c>
      <c r="E52" s="20">
        <v>31000</v>
      </c>
      <c r="F52" s="19" t="s">
        <v>8</v>
      </c>
      <c r="G52">
        <v>1</v>
      </c>
      <c r="H52" s="13">
        <v>1</v>
      </c>
    </row>
    <row r="53" spans="1:8" x14ac:dyDescent="0.2">
      <c r="A53" s="19" t="s">
        <v>48</v>
      </c>
      <c r="B53" s="13">
        <v>52</v>
      </c>
      <c r="C53" s="19" t="s">
        <v>53</v>
      </c>
      <c r="D53" s="20">
        <v>30000</v>
      </c>
      <c r="E53" s="20">
        <v>31000</v>
      </c>
      <c r="F53" s="19" t="s">
        <v>8</v>
      </c>
      <c r="G53">
        <v>1</v>
      </c>
      <c r="H53" s="13">
        <v>1</v>
      </c>
    </row>
    <row r="54" spans="1:8" x14ac:dyDescent="0.2">
      <c r="A54" s="19" t="s">
        <v>43</v>
      </c>
      <c r="B54">
        <v>53</v>
      </c>
      <c r="C54" s="19" t="s">
        <v>53</v>
      </c>
      <c r="D54" s="20">
        <v>20200</v>
      </c>
      <c r="E54" s="20">
        <v>21200</v>
      </c>
      <c r="F54" s="19" t="s">
        <v>8</v>
      </c>
      <c r="G54" s="13">
        <v>2</v>
      </c>
      <c r="H54" s="13">
        <v>1</v>
      </c>
    </row>
    <row r="55" spans="1:8" x14ac:dyDescent="0.2">
      <c r="A55" s="19" t="s">
        <v>45</v>
      </c>
      <c r="B55" s="13">
        <v>54</v>
      </c>
      <c r="C55" s="19" t="s">
        <v>53</v>
      </c>
      <c r="D55" s="20">
        <v>20200</v>
      </c>
      <c r="E55" s="20">
        <v>21200</v>
      </c>
      <c r="F55" s="19" t="s">
        <v>8</v>
      </c>
      <c r="G55" s="13">
        <v>2</v>
      </c>
      <c r="H55" s="13">
        <v>1</v>
      </c>
    </row>
    <row r="56" spans="1:8" x14ac:dyDescent="0.2">
      <c r="A56" s="19" t="s">
        <v>46</v>
      </c>
      <c r="B56">
        <v>55</v>
      </c>
      <c r="C56" s="19" t="s">
        <v>53</v>
      </c>
      <c r="D56" s="20">
        <v>30000</v>
      </c>
      <c r="E56" s="20">
        <v>31000</v>
      </c>
      <c r="F56" s="19" t="s">
        <v>8</v>
      </c>
      <c r="G56" s="13">
        <v>2</v>
      </c>
      <c r="H56" s="13">
        <v>1</v>
      </c>
    </row>
    <row r="57" spans="1:8" x14ac:dyDescent="0.2">
      <c r="A57" s="19" t="s">
        <v>48</v>
      </c>
      <c r="B57" s="13">
        <v>56</v>
      </c>
      <c r="C57" s="19" t="s">
        <v>53</v>
      </c>
      <c r="D57" s="20">
        <v>30000</v>
      </c>
      <c r="E57" s="20">
        <v>31000</v>
      </c>
      <c r="F57" s="19" t="s">
        <v>8</v>
      </c>
      <c r="G57" s="13">
        <v>2</v>
      </c>
      <c r="H57" s="13">
        <v>1</v>
      </c>
    </row>
    <row r="58" spans="1:8" x14ac:dyDescent="0.2">
      <c r="A58" s="19" t="s">
        <v>43</v>
      </c>
      <c r="B58">
        <v>57</v>
      </c>
      <c r="C58" s="19" t="s">
        <v>53</v>
      </c>
      <c r="D58" s="20">
        <v>20200</v>
      </c>
      <c r="E58" s="20">
        <v>21200</v>
      </c>
      <c r="F58" s="19" t="s">
        <v>8</v>
      </c>
      <c r="G58" s="13">
        <v>3</v>
      </c>
      <c r="H58" s="13">
        <v>1</v>
      </c>
    </row>
    <row r="59" spans="1:8" x14ac:dyDescent="0.2">
      <c r="A59" s="19" t="s">
        <v>45</v>
      </c>
      <c r="B59" s="13">
        <v>58</v>
      </c>
      <c r="C59" s="19" t="s">
        <v>53</v>
      </c>
      <c r="D59" s="20">
        <v>20200</v>
      </c>
      <c r="E59" s="20">
        <v>21200</v>
      </c>
      <c r="F59" s="19" t="s">
        <v>8</v>
      </c>
      <c r="G59" s="13">
        <v>3</v>
      </c>
      <c r="H59" s="13">
        <v>1</v>
      </c>
    </row>
    <row r="60" spans="1:8" x14ac:dyDescent="0.2">
      <c r="A60" s="19" t="s">
        <v>46</v>
      </c>
      <c r="B60">
        <v>59</v>
      </c>
      <c r="C60" s="19" t="s">
        <v>53</v>
      </c>
      <c r="D60" s="20">
        <v>30000</v>
      </c>
      <c r="E60" s="20">
        <v>31000</v>
      </c>
      <c r="F60" s="19" t="s">
        <v>8</v>
      </c>
      <c r="G60" s="13">
        <v>3</v>
      </c>
      <c r="H60" s="13">
        <v>1</v>
      </c>
    </row>
    <row r="61" spans="1:8" x14ac:dyDescent="0.2">
      <c r="A61" s="19" t="s">
        <v>48</v>
      </c>
      <c r="B61" s="13">
        <v>60</v>
      </c>
      <c r="C61" s="19" t="s">
        <v>53</v>
      </c>
      <c r="D61" s="20">
        <v>30000</v>
      </c>
      <c r="E61" s="20">
        <v>31000</v>
      </c>
      <c r="F61" s="19" t="s">
        <v>8</v>
      </c>
      <c r="G61" s="13">
        <v>3</v>
      </c>
      <c r="H61" s="13">
        <v>1</v>
      </c>
    </row>
    <row r="62" spans="1:8" x14ac:dyDescent="0.2">
      <c r="A62" s="19" t="s">
        <v>43</v>
      </c>
      <c r="B62">
        <v>61</v>
      </c>
      <c r="C62" s="19" t="s">
        <v>55</v>
      </c>
      <c r="D62" s="5">
        <v>20200</v>
      </c>
      <c r="E62" s="5">
        <v>21200</v>
      </c>
      <c r="F62" s="19" t="s">
        <v>8</v>
      </c>
      <c r="G62">
        <v>1</v>
      </c>
      <c r="H62" s="13">
        <v>1</v>
      </c>
    </row>
    <row r="63" spans="1:8" x14ac:dyDescent="0.2">
      <c r="A63" s="19" t="s">
        <v>45</v>
      </c>
      <c r="B63" s="13">
        <v>62</v>
      </c>
      <c r="C63" s="19" t="s">
        <v>55</v>
      </c>
      <c r="D63" s="20">
        <v>20200</v>
      </c>
      <c r="E63" s="20">
        <v>21200</v>
      </c>
      <c r="F63" s="19" t="s">
        <v>8</v>
      </c>
      <c r="G63">
        <v>1</v>
      </c>
      <c r="H63" s="13">
        <v>1</v>
      </c>
    </row>
    <row r="64" spans="1:8" x14ac:dyDescent="0.2">
      <c r="A64" s="19" t="s">
        <v>46</v>
      </c>
      <c r="B64">
        <v>63</v>
      </c>
      <c r="C64" s="19" t="s">
        <v>55</v>
      </c>
      <c r="D64" s="20">
        <v>30000</v>
      </c>
      <c r="E64" s="20">
        <v>31000</v>
      </c>
      <c r="F64" s="19" t="s">
        <v>8</v>
      </c>
      <c r="G64">
        <v>1</v>
      </c>
      <c r="H64" s="13">
        <v>1</v>
      </c>
    </row>
    <row r="65" spans="1:8" x14ac:dyDescent="0.2">
      <c r="A65" s="19" t="s">
        <v>48</v>
      </c>
      <c r="B65" s="13">
        <v>64</v>
      </c>
      <c r="C65" s="19" t="s">
        <v>55</v>
      </c>
      <c r="D65" s="20">
        <v>30000</v>
      </c>
      <c r="E65" s="20">
        <v>31000</v>
      </c>
      <c r="F65" s="19" t="s">
        <v>8</v>
      </c>
      <c r="G65">
        <v>1</v>
      </c>
      <c r="H65" s="13">
        <v>1</v>
      </c>
    </row>
    <row r="66" spans="1:8" x14ac:dyDescent="0.2">
      <c r="A66" s="19" t="s">
        <v>43</v>
      </c>
      <c r="B66">
        <v>65</v>
      </c>
      <c r="C66" s="19" t="s">
        <v>55</v>
      </c>
      <c r="D66" s="20">
        <v>20200</v>
      </c>
      <c r="E66" s="20">
        <v>21200</v>
      </c>
      <c r="F66" s="19" t="s">
        <v>8</v>
      </c>
      <c r="G66" s="13">
        <v>2</v>
      </c>
      <c r="H66" s="13">
        <v>1</v>
      </c>
    </row>
    <row r="67" spans="1:8" x14ac:dyDescent="0.2">
      <c r="A67" s="19" t="s">
        <v>45</v>
      </c>
      <c r="B67" s="13">
        <v>66</v>
      </c>
      <c r="C67" s="19" t="s">
        <v>55</v>
      </c>
      <c r="D67" s="20">
        <v>20200</v>
      </c>
      <c r="E67" s="20">
        <v>21200</v>
      </c>
      <c r="F67" s="19" t="s">
        <v>8</v>
      </c>
      <c r="G67" s="13">
        <v>2</v>
      </c>
      <c r="H67" s="13">
        <v>1</v>
      </c>
    </row>
    <row r="68" spans="1:8" x14ac:dyDescent="0.2">
      <c r="A68" s="19" t="s">
        <v>46</v>
      </c>
      <c r="B68">
        <v>67</v>
      </c>
      <c r="C68" s="19" t="s">
        <v>55</v>
      </c>
      <c r="D68" s="20">
        <v>30000</v>
      </c>
      <c r="E68" s="20">
        <v>31000</v>
      </c>
      <c r="F68" s="19" t="s">
        <v>8</v>
      </c>
      <c r="G68" s="13">
        <v>2</v>
      </c>
      <c r="H68" s="13">
        <v>1</v>
      </c>
    </row>
    <row r="69" spans="1:8" x14ac:dyDescent="0.2">
      <c r="A69" s="19" t="s">
        <v>48</v>
      </c>
      <c r="B69" s="13">
        <v>68</v>
      </c>
      <c r="C69" s="19" t="s">
        <v>55</v>
      </c>
      <c r="D69" s="20">
        <v>30000</v>
      </c>
      <c r="E69" s="20">
        <v>31000</v>
      </c>
      <c r="F69" s="19" t="s">
        <v>8</v>
      </c>
      <c r="G69" s="13">
        <v>2</v>
      </c>
      <c r="H69" s="13">
        <v>1</v>
      </c>
    </row>
    <row r="70" spans="1:8" x14ac:dyDescent="0.2">
      <c r="A70" s="19" t="s">
        <v>43</v>
      </c>
      <c r="B70">
        <v>69</v>
      </c>
      <c r="C70" s="19" t="s">
        <v>55</v>
      </c>
      <c r="D70" s="20">
        <v>20200</v>
      </c>
      <c r="E70" s="20">
        <v>21200</v>
      </c>
      <c r="F70" s="19" t="s">
        <v>8</v>
      </c>
      <c r="G70" s="13">
        <v>3</v>
      </c>
      <c r="H70" s="13">
        <v>1</v>
      </c>
    </row>
    <row r="71" spans="1:8" x14ac:dyDescent="0.2">
      <c r="A71" s="19" t="s">
        <v>45</v>
      </c>
      <c r="B71" s="13">
        <v>70</v>
      </c>
      <c r="C71" s="19" t="s">
        <v>55</v>
      </c>
      <c r="D71" s="20">
        <v>20200</v>
      </c>
      <c r="E71" s="20">
        <v>21200</v>
      </c>
      <c r="F71" s="19" t="s">
        <v>8</v>
      </c>
      <c r="G71" s="13">
        <v>3</v>
      </c>
      <c r="H71" s="13">
        <v>1</v>
      </c>
    </row>
    <row r="72" spans="1:8" x14ac:dyDescent="0.2">
      <c r="A72" s="19" t="s">
        <v>46</v>
      </c>
      <c r="B72">
        <v>71</v>
      </c>
      <c r="C72" s="19" t="s">
        <v>55</v>
      </c>
      <c r="D72" s="20">
        <v>30000</v>
      </c>
      <c r="E72" s="20">
        <v>31000</v>
      </c>
      <c r="F72" s="19" t="s">
        <v>8</v>
      </c>
      <c r="G72" s="13">
        <v>3</v>
      </c>
      <c r="H72" s="13">
        <v>1</v>
      </c>
    </row>
    <row r="73" spans="1:8" x14ac:dyDescent="0.2">
      <c r="A73" s="19" t="s">
        <v>48</v>
      </c>
      <c r="B73" s="13">
        <v>72</v>
      </c>
      <c r="C73" s="19" t="s">
        <v>55</v>
      </c>
      <c r="D73" s="20">
        <v>30000</v>
      </c>
      <c r="E73" s="20">
        <v>31000</v>
      </c>
      <c r="F73" s="19" t="s">
        <v>8</v>
      </c>
      <c r="G73" s="13">
        <v>3</v>
      </c>
      <c r="H73" s="13">
        <v>1</v>
      </c>
    </row>
    <row r="74" spans="1:8" x14ac:dyDescent="0.2">
      <c r="A74" s="19" t="s">
        <v>43</v>
      </c>
      <c r="B74">
        <v>73</v>
      </c>
      <c r="C74" s="19" t="s">
        <v>57</v>
      </c>
      <c r="D74" s="5">
        <v>20200</v>
      </c>
      <c r="E74" s="5">
        <v>21200</v>
      </c>
      <c r="F74" s="19" t="s">
        <v>8</v>
      </c>
      <c r="G74">
        <v>1</v>
      </c>
      <c r="H74" s="13">
        <v>1</v>
      </c>
    </row>
    <row r="75" spans="1:8" x14ac:dyDescent="0.2">
      <c r="A75" s="19" t="s">
        <v>45</v>
      </c>
      <c r="B75" s="13">
        <v>74</v>
      </c>
      <c r="C75" s="19" t="s">
        <v>57</v>
      </c>
      <c r="D75" s="20">
        <v>20200</v>
      </c>
      <c r="E75" s="20">
        <v>21200</v>
      </c>
      <c r="F75" s="19" t="s">
        <v>8</v>
      </c>
      <c r="G75">
        <v>1</v>
      </c>
      <c r="H75" s="13">
        <v>1</v>
      </c>
    </row>
    <row r="76" spans="1:8" x14ac:dyDescent="0.2">
      <c r="A76" s="19" t="s">
        <v>46</v>
      </c>
      <c r="B76">
        <v>75</v>
      </c>
      <c r="C76" s="19" t="s">
        <v>57</v>
      </c>
      <c r="D76" s="20">
        <v>30000</v>
      </c>
      <c r="E76" s="20">
        <v>31000</v>
      </c>
      <c r="F76" s="19" t="s">
        <v>8</v>
      </c>
      <c r="G76">
        <v>1</v>
      </c>
      <c r="H76" s="13">
        <v>1</v>
      </c>
    </row>
    <row r="77" spans="1:8" x14ac:dyDescent="0.2">
      <c r="A77" s="19" t="s">
        <v>48</v>
      </c>
      <c r="B77" s="13">
        <v>76</v>
      </c>
      <c r="C77" s="19" t="s">
        <v>57</v>
      </c>
      <c r="D77" s="20">
        <v>30000</v>
      </c>
      <c r="E77" s="20">
        <v>31000</v>
      </c>
      <c r="F77" s="19" t="s">
        <v>8</v>
      </c>
      <c r="G77">
        <v>1</v>
      </c>
      <c r="H77" s="13">
        <v>1</v>
      </c>
    </row>
    <row r="78" spans="1:8" x14ac:dyDescent="0.2">
      <c r="A78" s="19" t="s">
        <v>43</v>
      </c>
      <c r="B78">
        <v>77</v>
      </c>
      <c r="C78" s="19" t="s">
        <v>57</v>
      </c>
      <c r="D78" s="20">
        <v>20200</v>
      </c>
      <c r="E78" s="20">
        <v>21200</v>
      </c>
      <c r="F78" s="19" t="s">
        <v>8</v>
      </c>
      <c r="G78" s="13">
        <v>2</v>
      </c>
      <c r="H78" s="13">
        <v>1</v>
      </c>
    </row>
    <row r="79" spans="1:8" x14ac:dyDescent="0.2">
      <c r="A79" s="19" t="s">
        <v>45</v>
      </c>
      <c r="B79" s="13">
        <v>78</v>
      </c>
      <c r="C79" s="19" t="s">
        <v>57</v>
      </c>
      <c r="D79" s="20">
        <v>20200</v>
      </c>
      <c r="E79" s="20">
        <v>21200</v>
      </c>
      <c r="F79" s="19" t="s">
        <v>8</v>
      </c>
      <c r="G79" s="13">
        <v>2</v>
      </c>
      <c r="H79" s="13">
        <v>1</v>
      </c>
    </row>
    <row r="80" spans="1:8" x14ac:dyDescent="0.2">
      <c r="A80" s="19" t="s">
        <v>46</v>
      </c>
      <c r="B80">
        <v>79</v>
      </c>
      <c r="C80" s="19" t="s">
        <v>57</v>
      </c>
      <c r="D80" s="20">
        <v>30000</v>
      </c>
      <c r="E80" s="20">
        <v>31000</v>
      </c>
      <c r="F80" s="19" t="s">
        <v>8</v>
      </c>
      <c r="G80" s="13">
        <v>2</v>
      </c>
      <c r="H80" s="13">
        <v>1</v>
      </c>
    </row>
    <row r="81" spans="1:8" x14ac:dyDescent="0.2">
      <c r="A81" s="19" t="s">
        <v>48</v>
      </c>
      <c r="B81" s="13">
        <v>80</v>
      </c>
      <c r="C81" s="19" t="s">
        <v>57</v>
      </c>
      <c r="D81" s="20">
        <v>30000</v>
      </c>
      <c r="E81" s="20">
        <v>31000</v>
      </c>
      <c r="F81" s="19" t="s">
        <v>8</v>
      </c>
      <c r="G81" s="13">
        <v>2</v>
      </c>
      <c r="H81" s="13">
        <v>1</v>
      </c>
    </row>
    <row r="82" spans="1:8" x14ac:dyDescent="0.2">
      <c r="A82" s="19" t="s">
        <v>46</v>
      </c>
      <c r="B82">
        <v>81</v>
      </c>
      <c r="C82" s="19" t="s">
        <v>57</v>
      </c>
      <c r="D82" s="20">
        <v>30000</v>
      </c>
      <c r="E82" s="20">
        <v>31000</v>
      </c>
      <c r="F82" s="19" t="s">
        <v>73</v>
      </c>
      <c r="G82" s="13">
        <v>2</v>
      </c>
      <c r="H82" s="13">
        <v>1</v>
      </c>
    </row>
    <row r="83" spans="1:8" x14ac:dyDescent="0.2">
      <c r="A83" s="19" t="s">
        <v>46</v>
      </c>
      <c r="B83" s="13">
        <v>82</v>
      </c>
      <c r="C83" s="19" t="s">
        <v>57</v>
      </c>
      <c r="D83" s="20">
        <v>30000</v>
      </c>
      <c r="E83" s="20">
        <v>31000</v>
      </c>
      <c r="F83" s="19" t="s">
        <v>74</v>
      </c>
      <c r="G83" s="13">
        <v>2</v>
      </c>
      <c r="H83" s="13">
        <v>1</v>
      </c>
    </row>
    <row r="84" spans="1:8" x14ac:dyDescent="0.2">
      <c r="A84" s="19" t="s">
        <v>43</v>
      </c>
      <c r="B84">
        <v>83</v>
      </c>
      <c r="C84" s="19" t="s">
        <v>57</v>
      </c>
      <c r="D84" s="20">
        <v>20200</v>
      </c>
      <c r="E84" s="20">
        <v>21200</v>
      </c>
      <c r="F84" s="19" t="s">
        <v>75</v>
      </c>
      <c r="G84" s="13">
        <v>2</v>
      </c>
      <c r="H84" s="13">
        <v>1</v>
      </c>
    </row>
    <row r="85" spans="1:8" x14ac:dyDescent="0.2">
      <c r="A85" s="19" t="s">
        <v>43</v>
      </c>
      <c r="B85" s="13">
        <v>84</v>
      </c>
      <c r="C85" s="19" t="s">
        <v>57</v>
      </c>
      <c r="D85" s="20">
        <v>20200</v>
      </c>
      <c r="E85" s="20">
        <v>21200</v>
      </c>
      <c r="F85" s="19" t="s">
        <v>73</v>
      </c>
      <c r="G85" s="13">
        <v>2</v>
      </c>
      <c r="H85" s="13">
        <v>1</v>
      </c>
    </row>
    <row r="86" spans="1:8" x14ac:dyDescent="0.2">
      <c r="A86" s="19" t="s">
        <v>43</v>
      </c>
      <c r="B86">
        <v>85</v>
      </c>
      <c r="C86" s="19" t="s">
        <v>57</v>
      </c>
      <c r="D86" s="20">
        <v>20200</v>
      </c>
      <c r="E86" s="20">
        <v>21200</v>
      </c>
      <c r="F86" s="19" t="s">
        <v>8</v>
      </c>
      <c r="G86" s="13">
        <v>3</v>
      </c>
      <c r="H86" s="13">
        <v>1</v>
      </c>
    </row>
    <row r="87" spans="1:8" x14ac:dyDescent="0.2">
      <c r="A87" s="19" t="s">
        <v>45</v>
      </c>
      <c r="B87" s="13">
        <v>86</v>
      </c>
      <c r="C87" s="19" t="s">
        <v>57</v>
      </c>
      <c r="D87" s="20">
        <v>20200</v>
      </c>
      <c r="E87" s="20">
        <v>21200</v>
      </c>
      <c r="F87" s="19" t="s">
        <v>8</v>
      </c>
      <c r="G87" s="13">
        <v>3</v>
      </c>
      <c r="H87" s="13">
        <v>1</v>
      </c>
    </row>
    <row r="88" spans="1:8" x14ac:dyDescent="0.2">
      <c r="A88" s="19" t="s">
        <v>46</v>
      </c>
      <c r="B88">
        <v>87</v>
      </c>
      <c r="C88" s="19" t="s">
        <v>57</v>
      </c>
      <c r="D88" s="20">
        <v>30000</v>
      </c>
      <c r="E88" s="20">
        <v>31000</v>
      </c>
      <c r="F88" s="19" t="s">
        <v>8</v>
      </c>
      <c r="G88" s="13">
        <v>3</v>
      </c>
      <c r="H88" s="13">
        <v>1</v>
      </c>
    </row>
    <row r="89" spans="1:8" x14ac:dyDescent="0.2">
      <c r="A89" s="19" t="s">
        <v>48</v>
      </c>
      <c r="B89" s="13">
        <v>88</v>
      </c>
      <c r="C89" s="19" t="s">
        <v>57</v>
      </c>
      <c r="D89" s="20">
        <v>30000</v>
      </c>
      <c r="E89" s="20">
        <v>31000</v>
      </c>
      <c r="F89" s="19" t="s">
        <v>8</v>
      </c>
      <c r="G89" s="13">
        <v>3</v>
      </c>
      <c r="H89" s="13">
        <v>1</v>
      </c>
    </row>
  </sheetData>
  <dataValidations count="3">
    <dataValidation type="list" allowBlank="1" showInputMessage="1" showErrorMessage="1" sqref="A2:A89">
      <formula1>BeamName</formula1>
    </dataValidation>
    <dataValidation type="list" allowBlank="1" showInputMessage="1" showErrorMessage="1" sqref="C2:C89">
      <formula1>EarthStation</formula1>
    </dataValidation>
    <dataValidation type="list" allowBlank="1" showInputMessage="1" showErrorMessage="1" sqref="F2:F89">
      <formula1>INDIRECT("Table15[Services]")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C1" zoomScale="140" zoomScaleNormal="140" zoomScalePageLayoutView="140" workbookViewId="0">
      <selection activeCell="I19" sqref="I19"/>
    </sheetView>
  </sheetViews>
  <sheetFormatPr baseColWidth="10" defaultRowHeight="15" x14ac:dyDescent="0.2"/>
  <cols>
    <col min="3" max="3" width="11.6640625" customWidth="1"/>
    <col min="4" max="4" width="12.83203125" customWidth="1"/>
    <col min="9" max="9" width="20.6640625" customWidth="1"/>
    <col min="14" max="14" width="11.5" customWidth="1"/>
  </cols>
  <sheetData>
    <row r="1" spans="1:9" x14ac:dyDescent="0.2">
      <c r="A1" s="13"/>
      <c r="B1" s="13"/>
      <c r="C1" t="s">
        <v>24</v>
      </c>
      <c r="D1" s="4" t="s">
        <v>23</v>
      </c>
      <c r="E1" t="s">
        <v>111</v>
      </c>
      <c r="F1" s="4" t="s">
        <v>110</v>
      </c>
      <c r="G1" s="4" t="s">
        <v>109</v>
      </c>
      <c r="I1" s="13"/>
    </row>
    <row r="2" spans="1:9" x14ac:dyDescent="0.2">
      <c r="A2" s="13"/>
      <c r="B2" s="13"/>
      <c r="C2" s="20">
        <v>1</v>
      </c>
      <c r="D2" s="13">
        <v>128</v>
      </c>
      <c r="E2" s="20" t="s">
        <v>83</v>
      </c>
      <c r="F2" s="22" t="s">
        <v>89</v>
      </c>
      <c r="G2" s="21" t="s">
        <v>102</v>
      </c>
      <c r="I2" s="13"/>
    </row>
    <row r="3" spans="1:9" x14ac:dyDescent="0.2">
      <c r="A3" s="13"/>
      <c r="B3" s="13"/>
      <c r="C3" s="20">
        <v>2</v>
      </c>
      <c r="D3" s="13">
        <v>256</v>
      </c>
      <c r="E3" s="20" t="s">
        <v>83</v>
      </c>
      <c r="F3" s="22" t="s">
        <v>89</v>
      </c>
      <c r="G3" s="21" t="s">
        <v>102</v>
      </c>
      <c r="I3" s="13"/>
    </row>
    <row r="4" spans="1:9" x14ac:dyDescent="0.2">
      <c r="A4" s="13"/>
      <c r="B4" s="13"/>
      <c r="C4" s="20">
        <v>3</v>
      </c>
      <c r="D4" s="13">
        <v>512</v>
      </c>
      <c r="E4" s="20" t="s">
        <v>83</v>
      </c>
      <c r="F4" s="22" t="s">
        <v>89</v>
      </c>
      <c r="G4" s="21" t="s">
        <v>102</v>
      </c>
      <c r="I4" s="13"/>
    </row>
    <row r="5" spans="1:9" x14ac:dyDescent="0.2">
      <c r="A5" s="13"/>
      <c r="B5" s="13"/>
      <c r="C5" s="20">
        <v>4</v>
      </c>
      <c r="D5" s="13">
        <v>1000</v>
      </c>
      <c r="E5" s="20" t="s">
        <v>83</v>
      </c>
      <c r="F5" s="22" t="s">
        <v>89</v>
      </c>
      <c r="G5" s="21" t="s">
        <v>102</v>
      </c>
      <c r="I5" s="13"/>
    </row>
    <row r="6" spans="1:9" x14ac:dyDescent="0.2">
      <c r="A6" s="13"/>
      <c r="B6" s="13"/>
      <c r="C6" s="20">
        <v>5</v>
      </c>
      <c r="D6" s="13">
        <v>2000</v>
      </c>
      <c r="E6" s="20" t="s">
        <v>83</v>
      </c>
      <c r="F6" s="22" t="s">
        <v>89</v>
      </c>
      <c r="G6" s="21" t="s">
        <v>102</v>
      </c>
      <c r="I6" s="13"/>
    </row>
    <row r="7" spans="1:9" x14ac:dyDescent="0.2">
      <c r="A7" s="13"/>
      <c r="B7" s="13"/>
      <c r="C7" s="20">
        <v>6</v>
      </c>
      <c r="D7" s="20">
        <v>4000</v>
      </c>
      <c r="E7" s="20" t="s">
        <v>83</v>
      </c>
      <c r="F7" s="22" t="s">
        <v>89</v>
      </c>
      <c r="G7" s="21" t="s">
        <v>102</v>
      </c>
      <c r="I7" s="13"/>
    </row>
    <row r="8" spans="1:9" x14ac:dyDescent="0.2">
      <c r="A8" s="13"/>
      <c r="B8" s="13"/>
      <c r="C8" s="20">
        <v>7</v>
      </c>
      <c r="D8" s="20">
        <v>8000</v>
      </c>
      <c r="E8" s="20" t="s">
        <v>83</v>
      </c>
      <c r="F8" s="22" t="s">
        <v>89</v>
      </c>
      <c r="G8" s="21" t="s">
        <v>102</v>
      </c>
      <c r="I8" s="13"/>
    </row>
    <row r="9" spans="1:9" x14ac:dyDescent="0.2">
      <c r="A9" s="13"/>
      <c r="B9" s="13"/>
      <c r="C9" s="20">
        <v>8</v>
      </c>
      <c r="D9" s="20">
        <v>16000</v>
      </c>
      <c r="E9" s="20" t="s">
        <v>83</v>
      </c>
      <c r="F9" s="22" t="s">
        <v>89</v>
      </c>
      <c r="G9" s="21" t="s">
        <v>102</v>
      </c>
      <c r="I9" s="13"/>
    </row>
    <row r="10" spans="1:9" x14ac:dyDescent="0.2">
      <c r="A10" s="13"/>
      <c r="B10" s="13"/>
      <c r="C10" s="20">
        <v>9</v>
      </c>
      <c r="D10" s="20">
        <v>24000</v>
      </c>
      <c r="E10" t="s">
        <v>86</v>
      </c>
      <c r="F10" s="21" t="s">
        <v>96</v>
      </c>
      <c r="G10" t="s">
        <v>108</v>
      </c>
      <c r="I10" s="13"/>
    </row>
    <row r="11" spans="1:9" x14ac:dyDescent="0.2">
      <c r="A11" s="13"/>
      <c r="B11" s="13"/>
      <c r="C11" s="20">
        <v>10</v>
      </c>
      <c r="D11" s="20">
        <v>32000</v>
      </c>
      <c r="E11" t="s">
        <v>86</v>
      </c>
      <c r="F11" s="21" t="s">
        <v>96</v>
      </c>
      <c r="G11" t="s">
        <v>108</v>
      </c>
      <c r="I11" s="13"/>
    </row>
    <row r="12" spans="1:9" x14ac:dyDescent="0.2">
      <c r="A12" s="13"/>
      <c r="B12" s="13"/>
      <c r="C12" s="20">
        <v>11</v>
      </c>
      <c r="D12" s="20">
        <v>64000</v>
      </c>
      <c r="E12" t="s">
        <v>86</v>
      </c>
      <c r="F12" s="21" t="s">
        <v>96</v>
      </c>
      <c r="G12" t="s">
        <v>108</v>
      </c>
      <c r="I12" s="13"/>
    </row>
    <row r="13" spans="1:9" x14ac:dyDescent="0.2">
      <c r="A13" s="13"/>
      <c r="B13" s="13"/>
      <c r="C13" s="20">
        <v>12</v>
      </c>
      <c r="D13" s="20">
        <v>96000</v>
      </c>
      <c r="E13" t="s">
        <v>86</v>
      </c>
      <c r="F13" s="21" t="s">
        <v>96</v>
      </c>
      <c r="G13" t="s">
        <v>108</v>
      </c>
      <c r="H13" s="13"/>
      <c r="I13" s="13"/>
    </row>
    <row r="14" spans="1:9" x14ac:dyDescent="0.2">
      <c r="A14" s="13"/>
      <c r="B14" s="13"/>
      <c r="C14" s="20">
        <v>13</v>
      </c>
      <c r="D14" s="20">
        <v>128000</v>
      </c>
      <c r="E14" t="s">
        <v>86</v>
      </c>
      <c r="F14" s="21" t="s">
        <v>96</v>
      </c>
      <c r="G14" t="s">
        <v>108</v>
      </c>
      <c r="H14" s="13"/>
      <c r="I14" s="13"/>
    </row>
    <row r="15" spans="1:9" x14ac:dyDescent="0.2">
      <c r="A15" s="13"/>
      <c r="B15" s="13"/>
      <c r="C15" s="13"/>
      <c r="D15" s="13"/>
      <c r="E15" s="13"/>
      <c r="F15" s="13"/>
      <c r="G15" s="13"/>
      <c r="H15" s="13"/>
      <c r="I15" s="13"/>
    </row>
    <row r="16" spans="1:9" x14ac:dyDescent="0.2">
      <c r="A16" s="13"/>
      <c r="B16" s="13"/>
      <c r="C16" s="13"/>
      <c r="D16" s="13"/>
      <c r="E16" s="13"/>
      <c r="F16" s="13"/>
      <c r="G16" s="13"/>
      <c r="H16" s="13"/>
      <c r="I16" s="13"/>
    </row>
    <row r="17" spans="1:9" x14ac:dyDescent="0.2">
      <c r="A17" s="13"/>
      <c r="B17" s="13"/>
      <c r="C17" s="13"/>
      <c r="D17" s="13"/>
      <c r="E17" s="13"/>
      <c r="F17" s="13"/>
      <c r="G17" s="13"/>
      <c r="H17" s="13"/>
      <c r="I17" s="13"/>
    </row>
    <row r="18" spans="1:9" x14ac:dyDescent="0.2">
      <c r="A18" s="13"/>
      <c r="B18" s="13"/>
      <c r="C18" s="13"/>
      <c r="D18" s="13"/>
      <c r="E18" s="13"/>
      <c r="F18" s="13"/>
      <c r="G18" s="13"/>
      <c r="H18" s="13"/>
      <c r="I18" s="13"/>
    </row>
    <row r="19" spans="1:9" x14ac:dyDescent="0.2">
      <c r="A19" s="13"/>
      <c r="B19" s="13"/>
      <c r="C19" s="13"/>
      <c r="D19" s="13"/>
      <c r="E19" s="13"/>
      <c r="F19" s="13"/>
      <c r="G19" s="13"/>
      <c r="H19" s="13"/>
      <c r="I19" s="13"/>
    </row>
    <row r="20" spans="1:9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x14ac:dyDescent="0.2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9" x14ac:dyDescent="0.2">
      <c r="A27" s="13"/>
      <c r="B27" s="13"/>
      <c r="C27" s="13"/>
      <c r="D27" s="13"/>
      <c r="E27" s="13"/>
      <c r="F27" s="13"/>
      <c r="G27" s="13"/>
      <c r="H27" s="13"/>
      <c r="I27" s="13"/>
    </row>
    <row r="28" spans="1:9" x14ac:dyDescent="0.2">
      <c r="A28" s="13"/>
      <c r="B28" s="13"/>
      <c r="C28" s="13"/>
      <c r="D28" s="13"/>
      <c r="E28" s="13"/>
      <c r="F28" s="13"/>
      <c r="G28" s="13"/>
      <c r="H28" s="13"/>
      <c r="I28" s="13"/>
    </row>
    <row r="29" spans="1:9" x14ac:dyDescent="0.2">
      <c r="A29" s="13"/>
      <c r="B29" s="13"/>
      <c r="C29" s="13"/>
      <c r="D29" s="13"/>
      <c r="E29" s="13"/>
      <c r="F29" s="13"/>
      <c r="G29" s="13"/>
      <c r="H29" s="13"/>
      <c r="I29" s="13"/>
    </row>
    <row r="30" spans="1:9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x14ac:dyDescent="0.2">
      <c r="A31" s="13"/>
      <c r="B31" s="13"/>
      <c r="C31" s="13"/>
      <c r="D31" s="13"/>
      <c r="E31" s="13"/>
      <c r="F31" s="13"/>
      <c r="G31" s="13"/>
      <c r="H31" s="13"/>
      <c r="I31" s="13"/>
    </row>
    <row r="32" spans="1:9" x14ac:dyDescent="0.2">
      <c r="A32" s="13"/>
      <c r="B32" s="13"/>
      <c r="C32" s="13"/>
      <c r="D32" s="13"/>
      <c r="E32" s="13"/>
      <c r="F32" s="13"/>
      <c r="G32" s="13"/>
      <c r="H32" s="13"/>
      <c r="I32" s="13"/>
    </row>
    <row r="33" spans="1:9" x14ac:dyDescent="0.2">
      <c r="A33" s="13"/>
      <c r="B33" s="13"/>
      <c r="C33" s="13"/>
      <c r="D33" s="13"/>
      <c r="E33" s="13"/>
      <c r="F33" s="13"/>
      <c r="G33" s="13"/>
      <c r="H33" s="13"/>
      <c r="I33" s="13"/>
    </row>
    <row r="34" spans="1:9" x14ac:dyDescent="0.2">
      <c r="A34" s="13"/>
      <c r="B34" s="13"/>
      <c r="C34" s="13"/>
      <c r="D34" s="13"/>
      <c r="E34" s="13"/>
      <c r="F34" s="13"/>
      <c r="G34" s="13"/>
      <c r="H34" s="13"/>
      <c r="I34" s="13"/>
    </row>
    <row r="35" spans="1:9" x14ac:dyDescent="0.2">
      <c r="A35" s="13"/>
      <c r="B35" s="13"/>
      <c r="C35" s="13"/>
      <c r="D35" s="13"/>
      <c r="E35" s="13"/>
      <c r="F35" s="13"/>
      <c r="G35" s="13"/>
      <c r="H35" s="13"/>
      <c r="I35" s="13"/>
    </row>
    <row r="36" spans="1:9" x14ac:dyDescent="0.2">
      <c r="A36" s="13"/>
      <c r="B36" s="13"/>
      <c r="C36" s="13"/>
      <c r="D36" s="13"/>
      <c r="E36" s="13"/>
      <c r="F36" s="13"/>
      <c r="G36" s="13"/>
      <c r="H36" s="13"/>
      <c r="I36" s="13"/>
    </row>
    <row r="37" spans="1:9" x14ac:dyDescent="0.2">
      <c r="A37" s="13"/>
      <c r="B37" s="13"/>
      <c r="C37" s="13"/>
      <c r="D37" s="13"/>
      <c r="E37" s="13"/>
      <c r="F37" s="13"/>
      <c r="G37" s="13"/>
      <c r="H37" s="13"/>
      <c r="I37" s="13"/>
    </row>
    <row r="38" spans="1:9" x14ac:dyDescent="0.2">
      <c r="A38" s="13"/>
      <c r="B38" s="13"/>
      <c r="C38" s="13"/>
      <c r="D38" s="13"/>
      <c r="E38" s="13"/>
      <c r="F38" s="13"/>
      <c r="G38" s="13"/>
      <c r="H38" s="13"/>
      <c r="I38" s="13"/>
    </row>
    <row r="39" spans="1:9" x14ac:dyDescent="0.2">
      <c r="A39" s="13"/>
      <c r="B39" s="13"/>
      <c r="C39" s="13"/>
      <c r="D39" s="13"/>
      <c r="E39" s="13"/>
      <c r="F39" s="13"/>
      <c r="G39" s="13"/>
      <c r="H39" s="13"/>
      <c r="I39" s="13"/>
    </row>
    <row r="40" spans="1:9" x14ac:dyDescent="0.2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">
      <c r="A41" s="13"/>
      <c r="B41" s="13"/>
      <c r="C41" s="13"/>
      <c r="D41" s="13"/>
      <c r="E41" s="13"/>
      <c r="F41" s="13"/>
      <c r="G41" s="13"/>
      <c r="H41" s="13"/>
      <c r="I41" s="13"/>
    </row>
    <row r="42" spans="1:9" x14ac:dyDescent="0.2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">
      <c r="A43" s="13"/>
      <c r="B43" s="13"/>
      <c r="C43" s="13"/>
      <c r="D43" s="13"/>
      <c r="E43" s="13"/>
      <c r="F43" s="13"/>
      <c r="G43" s="13"/>
      <c r="H43" s="13"/>
      <c r="I43" s="13"/>
    </row>
    <row r="44" spans="1:9" x14ac:dyDescent="0.2">
      <c r="A44" s="13"/>
      <c r="B44" s="13"/>
      <c r="C44" s="13"/>
      <c r="D44" s="13"/>
      <c r="E44" s="13"/>
      <c r="F44" s="13"/>
      <c r="G44" s="13"/>
      <c r="H44" s="13"/>
      <c r="I44" s="13"/>
    </row>
    <row r="45" spans="1:9" x14ac:dyDescent="0.2">
      <c r="A45" s="13"/>
      <c r="B45" s="13"/>
      <c r="C45" s="13"/>
      <c r="D45" s="13"/>
      <c r="E45" s="13"/>
      <c r="F45" s="13"/>
      <c r="G45" s="13"/>
      <c r="H45" s="13"/>
      <c r="I45" s="13"/>
    </row>
    <row r="46" spans="1:9" x14ac:dyDescent="0.2">
      <c r="A46" s="13"/>
      <c r="B46" s="13"/>
      <c r="C46" s="13"/>
      <c r="D46" s="13"/>
      <c r="E46" s="13"/>
      <c r="F46" s="13"/>
      <c r="G46" s="13"/>
      <c r="H46" s="13"/>
      <c r="I46" s="13"/>
    </row>
    <row r="47" spans="1:9" x14ac:dyDescent="0.2">
      <c r="A47" s="13"/>
      <c r="B47" s="13"/>
      <c r="C47" s="13"/>
      <c r="D47" s="13"/>
      <c r="E47" s="13"/>
      <c r="F47" s="13"/>
      <c r="G47" s="13"/>
      <c r="H47" s="13"/>
      <c r="I47" s="13"/>
    </row>
    <row r="48" spans="1:9" x14ac:dyDescent="0.2">
      <c r="A48" s="13"/>
      <c r="B48" s="13"/>
      <c r="C48" s="13"/>
      <c r="D48" s="13"/>
      <c r="E48" s="13"/>
      <c r="F48" s="13"/>
      <c r="G48" s="13"/>
      <c r="H48" s="13"/>
      <c r="I48" s="13"/>
    </row>
    <row r="49" spans="1:9" x14ac:dyDescent="0.2">
      <c r="A49" s="13"/>
      <c r="B49" s="13"/>
      <c r="C49" s="13"/>
      <c r="D49" s="13"/>
      <c r="E49" s="13"/>
      <c r="F49" s="13"/>
      <c r="G49" s="13"/>
      <c r="H49" s="13"/>
      <c r="I49" s="13"/>
    </row>
    <row r="50" spans="1:9" x14ac:dyDescent="0.2">
      <c r="A50" s="13"/>
      <c r="B50" s="13"/>
      <c r="C50" s="13"/>
      <c r="D50" s="13"/>
      <c r="E50" s="13"/>
      <c r="F50" s="13"/>
      <c r="G50" s="13"/>
      <c r="H50" s="13"/>
      <c r="I50" s="13"/>
    </row>
    <row r="51" spans="1:9" x14ac:dyDescent="0.2">
      <c r="A51" s="13"/>
      <c r="B51" s="13"/>
      <c r="C51" s="13"/>
      <c r="D51" s="13"/>
      <c r="E51" s="13"/>
      <c r="F51" s="13"/>
      <c r="G51" s="13"/>
      <c r="H51" s="13"/>
      <c r="I51" s="13"/>
    </row>
    <row r="52" spans="1:9" x14ac:dyDescent="0.2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">
      <c r="A53" s="13"/>
      <c r="B53" s="13"/>
      <c r="C53" s="13"/>
      <c r="D53" s="13"/>
      <c r="E53" s="13"/>
      <c r="F53" s="13"/>
      <c r="G53" s="13"/>
      <c r="H53" s="13"/>
      <c r="I53" s="13"/>
    </row>
    <row r="54" spans="1:9" x14ac:dyDescent="0.2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">
      <c r="A55" s="13"/>
      <c r="B55" s="13"/>
      <c r="C55" s="13"/>
      <c r="D55" s="13"/>
      <c r="E55" s="13"/>
      <c r="F55" s="13"/>
      <c r="G55" s="13"/>
      <c r="H55" s="13"/>
      <c r="I55" s="13"/>
    </row>
    <row r="56" spans="1:9" x14ac:dyDescent="0.2">
      <c r="A56" s="13"/>
      <c r="B56" s="13"/>
      <c r="C56" s="13"/>
      <c r="D56" s="13"/>
      <c r="E56" s="13"/>
      <c r="F56" s="13"/>
      <c r="G56" s="13"/>
      <c r="H56" s="13"/>
      <c r="I56" s="13"/>
    </row>
    <row r="57" spans="1:9" x14ac:dyDescent="0.2">
      <c r="A57" s="13"/>
      <c r="B57" s="13"/>
      <c r="C57" s="13"/>
      <c r="D57" s="13"/>
      <c r="E57" s="13"/>
      <c r="F57" s="13"/>
      <c r="G57" s="13"/>
      <c r="H57" s="13"/>
      <c r="I57" s="13"/>
    </row>
    <row r="58" spans="1:9" x14ac:dyDescent="0.2">
      <c r="A58" s="13"/>
      <c r="B58" s="13"/>
      <c r="C58" s="13"/>
      <c r="D58" s="13"/>
      <c r="E58" s="13"/>
      <c r="F58" s="13"/>
      <c r="G58" s="13"/>
      <c r="H58" s="13"/>
      <c r="I58" s="13"/>
    </row>
    <row r="59" spans="1:9" x14ac:dyDescent="0.2">
      <c r="A59" s="13"/>
      <c r="B59" s="13"/>
      <c r="C59" s="13"/>
      <c r="D59" s="13"/>
      <c r="E59" s="13"/>
      <c r="F59" s="13"/>
      <c r="G59" s="13"/>
      <c r="H59" s="13"/>
      <c r="I59" s="13"/>
    </row>
    <row r="60" spans="1:9" x14ac:dyDescent="0.2">
      <c r="A60" s="13"/>
      <c r="B60" s="13"/>
      <c r="C60" s="13"/>
      <c r="D60" s="13"/>
      <c r="E60" s="13"/>
      <c r="F60" s="13"/>
      <c r="G60" s="13"/>
      <c r="H60" s="13"/>
      <c r="I60" s="13"/>
    </row>
    <row r="61" spans="1:9" x14ac:dyDescent="0.2">
      <c r="A61" s="13"/>
      <c r="B61" s="13"/>
      <c r="C61" s="13"/>
      <c r="D61" s="13"/>
      <c r="E61" s="13"/>
      <c r="F61" s="13"/>
      <c r="G61" s="13"/>
      <c r="H61" s="13"/>
      <c r="I61" s="1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G28" sqref="G28"/>
    </sheetView>
  </sheetViews>
  <sheetFormatPr baseColWidth="10" defaultRowHeight="15" x14ac:dyDescent="0.2"/>
  <cols>
    <col min="2" max="2" width="11.1640625" customWidth="1"/>
  </cols>
  <sheetData>
    <row r="1" spans="1:5" x14ac:dyDescent="0.2">
      <c r="A1" t="s">
        <v>5</v>
      </c>
      <c r="B1" t="s">
        <v>80</v>
      </c>
      <c r="C1" t="s">
        <v>81</v>
      </c>
      <c r="D1" t="s">
        <v>82</v>
      </c>
      <c r="E1" t="s">
        <v>70</v>
      </c>
    </row>
    <row r="2" spans="1:5" x14ac:dyDescent="0.2">
      <c r="A2" t="s">
        <v>83</v>
      </c>
      <c r="B2" s="2">
        <v>0.49024299999999998</v>
      </c>
      <c r="C2">
        <v>-2.35</v>
      </c>
      <c r="D2" s="2">
        <f>Table5[[#This Row],[Es_N0]]-10*LOG10(Table5[[#This Row],[Spectral_Eff]])</f>
        <v>0.74588598747536183</v>
      </c>
      <c r="E2">
        <f>Table5[[#This Row],[Es_N0]]</f>
        <v>-2.35</v>
      </c>
    </row>
    <row r="3" spans="1:5" x14ac:dyDescent="0.2">
      <c r="A3" t="s">
        <v>84</v>
      </c>
      <c r="B3" s="2">
        <v>0.65644800000000003</v>
      </c>
      <c r="C3">
        <v>-1.24</v>
      </c>
      <c r="D3" s="2">
        <f>Table5[[#This Row],[Es_N0]]-10*LOG10(Table5[[#This Row],[Spectral_Eff]])</f>
        <v>0.5879967049985575</v>
      </c>
      <c r="E3">
        <f>Table5[[#This Row],[Es_N0]]</f>
        <v>-1.24</v>
      </c>
    </row>
    <row r="4" spans="1:5" x14ac:dyDescent="0.2">
      <c r="A4" t="s">
        <v>85</v>
      </c>
      <c r="B4" s="2">
        <v>0.789412</v>
      </c>
      <c r="C4">
        <v>-0.3</v>
      </c>
      <c r="D4" s="2">
        <f>Table5[[#This Row],[Es_N0]]-10*LOG10(Table5[[#This Row],[Spectral_Eff]])</f>
        <v>0.72696276098380475</v>
      </c>
      <c r="E4">
        <f>Table5[[#This Row],[Es_N0]]</f>
        <v>-0.3</v>
      </c>
    </row>
    <row r="5" spans="1:5" x14ac:dyDescent="0.2">
      <c r="A5" t="s">
        <v>86</v>
      </c>
      <c r="B5" s="2">
        <v>0.98885800000000001</v>
      </c>
      <c r="C5">
        <v>1</v>
      </c>
      <c r="D5" s="2">
        <f>Table5[[#This Row],[Es_N0]]-10*LOG10(Table5[[#This Row],[Spectral_Eff]])</f>
        <v>1.0486606860920165</v>
      </c>
      <c r="E5">
        <f>Table5[[#This Row],[Es_N0]]</f>
        <v>1</v>
      </c>
    </row>
    <row r="6" spans="1:5" x14ac:dyDescent="0.2">
      <c r="A6" t="s">
        <v>87</v>
      </c>
      <c r="B6" s="2">
        <v>1.188304</v>
      </c>
      <c r="C6">
        <v>2.23</v>
      </c>
      <c r="D6" s="2">
        <f>Table5[[#This Row],[Es_N0]]-10*LOG10(Table5[[#This Row],[Spectral_Eff]])</f>
        <v>1.4807244097668941</v>
      </c>
      <c r="E6">
        <f>Table5[[#This Row],[Es_N0]]</f>
        <v>2.23</v>
      </c>
    </row>
    <row r="7" spans="1:5" x14ac:dyDescent="0.2">
      <c r="A7" t="s">
        <v>88</v>
      </c>
      <c r="B7" s="2">
        <v>1.3222529999999999</v>
      </c>
      <c r="C7">
        <v>3.1</v>
      </c>
      <c r="D7" s="2">
        <f>Table5[[#This Row],[Es_N0]]-10*LOG10(Table5[[#This Row],[Spectral_Eff]])</f>
        <v>1.8868543895676191</v>
      </c>
      <c r="E7">
        <f>Table5[[#This Row],[Es_N0]]</f>
        <v>3.1</v>
      </c>
    </row>
    <row r="8" spans="1:5" x14ac:dyDescent="0.2">
      <c r="A8" t="s">
        <v>67</v>
      </c>
      <c r="B8" s="2">
        <v>1.487473</v>
      </c>
      <c r="C8">
        <v>4.03</v>
      </c>
      <c r="D8" s="2">
        <f>Table5[[#This Row],[Es_N0]]-10*LOG10(Table5[[#This Row],[Spectral_Eff]])</f>
        <v>2.305509086632334</v>
      </c>
      <c r="E8">
        <f>Table5[[#This Row],[Es_N0]]</f>
        <v>4.03</v>
      </c>
    </row>
    <row r="9" spans="1:5" x14ac:dyDescent="0.2">
      <c r="A9" t="s">
        <v>89</v>
      </c>
      <c r="B9" s="2">
        <v>1.5871960000000001</v>
      </c>
      <c r="C9">
        <v>4.68</v>
      </c>
      <c r="D9" s="2">
        <f>Table5[[#This Row],[Es_N0]]-10*LOG10(Table5[[#This Row],[Spectral_Eff]])</f>
        <v>2.6736943968341755</v>
      </c>
      <c r="E9">
        <f>Table5[[#This Row],[Es_N0]]</f>
        <v>4.68</v>
      </c>
    </row>
    <row r="10" spans="1:5" x14ac:dyDescent="0.2">
      <c r="A10" t="s">
        <v>90</v>
      </c>
      <c r="B10" s="2">
        <v>1.654663</v>
      </c>
      <c r="C10">
        <v>5.18</v>
      </c>
      <c r="D10" s="2">
        <f>Table5[[#This Row],[Es_N0]]-10*LOG10(Table5[[#This Row],[Spectral_Eff]])</f>
        <v>2.9929044427101088</v>
      </c>
      <c r="E10">
        <f>Table5[[#This Row],[Es_N0]]</f>
        <v>5.18</v>
      </c>
    </row>
    <row r="11" spans="1:5" x14ac:dyDescent="0.2">
      <c r="A11" t="s">
        <v>91</v>
      </c>
      <c r="B11" s="2">
        <v>1.766451</v>
      </c>
      <c r="C11">
        <v>6.2</v>
      </c>
      <c r="D11" s="2">
        <f>Table5[[#This Row],[Es_N0]]-10*LOG10(Table5[[#This Row],[Spectral_Eff]])</f>
        <v>3.7289840505889056</v>
      </c>
      <c r="E11">
        <f>Table5[[#This Row],[Es_N0]]</f>
        <v>6.2</v>
      </c>
    </row>
    <row r="12" spans="1:5" x14ac:dyDescent="0.2">
      <c r="A12" t="s">
        <v>92</v>
      </c>
      <c r="B12" s="2">
        <v>1.7886120000000001</v>
      </c>
      <c r="C12">
        <v>6.42</v>
      </c>
      <c r="D12" s="2">
        <f>Table5[[#This Row],[Es_N0]]-10*LOG10(Table5[[#This Row],[Spectral_Eff]])</f>
        <v>3.8948385984320204</v>
      </c>
      <c r="E12">
        <f>Table5[[#This Row],[Es_N0]]</f>
        <v>6.42</v>
      </c>
    </row>
    <row r="13" spans="1:5" x14ac:dyDescent="0.2">
      <c r="A13" t="s">
        <v>93</v>
      </c>
      <c r="B13" s="2">
        <v>1.7799910000000001</v>
      </c>
      <c r="C13">
        <v>5.5</v>
      </c>
      <c r="D13" s="2">
        <f>Table5[[#This Row],[Es_N0]]-10*LOG10(Table5[[#This Row],[Spectral_Eff]])</f>
        <v>2.9958219356763327</v>
      </c>
      <c r="E13">
        <f>Table5[[#This Row],[Es_N0]]</f>
        <v>5.5</v>
      </c>
    </row>
    <row r="14" spans="1:5" x14ac:dyDescent="0.2">
      <c r="A14" t="s">
        <v>7</v>
      </c>
      <c r="B14" s="2">
        <v>1.9806360000000001</v>
      </c>
      <c r="C14">
        <v>6.62</v>
      </c>
      <c r="D14" s="2">
        <f>Table5[[#This Row],[Es_N0]]-10*LOG10(Table5[[#This Row],[Spectral_Eff]])</f>
        <v>3.6519533148655956</v>
      </c>
      <c r="E14">
        <f>Table5[[#This Row],[Es_N0]]</f>
        <v>6.62</v>
      </c>
    </row>
    <row r="15" spans="1:5" x14ac:dyDescent="0.2">
      <c r="A15" t="s">
        <v>94</v>
      </c>
      <c r="B15" s="2">
        <v>2.2281240000000002</v>
      </c>
      <c r="C15">
        <v>7.91</v>
      </c>
      <c r="D15" s="2">
        <f>Table5[[#This Row],[Es_N0]]-10*LOG10(Table5[[#This Row],[Spectral_Eff]])</f>
        <v>4.4306064338285864</v>
      </c>
      <c r="E15">
        <f>Table5[[#This Row],[Es_N0]]</f>
        <v>7.91</v>
      </c>
    </row>
    <row r="16" spans="1:5" x14ac:dyDescent="0.2">
      <c r="A16" t="s">
        <v>95</v>
      </c>
      <c r="B16" s="2">
        <v>2.4785620000000002</v>
      </c>
      <c r="C16">
        <v>9.35</v>
      </c>
      <c r="D16" s="2">
        <f>Table5[[#This Row],[Es_N0]]-10*LOG10(Table5[[#This Row],[Spectral_Eff]])</f>
        <v>5.4080021296173451</v>
      </c>
      <c r="E16">
        <f>Table5[[#This Row],[Es_N0]]</f>
        <v>9.35</v>
      </c>
    </row>
    <row r="17" spans="1:5" x14ac:dyDescent="0.2">
      <c r="A17" t="s">
        <v>96</v>
      </c>
      <c r="B17" s="2">
        <v>2.6460119999999998</v>
      </c>
      <c r="C17">
        <v>10.69</v>
      </c>
      <c r="D17" s="2">
        <f>Table5[[#This Row],[Es_N0]]-10*LOG10(Table5[[#This Row],[Spectral_Eff]])</f>
        <v>6.464081905634969</v>
      </c>
      <c r="E17">
        <f>Table5[[#This Row],[Es_N0]]</f>
        <v>10.69</v>
      </c>
    </row>
    <row r="18" spans="1:5" x14ac:dyDescent="0.2">
      <c r="A18" t="s">
        <v>97</v>
      </c>
      <c r="B18" s="2">
        <v>2.6792069999999999</v>
      </c>
      <c r="C18">
        <v>10.98</v>
      </c>
      <c r="D18" s="2">
        <f>Table5[[#This Row],[Es_N0]]-10*LOG10(Table5[[#This Row],[Spectral_Eff]])</f>
        <v>6.6999373077969979</v>
      </c>
      <c r="E18">
        <f>Table5[[#This Row],[Es_N0]]</f>
        <v>10.98</v>
      </c>
    </row>
    <row r="19" spans="1:5" x14ac:dyDescent="0.2">
      <c r="A19" t="s">
        <v>98</v>
      </c>
      <c r="B19" s="2">
        <v>2.6372010000000001</v>
      </c>
      <c r="C19">
        <v>8.9700000000000006</v>
      </c>
      <c r="D19" s="2">
        <f>Table5[[#This Row],[Es_N0]]-10*LOG10(Table5[[#This Row],[Spectral_Eff]])</f>
        <v>4.758567682482199</v>
      </c>
      <c r="E19">
        <f>Table5[[#This Row],[Es_N0]]</f>
        <v>8.9700000000000006</v>
      </c>
    </row>
    <row r="20" spans="1:5" x14ac:dyDescent="0.2">
      <c r="A20" t="s">
        <v>99</v>
      </c>
      <c r="B20" s="2">
        <v>2.9667279999999998</v>
      </c>
      <c r="C20">
        <v>10.210000000000001</v>
      </c>
      <c r="D20" s="2">
        <f>Table5[[#This Row],[Es_N0]]-10*LOG10(Table5[[#This Row],[Spectral_Eff]])</f>
        <v>5.487222694951269</v>
      </c>
      <c r="E20">
        <f>Table5[[#This Row],[Es_N0]]</f>
        <v>10.210000000000001</v>
      </c>
    </row>
    <row r="21" spans="1:5" x14ac:dyDescent="0.2">
      <c r="A21" t="s">
        <v>100</v>
      </c>
      <c r="B21" s="2">
        <v>3.1656230000000001</v>
      </c>
      <c r="C21">
        <v>11.03</v>
      </c>
      <c r="D21" s="2">
        <f>Table5[[#This Row],[Es_N0]]-10*LOG10(Table5[[#This Row],[Spectral_Eff]])</f>
        <v>6.0254080734122093</v>
      </c>
      <c r="E21">
        <f>Table5[[#This Row],[Es_N0]]</f>
        <v>11.03</v>
      </c>
    </row>
    <row r="22" spans="1:5" x14ac:dyDescent="0.2">
      <c r="A22" t="s">
        <v>101</v>
      </c>
      <c r="B22" s="2">
        <v>3.3001839999999998</v>
      </c>
      <c r="C22">
        <v>11.61</v>
      </c>
      <c r="D22" s="2">
        <f>Table5[[#This Row],[Es_N0]]-10*LOG10(Table5[[#This Row],[Spectral_Eff]])</f>
        <v>6.4246184558970221</v>
      </c>
      <c r="E22">
        <f>Table5[[#This Row],[Es_N0]]</f>
        <v>11.61</v>
      </c>
    </row>
    <row r="23" spans="1:5" x14ac:dyDescent="0.2">
      <c r="A23" t="s">
        <v>102</v>
      </c>
      <c r="B23" s="2">
        <v>3.5231430000000001</v>
      </c>
      <c r="C23">
        <v>12.89</v>
      </c>
      <c r="D23" s="2">
        <f>Table5[[#This Row],[Es_N0]]-10*LOG10(Table5[[#This Row],[Spectral_Eff]])</f>
        <v>7.4206972898721313</v>
      </c>
      <c r="E23">
        <f>Table5[[#This Row],[Es_N0]]</f>
        <v>12.89</v>
      </c>
    </row>
    <row r="24" spans="1:5" x14ac:dyDescent="0.2">
      <c r="A24" t="s">
        <v>103</v>
      </c>
      <c r="B24" s="2">
        <v>3.567342</v>
      </c>
      <c r="C24">
        <v>13.13</v>
      </c>
      <c r="D24" s="2">
        <f>Table5[[#This Row],[Es_N0]]-10*LOG10(Table5[[#This Row],[Spectral_Eff]])</f>
        <v>7.6065525298491998</v>
      </c>
      <c r="E24">
        <f>Table5[[#This Row],[Es_N0]]</f>
        <v>13.13</v>
      </c>
    </row>
    <row r="25" spans="1:5" x14ac:dyDescent="0.2">
      <c r="A25" t="s">
        <v>104</v>
      </c>
      <c r="B25" s="2">
        <v>3.7032949999999998</v>
      </c>
      <c r="C25">
        <v>12.73</v>
      </c>
      <c r="D25" s="2">
        <f>Table5[[#This Row],[Es_N0]]-10*LOG10(Table5[[#This Row],[Spectral_Eff]])</f>
        <v>7.0441169119948848</v>
      </c>
      <c r="E25">
        <f>Table5[[#This Row],[Es_N0]]</f>
        <v>12.73</v>
      </c>
    </row>
    <row r="26" spans="1:5" x14ac:dyDescent="0.2">
      <c r="A26" t="s">
        <v>105</v>
      </c>
      <c r="B26" s="2">
        <v>3.9515709999999999</v>
      </c>
      <c r="C26">
        <v>13.64</v>
      </c>
      <c r="D26" s="2">
        <f>Table5[[#This Row],[Es_N0]]-10*LOG10(Table5[[#This Row],[Spectral_Eff]])</f>
        <v>7.6723021045227782</v>
      </c>
      <c r="E26">
        <f>Table5[[#This Row],[Es_N0]]</f>
        <v>13.64</v>
      </c>
    </row>
    <row r="27" spans="1:5" x14ac:dyDescent="0.2">
      <c r="A27" t="s">
        <v>106</v>
      </c>
      <c r="B27" s="2">
        <v>4.1195399999999998</v>
      </c>
      <c r="C27">
        <v>14.28</v>
      </c>
      <c r="D27" s="2">
        <f>Table5[[#This Row],[Es_N0]]-10*LOG10(Table5[[#This Row],[Spectral_Eff]])</f>
        <v>8.1315127586371467</v>
      </c>
      <c r="E27">
        <f>Table5[[#This Row],[Es_N0]]</f>
        <v>14.28</v>
      </c>
    </row>
    <row r="28" spans="1:5" x14ac:dyDescent="0.2">
      <c r="A28" t="s">
        <v>107</v>
      </c>
      <c r="B28" s="2">
        <v>4.3978539999999997</v>
      </c>
      <c r="C28">
        <v>15.69</v>
      </c>
      <c r="D28" s="2">
        <f>Table5[[#This Row],[Es_N0]]-10*LOG10(Table5[[#This Row],[Spectral_Eff]])</f>
        <v>9.2575919244836147</v>
      </c>
      <c r="E28">
        <f>Table5[[#This Row],[Es_N0]]</f>
        <v>15.69</v>
      </c>
    </row>
    <row r="29" spans="1:5" x14ac:dyDescent="0.2">
      <c r="A29" t="s">
        <v>108</v>
      </c>
      <c r="B29" s="2">
        <v>4.4530269999999996</v>
      </c>
      <c r="C29">
        <v>16.05</v>
      </c>
      <c r="D29" s="2">
        <f>Table5[[#This Row],[Es_N0]]-10*LOG10(Table5[[#This Row],[Spectral_Eff]])</f>
        <v>9.5634467160682739</v>
      </c>
      <c r="E29">
        <f>Table5[[#This Row],[Es_N0]]</f>
        <v>16.05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E19" sqref="E19"/>
    </sheetView>
  </sheetViews>
  <sheetFormatPr baseColWidth="10" defaultRowHeight="15" x14ac:dyDescent="0.2"/>
  <cols>
    <col min="1" max="1" width="19.6640625" customWidth="1"/>
    <col min="3" max="3" width="17.33203125" customWidth="1"/>
    <col min="5" max="5" width="15.83203125" customWidth="1"/>
  </cols>
  <sheetData>
    <row r="2" spans="1:7" x14ac:dyDescent="0.2">
      <c r="A2" s="8" t="s">
        <v>29</v>
      </c>
      <c r="C2" t="s">
        <v>39</v>
      </c>
      <c r="E2" t="s">
        <v>40</v>
      </c>
      <c r="G2" t="s">
        <v>41</v>
      </c>
    </row>
    <row r="3" spans="1:7" x14ac:dyDescent="0.2">
      <c r="A3" s="9" t="s">
        <v>59</v>
      </c>
      <c r="C3" s="6" t="s">
        <v>35</v>
      </c>
      <c r="E3" s="7" t="s">
        <v>76</v>
      </c>
      <c r="G3" t="s">
        <v>8</v>
      </c>
    </row>
    <row r="4" spans="1:7" x14ac:dyDescent="0.2">
      <c r="A4" s="8" t="s">
        <v>30</v>
      </c>
      <c r="C4" s="6"/>
      <c r="E4" s="6" t="s">
        <v>77</v>
      </c>
      <c r="G4" t="s">
        <v>9</v>
      </c>
    </row>
    <row r="5" spans="1:7" x14ac:dyDescent="0.2">
      <c r="A5" s="10" t="s">
        <v>31</v>
      </c>
      <c r="E5" s="6" t="s">
        <v>78</v>
      </c>
      <c r="G5" t="s">
        <v>73</v>
      </c>
    </row>
    <row r="6" spans="1:7" x14ac:dyDescent="0.2">
      <c r="C6" t="s">
        <v>14</v>
      </c>
      <c r="E6" s="6" t="s">
        <v>79</v>
      </c>
      <c r="G6" t="s">
        <v>74</v>
      </c>
    </row>
    <row r="7" spans="1:7" x14ac:dyDescent="0.2">
      <c r="C7" s="6" t="s">
        <v>1</v>
      </c>
      <c r="G7" t="s">
        <v>75</v>
      </c>
    </row>
    <row r="8" spans="1:7" x14ac:dyDescent="0.2">
      <c r="C8" s="6" t="s">
        <v>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</vt:lpstr>
      <vt:lpstr>Beam</vt:lpstr>
      <vt:lpstr>Earth Stations</vt:lpstr>
      <vt:lpstr>Groups</vt:lpstr>
      <vt:lpstr>TypeOfEmission</vt:lpstr>
      <vt:lpstr>DVB-S2</vt:lpstr>
      <vt:lpstr>SystemSettings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Henrique Flores dos Santos Mattos</dc:creator>
  <cp:lastModifiedBy>Microsoft Office User</cp:lastModifiedBy>
  <dcterms:created xsi:type="dcterms:W3CDTF">2017-06-05T18:36:46Z</dcterms:created>
  <dcterms:modified xsi:type="dcterms:W3CDTF">2017-07-25T19:26:10Z</dcterms:modified>
</cp:coreProperties>
</file>