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unoMattos/Documents/MATLAB/ITU/Filling Generator V4/Input/"/>
    </mc:Choice>
  </mc:AlternateContent>
  <bookViews>
    <workbookView xWindow="31160" yWindow="840" windowWidth="21940" windowHeight="15940" activeTab="2"/>
  </bookViews>
  <sheets>
    <sheet name="General" sheetId="10" r:id="rId1"/>
    <sheet name="Beam" sheetId="4" r:id="rId2"/>
    <sheet name="Earth Stations" sheetId="3" r:id="rId3"/>
    <sheet name="Groups" sheetId="7" r:id="rId4"/>
    <sheet name="DVB-S2" sheetId="12" r:id="rId5"/>
    <sheet name="TypeOfEmission" sheetId="9" r:id="rId6"/>
    <sheet name="SystemSettings" sheetId="11" r:id="rId7"/>
  </sheets>
  <definedNames>
    <definedName name="_xlnm._FilterDatabase" localSheetId="3" hidden="1">Groups!$A$1:$E$109</definedName>
    <definedName name="BeamName">Table4[BeamName]</definedName>
    <definedName name="BeamR_Options">INDEX(BeamName,,MATCH(Option_R,E_R,0))</definedName>
    <definedName name="E_R">Table4[E_R]</definedName>
    <definedName name="EarthStation">Table3[ID]</definedName>
    <definedName name="Option_R">SystemSettings!$C$8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2" i="12"/>
  <c r="F2" i="4"/>
  <c r="I6" i="4"/>
  <c r="I7" i="4"/>
  <c r="I5" i="4"/>
  <c r="F7" i="3"/>
  <c r="F6" i="3"/>
  <c r="F5" i="3"/>
  <c r="F3" i="4"/>
  <c r="F4" i="4"/>
  <c r="F4" i="3"/>
  <c r="F3" i="3"/>
  <c r="F2" i="3"/>
</calcChain>
</file>

<file path=xl/sharedStrings.xml><?xml version="1.0" encoding="utf-8"?>
<sst xmlns="http://schemas.openxmlformats.org/spreadsheetml/2006/main" count="499" uniqueCount="114">
  <si>
    <t>QPSK 3/4</t>
  </si>
  <si>
    <t>ID</t>
  </si>
  <si>
    <t>E</t>
  </si>
  <si>
    <t>R</t>
  </si>
  <si>
    <t>Gain_tx</t>
  </si>
  <si>
    <t>Gain_rx</t>
  </si>
  <si>
    <t>MOD</t>
  </si>
  <si>
    <t>EIRPmax</t>
  </si>
  <si>
    <t>EXR</t>
  </si>
  <si>
    <t>EXN</t>
  </si>
  <si>
    <t>EXS</t>
  </si>
  <si>
    <t>RXR</t>
  </si>
  <si>
    <t>RXS</t>
  </si>
  <si>
    <t>RXN</t>
  </si>
  <si>
    <t>X1</t>
  </si>
  <si>
    <t>X2</t>
  </si>
  <si>
    <t>X3</t>
  </si>
  <si>
    <t>X4</t>
  </si>
  <si>
    <t>X5</t>
  </si>
  <si>
    <t>X6</t>
  </si>
  <si>
    <t>X6 - USGOVSAT6R</t>
  </si>
  <si>
    <t>X3 - USGOVSAT6R</t>
  </si>
  <si>
    <t>X1 - USGOVSAT6R</t>
  </si>
  <si>
    <t>TR</t>
  </si>
  <si>
    <t>TL-10a17</t>
  </si>
  <si>
    <t>X2 - USGOVSAT6R (+1dB)</t>
  </si>
  <si>
    <t>8PSK 2/3</t>
  </si>
  <si>
    <t>EC/TC</t>
  </si>
  <si>
    <t>EI/UA</t>
  </si>
  <si>
    <t>grp</t>
  </si>
  <si>
    <t>Parametro</t>
  </si>
  <si>
    <t>Input</t>
  </si>
  <si>
    <t>Und</t>
  </si>
  <si>
    <t>dB</t>
  </si>
  <si>
    <t>E_R</t>
  </si>
  <si>
    <t>PwrMax</t>
  </si>
  <si>
    <t>T_K</t>
  </si>
  <si>
    <t>GoverT</t>
  </si>
  <si>
    <t>BeamName</t>
  </si>
  <si>
    <t>Gtx</t>
  </si>
  <si>
    <t>Grx</t>
  </si>
  <si>
    <t>D</t>
  </si>
  <si>
    <t>Ref</t>
  </si>
  <si>
    <t>bitRate</t>
  </si>
  <si>
    <t>n</t>
  </si>
  <si>
    <t>Pattern</t>
  </si>
  <si>
    <t>KHz</t>
  </si>
  <si>
    <t>ESD_Limit_Regulation</t>
  </si>
  <si>
    <t>Regulations</t>
  </si>
  <si>
    <t>Ka-Band MIL-STD-188/164B</t>
  </si>
  <si>
    <t>X-Band MIL-STD-188/164B</t>
  </si>
  <si>
    <t>PFD_Limit</t>
  </si>
  <si>
    <t>PFD_RefBand</t>
  </si>
  <si>
    <t>Steerable</t>
  </si>
  <si>
    <t>Y</t>
  </si>
  <si>
    <t>Band Identification</t>
  </si>
  <si>
    <t>X-Band</t>
  </si>
  <si>
    <t>Freq_Min</t>
  </si>
  <si>
    <t>Freq_Max</t>
  </si>
  <si>
    <t>Steerable Options</t>
  </si>
  <si>
    <t>Pattern Options</t>
  </si>
  <si>
    <t>Services</t>
  </si>
  <si>
    <t>ITU-S.524-6 (29.5-30GHz)</t>
  </si>
  <si>
    <t>Beam</t>
  </si>
  <si>
    <t>EarthStation</t>
  </si>
  <si>
    <t>FreqMin</t>
  </si>
  <si>
    <t>FreqMax</t>
  </si>
  <si>
    <t>Service</t>
  </si>
  <si>
    <t>EG/TG</t>
  </si>
  <si>
    <t>Service_area_no</t>
  </si>
  <si>
    <t>Margem_ESD_FromLimit</t>
  </si>
  <si>
    <t>MinimumMargem</t>
  </si>
  <si>
    <t>bmwdthTx</t>
  </si>
  <si>
    <t>bmwdthRx</t>
  </si>
  <si>
    <t>AP8</t>
  </si>
  <si>
    <t>REC-465-5</t>
  </si>
  <si>
    <t>REC-580-6</t>
  </si>
  <si>
    <t>ND-EARTH</t>
  </si>
  <si>
    <t>CoverN</t>
  </si>
  <si>
    <t>EK/TK</t>
  </si>
  <si>
    <t>ED/TD</t>
  </si>
  <si>
    <t>ER/TR</t>
  </si>
  <si>
    <t>Es_N0</t>
  </si>
  <si>
    <t>Eb_N0</t>
  </si>
  <si>
    <t>Spectral_Eff</t>
  </si>
  <si>
    <t>MOD1</t>
  </si>
  <si>
    <t>MOD2</t>
  </si>
  <si>
    <t>MOD3</t>
  </si>
  <si>
    <t>QPSK 1/4</t>
  </si>
  <si>
    <t>QPSK 4/5</t>
  </si>
  <si>
    <t>8PSK 8/9</t>
  </si>
  <si>
    <t>QPSK 9/10</t>
  </si>
  <si>
    <t>16APSK 8/9</t>
  </si>
  <si>
    <t>QPSK 1/3</t>
  </si>
  <si>
    <t>QPSK 2/5</t>
  </si>
  <si>
    <t>QPSK 1/2</t>
  </si>
  <si>
    <t>QPSK 3/5</t>
  </si>
  <si>
    <t>QPSK 2/3</t>
  </si>
  <si>
    <t>QPSK 5/6</t>
  </si>
  <si>
    <t>QPSK 8/9</t>
  </si>
  <si>
    <t>8PSK 3/5</t>
  </si>
  <si>
    <t>8PSK 3/4</t>
  </si>
  <si>
    <t>8PSK 5/6</t>
  </si>
  <si>
    <t>8PSK 9/10</t>
  </si>
  <si>
    <t>16APSK 2/3</t>
  </si>
  <si>
    <t>16APSK 3/4</t>
  </si>
  <si>
    <t>16APSK 4/5</t>
  </si>
  <si>
    <t>16APSK 5/6</t>
  </si>
  <si>
    <t>16APSK 9/10</t>
  </si>
  <si>
    <t>32APSK 3/4</t>
  </si>
  <si>
    <t>32APSK 4/5</t>
  </si>
  <si>
    <t>32APSK 5/6</t>
  </si>
  <si>
    <t>32APSK 8/9</t>
  </si>
  <si>
    <t>32APSK 9/10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</si>
</sst>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12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Fill="1"/>
    <xf numFmtId="0" fontId="0" fillId="0" borderId="0" xfId="0" applyFill="1" applyProtection="1">
      <protection locked="0"/>
    </xf>
    <xf numFmtId="49" fontId="0" fillId="0" borderId="0" xfId="0" applyNumberFormat="1" applyFill="1" applyAlignment="1" applyProtection="1">
      <alignment horizontal="center"/>
      <protection locked="0"/>
    </xf>
    <xf numFmtId="164" fontId="0" fillId="0" borderId="0" xfId="0" applyNumberFormat="1" applyFill="1" applyProtection="1">
      <protection locked="0"/>
    </xf>
    <xf numFmtId="49" fontId="0" fillId="0" borderId="0" xfId="0" applyNumberFormat="1" applyFill="1" applyAlignment="1">
      <alignment horizontal="left"/>
    </xf>
    <xf numFmtId="2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2" fontId="0" fillId="0" borderId="0" xfId="0" applyNumberFormat="1"/>
    <xf numFmtId="165" fontId="0" fillId="0" borderId="0" xfId="0" applyNumberFormat="1"/>
    <xf numFmtId="0" fontId="0" fillId="0" borderId="2" xfId="0" applyFont="1" applyFill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protection locked="0" hidden="0"/>
    </dxf>
    <dxf>
      <numFmt numFmtId="17" formatCode="#\ ?/?"/>
      <protection locked="0" hidden="0"/>
    </dxf>
    <dxf>
      <numFmt numFmtId="1" formatCode="0"/>
      <protection locked="0" hidden="0"/>
    </dxf>
    <dxf>
      <numFmt numFmtId="1" formatCode="0"/>
      <protection locked="0" hidden="0"/>
    </dxf>
    <dxf>
      <numFmt numFmtId="1" formatCode="0"/>
      <protection locked="0" hidden="0"/>
    </dxf>
    <dxf>
      <protection locked="0" hidden="0"/>
    </dxf>
    <dxf>
      <numFmt numFmtId="30" formatCode="@"/>
    </dxf>
    <dxf>
      <numFmt numFmtId="2" formatCode="0.00"/>
    </dxf>
    <dxf>
      <numFmt numFmtId="2" formatCode="0.00"/>
    </dxf>
    <dxf>
      <numFmt numFmtId="30" formatCode="@"/>
    </dxf>
    <dxf>
      <protection locked="0" hidden="0"/>
    </dxf>
    <dxf>
      <protection locked="0" hidden="0"/>
    </dxf>
    <dxf>
      <protection locked="0" hidden="0"/>
    </dxf>
    <dxf>
      <numFmt numFmtId="1" formatCode="0"/>
      <protection locked="0" hidden="0"/>
    </dxf>
    <dxf>
      <numFmt numFmtId="1" formatCode="0"/>
      <protection locked="0" hidden="0"/>
    </dxf>
    <dxf>
      <numFmt numFmtId="30" formatCode="@"/>
      <protection locked="0" hidden="0"/>
    </dxf>
    <dxf>
      <alignment horizontal="center" vertical="bottom" textRotation="0" wrapText="0" indent="0" justifyLastLine="0" shrinkToFit="0"/>
      <protection locked="0" hidden="0"/>
    </dxf>
    <dxf>
      <numFmt numFmtId="30" formatCode="@"/>
      <protection locked="0" hidden="0"/>
    </dxf>
    <dxf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indexed="65"/>
        </patternFill>
      </fill>
      <alignment horizontal="center" textRotation="0" wrapText="0" indent="0" justifyLastLine="0" shrinkToFit="0"/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numFmt numFmtId="2" formatCode="0.00"/>
      <fill>
        <patternFill patternType="none">
          <fgColor indexed="64"/>
          <bgColor indexed="65"/>
        </patternFill>
      </fill>
      <protection locked="0" hidden="0"/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numFmt numFmtId="2" formatCode="0.00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/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C7" totalsRowShown="0">
  <autoFilter ref="A1:C7"/>
  <tableColumns count="3">
    <tableColumn id="1" name="Parametro"/>
    <tableColumn id="2" name="Input" dataDxfId="49"/>
    <tableColumn id="3" name="Und" dataDxfId="4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Table615" displayName="Table615" ref="C6:C8" totalsRowShown="0">
  <autoFilter ref="C6:C8"/>
  <tableColumns count="1">
    <tableColumn id="1" name="E_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Table15" displayName="Table15" ref="G2:G8" totalsRowShown="0">
  <autoFilter ref="G2:G8"/>
  <tableColumns count="1">
    <tableColumn id="1" name="Servic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K7" totalsRowShown="0" headerRowDxfId="47" dataDxfId="46">
  <autoFilter ref="A1:K7"/>
  <tableColumns count="11">
    <tableColumn id="1" name="BeamName" dataDxfId="45"/>
    <tableColumn id="2" name="E_R" dataDxfId="44"/>
    <tableColumn id="9" name="Steerable" dataDxfId="43"/>
    <tableColumn id="3" name="Gain_tx" dataDxfId="42"/>
    <tableColumn id="4" name="PwrMax" dataDxfId="41"/>
    <tableColumn id="8" name="EIRPmax" dataDxfId="40"/>
    <tableColumn id="5" name="Gain_rx" dataDxfId="39"/>
    <tableColumn id="6" name="T_K" dataDxfId="38"/>
    <tableColumn id="7" name="GoverT" dataDxfId="37"/>
    <tableColumn id="10" name="Freq_Min" dataDxfId="36"/>
    <tableColumn id="11" name="Freq_Max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K7" totalsRowShown="0" headerRowDxfId="34" dataDxfId="33">
  <autoFilter ref="A1:K7"/>
  <tableColumns count="11">
    <tableColumn id="1" name="ID" dataDxfId="32"/>
    <tableColumn id="2" name="Gtx" dataDxfId="31"/>
    <tableColumn id="8" name="PwrMax" dataDxfId="30"/>
    <tableColumn id="3" name="Grx" dataDxfId="29"/>
    <tableColumn id="4" name="T_K" dataDxfId="28"/>
    <tableColumn id="5" name="GoverT" dataDxfId="27">
      <calculatedColumnFormula>D2-10*LOG10(E2)</calculatedColumnFormula>
    </tableColumn>
    <tableColumn id="11" name="Pattern" dataDxfId="26"/>
    <tableColumn id="9" name="bmwdthTx" dataDxfId="25"/>
    <tableColumn id="6" name="bmwdthRx" dataDxfId="24"/>
    <tableColumn id="10" name="D" dataDxfId="23"/>
    <tableColumn id="7" name="Ref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:H109" totalsRowShown="0" dataDxfId="21">
  <autoFilter ref="A1:H109"/>
  <sortState ref="A2:H109">
    <sortCondition ref="C1:C109"/>
  </sortState>
  <tableColumns count="8">
    <tableColumn id="1" name="Beam" dataDxfId="20"/>
    <tableColumn id="2" name="grp" dataDxfId="19"/>
    <tableColumn id="3" name="EarthStation" dataDxfId="18"/>
    <tableColumn id="5" name="FreqMin" dataDxfId="17"/>
    <tableColumn id="6" name="FreqMax" dataDxfId="16"/>
    <tableColumn id="4" name="Service" dataDxfId="15"/>
    <tableColumn id="7" name="MOD" dataDxfId="14"/>
    <tableColumn id="9" name="Service_area_no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E29" totalsRowShown="0">
  <autoFilter ref="A1:E29"/>
  <tableColumns count="5">
    <tableColumn id="1" name="MOD" dataDxfId="12"/>
    <tableColumn id="3" name="Spectral_Eff" dataDxfId="11"/>
    <tableColumn id="4" name="Es_N0"/>
    <tableColumn id="5" name="Eb_N0" dataDxfId="10">
      <calculatedColumnFormula>Table5[[#This Row],[Es_N0]]-10*LOG10(Table5[[#This Row],[Spectral_Eff]])</calculatedColumnFormula>
    </tableColumn>
    <tableColumn id="6" name="CoverN">
      <calculatedColumnFormula>Table5[[#This Row],[Es_N0]]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:E14" totalsRowShown="0" headerRowDxfId="9" dataDxfId="8">
  <autoFilter ref="A1:E14"/>
  <tableColumns count="5">
    <tableColumn id="1" name="n" dataDxfId="7"/>
    <tableColumn id="4" name="bitRate" dataDxfId="6"/>
    <tableColumn id="5" name="MOD1" dataDxfId="5"/>
    <tableColumn id="6" name="MOD2" dataDxfId="4"/>
    <tableColumn id="7" name="MOD3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A2:A5" totalsRowShown="0" headerRowDxfId="2" dataDxfId="1">
  <autoFilter ref="A2:A5"/>
  <tableColumns count="1">
    <tableColumn id="1" name="Regulation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C2:C4" totalsRowShown="0">
  <autoFilter ref="C2:C4"/>
  <tableColumns count="1">
    <tableColumn id="1" name="Steerable Option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Table7" displayName="Table7" ref="E2:E6" totalsRowShown="0">
  <autoFilter ref="E2:E6"/>
  <tableColumns count="1">
    <tableColumn id="1" name="Pattern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4" Type="http://schemas.openxmlformats.org/officeDocument/2006/relationships/table" Target="../tables/table10.xml"/><Relationship Id="rId5" Type="http://schemas.openxmlformats.org/officeDocument/2006/relationships/table" Target="../tables/table11.xml"/><Relationship Id="rId1" Type="http://schemas.openxmlformats.org/officeDocument/2006/relationships/table" Target="../tables/table7.xml"/><Relationship Id="rId2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60" zoomScaleNormal="160" zoomScalePageLayoutView="160" workbookViewId="0">
      <selection activeCell="B9" sqref="B9"/>
    </sheetView>
  </sheetViews>
  <sheetFormatPr baseColWidth="10" defaultRowHeight="15" x14ac:dyDescent="0.2"/>
  <cols>
    <col min="1" max="1" width="26.1640625" customWidth="1"/>
    <col min="3" max="3" width="23.5" customWidth="1"/>
    <col min="7" max="7" width="22" customWidth="1"/>
  </cols>
  <sheetData>
    <row r="1" spans="1:3" x14ac:dyDescent="0.2">
      <c r="A1" t="s">
        <v>30</v>
      </c>
      <c r="B1" t="s">
        <v>31</v>
      </c>
      <c r="C1" t="s">
        <v>32</v>
      </c>
    </row>
    <row r="2" spans="1:3" x14ac:dyDescent="0.2">
      <c r="A2" t="s">
        <v>55</v>
      </c>
      <c r="B2" s="3"/>
      <c r="C2" s="9" t="s">
        <v>56</v>
      </c>
    </row>
    <row r="3" spans="1:3" x14ac:dyDescent="0.2">
      <c r="A3" t="s">
        <v>47</v>
      </c>
      <c r="B3" s="3"/>
      <c r="C3" s="9" t="s">
        <v>50</v>
      </c>
    </row>
    <row r="4" spans="1:3" x14ac:dyDescent="0.2">
      <c r="A4" t="s">
        <v>51</v>
      </c>
      <c r="B4" s="9">
        <v>-142</v>
      </c>
      <c r="C4" s="9" t="s">
        <v>50</v>
      </c>
    </row>
    <row r="5" spans="1:3" x14ac:dyDescent="0.2">
      <c r="A5" t="s">
        <v>52</v>
      </c>
      <c r="B5" s="10">
        <v>4</v>
      </c>
      <c r="C5" s="3" t="s">
        <v>46</v>
      </c>
    </row>
    <row r="6" spans="1:3" x14ac:dyDescent="0.2">
      <c r="A6" t="s">
        <v>70</v>
      </c>
      <c r="B6" s="10">
        <v>3</v>
      </c>
      <c r="C6" s="3" t="s">
        <v>33</v>
      </c>
    </row>
    <row r="7" spans="1:3" x14ac:dyDescent="0.2">
      <c r="A7" t="s">
        <v>71</v>
      </c>
      <c r="B7" s="10">
        <v>2</v>
      </c>
      <c r="C7" s="3" t="s">
        <v>33</v>
      </c>
    </row>
  </sheetData>
  <dataValidations count="1">
    <dataValidation type="list" allowBlank="1" showInputMessage="1" showErrorMessage="1" sqref="C3:C4">
      <formula1>INDIRECT("Table2[Regulations]")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K27"/>
  <sheetViews>
    <sheetView zoomScale="140" zoomScaleNormal="140" zoomScalePageLayoutView="140" workbookViewId="0">
      <selection activeCell="F2" sqref="F2"/>
    </sheetView>
  </sheetViews>
  <sheetFormatPr baseColWidth="10" defaultColWidth="8.83203125" defaultRowHeight="15" x14ac:dyDescent="0.2"/>
  <cols>
    <col min="1" max="1" width="14.33203125" style="16" customWidth="1"/>
    <col min="2" max="3" width="11" style="16" customWidth="1"/>
    <col min="4" max="4" width="10" style="16" customWidth="1"/>
    <col min="5" max="6" width="10.83203125" style="16" customWidth="1"/>
    <col min="7" max="7" width="10" style="16" customWidth="1"/>
    <col min="8" max="9" width="8.83203125" style="16"/>
    <col min="10" max="10" width="11.1640625" style="16" customWidth="1"/>
    <col min="11" max="11" width="10.83203125" style="16" customWidth="1"/>
    <col min="12" max="16384" width="8.83203125" style="16"/>
  </cols>
  <sheetData>
    <row r="1" spans="1:11" x14ac:dyDescent="0.2">
      <c r="A1" s="16" t="s">
        <v>38</v>
      </c>
      <c r="B1" s="16" t="s">
        <v>34</v>
      </c>
      <c r="C1" s="16" t="s">
        <v>53</v>
      </c>
      <c r="D1" s="16" t="s">
        <v>4</v>
      </c>
      <c r="E1" s="16" t="s">
        <v>35</v>
      </c>
      <c r="F1" s="16" t="s">
        <v>7</v>
      </c>
      <c r="G1" s="16" t="s">
        <v>5</v>
      </c>
      <c r="H1" s="16" t="s">
        <v>36</v>
      </c>
      <c r="I1" s="16" t="s">
        <v>37</v>
      </c>
      <c r="J1" s="16" t="s">
        <v>57</v>
      </c>
      <c r="K1" s="16" t="s">
        <v>58</v>
      </c>
    </row>
    <row r="2" spans="1:11" s="17" customFormat="1" x14ac:dyDescent="0.2">
      <c r="A2" s="17" t="s">
        <v>8</v>
      </c>
      <c r="B2" s="17" t="s">
        <v>2</v>
      </c>
      <c r="C2" s="18"/>
      <c r="D2" s="17">
        <v>21.2</v>
      </c>
      <c r="E2" s="17">
        <v>21.5</v>
      </c>
      <c r="F2" s="17">
        <f>Table4[[#This Row],[Gain_tx]]+Table4[[#This Row],[PwrMax]]</f>
        <v>42.7</v>
      </c>
      <c r="J2" s="17">
        <v>7250</v>
      </c>
      <c r="K2" s="17">
        <v>7750</v>
      </c>
    </row>
    <row r="3" spans="1:11" s="17" customFormat="1" x14ac:dyDescent="0.2">
      <c r="A3" s="17" t="s">
        <v>10</v>
      </c>
      <c r="B3" s="17" t="s">
        <v>2</v>
      </c>
      <c r="C3" s="18" t="s">
        <v>54</v>
      </c>
      <c r="D3" s="17">
        <v>33.299999999999997</v>
      </c>
      <c r="E3" s="17">
        <v>20</v>
      </c>
      <c r="F3" s="17">
        <f>Table4[[#This Row],[Gain_tx]]+Table4[[#This Row],[PwrMax]]</f>
        <v>53.3</v>
      </c>
      <c r="J3" s="17">
        <v>7250</v>
      </c>
      <c r="K3" s="17">
        <v>7750</v>
      </c>
    </row>
    <row r="4" spans="1:11" s="17" customFormat="1" x14ac:dyDescent="0.2">
      <c r="A4" s="17" t="s">
        <v>9</v>
      </c>
      <c r="B4" s="17" t="s">
        <v>2</v>
      </c>
      <c r="C4" s="18"/>
      <c r="D4" s="17">
        <v>28.9</v>
      </c>
      <c r="E4" s="17">
        <v>20</v>
      </c>
      <c r="F4" s="17">
        <f>Table4[[#This Row],[Gain_tx]]+Table4[[#This Row],[PwrMax]]</f>
        <v>48.9</v>
      </c>
      <c r="J4" s="17">
        <v>7250</v>
      </c>
      <c r="K4" s="17">
        <v>7750</v>
      </c>
    </row>
    <row r="5" spans="1:11" s="17" customFormat="1" x14ac:dyDescent="0.2">
      <c r="A5" s="17" t="s">
        <v>11</v>
      </c>
      <c r="B5" s="17" t="s">
        <v>3</v>
      </c>
      <c r="C5" s="18"/>
      <c r="G5" s="17">
        <v>21.5</v>
      </c>
      <c r="H5" s="17">
        <v>240</v>
      </c>
      <c r="I5" s="19">
        <f>G5-10*LOG10(H5)</f>
        <v>-2.3021124171160601</v>
      </c>
      <c r="J5" s="17">
        <v>7900</v>
      </c>
      <c r="K5" s="17">
        <v>8400</v>
      </c>
    </row>
    <row r="6" spans="1:11" s="17" customFormat="1" x14ac:dyDescent="0.2">
      <c r="A6" s="17" t="s">
        <v>12</v>
      </c>
      <c r="B6" s="17" t="s">
        <v>3</v>
      </c>
      <c r="C6" s="18" t="s">
        <v>54</v>
      </c>
      <c r="G6" s="17">
        <v>33.1</v>
      </c>
      <c r="H6" s="17">
        <v>300</v>
      </c>
      <c r="I6" s="19">
        <f>G6-10*LOG10(H6)</f>
        <v>8.3287874528033754</v>
      </c>
      <c r="J6" s="17">
        <v>7900</v>
      </c>
      <c r="K6" s="17">
        <v>8400</v>
      </c>
    </row>
    <row r="7" spans="1:11" s="17" customFormat="1" x14ac:dyDescent="0.2">
      <c r="A7" s="17" t="s">
        <v>13</v>
      </c>
      <c r="B7" s="17" t="s">
        <v>3</v>
      </c>
      <c r="C7" s="18"/>
      <c r="G7" s="17">
        <v>29.1</v>
      </c>
      <c r="H7" s="17">
        <v>350</v>
      </c>
      <c r="I7" s="19">
        <f>G7-10*LOG10(H7)</f>
        <v>3.6593195564972447</v>
      </c>
      <c r="J7" s="17">
        <v>7900</v>
      </c>
      <c r="K7" s="17">
        <v>8400</v>
      </c>
    </row>
    <row r="8" spans="1:11" s="17" customFormat="1" x14ac:dyDescent="0.2"/>
    <row r="9" spans="1:11" s="17" customFormat="1" x14ac:dyDescent="0.2"/>
    <row r="10" spans="1:11" s="17" customFormat="1" x14ac:dyDescent="0.2"/>
    <row r="11" spans="1:11" s="17" customFormat="1" x14ac:dyDescent="0.2"/>
    <row r="12" spans="1:11" s="17" customFormat="1" x14ac:dyDescent="0.2"/>
    <row r="13" spans="1:11" s="17" customFormat="1" x14ac:dyDescent="0.2"/>
    <row r="14" spans="1:11" s="17" customFormat="1" x14ac:dyDescent="0.2"/>
    <row r="15" spans="1:11" s="17" customFormat="1" x14ac:dyDescent="0.2"/>
    <row r="16" spans="1:11" s="17" customFormat="1" x14ac:dyDescent="0.2"/>
    <row r="17" s="17" customFormat="1" x14ac:dyDescent="0.2"/>
    <row r="18" s="17" customFormat="1" x14ac:dyDescent="0.2"/>
    <row r="19" s="17" customFormat="1" x14ac:dyDescent="0.2"/>
    <row r="20" s="17" customFormat="1" x14ac:dyDescent="0.2"/>
    <row r="21" s="17" customFormat="1" x14ac:dyDescent="0.2"/>
    <row r="22" s="17" customFormat="1" x14ac:dyDescent="0.2"/>
    <row r="23" s="17" customFormat="1" x14ac:dyDescent="0.2"/>
    <row r="24" s="17" customFormat="1" x14ac:dyDescent="0.2"/>
    <row r="25" s="17" customFormat="1" x14ac:dyDescent="0.2"/>
    <row r="26" s="17" customFormat="1" x14ac:dyDescent="0.2"/>
    <row r="27" s="17" customFormat="1" x14ac:dyDescent="0.2"/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2:B26">
      <formula1>INDIRECT("Table615[E_R]")</formula1>
    </dataValidation>
  </dataValidations>
  <pageMargins left="0.7" right="0.7" top="0.75" bottom="0.75" header="0.3" footer="0.3"/>
  <pageSetup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SystemSettings!$C$3:$C$4</xm:f>
          </x14:formula1>
          <xm:sqref>C2:C24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K37"/>
  <sheetViews>
    <sheetView tabSelected="1" zoomScale="140" zoomScaleNormal="140" zoomScalePageLayoutView="140" workbookViewId="0">
      <selection activeCell="D7" sqref="D7"/>
    </sheetView>
  </sheetViews>
  <sheetFormatPr baseColWidth="10" defaultColWidth="8.83203125" defaultRowHeight="15" x14ac:dyDescent="0.2"/>
  <cols>
    <col min="1" max="1" width="8.83203125" style="16"/>
    <col min="2" max="2" width="11" style="16" customWidth="1"/>
    <col min="3" max="3" width="8.6640625" style="16" customWidth="1"/>
    <col min="4" max="4" width="11.1640625" style="16" bestFit="1" customWidth="1"/>
    <col min="5" max="5" width="6.83203125" style="16" bestFit="1" customWidth="1"/>
    <col min="6" max="6" width="12.6640625" style="16" bestFit="1" customWidth="1"/>
    <col min="7" max="8" width="12.6640625" style="16" customWidth="1"/>
    <col min="9" max="9" width="15.1640625" style="16" bestFit="1" customWidth="1"/>
    <col min="10" max="10" width="13.83203125" style="16" customWidth="1"/>
    <col min="11" max="11" width="20.33203125" style="16" customWidth="1"/>
    <col min="12" max="16384" width="8.83203125" style="16"/>
  </cols>
  <sheetData>
    <row r="1" spans="1:11" x14ac:dyDescent="0.2">
      <c r="A1" s="20" t="s">
        <v>1</v>
      </c>
      <c r="B1" s="20" t="s">
        <v>39</v>
      </c>
      <c r="C1" s="20" t="s">
        <v>35</v>
      </c>
      <c r="D1" s="20" t="s">
        <v>40</v>
      </c>
      <c r="E1" s="20" t="s">
        <v>36</v>
      </c>
      <c r="F1" s="20" t="s">
        <v>37</v>
      </c>
      <c r="G1" s="20" t="s">
        <v>45</v>
      </c>
      <c r="H1" s="20" t="s">
        <v>72</v>
      </c>
      <c r="I1" s="20" t="s">
        <v>73</v>
      </c>
      <c r="J1" s="20" t="s">
        <v>41</v>
      </c>
      <c r="K1" s="20" t="s">
        <v>42</v>
      </c>
    </row>
    <row r="2" spans="1:11" x14ac:dyDescent="0.2">
      <c r="A2" s="17" t="s">
        <v>14</v>
      </c>
      <c r="B2" s="17">
        <v>29.7</v>
      </c>
      <c r="C2" s="17">
        <v>21</v>
      </c>
      <c r="D2" s="17">
        <v>28.9</v>
      </c>
      <c r="E2" s="17">
        <v>100</v>
      </c>
      <c r="F2" s="21">
        <f t="shared" ref="F2:F7" si="0">D2-10*LOG10(E2)</f>
        <v>8.8999999999999986</v>
      </c>
      <c r="G2" s="18" t="s">
        <v>74</v>
      </c>
      <c r="H2" s="21">
        <v>5.5</v>
      </c>
      <c r="I2" s="17">
        <v>6.03</v>
      </c>
      <c r="J2" s="17">
        <v>0.45</v>
      </c>
      <c r="K2" s="17" t="s">
        <v>22</v>
      </c>
    </row>
    <row r="3" spans="1:11" x14ac:dyDescent="0.2">
      <c r="A3" s="17" t="s">
        <v>15</v>
      </c>
      <c r="B3" s="17">
        <v>34</v>
      </c>
      <c r="C3" s="17">
        <v>21</v>
      </c>
      <c r="D3" s="17">
        <v>33.200000000000003</v>
      </c>
      <c r="E3" s="17">
        <v>120</v>
      </c>
      <c r="F3" s="21">
        <f t="shared" si="0"/>
        <v>12.408187539523755</v>
      </c>
      <c r="G3" s="18" t="s">
        <v>74</v>
      </c>
      <c r="H3" s="21">
        <v>3.35</v>
      </c>
      <c r="I3" s="17">
        <v>3.68</v>
      </c>
      <c r="J3" s="17">
        <v>0.9</v>
      </c>
      <c r="K3" s="17" t="s">
        <v>25</v>
      </c>
    </row>
    <row r="4" spans="1:11" x14ac:dyDescent="0.2">
      <c r="A4" s="17" t="s">
        <v>16</v>
      </c>
      <c r="B4" s="17">
        <v>37.9</v>
      </c>
      <c r="C4" s="17">
        <v>21</v>
      </c>
      <c r="D4" s="17">
        <v>37.299999999999997</v>
      </c>
      <c r="E4" s="17">
        <v>150</v>
      </c>
      <c r="F4" s="21">
        <f t="shared" si="0"/>
        <v>15.539087409443184</v>
      </c>
      <c r="G4" s="18" t="s">
        <v>74</v>
      </c>
      <c r="H4" s="21">
        <v>2.14</v>
      </c>
      <c r="I4" s="17">
        <v>2.29</v>
      </c>
      <c r="J4" s="17">
        <v>1.2</v>
      </c>
      <c r="K4" s="17" t="s">
        <v>24</v>
      </c>
    </row>
    <row r="5" spans="1:11" x14ac:dyDescent="0.2">
      <c r="A5" s="17" t="s">
        <v>17</v>
      </c>
      <c r="B5" s="17">
        <v>41.7</v>
      </c>
      <c r="C5" s="17">
        <v>21</v>
      </c>
      <c r="D5" s="17">
        <v>40.9</v>
      </c>
      <c r="E5" s="17">
        <v>100</v>
      </c>
      <c r="F5" s="21">
        <f t="shared" si="0"/>
        <v>20.9</v>
      </c>
      <c r="G5" s="18" t="s">
        <v>74</v>
      </c>
      <c r="H5" s="21">
        <v>1.38</v>
      </c>
      <c r="I5" s="17">
        <v>1.52</v>
      </c>
      <c r="J5" s="17">
        <v>1.7</v>
      </c>
      <c r="K5" s="17" t="s">
        <v>21</v>
      </c>
    </row>
    <row r="6" spans="1:11" x14ac:dyDescent="0.2">
      <c r="A6" s="17" t="s">
        <v>18</v>
      </c>
      <c r="B6" s="17">
        <v>48.15</v>
      </c>
      <c r="C6" s="17">
        <v>24</v>
      </c>
      <c r="D6" s="17">
        <v>47.5</v>
      </c>
      <c r="E6" s="17">
        <v>100</v>
      </c>
      <c r="F6" s="21">
        <f t="shared" si="0"/>
        <v>27.5</v>
      </c>
      <c r="G6" s="22" t="s">
        <v>75</v>
      </c>
      <c r="H6" s="21">
        <v>0.7</v>
      </c>
      <c r="I6" s="17">
        <v>0.76</v>
      </c>
      <c r="J6" s="17">
        <v>3.6</v>
      </c>
      <c r="K6" s="17" t="s">
        <v>23</v>
      </c>
    </row>
    <row r="7" spans="1:11" x14ac:dyDescent="0.2">
      <c r="A7" s="17" t="s">
        <v>19</v>
      </c>
      <c r="B7" s="17">
        <v>57</v>
      </c>
      <c r="C7" s="17">
        <v>24</v>
      </c>
      <c r="D7" s="17">
        <v>56</v>
      </c>
      <c r="E7" s="17">
        <v>175</v>
      </c>
      <c r="F7" s="21">
        <f t="shared" si="0"/>
        <v>33.569619513137056</v>
      </c>
      <c r="G7" s="22" t="s">
        <v>75</v>
      </c>
      <c r="H7" s="21">
        <v>0.26</v>
      </c>
      <c r="I7" s="17">
        <v>0.28999999999999998</v>
      </c>
      <c r="J7" s="17">
        <v>9</v>
      </c>
      <c r="K7" s="17" t="s">
        <v>20</v>
      </c>
    </row>
    <row r="8" spans="1:1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x14ac:dyDescent="0.2">
      <c r="A11" s="17"/>
      <c r="B11" s="17"/>
      <c r="C11" s="17"/>
      <c r="D11" s="17"/>
      <c r="E11" s="17"/>
      <c r="F11" s="25"/>
      <c r="G11" s="17"/>
      <c r="H11" s="17"/>
      <c r="I11" s="17"/>
      <c r="J11" s="17"/>
      <c r="K11" s="17"/>
    </row>
    <row r="12" spans="1:11" x14ac:dyDescent="0.2">
      <c r="A12" s="17"/>
      <c r="B12" s="17"/>
      <c r="C12" s="17"/>
      <c r="D12" s="17"/>
      <c r="E12" s="17"/>
      <c r="F12" s="25"/>
      <c r="G12" s="17"/>
      <c r="H12" s="17"/>
      <c r="I12" s="17"/>
      <c r="J12" s="17"/>
      <c r="K12" s="17"/>
    </row>
    <row r="13" spans="1:11" x14ac:dyDescent="0.2">
      <c r="A13" s="17"/>
      <c r="B13" s="17"/>
      <c r="C13" s="17"/>
      <c r="D13" s="17"/>
      <c r="E13" s="17"/>
      <c r="F13" s="25"/>
      <c r="G13" s="17"/>
      <c r="H13" s="17"/>
      <c r="I13" s="17"/>
      <c r="J13" s="17"/>
      <c r="K13" s="17"/>
    </row>
    <row r="14" spans="1:11" x14ac:dyDescent="0.2">
      <c r="A14" s="17"/>
      <c r="B14" s="17"/>
      <c r="C14" s="17"/>
      <c r="D14" s="17"/>
      <c r="E14" s="17"/>
      <c r="F14" s="25"/>
      <c r="G14" s="17"/>
      <c r="H14" s="17"/>
      <c r="I14" s="17"/>
      <c r="J14" s="17"/>
      <c r="K14" s="17"/>
    </row>
    <row r="15" spans="1:11" x14ac:dyDescent="0.2">
      <c r="A15" s="17"/>
      <c r="B15" s="17"/>
      <c r="C15" s="17"/>
      <c r="D15" s="17"/>
      <c r="E15" s="17"/>
      <c r="F15" s="25"/>
      <c r="G15" s="17"/>
      <c r="H15" s="17"/>
      <c r="I15" s="17"/>
      <c r="J15" s="17"/>
      <c r="K15" s="17"/>
    </row>
    <row r="16" spans="1:11" x14ac:dyDescent="0.2">
      <c r="A16" s="17"/>
      <c r="B16" s="17"/>
      <c r="C16" s="17"/>
      <c r="D16" s="17"/>
      <c r="E16" s="17"/>
      <c r="F16" s="25"/>
      <c r="G16" s="17"/>
      <c r="H16" s="17"/>
      <c r="I16" s="17"/>
      <c r="J16" s="17"/>
      <c r="K16" s="17"/>
    </row>
    <row r="17" spans="1:1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1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1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</sheetData>
  <dataValidations count="1">
    <dataValidation type="list" allowBlank="1" showInputMessage="1" showErrorMessage="1" sqref="J8:J42 G2:G7">
      <formula1>INDIRECT("Table7[Pattern Options]")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SystemSettings!$E$3:$E$5</xm:f>
          </x14:formula1>
          <xm:sqref>J48:J56</xm:sqref>
        </x14:dataValidation>
        <x14:dataValidation type="list" allowBlank="1" showInputMessage="1" showErrorMessage="1">
          <x14:formula1>
            <xm:f>SystemSettings!$E$3:$E$21</xm:f>
          </x14:formula1>
          <xm:sqref>J43:J47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zoomScale="150" zoomScaleNormal="150" zoomScalePageLayoutView="150" workbookViewId="0">
      <selection activeCell="E22" sqref="E22"/>
    </sheetView>
  </sheetViews>
  <sheetFormatPr baseColWidth="10" defaultRowHeight="15" x14ac:dyDescent="0.2"/>
  <cols>
    <col min="2" max="2" width="10.83203125" style="3"/>
    <col min="3" max="3" width="13.33203125" customWidth="1"/>
    <col min="4" max="4" width="12.1640625" style="1" customWidth="1"/>
    <col min="5" max="5" width="10.83203125" style="1"/>
    <col min="7" max="7" width="15.6640625" customWidth="1"/>
    <col min="8" max="8" width="13.6640625" customWidth="1"/>
  </cols>
  <sheetData>
    <row r="1" spans="1:8" x14ac:dyDescent="0.2">
      <c r="A1" t="s">
        <v>63</v>
      </c>
      <c r="B1" s="3" t="s">
        <v>29</v>
      </c>
      <c r="C1" t="s">
        <v>64</v>
      </c>
      <c r="D1" s="1" t="s">
        <v>65</v>
      </c>
      <c r="E1" s="1" t="s">
        <v>66</v>
      </c>
      <c r="F1" t="s">
        <v>67</v>
      </c>
      <c r="G1" t="s">
        <v>6</v>
      </c>
      <c r="H1" t="s">
        <v>69</v>
      </c>
    </row>
    <row r="2" spans="1:8" x14ac:dyDescent="0.2">
      <c r="A2" s="12" t="s">
        <v>8</v>
      </c>
      <c r="B2" s="8">
        <v>1</v>
      </c>
      <c r="C2" s="12" t="s">
        <v>14</v>
      </c>
      <c r="D2" s="13">
        <v>7250</v>
      </c>
      <c r="E2" s="13">
        <v>7750</v>
      </c>
      <c r="F2" s="11" t="s">
        <v>27</v>
      </c>
      <c r="G2" s="11">
        <v>1</v>
      </c>
      <c r="H2" s="11">
        <v>1</v>
      </c>
    </row>
    <row r="3" spans="1:8" x14ac:dyDescent="0.2">
      <c r="A3" s="12" t="s">
        <v>10</v>
      </c>
      <c r="B3" s="8">
        <v>2</v>
      </c>
      <c r="C3" s="12" t="s">
        <v>14</v>
      </c>
      <c r="D3" s="13">
        <v>7250</v>
      </c>
      <c r="E3" s="13">
        <v>7750</v>
      </c>
      <c r="F3" s="11" t="s">
        <v>27</v>
      </c>
      <c r="G3" s="11">
        <v>1</v>
      </c>
      <c r="H3" s="11">
        <v>1</v>
      </c>
    </row>
    <row r="4" spans="1:8" x14ac:dyDescent="0.2">
      <c r="A4" s="12" t="s">
        <v>9</v>
      </c>
      <c r="B4" s="8">
        <v>3</v>
      </c>
      <c r="C4" s="12" t="s">
        <v>14</v>
      </c>
      <c r="D4" s="13">
        <v>7250</v>
      </c>
      <c r="E4" s="13">
        <v>7750</v>
      </c>
      <c r="F4" s="11" t="s">
        <v>27</v>
      </c>
      <c r="G4" s="11">
        <v>1</v>
      </c>
      <c r="H4" s="11">
        <v>1</v>
      </c>
    </row>
    <row r="5" spans="1:8" x14ac:dyDescent="0.2">
      <c r="A5" s="12" t="s">
        <v>11</v>
      </c>
      <c r="B5" s="8">
        <v>4</v>
      </c>
      <c r="C5" s="12" t="s">
        <v>14</v>
      </c>
      <c r="D5" s="13">
        <v>7900</v>
      </c>
      <c r="E5" s="13">
        <v>8400</v>
      </c>
      <c r="F5" s="11" t="s">
        <v>27</v>
      </c>
      <c r="G5" s="11">
        <v>1</v>
      </c>
      <c r="H5" s="11">
        <v>1</v>
      </c>
    </row>
    <row r="6" spans="1:8" x14ac:dyDescent="0.2">
      <c r="A6" s="12" t="s">
        <v>12</v>
      </c>
      <c r="B6" s="8">
        <v>5</v>
      </c>
      <c r="C6" s="12" t="s">
        <v>14</v>
      </c>
      <c r="D6" s="13">
        <v>7900</v>
      </c>
      <c r="E6" s="13">
        <v>8400</v>
      </c>
      <c r="F6" s="11" t="s">
        <v>27</v>
      </c>
      <c r="G6" s="11">
        <v>1</v>
      </c>
      <c r="H6" s="11">
        <v>1</v>
      </c>
    </row>
    <row r="7" spans="1:8" x14ac:dyDescent="0.2">
      <c r="A7" s="12" t="s">
        <v>13</v>
      </c>
      <c r="B7" s="8">
        <v>6</v>
      </c>
      <c r="C7" s="12" t="s">
        <v>14</v>
      </c>
      <c r="D7" s="13">
        <v>7900</v>
      </c>
      <c r="E7" s="13">
        <v>8400</v>
      </c>
      <c r="F7" s="11" t="s">
        <v>27</v>
      </c>
      <c r="G7" s="11">
        <v>1</v>
      </c>
      <c r="H7" s="11">
        <v>1</v>
      </c>
    </row>
    <row r="8" spans="1:8" x14ac:dyDescent="0.2">
      <c r="A8" s="12" t="s">
        <v>8</v>
      </c>
      <c r="B8" s="8">
        <v>7</v>
      </c>
      <c r="C8" s="12" t="s">
        <v>14</v>
      </c>
      <c r="D8" s="13">
        <v>7250</v>
      </c>
      <c r="E8" s="13">
        <v>7750</v>
      </c>
      <c r="F8" s="11" t="s">
        <v>27</v>
      </c>
      <c r="G8" s="11">
        <v>2</v>
      </c>
      <c r="H8" s="11">
        <v>1</v>
      </c>
    </row>
    <row r="9" spans="1:8" x14ac:dyDescent="0.2">
      <c r="A9" s="12" t="s">
        <v>10</v>
      </c>
      <c r="B9" s="8">
        <v>8</v>
      </c>
      <c r="C9" s="12" t="s">
        <v>14</v>
      </c>
      <c r="D9" s="13">
        <v>7250</v>
      </c>
      <c r="E9" s="13">
        <v>7750</v>
      </c>
      <c r="F9" s="11" t="s">
        <v>27</v>
      </c>
      <c r="G9" s="11">
        <v>2</v>
      </c>
      <c r="H9" s="11">
        <v>1</v>
      </c>
    </row>
    <row r="10" spans="1:8" x14ac:dyDescent="0.2">
      <c r="A10" s="12" t="s">
        <v>9</v>
      </c>
      <c r="B10" s="8">
        <v>9</v>
      </c>
      <c r="C10" s="12" t="s">
        <v>14</v>
      </c>
      <c r="D10" s="13">
        <v>7250</v>
      </c>
      <c r="E10" s="13">
        <v>7750</v>
      </c>
      <c r="F10" s="11" t="s">
        <v>27</v>
      </c>
      <c r="G10" s="11">
        <v>2</v>
      </c>
      <c r="H10" s="11">
        <v>1</v>
      </c>
    </row>
    <row r="11" spans="1:8" x14ac:dyDescent="0.2">
      <c r="A11" s="12" t="s">
        <v>11</v>
      </c>
      <c r="B11" s="8">
        <v>10</v>
      </c>
      <c r="C11" s="12" t="s">
        <v>14</v>
      </c>
      <c r="D11" s="13">
        <v>7900</v>
      </c>
      <c r="E11" s="13">
        <v>8400</v>
      </c>
      <c r="F11" s="11" t="s">
        <v>27</v>
      </c>
      <c r="G11" s="11">
        <v>2</v>
      </c>
      <c r="H11" s="11">
        <v>1</v>
      </c>
    </row>
    <row r="12" spans="1:8" x14ac:dyDescent="0.2">
      <c r="A12" s="12" t="s">
        <v>12</v>
      </c>
      <c r="B12" s="8">
        <v>11</v>
      </c>
      <c r="C12" s="12" t="s">
        <v>14</v>
      </c>
      <c r="D12" s="13">
        <v>7900</v>
      </c>
      <c r="E12" s="13">
        <v>8400</v>
      </c>
      <c r="F12" s="11" t="s">
        <v>27</v>
      </c>
      <c r="G12" s="11">
        <v>2</v>
      </c>
      <c r="H12" s="11">
        <v>1</v>
      </c>
    </row>
    <row r="13" spans="1:8" x14ac:dyDescent="0.2">
      <c r="A13" s="12" t="s">
        <v>13</v>
      </c>
      <c r="B13" s="8">
        <v>12</v>
      </c>
      <c r="C13" s="12" t="s">
        <v>14</v>
      </c>
      <c r="D13" s="13">
        <v>7900</v>
      </c>
      <c r="E13" s="13">
        <v>8400</v>
      </c>
      <c r="F13" s="11" t="s">
        <v>27</v>
      </c>
      <c r="G13" s="11">
        <v>2</v>
      </c>
      <c r="H13" s="11">
        <v>1</v>
      </c>
    </row>
    <row r="14" spans="1:8" x14ac:dyDescent="0.2">
      <c r="A14" s="12" t="s">
        <v>8</v>
      </c>
      <c r="B14" s="8">
        <v>13</v>
      </c>
      <c r="C14" s="12" t="s">
        <v>15</v>
      </c>
      <c r="D14" s="13">
        <v>7250</v>
      </c>
      <c r="E14" s="13">
        <v>7750</v>
      </c>
      <c r="F14" s="11" t="s">
        <v>27</v>
      </c>
      <c r="G14" s="11">
        <v>1</v>
      </c>
      <c r="H14" s="11">
        <v>1</v>
      </c>
    </row>
    <row r="15" spans="1:8" x14ac:dyDescent="0.2">
      <c r="A15" s="12" t="s">
        <v>10</v>
      </c>
      <c r="B15" s="8">
        <v>14</v>
      </c>
      <c r="C15" s="12" t="s">
        <v>15</v>
      </c>
      <c r="D15" s="13">
        <v>7250</v>
      </c>
      <c r="E15" s="13">
        <v>7750</v>
      </c>
      <c r="F15" s="11" t="s">
        <v>27</v>
      </c>
      <c r="G15" s="11">
        <v>1</v>
      </c>
      <c r="H15" s="11">
        <v>1</v>
      </c>
    </row>
    <row r="16" spans="1:8" x14ac:dyDescent="0.2">
      <c r="A16" s="12" t="s">
        <v>9</v>
      </c>
      <c r="B16" s="8">
        <v>15</v>
      </c>
      <c r="C16" s="12" t="s">
        <v>15</v>
      </c>
      <c r="D16" s="13">
        <v>7250</v>
      </c>
      <c r="E16" s="13">
        <v>7750</v>
      </c>
      <c r="F16" s="11" t="s">
        <v>27</v>
      </c>
      <c r="G16" s="11">
        <v>1</v>
      </c>
      <c r="H16" s="11">
        <v>1</v>
      </c>
    </row>
    <row r="17" spans="1:8" x14ac:dyDescent="0.2">
      <c r="A17" s="12" t="s">
        <v>11</v>
      </c>
      <c r="B17" s="8">
        <v>16</v>
      </c>
      <c r="C17" s="12" t="s">
        <v>15</v>
      </c>
      <c r="D17" s="13">
        <v>7900</v>
      </c>
      <c r="E17" s="13">
        <v>8400</v>
      </c>
      <c r="F17" s="11" t="s">
        <v>27</v>
      </c>
      <c r="G17" s="11">
        <v>1</v>
      </c>
      <c r="H17" s="11">
        <v>1</v>
      </c>
    </row>
    <row r="18" spans="1:8" x14ac:dyDescent="0.2">
      <c r="A18" s="12" t="s">
        <v>12</v>
      </c>
      <c r="B18" s="8">
        <v>17</v>
      </c>
      <c r="C18" s="12" t="s">
        <v>15</v>
      </c>
      <c r="D18" s="13">
        <v>7900</v>
      </c>
      <c r="E18" s="13">
        <v>8400</v>
      </c>
      <c r="F18" s="11" t="s">
        <v>27</v>
      </c>
      <c r="G18" s="11">
        <v>1</v>
      </c>
      <c r="H18" s="11">
        <v>1</v>
      </c>
    </row>
    <row r="19" spans="1:8" x14ac:dyDescent="0.2">
      <c r="A19" s="12" t="s">
        <v>13</v>
      </c>
      <c r="B19" s="8">
        <v>18</v>
      </c>
      <c r="C19" s="12" t="s">
        <v>15</v>
      </c>
      <c r="D19" s="13">
        <v>7900</v>
      </c>
      <c r="E19" s="13">
        <v>8400</v>
      </c>
      <c r="F19" s="11" t="s">
        <v>27</v>
      </c>
      <c r="G19" s="11">
        <v>1</v>
      </c>
      <c r="H19" s="11">
        <v>1</v>
      </c>
    </row>
    <row r="20" spans="1:8" x14ac:dyDescent="0.2">
      <c r="A20" s="12" t="s">
        <v>8</v>
      </c>
      <c r="B20" s="8">
        <v>19</v>
      </c>
      <c r="C20" s="12" t="s">
        <v>15</v>
      </c>
      <c r="D20" s="13">
        <v>7250</v>
      </c>
      <c r="E20" s="13">
        <v>7750</v>
      </c>
      <c r="F20" s="11" t="s">
        <v>27</v>
      </c>
      <c r="G20" s="11">
        <v>2</v>
      </c>
      <c r="H20" s="11">
        <v>1</v>
      </c>
    </row>
    <row r="21" spans="1:8" x14ac:dyDescent="0.2">
      <c r="A21" s="12" t="s">
        <v>10</v>
      </c>
      <c r="B21" s="8">
        <v>20</v>
      </c>
      <c r="C21" s="12" t="s">
        <v>15</v>
      </c>
      <c r="D21" s="13">
        <v>7250</v>
      </c>
      <c r="E21" s="13">
        <v>7750</v>
      </c>
      <c r="F21" s="11" t="s">
        <v>27</v>
      </c>
      <c r="G21" s="11">
        <v>2</v>
      </c>
      <c r="H21" s="11">
        <v>1</v>
      </c>
    </row>
    <row r="22" spans="1:8" x14ac:dyDescent="0.2">
      <c r="A22" s="12" t="s">
        <v>9</v>
      </c>
      <c r="B22" s="8">
        <v>21</v>
      </c>
      <c r="C22" s="12" t="s">
        <v>15</v>
      </c>
      <c r="D22" s="13">
        <v>7250</v>
      </c>
      <c r="E22" s="13">
        <v>7750</v>
      </c>
      <c r="F22" s="11" t="s">
        <v>27</v>
      </c>
      <c r="G22" s="11">
        <v>2</v>
      </c>
      <c r="H22" s="11">
        <v>1</v>
      </c>
    </row>
    <row r="23" spans="1:8" x14ac:dyDescent="0.2">
      <c r="A23" s="12" t="s">
        <v>11</v>
      </c>
      <c r="B23" s="8">
        <v>22</v>
      </c>
      <c r="C23" s="12" t="s">
        <v>15</v>
      </c>
      <c r="D23" s="13">
        <v>7900</v>
      </c>
      <c r="E23" s="13">
        <v>8400</v>
      </c>
      <c r="F23" s="11" t="s">
        <v>27</v>
      </c>
      <c r="G23" s="11">
        <v>2</v>
      </c>
      <c r="H23" s="11">
        <v>1</v>
      </c>
    </row>
    <row r="24" spans="1:8" x14ac:dyDescent="0.2">
      <c r="A24" s="12" t="s">
        <v>12</v>
      </c>
      <c r="B24" s="8">
        <v>23</v>
      </c>
      <c r="C24" s="12" t="s">
        <v>15</v>
      </c>
      <c r="D24" s="13">
        <v>7900</v>
      </c>
      <c r="E24" s="13">
        <v>8400</v>
      </c>
      <c r="F24" s="11" t="s">
        <v>27</v>
      </c>
      <c r="G24" s="11">
        <v>2</v>
      </c>
      <c r="H24" s="11">
        <v>1</v>
      </c>
    </row>
    <row r="25" spans="1:8" x14ac:dyDescent="0.2">
      <c r="A25" s="12" t="s">
        <v>13</v>
      </c>
      <c r="B25" s="8">
        <v>24</v>
      </c>
      <c r="C25" s="12" t="s">
        <v>15</v>
      </c>
      <c r="D25" s="13">
        <v>7900</v>
      </c>
      <c r="E25" s="13">
        <v>8400</v>
      </c>
      <c r="F25" s="11" t="s">
        <v>27</v>
      </c>
      <c r="G25" s="11">
        <v>2</v>
      </c>
      <c r="H25" s="11">
        <v>1</v>
      </c>
    </row>
    <row r="26" spans="1:8" x14ac:dyDescent="0.2">
      <c r="A26" s="12" t="s">
        <v>8</v>
      </c>
      <c r="B26" s="8">
        <v>25</v>
      </c>
      <c r="C26" s="12" t="s">
        <v>15</v>
      </c>
      <c r="D26" s="13">
        <v>7250</v>
      </c>
      <c r="E26" s="13">
        <v>7750</v>
      </c>
      <c r="F26" s="11" t="s">
        <v>27</v>
      </c>
      <c r="G26" s="11">
        <v>3</v>
      </c>
      <c r="H26" s="11">
        <v>1</v>
      </c>
    </row>
    <row r="27" spans="1:8" x14ac:dyDescent="0.2">
      <c r="A27" s="12" t="s">
        <v>10</v>
      </c>
      <c r="B27" s="8">
        <v>26</v>
      </c>
      <c r="C27" s="12" t="s">
        <v>15</v>
      </c>
      <c r="D27" s="13">
        <v>7250</v>
      </c>
      <c r="E27" s="13">
        <v>7750</v>
      </c>
      <c r="F27" s="11" t="s">
        <v>27</v>
      </c>
      <c r="G27" s="11">
        <v>3</v>
      </c>
      <c r="H27" s="11">
        <v>1</v>
      </c>
    </row>
    <row r="28" spans="1:8" x14ac:dyDescent="0.2">
      <c r="A28" s="12" t="s">
        <v>9</v>
      </c>
      <c r="B28" s="8">
        <v>27</v>
      </c>
      <c r="C28" s="12" t="s">
        <v>15</v>
      </c>
      <c r="D28" s="13">
        <v>7250</v>
      </c>
      <c r="E28" s="13">
        <v>7750</v>
      </c>
      <c r="F28" s="11" t="s">
        <v>27</v>
      </c>
      <c r="G28" s="11">
        <v>3</v>
      </c>
      <c r="H28" s="11">
        <v>1</v>
      </c>
    </row>
    <row r="29" spans="1:8" x14ac:dyDescent="0.2">
      <c r="A29" s="12" t="s">
        <v>11</v>
      </c>
      <c r="B29" s="8">
        <v>28</v>
      </c>
      <c r="C29" s="12" t="s">
        <v>15</v>
      </c>
      <c r="D29" s="13">
        <v>7900</v>
      </c>
      <c r="E29" s="13">
        <v>8400</v>
      </c>
      <c r="F29" s="11" t="s">
        <v>27</v>
      </c>
      <c r="G29" s="11">
        <v>3</v>
      </c>
      <c r="H29" s="11">
        <v>1</v>
      </c>
    </row>
    <row r="30" spans="1:8" x14ac:dyDescent="0.2">
      <c r="A30" s="12" t="s">
        <v>12</v>
      </c>
      <c r="B30" s="8">
        <v>29</v>
      </c>
      <c r="C30" s="12" t="s">
        <v>15</v>
      </c>
      <c r="D30" s="13">
        <v>7900</v>
      </c>
      <c r="E30" s="13">
        <v>8400</v>
      </c>
      <c r="F30" s="11" t="s">
        <v>27</v>
      </c>
      <c r="G30" s="11">
        <v>3</v>
      </c>
      <c r="H30" s="11">
        <v>1</v>
      </c>
    </row>
    <row r="31" spans="1:8" x14ac:dyDescent="0.2">
      <c r="A31" s="12" t="s">
        <v>13</v>
      </c>
      <c r="B31" s="8">
        <v>30</v>
      </c>
      <c r="C31" s="12" t="s">
        <v>15</v>
      </c>
      <c r="D31" s="13">
        <v>7900</v>
      </c>
      <c r="E31" s="13">
        <v>8400</v>
      </c>
      <c r="F31" s="11" t="s">
        <v>27</v>
      </c>
      <c r="G31" s="11">
        <v>3</v>
      </c>
      <c r="H31" s="11">
        <v>1</v>
      </c>
    </row>
    <row r="32" spans="1:8" x14ac:dyDescent="0.2">
      <c r="A32" s="12" t="s">
        <v>8</v>
      </c>
      <c r="B32" s="8">
        <v>31</v>
      </c>
      <c r="C32" s="12" t="s">
        <v>16</v>
      </c>
      <c r="D32" s="13">
        <v>7250</v>
      </c>
      <c r="E32" s="13">
        <v>7750</v>
      </c>
      <c r="F32" s="11" t="s">
        <v>27</v>
      </c>
      <c r="G32" s="11">
        <v>1</v>
      </c>
      <c r="H32" s="11">
        <v>1</v>
      </c>
    </row>
    <row r="33" spans="1:8" x14ac:dyDescent="0.2">
      <c r="A33" s="12" t="s">
        <v>10</v>
      </c>
      <c r="B33" s="8">
        <v>32</v>
      </c>
      <c r="C33" s="12" t="s">
        <v>16</v>
      </c>
      <c r="D33" s="13">
        <v>7250</v>
      </c>
      <c r="E33" s="13">
        <v>7750</v>
      </c>
      <c r="F33" s="11" t="s">
        <v>27</v>
      </c>
      <c r="G33" s="11">
        <v>1</v>
      </c>
      <c r="H33" s="11">
        <v>1</v>
      </c>
    </row>
    <row r="34" spans="1:8" x14ac:dyDescent="0.2">
      <c r="A34" s="12" t="s">
        <v>9</v>
      </c>
      <c r="B34" s="8">
        <v>33</v>
      </c>
      <c r="C34" s="12" t="s">
        <v>16</v>
      </c>
      <c r="D34" s="13">
        <v>7250</v>
      </c>
      <c r="E34" s="13">
        <v>7750</v>
      </c>
      <c r="F34" s="11" t="s">
        <v>27</v>
      </c>
      <c r="G34" s="11">
        <v>1</v>
      </c>
      <c r="H34" s="11">
        <v>1</v>
      </c>
    </row>
    <row r="35" spans="1:8" x14ac:dyDescent="0.2">
      <c r="A35" s="12" t="s">
        <v>11</v>
      </c>
      <c r="B35" s="8">
        <v>34</v>
      </c>
      <c r="C35" s="12" t="s">
        <v>16</v>
      </c>
      <c r="D35" s="13">
        <v>7900</v>
      </c>
      <c r="E35" s="13">
        <v>8400</v>
      </c>
      <c r="F35" s="11" t="s">
        <v>27</v>
      </c>
      <c r="G35" s="11">
        <v>1</v>
      </c>
      <c r="H35" s="11">
        <v>1</v>
      </c>
    </row>
    <row r="36" spans="1:8" x14ac:dyDescent="0.2">
      <c r="A36" s="12" t="s">
        <v>12</v>
      </c>
      <c r="B36" s="8">
        <v>35</v>
      </c>
      <c r="C36" s="12" t="s">
        <v>16</v>
      </c>
      <c r="D36" s="13">
        <v>7900</v>
      </c>
      <c r="E36" s="13">
        <v>8400</v>
      </c>
      <c r="F36" s="11" t="s">
        <v>27</v>
      </c>
      <c r="G36" s="11">
        <v>1</v>
      </c>
      <c r="H36" s="11">
        <v>1</v>
      </c>
    </row>
    <row r="37" spans="1:8" x14ac:dyDescent="0.2">
      <c r="A37" s="12" t="s">
        <v>13</v>
      </c>
      <c r="B37" s="8">
        <v>36</v>
      </c>
      <c r="C37" s="12" t="s">
        <v>16</v>
      </c>
      <c r="D37" s="13">
        <v>7900</v>
      </c>
      <c r="E37" s="13">
        <v>8400</v>
      </c>
      <c r="F37" s="11" t="s">
        <v>27</v>
      </c>
      <c r="G37" s="11">
        <v>1</v>
      </c>
      <c r="H37" s="11">
        <v>1</v>
      </c>
    </row>
    <row r="38" spans="1:8" x14ac:dyDescent="0.2">
      <c r="A38" s="12" t="s">
        <v>8</v>
      </c>
      <c r="B38" s="8">
        <v>37</v>
      </c>
      <c r="C38" s="12" t="s">
        <v>16</v>
      </c>
      <c r="D38" s="13">
        <v>7250</v>
      </c>
      <c r="E38" s="13">
        <v>7750</v>
      </c>
      <c r="F38" s="11" t="s">
        <v>27</v>
      </c>
      <c r="G38" s="11">
        <v>2</v>
      </c>
      <c r="H38" s="11">
        <v>1</v>
      </c>
    </row>
    <row r="39" spans="1:8" x14ac:dyDescent="0.2">
      <c r="A39" s="12" t="s">
        <v>10</v>
      </c>
      <c r="B39" s="8">
        <v>38</v>
      </c>
      <c r="C39" s="12" t="s">
        <v>16</v>
      </c>
      <c r="D39" s="13">
        <v>7250</v>
      </c>
      <c r="E39" s="13">
        <v>7750</v>
      </c>
      <c r="F39" s="11" t="s">
        <v>27</v>
      </c>
      <c r="G39" s="11">
        <v>2</v>
      </c>
      <c r="H39" s="11">
        <v>1</v>
      </c>
    </row>
    <row r="40" spans="1:8" x14ac:dyDescent="0.2">
      <c r="A40" s="12" t="s">
        <v>9</v>
      </c>
      <c r="B40" s="8">
        <v>39</v>
      </c>
      <c r="C40" s="12" t="s">
        <v>16</v>
      </c>
      <c r="D40" s="13">
        <v>7250</v>
      </c>
      <c r="E40" s="13">
        <v>7750</v>
      </c>
      <c r="F40" s="11" t="s">
        <v>27</v>
      </c>
      <c r="G40" s="11">
        <v>2</v>
      </c>
      <c r="H40" s="11">
        <v>1</v>
      </c>
    </row>
    <row r="41" spans="1:8" x14ac:dyDescent="0.2">
      <c r="A41" s="12" t="s">
        <v>11</v>
      </c>
      <c r="B41" s="8">
        <v>40</v>
      </c>
      <c r="C41" s="12" t="s">
        <v>16</v>
      </c>
      <c r="D41" s="13">
        <v>7900</v>
      </c>
      <c r="E41" s="13">
        <v>8400</v>
      </c>
      <c r="F41" s="11" t="s">
        <v>27</v>
      </c>
      <c r="G41" s="11">
        <v>2</v>
      </c>
      <c r="H41" s="11">
        <v>1</v>
      </c>
    </row>
    <row r="42" spans="1:8" x14ac:dyDescent="0.2">
      <c r="A42" s="12" t="s">
        <v>12</v>
      </c>
      <c r="B42" s="8">
        <v>41</v>
      </c>
      <c r="C42" s="12" t="s">
        <v>16</v>
      </c>
      <c r="D42" s="13">
        <v>7900</v>
      </c>
      <c r="E42" s="13">
        <v>8400</v>
      </c>
      <c r="F42" s="11" t="s">
        <v>27</v>
      </c>
      <c r="G42" s="11">
        <v>2</v>
      </c>
      <c r="H42" s="11">
        <v>1</v>
      </c>
    </row>
    <row r="43" spans="1:8" x14ac:dyDescent="0.2">
      <c r="A43" s="12" t="s">
        <v>13</v>
      </c>
      <c r="B43" s="8">
        <v>42</v>
      </c>
      <c r="C43" s="12" t="s">
        <v>16</v>
      </c>
      <c r="D43" s="13">
        <v>7900</v>
      </c>
      <c r="E43" s="13">
        <v>8400</v>
      </c>
      <c r="F43" s="11" t="s">
        <v>27</v>
      </c>
      <c r="G43" s="11">
        <v>2</v>
      </c>
      <c r="H43" s="11">
        <v>1</v>
      </c>
    </row>
    <row r="44" spans="1:8" x14ac:dyDescent="0.2">
      <c r="A44" s="12" t="s">
        <v>8</v>
      </c>
      <c r="B44" s="8">
        <v>43</v>
      </c>
      <c r="C44" s="12" t="s">
        <v>16</v>
      </c>
      <c r="D44" s="13">
        <v>7250</v>
      </c>
      <c r="E44" s="13">
        <v>7750</v>
      </c>
      <c r="F44" s="11" t="s">
        <v>27</v>
      </c>
      <c r="G44" s="11">
        <v>3</v>
      </c>
      <c r="H44" s="11">
        <v>1</v>
      </c>
    </row>
    <row r="45" spans="1:8" x14ac:dyDescent="0.2">
      <c r="A45" s="12" t="s">
        <v>10</v>
      </c>
      <c r="B45" s="8">
        <v>44</v>
      </c>
      <c r="C45" s="12" t="s">
        <v>16</v>
      </c>
      <c r="D45" s="13">
        <v>7250</v>
      </c>
      <c r="E45" s="13">
        <v>7750</v>
      </c>
      <c r="F45" s="11" t="s">
        <v>27</v>
      </c>
      <c r="G45" s="11">
        <v>3</v>
      </c>
      <c r="H45" s="11">
        <v>1</v>
      </c>
    </row>
    <row r="46" spans="1:8" x14ac:dyDescent="0.2">
      <c r="A46" s="12" t="s">
        <v>9</v>
      </c>
      <c r="B46" s="8">
        <v>45</v>
      </c>
      <c r="C46" s="12" t="s">
        <v>16</v>
      </c>
      <c r="D46" s="13">
        <v>7250</v>
      </c>
      <c r="E46" s="13">
        <v>7750</v>
      </c>
      <c r="F46" s="11" t="s">
        <v>27</v>
      </c>
      <c r="G46" s="11">
        <v>3</v>
      </c>
      <c r="H46" s="11">
        <v>1</v>
      </c>
    </row>
    <row r="47" spans="1:8" x14ac:dyDescent="0.2">
      <c r="A47" s="12" t="s">
        <v>11</v>
      </c>
      <c r="B47" s="8">
        <v>46</v>
      </c>
      <c r="C47" s="12" t="s">
        <v>16</v>
      </c>
      <c r="D47" s="13">
        <v>7900</v>
      </c>
      <c r="E47" s="13">
        <v>8400</v>
      </c>
      <c r="F47" s="11" t="s">
        <v>27</v>
      </c>
      <c r="G47" s="11">
        <v>3</v>
      </c>
      <c r="H47" s="11">
        <v>1</v>
      </c>
    </row>
    <row r="48" spans="1:8" x14ac:dyDescent="0.2">
      <c r="A48" s="12" t="s">
        <v>12</v>
      </c>
      <c r="B48" s="8">
        <v>47</v>
      </c>
      <c r="C48" s="12" t="s">
        <v>16</v>
      </c>
      <c r="D48" s="13">
        <v>7900</v>
      </c>
      <c r="E48" s="13">
        <v>8400</v>
      </c>
      <c r="F48" s="11" t="s">
        <v>27</v>
      </c>
      <c r="G48" s="11">
        <v>3</v>
      </c>
      <c r="H48" s="11">
        <v>1</v>
      </c>
    </row>
    <row r="49" spans="1:8" x14ac:dyDescent="0.2">
      <c r="A49" s="12" t="s">
        <v>13</v>
      </c>
      <c r="B49" s="8">
        <v>48</v>
      </c>
      <c r="C49" s="12" t="s">
        <v>16</v>
      </c>
      <c r="D49" s="13">
        <v>7900</v>
      </c>
      <c r="E49" s="13">
        <v>8400</v>
      </c>
      <c r="F49" s="11" t="s">
        <v>27</v>
      </c>
      <c r="G49" s="11">
        <v>3</v>
      </c>
      <c r="H49" s="11">
        <v>1</v>
      </c>
    </row>
    <row r="50" spans="1:8" x14ac:dyDescent="0.2">
      <c r="A50" s="12" t="s">
        <v>8</v>
      </c>
      <c r="B50" s="8">
        <v>49</v>
      </c>
      <c r="C50" s="12" t="s">
        <v>17</v>
      </c>
      <c r="D50" s="13">
        <v>7250</v>
      </c>
      <c r="E50" s="13">
        <v>7750</v>
      </c>
      <c r="F50" s="11" t="s">
        <v>27</v>
      </c>
      <c r="G50" s="11">
        <v>1</v>
      </c>
      <c r="H50" s="11">
        <v>1</v>
      </c>
    </row>
    <row r="51" spans="1:8" x14ac:dyDescent="0.2">
      <c r="A51" s="12" t="s">
        <v>10</v>
      </c>
      <c r="B51" s="8">
        <v>50</v>
      </c>
      <c r="C51" s="12" t="s">
        <v>17</v>
      </c>
      <c r="D51" s="13">
        <v>7250</v>
      </c>
      <c r="E51" s="13">
        <v>7750</v>
      </c>
      <c r="F51" s="11" t="s">
        <v>27</v>
      </c>
      <c r="G51" s="11">
        <v>1</v>
      </c>
      <c r="H51" s="11">
        <v>1</v>
      </c>
    </row>
    <row r="52" spans="1:8" x14ac:dyDescent="0.2">
      <c r="A52" s="12" t="s">
        <v>9</v>
      </c>
      <c r="B52" s="8">
        <v>51</v>
      </c>
      <c r="C52" s="12" t="s">
        <v>17</v>
      </c>
      <c r="D52" s="13">
        <v>7250</v>
      </c>
      <c r="E52" s="13">
        <v>7750</v>
      </c>
      <c r="F52" s="11" t="s">
        <v>27</v>
      </c>
      <c r="G52" s="11">
        <v>1</v>
      </c>
      <c r="H52" s="11">
        <v>1</v>
      </c>
    </row>
    <row r="53" spans="1:8" x14ac:dyDescent="0.2">
      <c r="A53" s="12" t="s">
        <v>11</v>
      </c>
      <c r="B53" s="8">
        <v>52</v>
      </c>
      <c r="C53" s="12" t="s">
        <v>17</v>
      </c>
      <c r="D53" s="13">
        <v>7900</v>
      </c>
      <c r="E53" s="13">
        <v>8400</v>
      </c>
      <c r="F53" s="11" t="s">
        <v>27</v>
      </c>
      <c r="G53" s="11">
        <v>1</v>
      </c>
      <c r="H53" s="11">
        <v>1</v>
      </c>
    </row>
    <row r="54" spans="1:8" x14ac:dyDescent="0.2">
      <c r="A54" s="12" t="s">
        <v>12</v>
      </c>
      <c r="B54" s="8">
        <v>53</v>
      </c>
      <c r="C54" s="12" t="s">
        <v>17</v>
      </c>
      <c r="D54" s="13">
        <v>7900</v>
      </c>
      <c r="E54" s="13">
        <v>8400</v>
      </c>
      <c r="F54" s="11" t="s">
        <v>27</v>
      </c>
      <c r="G54" s="11">
        <v>1</v>
      </c>
      <c r="H54" s="11">
        <v>1</v>
      </c>
    </row>
    <row r="55" spans="1:8" x14ac:dyDescent="0.2">
      <c r="A55" s="12" t="s">
        <v>13</v>
      </c>
      <c r="B55" s="8">
        <v>54</v>
      </c>
      <c r="C55" s="12" t="s">
        <v>17</v>
      </c>
      <c r="D55" s="13">
        <v>7900</v>
      </c>
      <c r="E55" s="13">
        <v>8400</v>
      </c>
      <c r="F55" s="11" t="s">
        <v>27</v>
      </c>
      <c r="G55" s="11">
        <v>1</v>
      </c>
      <c r="H55" s="11">
        <v>1</v>
      </c>
    </row>
    <row r="56" spans="1:8" x14ac:dyDescent="0.2">
      <c r="A56" s="12" t="s">
        <v>8</v>
      </c>
      <c r="B56" s="8">
        <v>55</v>
      </c>
      <c r="C56" s="12" t="s">
        <v>17</v>
      </c>
      <c r="D56" s="13">
        <v>7250</v>
      </c>
      <c r="E56" s="13">
        <v>7750</v>
      </c>
      <c r="F56" s="11" t="s">
        <v>27</v>
      </c>
      <c r="G56" s="11">
        <v>2</v>
      </c>
      <c r="H56" s="11">
        <v>1</v>
      </c>
    </row>
    <row r="57" spans="1:8" x14ac:dyDescent="0.2">
      <c r="A57" s="12" t="s">
        <v>8</v>
      </c>
      <c r="B57" s="8">
        <v>56</v>
      </c>
      <c r="C57" s="12" t="s">
        <v>17</v>
      </c>
      <c r="D57" s="13">
        <v>7375</v>
      </c>
      <c r="E57" s="13">
        <v>7750</v>
      </c>
      <c r="F57" s="11" t="s">
        <v>68</v>
      </c>
      <c r="G57" s="11">
        <v>2</v>
      </c>
      <c r="H57" s="11">
        <v>1</v>
      </c>
    </row>
    <row r="58" spans="1:8" x14ac:dyDescent="0.2">
      <c r="A58" s="12" t="s">
        <v>10</v>
      </c>
      <c r="B58" s="8">
        <v>57</v>
      </c>
      <c r="C58" s="12" t="s">
        <v>17</v>
      </c>
      <c r="D58" s="13">
        <v>7250</v>
      </c>
      <c r="E58" s="13">
        <v>7750</v>
      </c>
      <c r="F58" s="11" t="s">
        <v>27</v>
      </c>
      <c r="G58" s="11">
        <v>2</v>
      </c>
      <c r="H58" s="11">
        <v>1</v>
      </c>
    </row>
    <row r="59" spans="1:8" x14ac:dyDescent="0.2">
      <c r="A59" s="12" t="s">
        <v>10</v>
      </c>
      <c r="B59" s="8">
        <v>58</v>
      </c>
      <c r="C59" s="12" t="s">
        <v>17</v>
      </c>
      <c r="D59" s="13">
        <v>7375</v>
      </c>
      <c r="E59" s="13">
        <v>7750</v>
      </c>
      <c r="F59" s="11" t="s">
        <v>68</v>
      </c>
      <c r="G59" s="11">
        <v>2</v>
      </c>
      <c r="H59" s="11">
        <v>1</v>
      </c>
    </row>
    <row r="60" spans="1:8" x14ac:dyDescent="0.2">
      <c r="A60" s="12" t="s">
        <v>9</v>
      </c>
      <c r="B60" s="8">
        <v>59</v>
      </c>
      <c r="C60" s="12" t="s">
        <v>17</v>
      </c>
      <c r="D60" s="13">
        <v>7250</v>
      </c>
      <c r="E60" s="13">
        <v>7750</v>
      </c>
      <c r="F60" s="11" t="s">
        <v>27</v>
      </c>
      <c r="G60" s="11">
        <v>2</v>
      </c>
      <c r="H60" s="11">
        <v>1</v>
      </c>
    </row>
    <row r="61" spans="1:8" x14ac:dyDescent="0.2">
      <c r="A61" s="12" t="s">
        <v>11</v>
      </c>
      <c r="B61" s="8">
        <v>60</v>
      </c>
      <c r="C61" s="12" t="s">
        <v>17</v>
      </c>
      <c r="D61" s="13">
        <v>7900</v>
      </c>
      <c r="E61" s="13">
        <v>8400</v>
      </c>
      <c r="F61" s="11" t="s">
        <v>27</v>
      </c>
      <c r="G61" s="11">
        <v>2</v>
      </c>
      <c r="H61" s="11">
        <v>1</v>
      </c>
    </row>
    <row r="62" spans="1:8" x14ac:dyDescent="0.2">
      <c r="A62" s="12" t="s">
        <v>12</v>
      </c>
      <c r="B62" s="8">
        <v>61</v>
      </c>
      <c r="C62" s="12" t="s">
        <v>17</v>
      </c>
      <c r="D62" s="13">
        <v>7900</v>
      </c>
      <c r="E62" s="13">
        <v>8400</v>
      </c>
      <c r="F62" s="11" t="s">
        <v>27</v>
      </c>
      <c r="G62" s="11">
        <v>2</v>
      </c>
      <c r="H62" s="11">
        <v>1</v>
      </c>
    </row>
    <row r="63" spans="1:8" x14ac:dyDescent="0.2">
      <c r="A63" s="12" t="s">
        <v>13</v>
      </c>
      <c r="B63" s="8">
        <v>62</v>
      </c>
      <c r="C63" s="12" t="s">
        <v>17</v>
      </c>
      <c r="D63" s="13">
        <v>7900</v>
      </c>
      <c r="E63" s="13">
        <v>8400</v>
      </c>
      <c r="F63" s="11" t="s">
        <v>27</v>
      </c>
      <c r="G63" s="11">
        <v>2</v>
      </c>
      <c r="H63" s="11">
        <v>1</v>
      </c>
    </row>
    <row r="64" spans="1:8" x14ac:dyDescent="0.2">
      <c r="A64" s="12" t="s">
        <v>8</v>
      </c>
      <c r="B64" s="8">
        <v>63</v>
      </c>
      <c r="C64" s="12" t="s">
        <v>17</v>
      </c>
      <c r="D64" s="13">
        <v>7250</v>
      </c>
      <c r="E64" s="13">
        <v>7750</v>
      </c>
      <c r="F64" s="11" t="s">
        <v>27</v>
      </c>
      <c r="G64" s="11">
        <v>3</v>
      </c>
      <c r="H64" s="11">
        <v>1</v>
      </c>
    </row>
    <row r="65" spans="1:8" x14ac:dyDescent="0.2">
      <c r="A65" s="12" t="s">
        <v>10</v>
      </c>
      <c r="B65" s="8">
        <v>64</v>
      </c>
      <c r="C65" s="12" t="s">
        <v>17</v>
      </c>
      <c r="D65" s="13">
        <v>7250</v>
      </c>
      <c r="E65" s="13">
        <v>7750</v>
      </c>
      <c r="F65" s="11" t="s">
        <v>27</v>
      </c>
      <c r="G65" s="11">
        <v>3</v>
      </c>
      <c r="H65" s="11">
        <v>1</v>
      </c>
    </row>
    <row r="66" spans="1:8" x14ac:dyDescent="0.2">
      <c r="A66" s="12" t="s">
        <v>9</v>
      </c>
      <c r="B66" s="8">
        <v>65</v>
      </c>
      <c r="C66" s="12" t="s">
        <v>17</v>
      </c>
      <c r="D66" s="13">
        <v>7250</v>
      </c>
      <c r="E66" s="13">
        <v>7750</v>
      </c>
      <c r="F66" s="11" t="s">
        <v>27</v>
      </c>
      <c r="G66" s="11">
        <v>3</v>
      </c>
      <c r="H66" s="11">
        <v>1</v>
      </c>
    </row>
    <row r="67" spans="1:8" x14ac:dyDescent="0.2">
      <c r="A67" s="12" t="s">
        <v>11</v>
      </c>
      <c r="B67" s="8">
        <v>66</v>
      </c>
      <c r="C67" s="12" t="s">
        <v>17</v>
      </c>
      <c r="D67" s="13">
        <v>7900</v>
      </c>
      <c r="E67" s="13">
        <v>8400</v>
      </c>
      <c r="F67" s="11" t="s">
        <v>27</v>
      </c>
      <c r="G67" s="11">
        <v>3</v>
      </c>
      <c r="H67" s="11">
        <v>1</v>
      </c>
    </row>
    <row r="68" spans="1:8" x14ac:dyDescent="0.2">
      <c r="A68" s="12" t="s">
        <v>12</v>
      </c>
      <c r="B68" s="8">
        <v>67</v>
      </c>
      <c r="C68" s="12" t="s">
        <v>17</v>
      </c>
      <c r="D68" s="13">
        <v>7900</v>
      </c>
      <c r="E68" s="13">
        <v>8400</v>
      </c>
      <c r="F68" s="11" t="s">
        <v>27</v>
      </c>
      <c r="G68" s="11">
        <v>3</v>
      </c>
      <c r="H68" s="11">
        <v>1</v>
      </c>
    </row>
    <row r="69" spans="1:8" x14ac:dyDescent="0.2">
      <c r="A69" s="12" t="s">
        <v>13</v>
      </c>
      <c r="B69" s="8">
        <v>68</v>
      </c>
      <c r="C69" s="12" t="s">
        <v>17</v>
      </c>
      <c r="D69" s="13">
        <v>7900</v>
      </c>
      <c r="E69" s="13">
        <v>8400</v>
      </c>
      <c r="F69" s="11" t="s">
        <v>27</v>
      </c>
      <c r="G69" s="11">
        <v>3</v>
      </c>
      <c r="H69" s="11">
        <v>1</v>
      </c>
    </row>
    <row r="70" spans="1:8" x14ac:dyDescent="0.2">
      <c r="A70" s="12" t="s">
        <v>8</v>
      </c>
      <c r="B70" s="8">
        <v>69</v>
      </c>
      <c r="C70" s="12" t="s">
        <v>18</v>
      </c>
      <c r="D70" s="13">
        <v>7250</v>
      </c>
      <c r="E70" s="13">
        <v>7750</v>
      </c>
      <c r="F70" s="11" t="s">
        <v>27</v>
      </c>
      <c r="G70" s="11">
        <v>1</v>
      </c>
      <c r="H70" s="11">
        <v>1</v>
      </c>
    </row>
    <row r="71" spans="1:8" x14ac:dyDescent="0.2">
      <c r="A71" s="12" t="s">
        <v>10</v>
      </c>
      <c r="B71" s="8">
        <v>70</v>
      </c>
      <c r="C71" s="12" t="s">
        <v>18</v>
      </c>
      <c r="D71" s="13">
        <v>7250</v>
      </c>
      <c r="E71" s="13">
        <v>7750</v>
      </c>
      <c r="F71" s="11" t="s">
        <v>27</v>
      </c>
      <c r="G71" s="11">
        <v>1</v>
      </c>
      <c r="H71" s="11">
        <v>1</v>
      </c>
    </row>
    <row r="72" spans="1:8" x14ac:dyDescent="0.2">
      <c r="A72" s="12" t="s">
        <v>9</v>
      </c>
      <c r="B72" s="8">
        <v>71</v>
      </c>
      <c r="C72" s="12" t="s">
        <v>18</v>
      </c>
      <c r="D72" s="13">
        <v>7250</v>
      </c>
      <c r="E72" s="13">
        <v>7750</v>
      </c>
      <c r="F72" s="11" t="s">
        <v>27</v>
      </c>
      <c r="G72" s="11">
        <v>1</v>
      </c>
      <c r="H72" s="11">
        <v>1</v>
      </c>
    </row>
    <row r="73" spans="1:8" x14ac:dyDescent="0.2">
      <c r="A73" s="12" t="s">
        <v>11</v>
      </c>
      <c r="B73" s="8">
        <v>72</v>
      </c>
      <c r="C73" s="12" t="s">
        <v>18</v>
      </c>
      <c r="D73" s="13">
        <v>7900</v>
      </c>
      <c r="E73" s="13">
        <v>8400</v>
      </c>
      <c r="F73" s="11" t="s">
        <v>27</v>
      </c>
      <c r="G73" s="11">
        <v>1</v>
      </c>
      <c r="H73" s="11">
        <v>1</v>
      </c>
    </row>
    <row r="74" spans="1:8" x14ac:dyDescent="0.2">
      <c r="A74" s="12" t="s">
        <v>12</v>
      </c>
      <c r="B74" s="8">
        <v>73</v>
      </c>
      <c r="C74" s="12" t="s">
        <v>18</v>
      </c>
      <c r="D74" s="13">
        <v>7900</v>
      </c>
      <c r="E74" s="13">
        <v>8400</v>
      </c>
      <c r="F74" s="11" t="s">
        <v>27</v>
      </c>
      <c r="G74" s="11">
        <v>1</v>
      </c>
      <c r="H74" s="11">
        <v>1</v>
      </c>
    </row>
    <row r="75" spans="1:8" x14ac:dyDescent="0.2">
      <c r="A75" s="12" t="s">
        <v>13</v>
      </c>
      <c r="B75" s="8">
        <v>74</v>
      </c>
      <c r="C75" s="12" t="s">
        <v>18</v>
      </c>
      <c r="D75" s="13">
        <v>7900</v>
      </c>
      <c r="E75" s="13">
        <v>8400</v>
      </c>
      <c r="F75" s="11" t="s">
        <v>27</v>
      </c>
      <c r="G75" s="11">
        <v>1</v>
      </c>
      <c r="H75" s="11">
        <v>1</v>
      </c>
    </row>
    <row r="76" spans="1:8" x14ac:dyDescent="0.2">
      <c r="A76" s="12" t="s">
        <v>8</v>
      </c>
      <c r="B76" s="8">
        <v>75</v>
      </c>
      <c r="C76" s="12" t="s">
        <v>18</v>
      </c>
      <c r="D76" s="13">
        <v>7250</v>
      </c>
      <c r="E76" s="13">
        <v>7750</v>
      </c>
      <c r="F76" s="11" t="s">
        <v>27</v>
      </c>
      <c r="G76" s="11">
        <v>2</v>
      </c>
      <c r="H76" s="11">
        <v>1</v>
      </c>
    </row>
    <row r="77" spans="1:8" x14ac:dyDescent="0.2">
      <c r="A77" s="12" t="s">
        <v>10</v>
      </c>
      <c r="B77" s="8">
        <v>76</v>
      </c>
      <c r="C77" s="12" t="s">
        <v>18</v>
      </c>
      <c r="D77" s="13">
        <v>7250</v>
      </c>
      <c r="E77" s="13">
        <v>7750</v>
      </c>
      <c r="F77" s="11" t="s">
        <v>27</v>
      </c>
      <c r="G77" s="11">
        <v>2</v>
      </c>
      <c r="H77" s="11">
        <v>1</v>
      </c>
    </row>
    <row r="78" spans="1:8" x14ac:dyDescent="0.2">
      <c r="A78" s="12" t="s">
        <v>9</v>
      </c>
      <c r="B78" s="8">
        <v>77</v>
      </c>
      <c r="C78" s="12" t="s">
        <v>18</v>
      </c>
      <c r="D78" s="13">
        <v>7250</v>
      </c>
      <c r="E78" s="13">
        <v>7750</v>
      </c>
      <c r="F78" s="11" t="s">
        <v>27</v>
      </c>
      <c r="G78" s="11">
        <v>2</v>
      </c>
      <c r="H78" s="11">
        <v>1</v>
      </c>
    </row>
    <row r="79" spans="1:8" x14ac:dyDescent="0.2">
      <c r="A79" s="12" t="s">
        <v>11</v>
      </c>
      <c r="B79" s="8">
        <v>78</v>
      </c>
      <c r="C79" s="12" t="s">
        <v>18</v>
      </c>
      <c r="D79" s="13">
        <v>7900</v>
      </c>
      <c r="E79" s="13">
        <v>8400</v>
      </c>
      <c r="F79" s="11" t="s">
        <v>27</v>
      </c>
      <c r="G79" s="11">
        <v>2</v>
      </c>
      <c r="H79" s="11">
        <v>1</v>
      </c>
    </row>
    <row r="80" spans="1:8" x14ac:dyDescent="0.2">
      <c r="A80" s="12" t="s">
        <v>12</v>
      </c>
      <c r="B80" s="8">
        <v>79</v>
      </c>
      <c r="C80" s="12" t="s">
        <v>18</v>
      </c>
      <c r="D80" s="13">
        <v>7900</v>
      </c>
      <c r="E80" s="13">
        <v>8400</v>
      </c>
      <c r="F80" s="11" t="s">
        <v>27</v>
      </c>
      <c r="G80" s="11">
        <v>2</v>
      </c>
      <c r="H80" s="11">
        <v>1</v>
      </c>
    </row>
    <row r="81" spans="1:8" x14ac:dyDescent="0.2">
      <c r="A81" s="12" t="s">
        <v>13</v>
      </c>
      <c r="B81" s="8">
        <v>80</v>
      </c>
      <c r="C81" s="12" t="s">
        <v>18</v>
      </c>
      <c r="D81" s="13">
        <v>7900</v>
      </c>
      <c r="E81" s="13">
        <v>8400</v>
      </c>
      <c r="F81" s="11" t="s">
        <v>27</v>
      </c>
      <c r="G81" s="11">
        <v>2</v>
      </c>
      <c r="H81" s="11">
        <v>1</v>
      </c>
    </row>
    <row r="82" spans="1:8" x14ac:dyDescent="0.2">
      <c r="A82" s="12" t="s">
        <v>8</v>
      </c>
      <c r="B82" s="8">
        <v>81</v>
      </c>
      <c r="C82" s="12" t="s">
        <v>18</v>
      </c>
      <c r="D82" s="13">
        <v>7250</v>
      </c>
      <c r="E82" s="13">
        <v>7750</v>
      </c>
      <c r="F82" s="11" t="s">
        <v>27</v>
      </c>
      <c r="G82" s="11">
        <v>3</v>
      </c>
      <c r="H82" s="11">
        <v>1</v>
      </c>
    </row>
    <row r="83" spans="1:8" x14ac:dyDescent="0.2">
      <c r="A83" s="12" t="s">
        <v>10</v>
      </c>
      <c r="B83" s="8">
        <v>82</v>
      </c>
      <c r="C83" s="12" t="s">
        <v>18</v>
      </c>
      <c r="D83" s="13">
        <v>7250</v>
      </c>
      <c r="E83" s="13">
        <v>7750</v>
      </c>
      <c r="F83" s="11" t="s">
        <v>27</v>
      </c>
      <c r="G83" s="11">
        <v>3</v>
      </c>
      <c r="H83" s="11">
        <v>1</v>
      </c>
    </row>
    <row r="84" spans="1:8" x14ac:dyDescent="0.2">
      <c r="A84" s="12" t="s">
        <v>9</v>
      </c>
      <c r="B84" s="8">
        <v>83</v>
      </c>
      <c r="C84" s="12" t="s">
        <v>18</v>
      </c>
      <c r="D84" s="13">
        <v>7250</v>
      </c>
      <c r="E84" s="13">
        <v>7750</v>
      </c>
      <c r="F84" s="11" t="s">
        <v>27</v>
      </c>
      <c r="G84" s="11">
        <v>3</v>
      </c>
      <c r="H84" s="11">
        <v>1</v>
      </c>
    </row>
    <row r="85" spans="1:8" x14ac:dyDescent="0.2">
      <c r="A85" s="12" t="s">
        <v>11</v>
      </c>
      <c r="B85" s="8">
        <v>84</v>
      </c>
      <c r="C85" s="12" t="s">
        <v>18</v>
      </c>
      <c r="D85" s="13">
        <v>7900</v>
      </c>
      <c r="E85" s="13">
        <v>8400</v>
      </c>
      <c r="F85" s="11" t="s">
        <v>27</v>
      </c>
      <c r="G85" s="11">
        <v>3</v>
      </c>
      <c r="H85" s="11">
        <v>1</v>
      </c>
    </row>
    <row r="86" spans="1:8" x14ac:dyDescent="0.2">
      <c r="A86" s="12" t="s">
        <v>12</v>
      </c>
      <c r="B86" s="8">
        <v>85</v>
      </c>
      <c r="C86" s="12" t="s">
        <v>18</v>
      </c>
      <c r="D86" s="13">
        <v>7900</v>
      </c>
      <c r="E86" s="13">
        <v>8400</v>
      </c>
      <c r="F86" s="11" t="s">
        <v>27</v>
      </c>
      <c r="G86" s="11">
        <v>3</v>
      </c>
      <c r="H86" s="11">
        <v>1</v>
      </c>
    </row>
    <row r="87" spans="1:8" x14ac:dyDescent="0.2">
      <c r="A87" s="12" t="s">
        <v>13</v>
      </c>
      <c r="B87" s="8">
        <v>86</v>
      </c>
      <c r="C87" s="12" t="s">
        <v>18</v>
      </c>
      <c r="D87" s="13">
        <v>7900</v>
      </c>
      <c r="E87" s="13">
        <v>8400</v>
      </c>
      <c r="F87" s="11" t="s">
        <v>27</v>
      </c>
      <c r="G87" s="11">
        <v>3</v>
      </c>
      <c r="H87" s="11">
        <v>1</v>
      </c>
    </row>
    <row r="88" spans="1:8" x14ac:dyDescent="0.2">
      <c r="A88" s="12" t="s">
        <v>8</v>
      </c>
      <c r="B88" s="8">
        <v>87</v>
      </c>
      <c r="C88" s="12" t="s">
        <v>19</v>
      </c>
      <c r="D88" s="13">
        <v>7250</v>
      </c>
      <c r="E88" s="13">
        <v>7750</v>
      </c>
      <c r="F88" s="11" t="s">
        <v>27</v>
      </c>
      <c r="G88" s="11">
        <v>1</v>
      </c>
      <c r="H88" s="11">
        <v>1</v>
      </c>
    </row>
    <row r="89" spans="1:8" x14ac:dyDescent="0.2">
      <c r="A89" s="12" t="s">
        <v>10</v>
      </c>
      <c r="B89" s="8">
        <v>88</v>
      </c>
      <c r="C89" s="12" t="s">
        <v>19</v>
      </c>
      <c r="D89" s="13">
        <v>7250</v>
      </c>
      <c r="E89" s="13">
        <v>7750</v>
      </c>
      <c r="F89" s="11" t="s">
        <v>27</v>
      </c>
      <c r="G89" s="11">
        <v>1</v>
      </c>
      <c r="H89" s="11">
        <v>1</v>
      </c>
    </row>
    <row r="90" spans="1:8" x14ac:dyDescent="0.2">
      <c r="A90" s="12" t="s">
        <v>9</v>
      </c>
      <c r="B90" s="8">
        <v>89</v>
      </c>
      <c r="C90" s="12" t="s">
        <v>19</v>
      </c>
      <c r="D90" s="13">
        <v>7250</v>
      </c>
      <c r="E90" s="13">
        <v>7750</v>
      </c>
      <c r="F90" s="11" t="s">
        <v>27</v>
      </c>
      <c r="G90" s="11">
        <v>1</v>
      </c>
      <c r="H90" s="11">
        <v>1</v>
      </c>
    </row>
    <row r="91" spans="1:8" x14ac:dyDescent="0.2">
      <c r="A91" s="12" t="s">
        <v>11</v>
      </c>
      <c r="B91" s="8">
        <v>90</v>
      </c>
      <c r="C91" s="12" t="s">
        <v>19</v>
      </c>
      <c r="D91" s="13">
        <v>7900</v>
      </c>
      <c r="E91" s="13">
        <v>8400</v>
      </c>
      <c r="F91" s="11" t="s">
        <v>27</v>
      </c>
      <c r="G91" s="11">
        <v>1</v>
      </c>
      <c r="H91" s="11">
        <v>1</v>
      </c>
    </row>
    <row r="92" spans="1:8" x14ac:dyDescent="0.2">
      <c r="A92" s="12" t="s">
        <v>12</v>
      </c>
      <c r="B92" s="8">
        <v>91</v>
      </c>
      <c r="C92" s="12" t="s">
        <v>19</v>
      </c>
      <c r="D92" s="13">
        <v>7900</v>
      </c>
      <c r="E92" s="13">
        <v>8400</v>
      </c>
      <c r="F92" s="11" t="s">
        <v>27</v>
      </c>
      <c r="G92" s="11">
        <v>1</v>
      </c>
      <c r="H92" s="11">
        <v>1</v>
      </c>
    </row>
    <row r="93" spans="1:8" x14ac:dyDescent="0.2">
      <c r="A93" s="12" t="s">
        <v>13</v>
      </c>
      <c r="B93" s="8">
        <v>92</v>
      </c>
      <c r="C93" s="12" t="s">
        <v>19</v>
      </c>
      <c r="D93" s="13">
        <v>7900</v>
      </c>
      <c r="E93" s="13">
        <v>8400</v>
      </c>
      <c r="F93" s="11" t="s">
        <v>27</v>
      </c>
      <c r="G93" s="11">
        <v>1</v>
      </c>
      <c r="H93" s="11">
        <v>1</v>
      </c>
    </row>
    <row r="94" spans="1:8" x14ac:dyDescent="0.2">
      <c r="A94" s="12" t="s">
        <v>9</v>
      </c>
      <c r="B94" s="8">
        <v>93</v>
      </c>
      <c r="C94" s="12" t="s">
        <v>19</v>
      </c>
      <c r="D94" s="13">
        <v>7250</v>
      </c>
      <c r="E94" s="13">
        <v>7750</v>
      </c>
      <c r="F94" s="11" t="s">
        <v>81</v>
      </c>
      <c r="G94" s="11">
        <v>2</v>
      </c>
      <c r="H94" s="11">
        <v>1</v>
      </c>
    </row>
    <row r="95" spans="1:8" x14ac:dyDescent="0.2">
      <c r="A95" s="12" t="s">
        <v>9</v>
      </c>
      <c r="B95" s="8">
        <v>94</v>
      </c>
      <c r="C95" s="12" t="s">
        <v>19</v>
      </c>
      <c r="D95" s="13">
        <v>7250</v>
      </c>
      <c r="E95" s="13">
        <v>7750</v>
      </c>
      <c r="F95" s="11" t="s">
        <v>79</v>
      </c>
      <c r="G95" s="11">
        <v>2</v>
      </c>
      <c r="H95" s="11">
        <v>1</v>
      </c>
    </row>
    <row r="96" spans="1:8" x14ac:dyDescent="0.2">
      <c r="A96" s="12" t="s">
        <v>8</v>
      </c>
      <c r="B96" s="8">
        <v>95</v>
      </c>
      <c r="C96" s="12" t="s">
        <v>19</v>
      </c>
      <c r="D96" s="13">
        <v>7250</v>
      </c>
      <c r="E96" s="13">
        <v>7750</v>
      </c>
      <c r="F96" s="11" t="s">
        <v>27</v>
      </c>
      <c r="G96" s="11">
        <v>2</v>
      </c>
      <c r="H96" s="11">
        <v>1</v>
      </c>
    </row>
    <row r="97" spans="1:8" x14ac:dyDescent="0.2">
      <c r="A97" s="12" t="s">
        <v>10</v>
      </c>
      <c r="B97" s="8">
        <v>96</v>
      </c>
      <c r="C97" s="12" t="s">
        <v>19</v>
      </c>
      <c r="D97" s="13">
        <v>7250</v>
      </c>
      <c r="E97" s="13">
        <v>7750</v>
      </c>
      <c r="F97" s="11" t="s">
        <v>27</v>
      </c>
      <c r="G97" s="11">
        <v>2</v>
      </c>
      <c r="H97" s="11">
        <v>1</v>
      </c>
    </row>
    <row r="98" spans="1:8" x14ac:dyDescent="0.2">
      <c r="A98" s="12" t="s">
        <v>9</v>
      </c>
      <c r="B98" s="8">
        <v>97</v>
      </c>
      <c r="C98" s="12" t="s">
        <v>19</v>
      </c>
      <c r="D98" s="13">
        <v>7250</v>
      </c>
      <c r="E98" s="13">
        <v>7750</v>
      </c>
      <c r="F98" s="11" t="s">
        <v>27</v>
      </c>
      <c r="G98" s="11">
        <v>2</v>
      </c>
      <c r="H98" s="11">
        <v>1</v>
      </c>
    </row>
    <row r="99" spans="1:8" x14ac:dyDescent="0.2">
      <c r="A99" s="12" t="s">
        <v>11</v>
      </c>
      <c r="B99" s="8">
        <v>98</v>
      </c>
      <c r="C99" s="12" t="s">
        <v>19</v>
      </c>
      <c r="D99" s="13">
        <v>7900</v>
      </c>
      <c r="E99" s="13">
        <v>8400</v>
      </c>
      <c r="F99" s="11" t="s">
        <v>27</v>
      </c>
      <c r="G99" s="11">
        <v>2</v>
      </c>
      <c r="H99" s="11">
        <v>1</v>
      </c>
    </row>
    <row r="100" spans="1:8" x14ac:dyDescent="0.2">
      <c r="A100" s="12" t="s">
        <v>12</v>
      </c>
      <c r="B100" s="8">
        <v>99</v>
      </c>
      <c r="C100" s="12" t="s">
        <v>19</v>
      </c>
      <c r="D100" s="13">
        <v>7900</v>
      </c>
      <c r="E100" s="13">
        <v>8400</v>
      </c>
      <c r="F100" s="11" t="s">
        <v>27</v>
      </c>
      <c r="G100" s="11">
        <v>2</v>
      </c>
      <c r="H100" s="11">
        <v>1</v>
      </c>
    </row>
    <row r="101" spans="1:8" x14ac:dyDescent="0.2">
      <c r="A101" s="12" t="s">
        <v>13</v>
      </c>
      <c r="B101" s="8">
        <v>100</v>
      </c>
      <c r="C101" s="12" t="s">
        <v>19</v>
      </c>
      <c r="D101" s="13">
        <v>7900</v>
      </c>
      <c r="E101" s="13">
        <v>8400</v>
      </c>
      <c r="F101" s="11" t="s">
        <v>27</v>
      </c>
      <c r="G101" s="11">
        <v>2</v>
      </c>
      <c r="H101" s="11">
        <v>1</v>
      </c>
    </row>
    <row r="102" spans="1:8" x14ac:dyDescent="0.2">
      <c r="A102" s="12" t="s">
        <v>13</v>
      </c>
      <c r="B102" s="8">
        <v>101</v>
      </c>
      <c r="C102" s="12" t="s">
        <v>19</v>
      </c>
      <c r="D102" s="13">
        <v>7900</v>
      </c>
      <c r="E102" s="13">
        <v>8400</v>
      </c>
      <c r="F102" s="11" t="s">
        <v>80</v>
      </c>
      <c r="G102" s="11">
        <v>2</v>
      </c>
      <c r="H102" s="11">
        <v>1</v>
      </c>
    </row>
    <row r="103" spans="1:8" x14ac:dyDescent="0.2">
      <c r="A103" s="12" t="s">
        <v>13</v>
      </c>
      <c r="B103" s="8">
        <v>102</v>
      </c>
      <c r="C103" s="12" t="s">
        <v>19</v>
      </c>
      <c r="D103" s="13">
        <v>7900</v>
      </c>
      <c r="E103" s="13">
        <v>8400</v>
      </c>
      <c r="F103" s="11" t="s">
        <v>79</v>
      </c>
      <c r="G103" s="11">
        <v>2</v>
      </c>
      <c r="H103" s="11">
        <v>1</v>
      </c>
    </row>
    <row r="104" spans="1:8" x14ac:dyDescent="0.2">
      <c r="A104" s="12" t="s">
        <v>8</v>
      </c>
      <c r="B104" s="8">
        <v>103</v>
      </c>
      <c r="C104" s="12" t="s">
        <v>19</v>
      </c>
      <c r="D104" s="13">
        <v>7250</v>
      </c>
      <c r="E104" s="13">
        <v>7750</v>
      </c>
      <c r="F104" s="11" t="s">
        <v>27</v>
      </c>
      <c r="G104" s="11">
        <v>3</v>
      </c>
      <c r="H104" s="11">
        <v>1</v>
      </c>
    </row>
    <row r="105" spans="1:8" x14ac:dyDescent="0.2">
      <c r="A105" s="12" t="s">
        <v>10</v>
      </c>
      <c r="B105" s="8">
        <v>104</v>
      </c>
      <c r="C105" s="12" t="s">
        <v>19</v>
      </c>
      <c r="D105" s="13">
        <v>7250</v>
      </c>
      <c r="E105" s="13">
        <v>7750</v>
      </c>
      <c r="F105" s="11" t="s">
        <v>27</v>
      </c>
      <c r="G105" s="11">
        <v>3</v>
      </c>
      <c r="H105" s="11">
        <v>1</v>
      </c>
    </row>
    <row r="106" spans="1:8" x14ac:dyDescent="0.2">
      <c r="A106" s="12" t="s">
        <v>9</v>
      </c>
      <c r="B106" s="8">
        <v>105</v>
      </c>
      <c r="C106" s="12" t="s">
        <v>19</v>
      </c>
      <c r="D106" s="13">
        <v>7250</v>
      </c>
      <c r="E106" s="13">
        <v>7750</v>
      </c>
      <c r="F106" s="11" t="s">
        <v>27</v>
      </c>
      <c r="G106" s="11">
        <v>3</v>
      </c>
      <c r="H106" s="11">
        <v>1</v>
      </c>
    </row>
    <row r="107" spans="1:8" x14ac:dyDescent="0.2">
      <c r="A107" s="12" t="s">
        <v>11</v>
      </c>
      <c r="B107" s="8">
        <v>106</v>
      </c>
      <c r="C107" s="12" t="s">
        <v>19</v>
      </c>
      <c r="D107" s="13">
        <v>7900</v>
      </c>
      <c r="E107" s="13">
        <v>8400</v>
      </c>
      <c r="F107" s="11" t="s">
        <v>27</v>
      </c>
      <c r="G107" s="11">
        <v>3</v>
      </c>
      <c r="H107" s="11">
        <v>1</v>
      </c>
    </row>
    <row r="108" spans="1:8" x14ac:dyDescent="0.2">
      <c r="A108" s="12" t="s">
        <v>12</v>
      </c>
      <c r="B108" s="8">
        <v>107</v>
      </c>
      <c r="C108" s="12" t="s">
        <v>19</v>
      </c>
      <c r="D108" s="13">
        <v>7900</v>
      </c>
      <c r="E108" s="13">
        <v>8400</v>
      </c>
      <c r="F108" s="11" t="s">
        <v>27</v>
      </c>
      <c r="G108" s="11">
        <v>3</v>
      </c>
      <c r="H108" s="11">
        <v>1</v>
      </c>
    </row>
    <row r="109" spans="1:8" x14ac:dyDescent="0.2">
      <c r="A109" s="12" t="s">
        <v>13</v>
      </c>
      <c r="B109" s="8">
        <v>108</v>
      </c>
      <c r="C109" s="12" t="s">
        <v>19</v>
      </c>
      <c r="D109" s="13">
        <v>7900</v>
      </c>
      <c r="E109" s="13">
        <v>8400</v>
      </c>
      <c r="F109" s="11" t="s">
        <v>27</v>
      </c>
      <c r="G109" s="11">
        <v>3</v>
      </c>
      <c r="H109" s="11">
        <v>1</v>
      </c>
    </row>
  </sheetData>
  <dataValidations count="3">
    <dataValidation type="list" allowBlank="1" showInputMessage="1" showErrorMessage="1" sqref="A2:A109">
      <formula1>BeamName</formula1>
    </dataValidation>
    <dataValidation type="list" allowBlank="1" showInputMessage="1" showErrorMessage="1" sqref="C2:C109">
      <formula1>EarthStation</formula1>
    </dataValidation>
    <dataValidation type="list" allowBlank="1" showInputMessage="1" showErrorMessage="1" sqref="F2:F109">
      <formula1>INDIRECT("Table15[Services]")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139" workbookViewId="0">
      <selection activeCell="A5" sqref="A5"/>
    </sheetView>
  </sheetViews>
  <sheetFormatPr baseColWidth="10" defaultRowHeight="15" x14ac:dyDescent="0.2"/>
  <cols>
    <col min="2" max="2" width="11.1640625" customWidth="1"/>
  </cols>
  <sheetData>
    <row r="1" spans="1:11" x14ac:dyDescent="0.2">
      <c r="A1" t="s">
        <v>6</v>
      </c>
      <c r="B1" t="s">
        <v>84</v>
      </c>
      <c r="C1" t="s">
        <v>82</v>
      </c>
      <c r="D1" t="s">
        <v>83</v>
      </c>
      <c r="E1" t="s">
        <v>78</v>
      </c>
    </row>
    <row r="2" spans="1:11" x14ac:dyDescent="0.2">
      <c r="A2" t="s">
        <v>88</v>
      </c>
      <c r="B2" s="23">
        <v>0.49024299999999998</v>
      </c>
      <c r="C2">
        <v>-2.35</v>
      </c>
      <c r="D2" s="23">
        <f>Table5[[#This Row],[Es_N0]]-10*LOG10(Table5[[#This Row],[Spectral_Eff]])</f>
        <v>0.74588598747536183</v>
      </c>
      <c r="E2">
        <f>Table5[[#This Row],[Es_N0]]</f>
        <v>-2.35</v>
      </c>
      <c r="H2" s="24"/>
      <c r="I2" s="24"/>
      <c r="J2" s="24"/>
      <c r="K2" s="24"/>
    </row>
    <row r="3" spans="1:11" x14ac:dyDescent="0.2">
      <c r="A3" t="s">
        <v>93</v>
      </c>
      <c r="B3" s="23">
        <v>0.65644800000000003</v>
      </c>
      <c r="C3">
        <v>-1.24</v>
      </c>
      <c r="D3" s="23">
        <f>Table5[[#This Row],[Es_N0]]-10*LOG10(Table5[[#This Row],[Spectral_Eff]])</f>
        <v>0.5879967049985575</v>
      </c>
      <c r="E3">
        <f>Table5[[#This Row],[Es_N0]]</f>
        <v>-1.24</v>
      </c>
      <c r="H3" s="24"/>
      <c r="I3" s="24"/>
      <c r="J3" s="24"/>
      <c r="K3" s="24"/>
    </row>
    <row r="4" spans="1:11" x14ac:dyDescent="0.2">
      <c r="A4" t="s">
        <v>94</v>
      </c>
      <c r="B4" s="23">
        <v>0.789412</v>
      </c>
      <c r="C4">
        <v>-0.3</v>
      </c>
      <c r="D4" s="23">
        <f>Table5[[#This Row],[Es_N0]]-10*LOG10(Table5[[#This Row],[Spectral_Eff]])</f>
        <v>0.72696276098380475</v>
      </c>
      <c r="E4">
        <f>Table5[[#This Row],[Es_N0]]</f>
        <v>-0.3</v>
      </c>
      <c r="H4" s="24"/>
      <c r="I4" s="24"/>
      <c r="J4" s="24"/>
      <c r="K4" s="24"/>
    </row>
    <row r="5" spans="1:11" x14ac:dyDescent="0.2">
      <c r="A5" t="s">
        <v>95</v>
      </c>
      <c r="B5" s="23">
        <v>0.98885800000000001</v>
      </c>
      <c r="C5">
        <v>1</v>
      </c>
      <c r="D5" s="23">
        <f>Table5[[#This Row],[Es_N0]]-10*LOG10(Table5[[#This Row],[Spectral_Eff]])</f>
        <v>1.0486606860920165</v>
      </c>
      <c r="E5">
        <f>Table5[[#This Row],[Es_N0]]</f>
        <v>1</v>
      </c>
      <c r="H5" s="24"/>
      <c r="I5" s="24"/>
      <c r="J5" s="24"/>
      <c r="K5" s="24"/>
    </row>
    <row r="6" spans="1:11" x14ac:dyDescent="0.2">
      <c r="A6" t="s">
        <v>96</v>
      </c>
      <c r="B6" s="23">
        <v>1.188304</v>
      </c>
      <c r="C6">
        <v>2.23</v>
      </c>
      <c r="D6" s="23">
        <f>Table5[[#This Row],[Es_N0]]-10*LOG10(Table5[[#This Row],[Spectral_Eff]])</f>
        <v>1.4807244097668941</v>
      </c>
      <c r="E6">
        <f>Table5[[#This Row],[Es_N0]]</f>
        <v>2.23</v>
      </c>
      <c r="H6" s="24"/>
      <c r="I6" s="24"/>
      <c r="J6" s="24"/>
      <c r="K6" s="24"/>
    </row>
    <row r="7" spans="1:11" x14ac:dyDescent="0.2">
      <c r="A7" t="s">
        <v>97</v>
      </c>
      <c r="B7" s="23">
        <v>1.3222529999999999</v>
      </c>
      <c r="C7">
        <v>3.1</v>
      </c>
      <c r="D7" s="23">
        <f>Table5[[#This Row],[Es_N0]]-10*LOG10(Table5[[#This Row],[Spectral_Eff]])</f>
        <v>1.8868543895676191</v>
      </c>
      <c r="E7">
        <f>Table5[[#This Row],[Es_N0]]</f>
        <v>3.1</v>
      </c>
      <c r="H7" s="24"/>
      <c r="I7" s="24"/>
      <c r="J7" s="24"/>
      <c r="K7" s="24"/>
    </row>
    <row r="8" spans="1:11" x14ac:dyDescent="0.2">
      <c r="A8" t="s">
        <v>0</v>
      </c>
      <c r="B8" s="23">
        <v>1.487473</v>
      </c>
      <c r="C8">
        <v>4.03</v>
      </c>
      <c r="D8" s="23">
        <f>Table5[[#This Row],[Es_N0]]-10*LOG10(Table5[[#This Row],[Spectral_Eff]])</f>
        <v>2.305509086632334</v>
      </c>
      <c r="E8">
        <f>Table5[[#This Row],[Es_N0]]</f>
        <v>4.03</v>
      </c>
      <c r="H8" s="24"/>
      <c r="I8" s="24"/>
      <c r="J8" s="24"/>
      <c r="K8" s="24"/>
    </row>
    <row r="9" spans="1:11" x14ac:dyDescent="0.2">
      <c r="A9" t="s">
        <v>89</v>
      </c>
      <c r="B9" s="23">
        <v>1.5871960000000001</v>
      </c>
      <c r="C9">
        <v>4.68</v>
      </c>
      <c r="D9" s="23">
        <f>Table5[[#This Row],[Es_N0]]-10*LOG10(Table5[[#This Row],[Spectral_Eff]])</f>
        <v>2.6736943968341755</v>
      </c>
      <c r="E9">
        <f>Table5[[#This Row],[Es_N0]]</f>
        <v>4.68</v>
      </c>
      <c r="H9" s="24"/>
      <c r="I9" s="24"/>
      <c r="J9" s="24"/>
      <c r="K9" s="24"/>
    </row>
    <row r="10" spans="1:11" x14ac:dyDescent="0.2">
      <c r="A10" t="s">
        <v>98</v>
      </c>
      <c r="B10" s="23">
        <v>1.654663</v>
      </c>
      <c r="C10">
        <v>5.18</v>
      </c>
      <c r="D10" s="23">
        <f>Table5[[#This Row],[Es_N0]]-10*LOG10(Table5[[#This Row],[Spectral_Eff]])</f>
        <v>2.9929044427101088</v>
      </c>
      <c r="E10">
        <f>Table5[[#This Row],[Es_N0]]</f>
        <v>5.18</v>
      </c>
      <c r="H10" s="24"/>
      <c r="I10" s="24"/>
      <c r="J10" s="24"/>
      <c r="K10" s="24"/>
    </row>
    <row r="11" spans="1:11" x14ac:dyDescent="0.2">
      <c r="A11" t="s">
        <v>99</v>
      </c>
      <c r="B11" s="23">
        <v>1.766451</v>
      </c>
      <c r="C11">
        <v>6.2</v>
      </c>
      <c r="D11" s="23">
        <f>Table5[[#This Row],[Es_N0]]-10*LOG10(Table5[[#This Row],[Spectral_Eff]])</f>
        <v>3.7289840505889056</v>
      </c>
      <c r="E11">
        <f>Table5[[#This Row],[Es_N0]]</f>
        <v>6.2</v>
      </c>
      <c r="H11" s="24"/>
      <c r="I11" s="24"/>
      <c r="J11" s="24"/>
      <c r="K11" s="24"/>
    </row>
    <row r="12" spans="1:11" x14ac:dyDescent="0.2">
      <c r="A12" t="s">
        <v>91</v>
      </c>
      <c r="B12" s="23">
        <v>1.7886120000000001</v>
      </c>
      <c r="C12">
        <v>6.42</v>
      </c>
      <c r="D12" s="23">
        <f>Table5[[#This Row],[Es_N0]]-10*LOG10(Table5[[#This Row],[Spectral_Eff]])</f>
        <v>3.8948385984320204</v>
      </c>
      <c r="E12">
        <f>Table5[[#This Row],[Es_N0]]</f>
        <v>6.42</v>
      </c>
      <c r="H12" s="24"/>
      <c r="I12" s="24"/>
      <c r="J12" s="24"/>
      <c r="K12" s="24"/>
    </row>
    <row r="13" spans="1:11" x14ac:dyDescent="0.2">
      <c r="A13" t="s">
        <v>100</v>
      </c>
      <c r="B13" s="23">
        <v>1.7799910000000001</v>
      </c>
      <c r="C13">
        <v>5.5</v>
      </c>
      <c r="D13" s="23">
        <f>Table5[[#This Row],[Es_N0]]-10*LOG10(Table5[[#This Row],[Spectral_Eff]])</f>
        <v>2.9958219356763327</v>
      </c>
      <c r="E13">
        <f>Table5[[#This Row],[Es_N0]]</f>
        <v>5.5</v>
      </c>
      <c r="H13" s="24"/>
      <c r="I13" s="24"/>
      <c r="J13" s="24"/>
      <c r="K13" s="24"/>
    </row>
    <row r="14" spans="1:11" x14ac:dyDescent="0.2">
      <c r="A14" t="s">
        <v>26</v>
      </c>
      <c r="B14" s="23">
        <v>1.9806360000000001</v>
      </c>
      <c r="C14">
        <v>6.62</v>
      </c>
      <c r="D14" s="23">
        <f>Table5[[#This Row],[Es_N0]]-10*LOG10(Table5[[#This Row],[Spectral_Eff]])</f>
        <v>3.6519533148655956</v>
      </c>
      <c r="E14">
        <f>Table5[[#This Row],[Es_N0]]</f>
        <v>6.62</v>
      </c>
      <c r="H14" s="24"/>
      <c r="I14" s="24"/>
      <c r="J14" s="24"/>
      <c r="K14" s="24"/>
    </row>
    <row r="15" spans="1:11" x14ac:dyDescent="0.2">
      <c r="A15" t="s">
        <v>101</v>
      </c>
      <c r="B15" s="23">
        <v>2.2281240000000002</v>
      </c>
      <c r="C15">
        <v>7.91</v>
      </c>
      <c r="D15" s="23">
        <f>Table5[[#This Row],[Es_N0]]-10*LOG10(Table5[[#This Row],[Spectral_Eff]])</f>
        <v>4.4306064338285864</v>
      </c>
      <c r="E15">
        <f>Table5[[#This Row],[Es_N0]]</f>
        <v>7.91</v>
      </c>
      <c r="H15" s="24"/>
      <c r="I15" s="24"/>
      <c r="J15" s="24"/>
      <c r="K15" s="24"/>
    </row>
    <row r="16" spans="1:11" x14ac:dyDescent="0.2">
      <c r="A16" t="s">
        <v>102</v>
      </c>
      <c r="B16" s="23">
        <v>2.4785620000000002</v>
      </c>
      <c r="C16">
        <v>9.35</v>
      </c>
      <c r="D16" s="23">
        <f>Table5[[#This Row],[Es_N0]]-10*LOG10(Table5[[#This Row],[Spectral_Eff]])</f>
        <v>5.4080021296173451</v>
      </c>
      <c r="E16">
        <f>Table5[[#This Row],[Es_N0]]</f>
        <v>9.35</v>
      </c>
      <c r="H16" s="24"/>
      <c r="I16" s="24"/>
      <c r="J16" s="24"/>
      <c r="K16" s="24"/>
    </row>
    <row r="17" spans="1:11" x14ac:dyDescent="0.2">
      <c r="A17" t="s">
        <v>90</v>
      </c>
      <c r="B17" s="23">
        <v>2.6460119999999998</v>
      </c>
      <c r="C17">
        <v>10.69</v>
      </c>
      <c r="D17" s="23">
        <f>Table5[[#This Row],[Es_N0]]-10*LOG10(Table5[[#This Row],[Spectral_Eff]])</f>
        <v>6.464081905634969</v>
      </c>
      <c r="E17">
        <f>Table5[[#This Row],[Es_N0]]</f>
        <v>10.69</v>
      </c>
      <c r="H17" s="24"/>
      <c r="I17" s="24"/>
      <c r="J17" s="24"/>
      <c r="K17" s="24"/>
    </row>
    <row r="18" spans="1:11" x14ac:dyDescent="0.2">
      <c r="A18" t="s">
        <v>103</v>
      </c>
      <c r="B18" s="23">
        <v>2.6792069999999999</v>
      </c>
      <c r="C18">
        <v>10.98</v>
      </c>
      <c r="D18" s="23">
        <f>Table5[[#This Row],[Es_N0]]-10*LOG10(Table5[[#This Row],[Spectral_Eff]])</f>
        <v>6.6999373077969979</v>
      </c>
      <c r="E18">
        <f>Table5[[#This Row],[Es_N0]]</f>
        <v>10.98</v>
      </c>
      <c r="H18" s="24"/>
      <c r="I18" s="24"/>
      <c r="J18" s="24"/>
      <c r="K18" s="24"/>
    </row>
    <row r="19" spans="1:11" x14ac:dyDescent="0.2">
      <c r="A19" t="s">
        <v>104</v>
      </c>
      <c r="B19" s="23">
        <v>2.6372010000000001</v>
      </c>
      <c r="C19">
        <v>8.9700000000000006</v>
      </c>
      <c r="D19" s="23">
        <f>Table5[[#This Row],[Es_N0]]-10*LOG10(Table5[[#This Row],[Spectral_Eff]])</f>
        <v>4.758567682482199</v>
      </c>
      <c r="E19">
        <f>Table5[[#This Row],[Es_N0]]</f>
        <v>8.9700000000000006</v>
      </c>
      <c r="H19" s="24"/>
      <c r="I19" s="24"/>
      <c r="J19" s="24"/>
      <c r="K19" s="24"/>
    </row>
    <row r="20" spans="1:11" x14ac:dyDescent="0.2">
      <c r="A20" t="s">
        <v>105</v>
      </c>
      <c r="B20" s="23">
        <v>2.9667279999999998</v>
      </c>
      <c r="C20">
        <v>10.210000000000001</v>
      </c>
      <c r="D20" s="23">
        <f>Table5[[#This Row],[Es_N0]]-10*LOG10(Table5[[#This Row],[Spectral_Eff]])</f>
        <v>5.487222694951269</v>
      </c>
      <c r="E20">
        <f>Table5[[#This Row],[Es_N0]]</f>
        <v>10.210000000000001</v>
      </c>
      <c r="H20" s="24"/>
      <c r="I20" s="24"/>
      <c r="J20" s="24"/>
      <c r="K20" s="24"/>
    </row>
    <row r="21" spans="1:11" x14ac:dyDescent="0.2">
      <c r="A21" t="s">
        <v>106</v>
      </c>
      <c r="B21" s="23">
        <v>3.1656230000000001</v>
      </c>
      <c r="C21">
        <v>11.03</v>
      </c>
      <c r="D21" s="23">
        <f>Table5[[#This Row],[Es_N0]]-10*LOG10(Table5[[#This Row],[Spectral_Eff]])</f>
        <v>6.0254080734122093</v>
      </c>
      <c r="E21">
        <f>Table5[[#This Row],[Es_N0]]</f>
        <v>11.03</v>
      </c>
      <c r="H21" s="24"/>
      <c r="I21" s="24"/>
      <c r="J21" s="24"/>
      <c r="K21" s="24"/>
    </row>
    <row r="22" spans="1:11" x14ac:dyDescent="0.2">
      <c r="A22" t="s">
        <v>107</v>
      </c>
      <c r="B22" s="23">
        <v>3.3001839999999998</v>
      </c>
      <c r="C22">
        <v>11.61</v>
      </c>
      <c r="D22" s="23">
        <f>Table5[[#This Row],[Es_N0]]-10*LOG10(Table5[[#This Row],[Spectral_Eff]])</f>
        <v>6.4246184558970221</v>
      </c>
      <c r="E22">
        <f>Table5[[#This Row],[Es_N0]]</f>
        <v>11.61</v>
      </c>
      <c r="H22" s="24"/>
      <c r="I22" s="24"/>
      <c r="J22" s="24"/>
      <c r="K22" s="24"/>
    </row>
    <row r="23" spans="1:11" x14ac:dyDescent="0.2">
      <c r="A23" t="s">
        <v>92</v>
      </c>
      <c r="B23" s="23">
        <v>3.5231430000000001</v>
      </c>
      <c r="C23">
        <v>12.89</v>
      </c>
      <c r="D23" s="23">
        <f>Table5[[#This Row],[Es_N0]]-10*LOG10(Table5[[#This Row],[Spectral_Eff]])</f>
        <v>7.4206972898721313</v>
      </c>
      <c r="E23">
        <f>Table5[[#This Row],[Es_N0]]</f>
        <v>12.89</v>
      </c>
      <c r="H23" s="24"/>
      <c r="I23" s="24"/>
      <c r="J23" s="24"/>
      <c r="K23" s="24"/>
    </row>
    <row r="24" spans="1:11" x14ac:dyDescent="0.2">
      <c r="A24" t="s">
        <v>108</v>
      </c>
      <c r="B24" s="23">
        <v>3.567342</v>
      </c>
      <c r="C24">
        <v>13.13</v>
      </c>
      <c r="D24" s="23">
        <f>Table5[[#This Row],[Es_N0]]-10*LOG10(Table5[[#This Row],[Spectral_Eff]])</f>
        <v>7.6065525298491998</v>
      </c>
      <c r="E24">
        <f>Table5[[#This Row],[Es_N0]]</f>
        <v>13.13</v>
      </c>
    </row>
    <row r="25" spans="1:11" x14ac:dyDescent="0.2">
      <c r="A25" t="s">
        <v>109</v>
      </c>
      <c r="B25" s="23">
        <v>3.7032949999999998</v>
      </c>
      <c r="C25">
        <v>12.73</v>
      </c>
      <c r="D25" s="23">
        <f>Table5[[#This Row],[Es_N0]]-10*LOG10(Table5[[#This Row],[Spectral_Eff]])</f>
        <v>7.0441169119948848</v>
      </c>
      <c r="E25">
        <f>Table5[[#This Row],[Es_N0]]</f>
        <v>12.73</v>
      </c>
    </row>
    <row r="26" spans="1:11" x14ac:dyDescent="0.2">
      <c r="A26" t="s">
        <v>110</v>
      </c>
      <c r="B26" s="23">
        <v>3.9515709999999999</v>
      </c>
      <c r="C26">
        <v>13.64</v>
      </c>
      <c r="D26" s="23">
        <f>Table5[[#This Row],[Es_N0]]-10*LOG10(Table5[[#This Row],[Spectral_Eff]])</f>
        <v>7.6723021045227782</v>
      </c>
      <c r="E26">
        <f>Table5[[#This Row],[Es_N0]]</f>
        <v>13.64</v>
      </c>
    </row>
    <row r="27" spans="1:11" x14ac:dyDescent="0.2">
      <c r="A27" t="s">
        <v>111</v>
      </c>
      <c r="B27" s="23">
        <v>4.1195399999999998</v>
      </c>
      <c r="C27">
        <v>14.28</v>
      </c>
      <c r="D27" s="23">
        <f>Table5[[#This Row],[Es_N0]]-10*LOG10(Table5[[#This Row],[Spectral_Eff]])</f>
        <v>8.1315127586371467</v>
      </c>
      <c r="E27">
        <f>Table5[[#This Row],[Es_N0]]</f>
        <v>14.28</v>
      </c>
    </row>
    <row r="28" spans="1:11" x14ac:dyDescent="0.2">
      <c r="A28" t="s">
        <v>112</v>
      </c>
      <c r="B28" s="23">
        <v>4.3978539999999997</v>
      </c>
      <c r="C28">
        <v>15.69</v>
      </c>
      <c r="D28" s="23">
        <f>Table5[[#This Row],[Es_N0]]-10*LOG10(Table5[[#This Row],[Spectral_Eff]])</f>
        <v>9.2575919244836147</v>
      </c>
      <c r="E28">
        <f>Table5[[#This Row],[Es_N0]]</f>
        <v>15.69</v>
      </c>
    </row>
    <row r="29" spans="1:11" x14ac:dyDescent="0.2">
      <c r="A29" t="s">
        <v>113</v>
      </c>
      <c r="B29" s="23">
        <v>4.4530269999999996</v>
      </c>
      <c r="C29">
        <v>16.05</v>
      </c>
      <c r="D29" s="23">
        <f>Table5[[#This Row],[Es_N0]]-10*LOG10(Table5[[#This Row],[Spectral_Eff]])</f>
        <v>9.5634467160682739</v>
      </c>
      <c r="E29">
        <f>Table5[[#This Row],[Es_N0]]</f>
        <v>16.05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zoomScale="140" zoomScaleNormal="140" zoomScalePageLayoutView="140" workbookViewId="0">
      <selection activeCell="G13" sqref="G13"/>
    </sheetView>
  </sheetViews>
  <sheetFormatPr baseColWidth="10" defaultRowHeight="15" x14ac:dyDescent="0.2"/>
  <cols>
    <col min="2" max="2" width="12.83203125" customWidth="1"/>
  </cols>
  <sheetData>
    <row r="1" spans="1:5" x14ac:dyDescent="0.2">
      <c r="A1" t="s">
        <v>44</v>
      </c>
      <c r="B1" s="2" t="s">
        <v>43</v>
      </c>
      <c r="C1" t="s">
        <v>85</v>
      </c>
      <c r="D1" s="2" t="s">
        <v>86</v>
      </c>
      <c r="E1" s="2" t="s">
        <v>87</v>
      </c>
    </row>
    <row r="2" spans="1:5" x14ac:dyDescent="0.2">
      <c r="A2" s="13">
        <v>1</v>
      </c>
      <c r="B2" s="11">
        <v>32</v>
      </c>
      <c r="C2" s="13" t="s">
        <v>88</v>
      </c>
      <c r="D2" s="14" t="s">
        <v>89</v>
      </c>
      <c r="E2" s="15" t="s">
        <v>90</v>
      </c>
    </row>
    <row r="3" spans="1:5" x14ac:dyDescent="0.2">
      <c r="A3" s="13">
        <v>2</v>
      </c>
      <c r="B3" s="11">
        <v>64</v>
      </c>
      <c r="C3" s="13" t="s">
        <v>88</v>
      </c>
      <c r="D3" s="14" t="s">
        <v>89</v>
      </c>
      <c r="E3" s="15" t="s">
        <v>90</v>
      </c>
    </row>
    <row r="4" spans="1:5" x14ac:dyDescent="0.2">
      <c r="A4" s="13">
        <v>3</v>
      </c>
      <c r="B4" s="11">
        <v>128</v>
      </c>
      <c r="C4" s="13" t="s">
        <v>88</v>
      </c>
      <c r="D4" s="14" t="s">
        <v>89</v>
      </c>
      <c r="E4" s="15" t="s">
        <v>90</v>
      </c>
    </row>
    <row r="5" spans="1:5" x14ac:dyDescent="0.2">
      <c r="A5" s="13">
        <v>4</v>
      </c>
      <c r="B5" s="11">
        <v>256</v>
      </c>
      <c r="C5" s="13" t="s">
        <v>88</v>
      </c>
      <c r="D5" s="14" t="s">
        <v>89</v>
      </c>
      <c r="E5" s="15" t="s">
        <v>90</v>
      </c>
    </row>
    <row r="6" spans="1:5" x14ac:dyDescent="0.2">
      <c r="A6" s="13">
        <v>5</v>
      </c>
      <c r="B6" s="11">
        <v>512</v>
      </c>
      <c r="C6" s="13" t="s">
        <v>88</v>
      </c>
      <c r="D6" s="14" t="s">
        <v>89</v>
      </c>
      <c r="E6" s="15" t="s">
        <v>90</v>
      </c>
    </row>
    <row r="7" spans="1:5" x14ac:dyDescent="0.2">
      <c r="A7" s="13">
        <v>6</v>
      </c>
      <c r="B7" s="13">
        <v>1000</v>
      </c>
      <c r="C7" s="13" t="s">
        <v>88</v>
      </c>
      <c r="D7" s="14" t="s">
        <v>89</v>
      </c>
      <c r="E7" s="15" t="s">
        <v>92</v>
      </c>
    </row>
    <row r="8" spans="1:5" x14ac:dyDescent="0.2">
      <c r="A8" s="13">
        <v>7</v>
      </c>
      <c r="B8" s="13">
        <v>2000</v>
      </c>
      <c r="C8" s="13" t="s">
        <v>88</v>
      </c>
      <c r="D8" s="14" t="s">
        <v>89</v>
      </c>
      <c r="E8" s="15" t="s">
        <v>92</v>
      </c>
    </row>
    <row r="9" spans="1:5" x14ac:dyDescent="0.2">
      <c r="A9" s="13">
        <v>8</v>
      </c>
      <c r="B9" s="13">
        <v>4000</v>
      </c>
      <c r="C9" s="13" t="s">
        <v>88</v>
      </c>
      <c r="D9" s="14" t="s">
        <v>89</v>
      </c>
      <c r="E9" s="15" t="s">
        <v>92</v>
      </c>
    </row>
    <row r="10" spans="1:5" x14ac:dyDescent="0.2">
      <c r="A10" s="13">
        <v>9</v>
      </c>
      <c r="B10" s="13">
        <v>6000</v>
      </c>
      <c r="C10" s="13" t="s">
        <v>88</v>
      </c>
      <c r="D10" s="14" t="s">
        <v>89</v>
      </c>
      <c r="E10" s="15" t="s">
        <v>92</v>
      </c>
    </row>
    <row r="11" spans="1:5" x14ac:dyDescent="0.2">
      <c r="A11" s="13">
        <v>10</v>
      </c>
      <c r="B11" s="13">
        <v>8000</v>
      </c>
      <c r="C11" s="13" t="s">
        <v>88</v>
      </c>
      <c r="D11" s="14" t="s">
        <v>89</v>
      </c>
      <c r="E11" s="15" t="s">
        <v>92</v>
      </c>
    </row>
    <row r="12" spans="1:5" x14ac:dyDescent="0.2">
      <c r="A12" s="13">
        <v>11</v>
      </c>
      <c r="B12" s="13">
        <v>16000</v>
      </c>
      <c r="C12" s="13" t="s">
        <v>88</v>
      </c>
      <c r="D12" s="14" t="s">
        <v>89</v>
      </c>
      <c r="E12" s="15" t="s">
        <v>92</v>
      </c>
    </row>
    <row r="13" spans="1:5" x14ac:dyDescent="0.2">
      <c r="A13" s="13">
        <v>12</v>
      </c>
      <c r="B13" s="13">
        <v>24000</v>
      </c>
      <c r="C13" s="13" t="s">
        <v>88</v>
      </c>
      <c r="D13" s="14" t="s">
        <v>89</v>
      </c>
      <c r="E13" s="15" t="s">
        <v>92</v>
      </c>
    </row>
    <row r="14" spans="1:5" x14ac:dyDescent="0.2">
      <c r="A14" s="13">
        <v>13</v>
      </c>
      <c r="B14" s="13">
        <v>32000</v>
      </c>
      <c r="C14" s="13" t="s">
        <v>88</v>
      </c>
      <c r="D14" s="14" t="s">
        <v>89</v>
      </c>
      <c r="E14" s="15" t="s">
        <v>92</v>
      </c>
    </row>
    <row r="15" spans="1:5" x14ac:dyDescent="0.2">
      <c r="A15" s="11"/>
      <c r="B15" s="11"/>
      <c r="C15" s="11"/>
      <c r="D15" s="11"/>
      <c r="E15" s="11"/>
    </row>
    <row r="16" spans="1:5" x14ac:dyDescent="0.2">
      <c r="A16" s="11"/>
      <c r="B16" s="11"/>
      <c r="C16" s="11"/>
      <c r="D16" s="11"/>
      <c r="E16" s="11"/>
    </row>
    <row r="17" spans="1:5" x14ac:dyDescent="0.2">
      <c r="A17" s="11"/>
      <c r="B17" s="11"/>
      <c r="C17" s="11"/>
      <c r="D17" s="11"/>
      <c r="E17" s="11"/>
    </row>
    <row r="18" spans="1:5" x14ac:dyDescent="0.2">
      <c r="A18" s="11"/>
      <c r="B18" s="11"/>
      <c r="C18" s="11"/>
      <c r="D18" s="11"/>
      <c r="E18" s="11"/>
    </row>
    <row r="19" spans="1:5" x14ac:dyDescent="0.2">
      <c r="A19" s="11"/>
      <c r="B19" s="11"/>
      <c r="C19" s="11"/>
      <c r="D19" s="11"/>
      <c r="E19" s="11"/>
    </row>
    <row r="20" spans="1:5" x14ac:dyDescent="0.2">
      <c r="A20" s="11"/>
      <c r="B20" s="11"/>
      <c r="C20" s="11"/>
      <c r="D20" s="11"/>
      <c r="E20" s="11"/>
    </row>
    <row r="21" spans="1:5" x14ac:dyDescent="0.2">
      <c r="A21" s="11"/>
      <c r="B21" s="11"/>
      <c r="C21" s="11"/>
      <c r="D21" s="11"/>
      <c r="E21" s="11"/>
    </row>
    <row r="22" spans="1:5" x14ac:dyDescent="0.2">
      <c r="A22" s="11"/>
      <c r="B22" s="11"/>
      <c r="C22" s="11"/>
      <c r="D22" s="11"/>
      <c r="E22" s="11"/>
    </row>
    <row r="23" spans="1:5" x14ac:dyDescent="0.2">
      <c r="A23" s="11"/>
      <c r="B23" s="11"/>
      <c r="C23" s="11"/>
      <c r="D23" s="11"/>
      <c r="E23" s="11"/>
    </row>
    <row r="24" spans="1:5" x14ac:dyDescent="0.2">
      <c r="A24" s="11"/>
      <c r="B24" s="11"/>
      <c r="C24" s="11"/>
      <c r="D24" s="11"/>
      <c r="E24" s="11"/>
    </row>
    <row r="25" spans="1:5" x14ac:dyDescent="0.2">
      <c r="A25" s="11"/>
      <c r="B25" s="11"/>
      <c r="C25" s="11"/>
      <c r="D25" s="11"/>
      <c r="E25" s="11"/>
    </row>
    <row r="26" spans="1:5" x14ac:dyDescent="0.2">
      <c r="A26" s="11"/>
      <c r="B26" s="11"/>
      <c r="C26" s="11"/>
      <c r="D26" s="11"/>
      <c r="E26" s="11"/>
    </row>
    <row r="27" spans="1:5" x14ac:dyDescent="0.2">
      <c r="A27" s="11"/>
      <c r="B27" s="11"/>
      <c r="C27" s="11"/>
      <c r="D27" s="11"/>
      <c r="E27" s="11"/>
    </row>
    <row r="28" spans="1:5" x14ac:dyDescent="0.2">
      <c r="A28" s="11"/>
      <c r="B28" s="11"/>
      <c r="C28" s="11"/>
      <c r="D28" s="11"/>
      <c r="E28" s="11"/>
    </row>
    <row r="29" spans="1:5" x14ac:dyDescent="0.2">
      <c r="A29" s="11"/>
      <c r="B29" s="11"/>
      <c r="C29" s="11"/>
      <c r="D29" s="11"/>
      <c r="E29" s="11"/>
    </row>
    <row r="30" spans="1:5" x14ac:dyDescent="0.2">
      <c r="A30" s="11"/>
      <c r="B30" s="11"/>
      <c r="C30" s="11"/>
      <c r="D30" s="11"/>
      <c r="E30" s="11"/>
    </row>
    <row r="31" spans="1:5" x14ac:dyDescent="0.2">
      <c r="A31" s="11"/>
      <c r="B31" s="11"/>
      <c r="C31" s="11"/>
      <c r="D31" s="11"/>
      <c r="E31" s="11"/>
    </row>
    <row r="32" spans="1:5" x14ac:dyDescent="0.2">
      <c r="A32" s="11"/>
      <c r="B32" s="11"/>
      <c r="C32" s="11"/>
      <c r="D32" s="11"/>
      <c r="E32" s="11"/>
    </row>
    <row r="33" spans="1:5" x14ac:dyDescent="0.2">
      <c r="A33" s="11"/>
      <c r="B33" s="11"/>
      <c r="C33" s="11"/>
      <c r="D33" s="11"/>
      <c r="E33" s="11"/>
    </row>
    <row r="34" spans="1:5" x14ac:dyDescent="0.2">
      <c r="A34" s="11"/>
      <c r="B34" s="11"/>
      <c r="C34" s="11"/>
      <c r="D34" s="11"/>
      <c r="E34" s="11"/>
    </row>
    <row r="35" spans="1:5" x14ac:dyDescent="0.2">
      <c r="A35" s="11"/>
      <c r="B35" s="11"/>
      <c r="C35" s="11"/>
      <c r="D35" s="11"/>
      <c r="E35" s="11"/>
    </row>
    <row r="36" spans="1:5" x14ac:dyDescent="0.2">
      <c r="A36" s="11"/>
      <c r="B36" s="11"/>
      <c r="C36" s="11"/>
      <c r="D36" s="11"/>
      <c r="E36" s="11"/>
    </row>
    <row r="37" spans="1:5" x14ac:dyDescent="0.2">
      <c r="A37" s="11"/>
      <c r="B37" s="11"/>
      <c r="C37" s="11"/>
      <c r="D37" s="11"/>
      <c r="E37" s="11"/>
    </row>
    <row r="38" spans="1:5" x14ac:dyDescent="0.2">
      <c r="A38" s="11"/>
      <c r="B38" s="11"/>
      <c r="C38" s="11"/>
      <c r="D38" s="11"/>
      <c r="E38" s="11"/>
    </row>
    <row r="39" spans="1:5" x14ac:dyDescent="0.2">
      <c r="A39" s="11"/>
      <c r="B39" s="11"/>
      <c r="C39" s="11"/>
      <c r="D39" s="11"/>
      <c r="E39" s="11"/>
    </row>
    <row r="40" spans="1:5" x14ac:dyDescent="0.2">
      <c r="A40" s="11"/>
      <c r="B40" s="11"/>
      <c r="C40" s="11"/>
      <c r="D40" s="11"/>
      <c r="E40" s="11"/>
    </row>
    <row r="41" spans="1:5" x14ac:dyDescent="0.2">
      <c r="A41" s="11"/>
      <c r="B41" s="11"/>
      <c r="C41" s="11"/>
      <c r="D41" s="11"/>
      <c r="E41" s="11"/>
    </row>
    <row r="42" spans="1:5" x14ac:dyDescent="0.2">
      <c r="A42" s="11"/>
      <c r="B42" s="11"/>
      <c r="C42" s="11"/>
      <c r="D42" s="11"/>
      <c r="E42" s="11"/>
    </row>
    <row r="43" spans="1:5" x14ac:dyDescent="0.2">
      <c r="A43" s="11"/>
      <c r="B43" s="11"/>
      <c r="C43" s="11"/>
      <c r="D43" s="11"/>
      <c r="E43" s="11"/>
    </row>
    <row r="44" spans="1:5" x14ac:dyDescent="0.2">
      <c r="A44" s="11"/>
      <c r="B44" s="11"/>
      <c r="C44" s="11"/>
      <c r="D44" s="11"/>
      <c r="E44" s="11"/>
    </row>
    <row r="45" spans="1:5" x14ac:dyDescent="0.2">
      <c r="A45" s="11"/>
      <c r="B45" s="11"/>
      <c r="C45" s="11"/>
      <c r="D45" s="11"/>
      <c r="E45" s="11"/>
    </row>
    <row r="46" spans="1:5" x14ac:dyDescent="0.2">
      <c r="A46" s="11"/>
      <c r="B46" s="11"/>
      <c r="C46" s="11"/>
      <c r="D46" s="11"/>
      <c r="E46" s="11"/>
    </row>
    <row r="47" spans="1:5" x14ac:dyDescent="0.2">
      <c r="A47" s="11"/>
      <c r="B47" s="11"/>
      <c r="C47" s="11"/>
      <c r="D47" s="11"/>
      <c r="E47" s="11"/>
    </row>
    <row r="48" spans="1:5" x14ac:dyDescent="0.2">
      <c r="A48" s="11"/>
      <c r="B48" s="11"/>
      <c r="C48" s="11"/>
      <c r="D48" s="11"/>
      <c r="E48" s="11"/>
    </row>
    <row r="49" spans="1:5" x14ac:dyDescent="0.2">
      <c r="A49" s="11"/>
      <c r="B49" s="11"/>
      <c r="C49" s="11"/>
      <c r="D49" s="11"/>
      <c r="E49" s="11"/>
    </row>
    <row r="50" spans="1:5" x14ac:dyDescent="0.2">
      <c r="A50" s="11"/>
      <c r="B50" s="11"/>
      <c r="C50" s="11"/>
      <c r="D50" s="11"/>
      <c r="E50" s="11"/>
    </row>
    <row r="51" spans="1:5" x14ac:dyDescent="0.2">
      <c r="A51" s="11"/>
      <c r="B51" s="11"/>
      <c r="C51" s="11"/>
      <c r="D51" s="11"/>
      <c r="E51" s="11"/>
    </row>
    <row r="52" spans="1:5" x14ac:dyDescent="0.2">
      <c r="A52" s="11"/>
      <c r="B52" s="11"/>
      <c r="C52" s="11"/>
      <c r="D52" s="11"/>
      <c r="E52" s="11"/>
    </row>
    <row r="53" spans="1:5" x14ac:dyDescent="0.2">
      <c r="A53" s="11"/>
      <c r="B53" s="11"/>
      <c r="C53" s="11"/>
      <c r="D53" s="11"/>
      <c r="E53" s="11"/>
    </row>
    <row r="54" spans="1:5" x14ac:dyDescent="0.2">
      <c r="A54" s="11"/>
      <c r="B54" s="11"/>
      <c r="C54" s="11"/>
      <c r="D54" s="11"/>
      <c r="E54" s="11"/>
    </row>
    <row r="55" spans="1:5" x14ac:dyDescent="0.2">
      <c r="A55" s="11"/>
      <c r="B55" s="11"/>
      <c r="C55" s="11"/>
      <c r="D55" s="11"/>
      <c r="E55" s="11"/>
    </row>
    <row r="56" spans="1:5" x14ac:dyDescent="0.2">
      <c r="A56" s="11"/>
      <c r="B56" s="11"/>
      <c r="C56" s="11"/>
      <c r="D56" s="11"/>
      <c r="E56" s="11"/>
    </row>
    <row r="57" spans="1:5" x14ac:dyDescent="0.2">
      <c r="A57" s="11"/>
      <c r="B57" s="11"/>
      <c r="C57" s="11"/>
      <c r="D57" s="11"/>
      <c r="E57" s="11"/>
    </row>
    <row r="58" spans="1:5" x14ac:dyDescent="0.2">
      <c r="A58" s="11"/>
      <c r="B58" s="11"/>
      <c r="C58" s="11"/>
      <c r="D58" s="11"/>
      <c r="E58" s="11"/>
    </row>
    <row r="59" spans="1:5" x14ac:dyDescent="0.2">
      <c r="A59" s="11"/>
      <c r="B59" s="11"/>
      <c r="C59" s="11"/>
      <c r="D59" s="11"/>
      <c r="E59" s="11"/>
    </row>
    <row r="60" spans="1:5" x14ac:dyDescent="0.2">
      <c r="A60" s="11"/>
      <c r="B60" s="11"/>
      <c r="C60" s="11"/>
      <c r="D60" s="11"/>
      <c r="E60" s="11"/>
    </row>
    <row r="61" spans="1:5" x14ac:dyDescent="0.2">
      <c r="A61" s="11"/>
      <c r="B61" s="11"/>
      <c r="C61" s="11"/>
      <c r="D61" s="11"/>
      <c r="E61" s="11"/>
    </row>
    <row r="62" spans="1:5" x14ac:dyDescent="0.2">
      <c r="A62" s="11"/>
      <c r="B62" s="11"/>
      <c r="C62" s="11"/>
      <c r="D62" s="11"/>
      <c r="E62" s="11"/>
    </row>
    <row r="63" spans="1:5" x14ac:dyDescent="0.2">
      <c r="A63" s="11"/>
      <c r="B63" s="11"/>
      <c r="C63" s="11"/>
      <c r="D63" s="11"/>
      <c r="E63" s="11"/>
    </row>
    <row r="64" spans="1:5" x14ac:dyDescent="0.2">
      <c r="A64" s="11"/>
      <c r="B64" s="11"/>
      <c r="C64" s="11"/>
      <c r="D64" s="11"/>
      <c r="E64" s="11"/>
    </row>
    <row r="65" spans="1:5" x14ac:dyDescent="0.2">
      <c r="A65" s="11"/>
      <c r="B65" s="11"/>
      <c r="C65" s="11"/>
      <c r="D65" s="11"/>
      <c r="E65" s="11"/>
    </row>
    <row r="66" spans="1:5" x14ac:dyDescent="0.2">
      <c r="A66" s="11"/>
      <c r="B66" s="11"/>
      <c r="C66" s="11"/>
      <c r="D66" s="11"/>
      <c r="E66" s="11"/>
    </row>
    <row r="67" spans="1:5" x14ac:dyDescent="0.2">
      <c r="A67" s="11"/>
      <c r="B67" s="11"/>
      <c r="C67" s="11"/>
      <c r="D67" s="11"/>
      <c r="E67" s="11"/>
    </row>
    <row r="68" spans="1:5" x14ac:dyDescent="0.2">
      <c r="A68" s="11"/>
      <c r="B68" s="11"/>
      <c r="C68" s="11"/>
      <c r="D68" s="11"/>
      <c r="E68" s="11"/>
    </row>
    <row r="69" spans="1:5" x14ac:dyDescent="0.2">
      <c r="A69" s="11"/>
      <c r="B69" s="11"/>
      <c r="C69" s="11"/>
      <c r="D69" s="11"/>
      <c r="E69" s="11"/>
    </row>
    <row r="70" spans="1:5" x14ac:dyDescent="0.2">
      <c r="A70" s="11"/>
      <c r="B70" s="11"/>
      <c r="C70" s="11"/>
      <c r="D70" s="11"/>
      <c r="E70" s="1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G6" sqref="G6:G8"/>
    </sheetView>
  </sheetViews>
  <sheetFormatPr baseColWidth="10" defaultRowHeight="15" x14ac:dyDescent="0.2"/>
  <cols>
    <col min="1" max="1" width="19.6640625" customWidth="1"/>
    <col min="3" max="3" width="17.33203125" customWidth="1"/>
    <col min="5" max="5" width="15.83203125" customWidth="1"/>
  </cols>
  <sheetData>
    <row r="2" spans="1:7" x14ac:dyDescent="0.2">
      <c r="A2" s="5" t="s">
        <v>48</v>
      </c>
      <c r="C2" t="s">
        <v>59</v>
      </c>
      <c r="E2" t="s">
        <v>60</v>
      </c>
      <c r="G2" t="s">
        <v>61</v>
      </c>
    </row>
    <row r="3" spans="1:7" x14ac:dyDescent="0.2">
      <c r="A3" s="6" t="s">
        <v>62</v>
      </c>
      <c r="C3" t="s">
        <v>54</v>
      </c>
      <c r="E3" s="4" t="s">
        <v>74</v>
      </c>
      <c r="G3" t="s">
        <v>27</v>
      </c>
    </row>
    <row r="4" spans="1:7" x14ac:dyDescent="0.2">
      <c r="A4" s="5" t="s">
        <v>49</v>
      </c>
      <c r="E4" s="3" t="s">
        <v>75</v>
      </c>
      <c r="G4" t="s">
        <v>28</v>
      </c>
    </row>
    <row r="5" spans="1:7" x14ac:dyDescent="0.2">
      <c r="A5" s="7" t="s">
        <v>50</v>
      </c>
      <c r="E5" s="3" t="s">
        <v>76</v>
      </c>
      <c r="G5" t="s">
        <v>68</v>
      </c>
    </row>
    <row r="6" spans="1:7" x14ac:dyDescent="0.2">
      <c r="C6" t="s">
        <v>34</v>
      </c>
      <c r="E6" s="3" t="s">
        <v>77</v>
      </c>
      <c r="G6" t="s">
        <v>79</v>
      </c>
    </row>
    <row r="7" spans="1:7" x14ac:dyDescent="0.2">
      <c r="C7" t="s">
        <v>2</v>
      </c>
      <c r="G7" t="s">
        <v>80</v>
      </c>
    </row>
    <row r="8" spans="1:7" x14ac:dyDescent="0.2">
      <c r="C8" t="s">
        <v>3</v>
      </c>
      <c r="G8" t="s">
        <v>81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</vt:lpstr>
      <vt:lpstr>Beam</vt:lpstr>
      <vt:lpstr>Earth Stations</vt:lpstr>
      <vt:lpstr>Groups</vt:lpstr>
      <vt:lpstr>DVB-S2</vt:lpstr>
      <vt:lpstr>TypeOfEmission</vt:lpstr>
      <vt:lpstr>SystemSettings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Henrique Flores dos Santos Mattos</dc:creator>
  <cp:lastModifiedBy>Microsoft Office User</cp:lastModifiedBy>
  <dcterms:created xsi:type="dcterms:W3CDTF">2017-06-05T18:36:46Z</dcterms:created>
  <dcterms:modified xsi:type="dcterms:W3CDTF">2017-08-16T20:11:43Z</dcterms:modified>
</cp:coreProperties>
</file>