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RM-Templates\"/>
    </mc:Choice>
  </mc:AlternateContent>
  <bookViews>
    <workbookView xWindow="0" yWindow="0" windowWidth="27360" windowHeight="130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Sheet3!$A$3:$I$12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8" i="1"/>
  <c r="B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E28" i="1"/>
  <c r="D28" i="1"/>
  <c r="C28" i="1"/>
  <c r="E18" i="1"/>
  <c r="D18" i="1"/>
  <c r="C18" i="1"/>
  <c r="B18" i="1"/>
  <c r="E9" i="1"/>
  <c r="E19" i="1" s="1"/>
  <c r="D9" i="1"/>
  <c r="D23" i="1" s="1"/>
  <c r="C9" i="1"/>
  <c r="D19" i="1"/>
  <c r="B9" i="1"/>
  <c r="B19" i="1" s="1"/>
  <c r="E8" i="1"/>
  <c r="D8" i="1"/>
  <c r="C8" i="1"/>
  <c r="B8" i="1"/>
  <c r="E12" i="1"/>
  <c r="D12" i="1"/>
  <c r="C12" i="1"/>
  <c r="E11" i="1"/>
  <c r="D11" i="1"/>
  <c r="C11" i="1"/>
  <c r="B11" i="1"/>
  <c r="C23" i="1" l="1"/>
  <c r="D22" i="1"/>
  <c r="E22" i="1"/>
  <c r="E23" i="1"/>
  <c r="C22" i="1"/>
  <c r="C19" i="1"/>
  <c r="B14" i="1" l="1"/>
  <c r="E16" i="1"/>
  <c r="D16" i="1"/>
  <c r="E14" i="1"/>
  <c r="D14" i="1"/>
  <c r="C16" i="1"/>
  <c r="C14" i="1"/>
  <c r="E10" i="1"/>
  <c r="D10" i="1"/>
  <c r="C10" i="1"/>
  <c r="B10" i="1"/>
  <c r="D20" i="1" l="1"/>
  <c r="E20" i="1"/>
  <c r="C20" i="1"/>
  <c r="D21" i="1" l="1"/>
  <c r="C21" i="1"/>
  <c r="E21" i="1"/>
  <c r="B20" i="1"/>
  <c r="B21" i="1" l="1"/>
</calcChain>
</file>

<file path=xl/sharedStrings.xml><?xml version="1.0" encoding="utf-8"?>
<sst xmlns="http://schemas.openxmlformats.org/spreadsheetml/2006/main" count="197" uniqueCount="65">
  <si>
    <t>East US</t>
  </si>
  <si>
    <t>South Central US</t>
  </si>
  <si>
    <t>North Central US</t>
  </si>
  <si>
    <t>Compartment Code</t>
  </si>
  <si>
    <t>Compartment Name</t>
  </si>
  <si>
    <t>Core</t>
  </si>
  <si>
    <t>Z</t>
  </si>
  <si>
    <t>IP Qual</t>
  </si>
  <si>
    <t>A</t>
  </si>
  <si>
    <t>B</t>
  </si>
  <si>
    <t>C</t>
  </si>
  <si>
    <t>FrontEnd</t>
  </si>
  <si>
    <t>BackEnd</t>
  </si>
  <si>
    <t>EastUS</t>
  </si>
  <si>
    <t>NorthCentralUS</t>
  </si>
  <si>
    <t>SouthCentralUS</t>
  </si>
  <si>
    <t>Subscription Name</t>
  </si>
  <si>
    <t>aVisual Studio Ultimate with MSDN</t>
  </si>
  <si>
    <t>virtualNetworkName</t>
  </si>
  <si>
    <t>addressSpace</t>
  </si>
  <si>
    <t>subnet1Name</t>
  </si>
  <si>
    <t>subnet1AddrPrefix</t>
  </si>
  <si>
    <t>gwSubnetAddrPrefix</t>
  </si>
  <si>
    <t>gatewayPublicIPName</t>
  </si>
  <si>
    <t>gatewayIPConf</t>
  </si>
  <si>
    <t>gatewayName</t>
  </si>
  <si>
    <t>subnet2Name</t>
  </si>
  <si>
    <t>subnet2AddrPrefix</t>
  </si>
  <si>
    <t>resourceGroup</t>
  </si>
  <si>
    <t>dnsAddress</t>
  </si>
  <si>
    <t>10.1.0.10</t>
  </si>
  <si>
    <t>secGroup1Name</t>
  </si>
  <si>
    <t>secGroup2Name</t>
  </si>
  <si>
    <t>conn1Name</t>
  </si>
  <si>
    <t>conn2Name</t>
  </si>
  <si>
    <t>--- Parm Source</t>
  </si>
  <si>
    <t>location</t>
  </si>
  <si>
    <t>-- PoweShell JSON Parameter Defs</t>
  </si>
  <si>
    <t>-- PoweShell Parameter Variable Defs</t>
  </si>
  <si>
    <t>Name</t>
  </si>
  <si>
    <t>Priority</t>
  </si>
  <si>
    <t>Source IP</t>
  </si>
  <si>
    <t>Source Port</t>
  </si>
  <si>
    <t>Destination IP</t>
  </si>
  <si>
    <t>Destination Port</t>
  </si>
  <si>
    <t>Protocol</t>
  </si>
  <si>
    <t>Access</t>
  </si>
  <si>
    <t>NTP Sync Primary Domain Controller</t>
  </si>
  <si>
    <t>Local Subnet Range</t>
  </si>
  <si>
    <t>*</t>
  </si>
  <si>
    <t>Primary AD site Subnet</t>
  </si>
  <si>
    <t>UDP</t>
  </si>
  <si>
    <t>Allow</t>
  </si>
  <si>
    <t>AD RPC Primary DC</t>
  </si>
  <si>
    <t>TCP</t>
  </si>
  <si>
    <t>AD Kerberos change Primary DC</t>
  </si>
  <si>
    <t>AD LDAP Primary DC</t>
  </si>
  <si>
    <t>AD LDAP GC Primary DC</t>
  </si>
  <si>
    <t>AD DNS Primary DC</t>
  </si>
  <si>
    <t>AD Kerberos Primary DC</t>
  </si>
  <si>
    <t>AD SMB Primary DC</t>
  </si>
  <si>
    <t>AD DYN Primary DC</t>
  </si>
  <si>
    <t>49152-65535</t>
  </si>
  <si>
    <t>Direction</t>
  </si>
  <si>
    <t>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</si>
</sst>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Segoe UI"/>
      <family val="2"/>
    </font>
    <font>
      <b/>
      <sz val="12"/>
      <color rgb="FFFFFFFF"/>
      <name val="Inherit"/>
    </font>
    <font>
      <sz val="12"/>
      <color rgb="FF40404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1" fillId="0" borderId="0" xfId="0" quotePrefix="1" applyFont="1"/>
    <xf numFmtId="0" fontId="3" fillId="3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4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4"/>
  <sheetViews>
    <sheetView topLeftCell="A3" workbookViewId="0">
      <selection activeCell="A13" sqref="A13:A14"/>
    </sheetView>
  </sheetViews>
  <sheetFormatPr defaultRowHeight="15"/>
  <cols>
    <col min="1" max="1" width="20.42578125" customWidth="1"/>
    <col min="2" max="4" width="17.5703125" customWidth="1"/>
    <col min="5" max="5" width="19.28515625" customWidth="1"/>
  </cols>
  <sheetData>
    <row r="2" spans="1:18">
      <c r="A2" s="1" t="s">
        <v>4</v>
      </c>
      <c r="B2" t="s">
        <v>5</v>
      </c>
      <c r="C2" t="s">
        <v>13</v>
      </c>
      <c r="D2" t="s">
        <v>14</v>
      </c>
      <c r="E2" t="s">
        <v>15</v>
      </c>
    </row>
    <row r="3" spans="1:18">
      <c r="A3" s="1" t="s">
        <v>3</v>
      </c>
      <c r="B3" t="s">
        <v>6</v>
      </c>
      <c r="C3" t="s">
        <v>8</v>
      </c>
      <c r="D3" t="s">
        <v>9</v>
      </c>
      <c r="E3" t="s">
        <v>10</v>
      </c>
    </row>
    <row r="4" spans="1:18" ht="16.5">
      <c r="A4" s="1" t="s">
        <v>16</v>
      </c>
      <c r="B4" t="s">
        <v>17</v>
      </c>
      <c r="C4" t="s">
        <v>17</v>
      </c>
      <c r="D4" t="s">
        <v>17</v>
      </c>
      <c r="E4" t="s">
        <v>17</v>
      </c>
      <c r="R4" s="2"/>
    </row>
    <row r="5" spans="1:18" ht="16.5">
      <c r="A5" s="1" t="s">
        <v>7</v>
      </c>
      <c r="B5" s="4">
        <v>1</v>
      </c>
      <c r="C5" s="4">
        <v>10</v>
      </c>
      <c r="D5" s="4">
        <v>20</v>
      </c>
      <c r="E5" s="4">
        <v>30</v>
      </c>
      <c r="R5" s="2"/>
    </row>
    <row r="6" spans="1:18" ht="16.5">
      <c r="A6" s="5" t="s">
        <v>35</v>
      </c>
      <c r="B6" s="4"/>
      <c r="C6" s="4"/>
      <c r="D6" s="4"/>
      <c r="E6" s="4"/>
      <c r="R6" s="2"/>
    </row>
    <row r="7" spans="1:18" ht="16.5">
      <c r="A7" s="1" t="s">
        <v>36</v>
      </c>
      <c r="B7" t="s">
        <v>0</v>
      </c>
      <c r="C7" t="s">
        <v>0</v>
      </c>
      <c r="D7" t="s">
        <v>2</v>
      </c>
      <c r="E7" t="s">
        <v>1</v>
      </c>
      <c r="R7" s="2"/>
    </row>
    <row r="8" spans="1:18" ht="16.5">
      <c r="A8" s="1" t="s">
        <v>28</v>
      </c>
      <c r="B8" s="4" t="str">
        <f>"NetworkRGComp"&amp;B3</f>
        <v>NetworkRGCompZ</v>
      </c>
      <c r="C8" s="4" t="str">
        <f>"NetworkRGComp"&amp;C3</f>
        <v>NetworkRGCompA</v>
      </c>
      <c r="D8" s="4" t="str">
        <f>"NetworkRGComp"&amp;D3</f>
        <v>NetworkRGCompB</v>
      </c>
      <c r="E8" s="4" t="str">
        <f>"NetworkRGComp"&amp;E3</f>
        <v>NetworkRGCompC</v>
      </c>
      <c r="R8" s="2"/>
    </row>
    <row r="9" spans="1:18" ht="16.5">
      <c r="A9" s="1" t="s">
        <v>18</v>
      </c>
      <c r="B9" s="4" t="str">
        <f>"VNetComp"&amp;B3</f>
        <v>VNetCompZ</v>
      </c>
      <c r="C9" s="4" t="str">
        <f>"VNetComp"&amp;C3</f>
        <v>VNetCompA</v>
      </c>
      <c r="D9" s="4" t="str">
        <f>"VNetComp"&amp;D3</f>
        <v>VNetCompB</v>
      </c>
      <c r="E9" s="4" t="str">
        <f>"VNetComp"&amp;E3</f>
        <v>VNetCompC</v>
      </c>
      <c r="R9" s="2"/>
    </row>
    <row r="10" spans="1:18" ht="16.5">
      <c r="A10" s="1" t="s">
        <v>19</v>
      </c>
      <c r="B10" t="str">
        <f>"10."&amp;B$5&amp;".0.0/16"</f>
        <v>10.1.0.0/16</v>
      </c>
      <c r="C10" t="str">
        <f t="shared" ref="C10:E10" si="0">"10."&amp;C$5&amp;".0.0/16"</f>
        <v>10.10.0.0/16</v>
      </c>
      <c r="D10" t="str">
        <f t="shared" si="0"/>
        <v>10.20.0.0/16</v>
      </c>
      <c r="E10" t="str">
        <f t="shared" si="0"/>
        <v>10.30.0.0/16</v>
      </c>
      <c r="R10" s="3"/>
    </row>
    <row r="11" spans="1:18" ht="16.5">
      <c r="A11" s="1" t="s">
        <v>31</v>
      </c>
      <c r="B11" t="str">
        <f>"SecGroupComp"&amp;B3&amp;"FE"</f>
        <v>SecGroupCompZFE</v>
      </c>
      <c r="C11" t="str">
        <f>"SecGroupComp"&amp;C3&amp;"FE"</f>
        <v>SecGroupCompAFE</v>
      </c>
      <c r="D11" t="str">
        <f>"SecGroupComp"&amp;D3&amp;"FE"</f>
        <v>SecGroupCompBFE</v>
      </c>
      <c r="E11" t="str">
        <f>"SecGroupComp"&amp;E3&amp;"FE"</f>
        <v>SecGroupCompCFE</v>
      </c>
      <c r="R11" s="3"/>
    </row>
    <row r="12" spans="1:18" ht="16.5">
      <c r="A12" s="1" t="s">
        <v>32</v>
      </c>
      <c r="C12" t="str">
        <f>"SecGroupComp"&amp;C3&amp;"BE"</f>
        <v>SecGroupCompABE</v>
      </c>
      <c r="D12" t="str">
        <f>"SecGroupComp"&amp;D3&amp;"BE"</f>
        <v>SecGroupCompBBE</v>
      </c>
      <c r="E12" t="str">
        <f>"SecGroupComp"&amp;E3&amp;"BE"</f>
        <v>SecGroupCompCBE</v>
      </c>
      <c r="R12" s="3"/>
    </row>
    <row r="13" spans="1:18" ht="16.5">
      <c r="A13" s="1" t="s">
        <v>20</v>
      </c>
      <c r="B13" t="s">
        <v>5</v>
      </c>
      <c r="C13" t="s">
        <v>11</v>
      </c>
      <c r="D13" t="s">
        <v>11</v>
      </c>
      <c r="E13" t="s">
        <v>11</v>
      </c>
      <c r="R13" s="3"/>
    </row>
    <row r="14" spans="1:18" ht="16.5">
      <c r="A14" s="1" t="s">
        <v>21</v>
      </c>
      <c r="B14" t="str">
        <f>"10."&amp;B$5&amp;".0.0/24"</f>
        <v>10.1.0.0/24</v>
      </c>
      <c r="C14" t="str">
        <f>"10."&amp;C$5&amp;".10.0/24"</f>
        <v>10.10.10.0/24</v>
      </c>
      <c r="D14" t="str">
        <f t="shared" ref="D14:E14" si="1">"10."&amp;D$5&amp;".10.0/24"</f>
        <v>10.20.10.0/24</v>
      </c>
      <c r="E14" t="str">
        <f t="shared" si="1"/>
        <v>10.30.10.0/24</v>
      </c>
      <c r="R14" s="2"/>
    </row>
    <row r="15" spans="1:18" ht="16.5">
      <c r="A15" s="1" t="s">
        <v>26</v>
      </c>
      <c r="C15" t="s">
        <v>12</v>
      </c>
      <c r="D15" t="s">
        <v>12</v>
      </c>
      <c r="E15" t="s">
        <v>12</v>
      </c>
      <c r="R15" s="2"/>
    </row>
    <row r="16" spans="1:18" ht="16.5">
      <c r="A16" s="1" t="s">
        <v>27</v>
      </c>
      <c r="C16" t="str">
        <f>"10."&amp;C$5&amp;".20.0/24"</f>
        <v>10.10.20.0/24</v>
      </c>
      <c r="D16" t="str">
        <f t="shared" ref="D16:E16" si="2">"10."&amp;D$5&amp;".20.0/24"</f>
        <v>10.20.20.0/24</v>
      </c>
      <c r="E16" t="str">
        <f t="shared" si="2"/>
        <v>10.30.20.0/24</v>
      </c>
      <c r="R16" s="2"/>
    </row>
    <row r="17" spans="1:18" ht="16.5">
      <c r="A17" s="1" t="s">
        <v>29</v>
      </c>
      <c r="B17" t="s">
        <v>30</v>
      </c>
      <c r="C17" t="s">
        <v>30</v>
      </c>
      <c r="D17" t="s">
        <v>30</v>
      </c>
      <c r="E17" t="s">
        <v>30</v>
      </c>
      <c r="R17" s="3"/>
    </row>
    <row r="18" spans="1:18" ht="16.5">
      <c r="A18" s="1" t="s">
        <v>22</v>
      </c>
      <c r="B18" t="str">
        <f>"10."&amp;B$5&amp;".255.0/27"</f>
        <v>10.1.255.0/27</v>
      </c>
      <c r="C18" t="str">
        <f t="shared" ref="C18:E18" si="3">"10."&amp;C$5&amp;".255.0/27"</f>
        <v>10.10.255.0/27</v>
      </c>
      <c r="D18" t="str">
        <f t="shared" si="3"/>
        <v>10.20.255.0/27</v>
      </c>
      <c r="E18" t="str">
        <f t="shared" si="3"/>
        <v>10.30.255.0/27</v>
      </c>
      <c r="R18" s="3"/>
    </row>
    <row r="19" spans="1:18" ht="16.5">
      <c r="A19" s="1" t="s">
        <v>25</v>
      </c>
      <c r="B19" t="str">
        <f>B9&amp;"GW"</f>
        <v>VNetCompZGW</v>
      </c>
      <c r="C19" t="str">
        <f t="shared" ref="C19:E19" si="4">C9&amp;"GW"</f>
        <v>VNetCompAGW</v>
      </c>
      <c r="D19" t="str">
        <f t="shared" si="4"/>
        <v>VNetCompBGW</v>
      </c>
      <c r="E19" t="str">
        <f t="shared" si="4"/>
        <v>VNetCompCGW</v>
      </c>
      <c r="R19" s="2"/>
    </row>
    <row r="20" spans="1:18" ht="16.5">
      <c r="A20" s="1" t="s">
        <v>23</v>
      </c>
      <c r="B20" t="str">
        <f>B19&amp;"IP"</f>
        <v>VNetCompZGWIP</v>
      </c>
      <c r="C20" t="str">
        <f t="shared" ref="C20:E20" si="5">C19&amp;"IP"</f>
        <v>VNetCompAGWIP</v>
      </c>
      <c r="D20" t="str">
        <f t="shared" si="5"/>
        <v>VNetCompBGWIP</v>
      </c>
      <c r="E20" t="str">
        <f t="shared" si="5"/>
        <v>VNetCompCGWIP</v>
      </c>
      <c r="R20" s="2"/>
    </row>
    <row r="21" spans="1:18" ht="16.5">
      <c r="A21" s="1" t="s">
        <v>24</v>
      </c>
      <c r="B21" t="str">
        <f>B20&amp;"Conf"</f>
        <v>VNetCompZGWIPConf</v>
      </c>
      <c r="C21" t="str">
        <f t="shared" ref="C21:E21" si="6">C20&amp;"Conf"</f>
        <v>VNetCompAGWIPConf</v>
      </c>
      <c r="D21" t="str">
        <f t="shared" si="6"/>
        <v>VNetCompBGWIPConf</v>
      </c>
      <c r="E21" t="str">
        <f t="shared" si="6"/>
        <v>VNetCompCGWIPConf</v>
      </c>
      <c r="R21" s="2"/>
    </row>
    <row r="22" spans="1:18" ht="16.5">
      <c r="A22" s="1" t="s">
        <v>33</v>
      </c>
      <c r="C22" t="str">
        <f>"Conn"&amp;$B9&amp;"to"&amp;C9</f>
        <v>ConnVNetCompZtoVNetCompA</v>
      </c>
      <c r="D22" t="str">
        <f t="shared" ref="D22:E22" si="7">"Conn"&amp;$B9&amp;"to"&amp;D9</f>
        <v>ConnVNetCompZtoVNetCompB</v>
      </c>
      <c r="E22" t="str">
        <f t="shared" si="7"/>
        <v>ConnVNetCompZtoVNetCompC</v>
      </c>
      <c r="R22" s="2"/>
    </row>
    <row r="23" spans="1:18" ht="16.5">
      <c r="A23" s="1" t="s">
        <v>34</v>
      </c>
      <c r="C23" t="str">
        <f>"Conn"&amp;C9&amp;"to"&amp;$B9</f>
        <v>ConnVNetCompAtoVNetCompZ</v>
      </c>
      <c r="D23" t="str">
        <f t="shared" ref="D23:E23" si="8">"Conn"&amp;D9&amp;"to"&amp;$B9</f>
        <v>ConnVNetCompBtoVNetCompZ</v>
      </c>
      <c r="E23" t="str">
        <f t="shared" si="8"/>
        <v>ConnVNetCompCtoVNetCompZ</v>
      </c>
      <c r="R23" s="2"/>
    </row>
    <row r="24" spans="1:18" ht="16.5">
      <c r="A24" s="1"/>
      <c r="R24" s="3"/>
    </row>
    <row r="25" spans="1:18" ht="16.5">
      <c r="A25" s="1"/>
      <c r="R25" s="3"/>
    </row>
    <row r="26" spans="1:18">
      <c r="A26" s="1"/>
    </row>
    <row r="27" spans="1:18">
      <c r="A27" s="5" t="s">
        <v>37</v>
      </c>
    </row>
    <row r="28" spans="1:18">
      <c r="A28" s="1"/>
      <c r="B28" t="str">
        <f>IF(ISBLANK(B7),"",""""&amp;$A7&amp;""": { ""value"": """&amp;B7&amp;"""},")</f>
        <v>"location": { "value": "East US"},</v>
      </c>
      <c r="C28" t="str">
        <f t="shared" ref="C28:E28" si="9">IF(ISBLANK(C7),"",""""&amp;$A7&amp;""": { ""value"": """&amp;C7&amp;"""},")</f>
        <v>"location": { "value": "East US"},</v>
      </c>
      <c r="D28" t="str">
        <f t="shared" si="9"/>
        <v>"location": { "value": "North Central US"},</v>
      </c>
      <c r="E28" t="str">
        <f t="shared" si="9"/>
        <v>"location": { "value": "South Central US"},</v>
      </c>
    </row>
    <row r="29" spans="1:18">
      <c r="B29" t="str">
        <f t="shared" ref="B29:E29" si="10">IF(ISBLANK(B8),"",""""&amp;$A8&amp;""": { ""value"": """&amp;B8&amp;"""},")</f>
        <v>"resourceGroup": { "value": "NetworkRGCompZ"},</v>
      </c>
      <c r="C29" t="str">
        <f t="shared" si="10"/>
        <v>"resourceGroup": { "value": "NetworkRGCompA"},</v>
      </c>
      <c r="D29" t="str">
        <f t="shared" si="10"/>
        <v>"resourceGroup": { "value": "NetworkRGCompB"},</v>
      </c>
      <c r="E29" t="str">
        <f t="shared" si="10"/>
        <v>"resourceGroup": { "value": "NetworkRGCompC"},</v>
      </c>
    </row>
    <row r="30" spans="1:18">
      <c r="B30" t="str">
        <f t="shared" ref="B30:E30" si="11">IF(ISBLANK(B9),"",""""&amp;$A9&amp;""": { ""value"": """&amp;B9&amp;"""},")</f>
        <v>"virtualNetworkName": { "value": "VNetCompZ"},</v>
      </c>
      <c r="C30" t="str">
        <f t="shared" si="11"/>
        <v>"virtualNetworkName": { "value": "VNetCompA"},</v>
      </c>
      <c r="D30" t="str">
        <f t="shared" si="11"/>
        <v>"virtualNetworkName": { "value": "VNetCompB"},</v>
      </c>
      <c r="E30" t="str">
        <f t="shared" si="11"/>
        <v>"virtualNetworkName": { "value": "VNetCompC"},</v>
      </c>
    </row>
    <row r="31" spans="1:18">
      <c r="B31" t="str">
        <f t="shared" ref="B31:E31" si="12">IF(ISBLANK(B10),"",""""&amp;$A10&amp;""": { ""value"": """&amp;B10&amp;"""},")</f>
        <v>"addressSpace": { "value": "10.1.0.0/16"},</v>
      </c>
      <c r="C31" t="str">
        <f t="shared" si="12"/>
        <v>"addressSpace": { "value": "10.10.0.0/16"},</v>
      </c>
      <c r="D31" t="str">
        <f t="shared" si="12"/>
        <v>"addressSpace": { "value": "10.20.0.0/16"},</v>
      </c>
      <c r="E31" t="str">
        <f t="shared" si="12"/>
        <v>"addressSpace": { "value": "10.30.0.0/16"},</v>
      </c>
    </row>
    <row r="32" spans="1:18">
      <c r="B32" t="str">
        <f t="shared" ref="B32:E32" si="13">IF(ISBLANK(B11),"",""""&amp;$A11&amp;""": { ""value"": """&amp;B11&amp;"""},")</f>
        <v>"secGroup1Name": { "value": "SecGroupCompZFE"},</v>
      </c>
      <c r="C32" t="str">
        <f t="shared" si="13"/>
        <v>"secGroup1Name": { "value": "SecGroupCompAFE"},</v>
      </c>
      <c r="D32" t="str">
        <f t="shared" si="13"/>
        <v>"secGroup1Name": { "value": "SecGroupCompBFE"},</v>
      </c>
      <c r="E32" t="str">
        <f t="shared" si="13"/>
        <v>"secGroup1Name": { "value": "SecGroupCompCFE"},</v>
      </c>
    </row>
    <row r="33" spans="1:5">
      <c r="B33" t="str">
        <f t="shared" ref="B33:E33" si="14">IF(ISBLANK(B12),"",""""&amp;$A12&amp;""": { ""value"": """&amp;B12&amp;"""},")</f>
        <v/>
      </c>
      <c r="C33" t="str">
        <f t="shared" si="14"/>
        <v>"secGroup2Name": { "value": "SecGroupCompABE"},</v>
      </c>
      <c r="D33" t="str">
        <f t="shared" si="14"/>
        <v>"secGroup2Name": { "value": "SecGroupCompBBE"},</v>
      </c>
      <c r="E33" t="str">
        <f t="shared" si="14"/>
        <v>"secGroup2Name": { "value": "SecGroupCompCBE"},</v>
      </c>
    </row>
    <row r="34" spans="1:5">
      <c r="B34" t="str">
        <f t="shared" ref="B34:E34" si="15">IF(ISBLANK(B13),"",""""&amp;$A13&amp;""": { ""value"": """&amp;B13&amp;"""},")</f>
        <v>"subnet1Name": { "value": "Core"},</v>
      </c>
      <c r="C34" t="str">
        <f t="shared" si="15"/>
        <v>"subnet1Name": { "value": "FrontEnd"},</v>
      </c>
      <c r="D34" t="str">
        <f t="shared" si="15"/>
        <v>"subnet1Name": { "value": "FrontEnd"},</v>
      </c>
      <c r="E34" t="str">
        <f t="shared" si="15"/>
        <v>"subnet1Name": { "value": "FrontEnd"},</v>
      </c>
    </row>
    <row r="35" spans="1:5">
      <c r="B35" t="str">
        <f t="shared" ref="B35:E35" si="16">IF(ISBLANK(B14),"",""""&amp;$A14&amp;""": { ""value"": """&amp;B14&amp;"""},")</f>
        <v>"subnet1AddrPrefix": { "value": "10.1.0.0/24"},</v>
      </c>
      <c r="C35" t="str">
        <f t="shared" si="16"/>
        <v>"subnet1AddrPrefix": { "value": "10.10.10.0/24"},</v>
      </c>
      <c r="D35" t="str">
        <f t="shared" si="16"/>
        <v>"subnet1AddrPrefix": { "value": "10.20.10.0/24"},</v>
      </c>
      <c r="E35" t="str">
        <f t="shared" si="16"/>
        <v>"subnet1AddrPrefix": { "value": "10.30.10.0/24"},</v>
      </c>
    </row>
    <row r="36" spans="1:5">
      <c r="B36" t="str">
        <f t="shared" ref="B36:E36" si="17">IF(ISBLANK(B15),"",""""&amp;$A15&amp;""": { ""value"": """&amp;B15&amp;"""},")</f>
        <v/>
      </c>
      <c r="C36" t="str">
        <f t="shared" si="17"/>
        <v>"subnet2Name": { "value": "BackEnd"},</v>
      </c>
      <c r="D36" t="str">
        <f t="shared" si="17"/>
        <v>"subnet2Name": { "value": "BackEnd"},</v>
      </c>
      <c r="E36" t="str">
        <f t="shared" si="17"/>
        <v>"subnet2Name": { "value": "BackEnd"},</v>
      </c>
    </row>
    <row r="37" spans="1:5">
      <c r="B37" t="str">
        <f t="shared" ref="B37:E37" si="18">IF(ISBLANK(B16),"",""""&amp;$A16&amp;""": { ""value"": """&amp;B16&amp;"""},")</f>
        <v/>
      </c>
      <c r="C37" t="str">
        <f t="shared" si="18"/>
        <v>"subnet2AddrPrefix": { "value": "10.10.20.0/24"},</v>
      </c>
      <c r="D37" t="str">
        <f t="shared" si="18"/>
        <v>"subnet2AddrPrefix": { "value": "10.20.20.0/24"},</v>
      </c>
      <c r="E37" t="str">
        <f t="shared" si="18"/>
        <v>"subnet2AddrPrefix": { "value": "10.30.20.0/24"},</v>
      </c>
    </row>
    <row r="38" spans="1:5">
      <c r="B38" t="str">
        <f t="shared" ref="B38:E38" si="19">IF(ISBLANK(B17),"",""""&amp;$A17&amp;""": { ""value"": """&amp;B17&amp;"""},")</f>
        <v>"dnsAddress": { "value": "10.1.0.10"},</v>
      </c>
      <c r="C38" t="str">
        <f t="shared" si="19"/>
        <v>"dnsAddress": { "value": "10.1.0.10"},</v>
      </c>
      <c r="D38" t="str">
        <f t="shared" si="19"/>
        <v>"dnsAddress": { "value": "10.1.0.10"},</v>
      </c>
      <c r="E38" t="str">
        <f t="shared" si="19"/>
        <v>"dnsAddress": { "value": "10.1.0.10"},</v>
      </c>
    </row>
    <row r="39" spans="1:5">
      <c r="B39" t="str">
        <f t="shared" ref="B39:E39" si="20">IF(ISBLANK(B18),"",""""&amp;$A18&amp;""": { ""value"": """&amp;B18&amp;"""},")</f>
        <v>"gwSubnetAddrPrefix": { "value": "10.1.255.0/27"},</v>
      </c>
      <c r="C39" t="str">
        <f t="shared" si="20"/>
        <v>"gwSubnetAddrPrefix": { "value": "10.10.255.0/27"},</v>
      </c>
      <c r="D39" t="str">
        <f t="shared" si="20"/>
        <v>"gwSubnetAddrPrefix": { "value": "10.20.255.0/27"},</v>
      </c>
      <c r="E39" t="str">
        <f t="shared" si="20"/>
        <v>"gwSubnetAddrPrefix": { "value": "10.30.255.0/27"},</v>
      </c>
    </row>
    <row r="40" spans="1:5">
      <c r="B40" t="str">
        <f t="shared" ref="B40:E40" si="21">IF(ISBLANK(B19),"",""""&amp;$A19&amp;""": { ""value"": """&amp;B19&amp;"""},")</f>
        <v>"gatewayName": { "value": "VNetCompZGW"},</v>
      </c>
      <c r="C40" t="str">
        <f t="shared" si="21"/>
        <v>"gatewayName": { "value": "VNetCompAGW"},</v>
      </c>
      <c r="D40" t="str">
        <f t="shared" si="21"/>
        <v>"gatewayName": { "value": "VNetCompBGW"},</v>
      </c>
      <c r="E40" t="str">
        <f t="shared" si="21"/>
        <v>"gatewayName": { "value": "VNetCompCGW"},</v>
      </c>
    </row>
    <row r="41" spans="1:5">
      <c r="B41" t="str">
        <f t="shared" ref="B41:E41" si="22">IF(ISBLANK(B20),"",""""&amp;$A20&amp;""": { ""value"": """&amp;B20&amp;"""},")</f>
        <v>"gatewayPublicIPName": { "value": "VNetCompZGWIP"},</v>
      </c>
      <c r="C41" t="str">
        <f t="shared" si="22"/>
        <v>"gatewayPublicIPName": { "value": "VNetCompAGWIP"},</v>
      </c>
      <c r="D41" t="str">
        <f t="shared" si="22"/>
        <v>"gatewayPublicIPName": { "value": "VNetCompBGWIP"},</v>
      </c>
      <c r="E41" t="str">
        <f t="shared" si="22"/>
        <v>"gatewayPublicIPName": { "value": "VNetCompCGWIP"},</v>
      </c>
    </row>
    <row r="42" spans="1:5">
      <c r="B42" t="str">
        <f t="shared" ref="B42:E42" si="23">IF(ISBLANK(B21),"",""""&amp;$A21&amp;""": { ""value"": """&amp;B21&amp;"""},")</f>
        <v>"gatewayIPConf": { "value": "VNetCompZGWIPConf"},</v>
      </c>
      <c r="C42" t="str">
        <f t="shared" si="23"/>
        <v>"gatewayIPConf": { "value": "VNetCompAGWIPConf"},</v>
      </c>
      <c r="D42" t="str">
        <f t="shared" si="23"/>
        <v>"gatewayIPConf": { "value": "VNetCompBGWIPConf"},</v>
      </c>
      <c r="E42" t="str">
        <f t="shared" si="23"/>
        <v>"gatewayIPConf": { "value": "VNetCompCGWIPConf"},</v>
      </c>
    </row>
    <row r="43" spans="1:5">
      <c r="B43" t="str">
        <f t="shared" ref="B43:E43" si="24">IF(ISBLANK(B22),"",""""&amp;$A22&amp;""": { ""value"": """&amp;B22&amp;"""},")</f>
        <v/>
      </c>
      <c r="C43" t="str">
        <f t="shared" si="24"/>
        <v>"conn1Name": { "value": "ConnVNetCompZtoVNetCompA"},</v>
      </c>
      <c r="D43" t="str">
        <f t="shared" si="24"/>
        <v>"conn1Name": { "value": "ConnVNetCompZtoVNetCompB"},</v>
      </c>
      <c r="E43" t="str">
        <f t="shared" si="24"/>
        <v>"conn1Name": { "value": "ConnVNetCompZtoVNetCompC"},</v>
      </c>
    </row>
    <row r="44" spans="1:5">
      <c r="B44" t="str">
        <f t="shared" ref="B44:E44" si="25">IF(ISBLANK(B23),"",""""&amp;$A23&amp;""": { ""value"": """&amp;B23&amp;"""},")</f>
        <v/>
      </c>
      <c r="C44" t="str">
        <f t="shared" si="25"/>
        <v>"conn2Name": { "value": "ConnVNetCompAtoVNetCompZ"},</v>
      </c>
      <c r="D44" t="str">
        <f t="shared" si="25"/>
        <v>"conn2Name": { "value": "ConnVNetCompBtoVNetCompZ"},</v>
      </c>
      <c r="E44" t="str">
        <f t="shared" si="25"/>
        <v>"conn2Name": { "value": "ConnVNetCompCtoVNetCompZ"},</v>
      </c>
    </row>
    <row r="47" spans="1:5">
      <c r="A47" s="5" t="s">
        <v>38</v>
      </c>
    </row>
    <row r="48" spans="1:5">
      <c r="B48" t="str">
        <f>IF(ISBLANK(B7),"","$"&amp;$A7&amp;" = """&amp;B7&amp;"""")</f>
        <v>$location = "East US"</v>
      </c>
      <c r="C48" t="str">
        <f t="shared" ref="C48:E48" si="26">IF(ISBLANK(C7),"","$"&amp;$A7&amp;" = """&amp;C7&amp;"""")</f>
        <v>$location = "East US"</v>
      </c>
      <c r="D48" t="str">
        <f t="shared" si="26"/>
        <v>$location = "North Central US"</v>
      </c>
      <c r="E48" t="str">
        <f t="shared" si="26"/>
        <v>$location = "South Central US"</v>
      </c>
    </row>
    <row r="49" spans="2:5">
      <c r="B49" t="str">
        <f t="shared" ref="B49:E64" si="27">IF(ISBLANK(B8),"","$"&amp;$A8&amp;" = """&amp;B8&amp;"""")</f>
        <v>$resourceGroup = "NetworkRGCompZ"</v>
      </c>
      <c r="C49" t="str">
        <f t="shared" si="27"/>
        <v>$resourceGroup = "NetworkRGCompA"</v>
      </c>
      <c r="D49" t="str">
        <f t="shared" si="27"/>
        <v>$resourceGroup = "NetworkRGCompB"</v>
      </c>
      <c r="E49" t="str">
        <f t="shared" si="27"/>
        <v>$resourceGroup = "NetworkRGCompC"</v>
      </c>
    </row>
    <row r="50" spans="2:5">
      <c r="B50" t="str">
        <f t="shared" si="27"/>
        <v>$virtualNetworkName = "VNetCompZ"</v>
      </c>
      <c r="C50" t="str">
        <f t="shared" si="27"/>
        <v>$virtualNetworkName = "VNetCompA"</v>
      </c>
      <c r="D50" t="str">
        <f t="shared" si="27"/>
        <v>$virtualNetworkName = "VNetCompB"</v>
      </c>
      <c r="E50" t="str">
        <f t="shared" si="27"/>
        <v>$virtualNetworkName = "VNetCompC"</v>
      </c>
    </row>
    <row r="51" spans="2:5">
      <c r="B51" t="str">
        <f t="shared" si="27"/>
        <v>$addressSpace = "10.1.0.0/16"</v>
      </c>
      <c r="C51" t="str">
        <f t="shared" si="27"/>
        <v>$addressSpace = "10.10.0.0/16"</v>
      </c>
      <c r="D51" t="str">
        <f t="shared" si="27"/>
        <v>$addressSpace = "10.20.0.0/16"</v>
      </c>
      <c r="E51" t="str">
        <f t="shared" si="27"/>
        <v>$addressSpace = "10.30.0.0/16"</v>
      </c>
    </row>
    <row r="52" spans="2:5">
      <c r="B52" t="str">
        <f t="shared" si="27"/>
        <v>$secGroup1Name = "SecGroupCompZFE"</v>
      </c>
      <c r="C52" t="str">
        <f t="shared" si="27"/>
        <v>$secGroup1Name = "SecGroupCompAFE"</v>
      </c>
      <c r="D52" t="str">
        <f t="shared" si="27"/>
        <v>$secGroup1Name = "SecGroupCompBFE"</v>
      </c>
      <c r="E52" t="str">
        <f t="shared" si="27"/>
        <v>$secGroup1Name = "SecGroupCompCFE"</v>
      </c>
    </row>
    <row r="53" spans="2:5">
      <c r="B53" t="str">
        <f t="shared" si="27"/>
        <v/>
      </c>
      <c r="C53" t="str">
        <f t="shared" si="27"/>
        <v>$secGroup2Name = "SecGroupCompABE"</v>
      </c>
      <c r="D53" t="str">
        <f t="shared" si="27"/>
        <v>$secGroup2Name = "SecGroupCompBBE"</v>
      </c>
      <c r="E53" t="str">
        <f t="shared" si="27"/>
        <v>$secGroup2Name = "SecGroupCompCBE"</v>
      </c>
    </row>
    <row r="54" spans="2:5">
      <c r="B54" t="str">
        <f t="shared" si="27"/>
        <v>$subnet1Name = "Core"</v>
      </c>
      <c r="C54" t="str">
        <f t="shared" si="27"/>
        <v>$subnet1Name = "FrontEnd"</v>
      </c>
      <c r="D54" t="str">
        <f t="shared" si="27"/>
        <v>$subnet1Name = "FrontEnd"</v>
      </c>
      <c r="E54" t="str">
        <f t="shared" si="27"/>
        <v>$subnet1Name = "FrontEnd"</v>
      </c>
    </row>
    <row r="55" spans="2:5">
      <c r="B55" t="str">
        <f t="shared" si="27"/>
        <v>$subnet1AddrPrefix = "10.1.0.0/24"</v>
      </c>
      <c r="C55" t="str">
        <f t="shared" si="27"/>
        <v>$subnet1AddrPrefix = "10.10.10.0/24"</v>
      </c>
      <c r="D55" t="str">
        <f t="shared" si="27"/>
        <v>$subnet1AddrPrefix = "10.20.10.0/24"</v>
      </c>
      <c r="E55" t="str">
        <f t="shared" si="27"/>
        <v>$subnet1AddrPrefix = "10.30.10.0/24"</v>
      </c>
    </row>
    <row r="56" spans="2:5">
      <c r="B56" t="str">
        <f t="shared" si="27"/>
        <v/>
      </c>
      <c r="C56" t="str">
        <f t="shared" si="27"/>
        <v>$subnet2Name = "BackEnd"</v>
      </c>
      <c r="D56" t="str">
        <f t="shared" si="27"/>
        <v>$subnet2Name = "BackEnd"</v>
      </c>
      <c r="E56" t="str">
        <f t="shared" si="27"/>
        <v>$subnet2Name = "BackEnd"</v>
      </c>
    </row>
    <row r="57" spans="2:5">
      <c r="B57" t="str">
        <f t="shared" si="27"/>
        <v/>
      </c>
      <c r="C57" t="str">
        <f t="shared" si="27"/>
        <v>$subnet2AddrPrefix = "10.10.20.0/24"</v>
      </c>
      <c r="D57" t="str">
        <f t="shared" si="27"/>
        <v>$subnet2AddrPrefix = "10.20.20.0/24"</v>
      </c>
      <c r="E57" t="str">
        <f t="shared" si="27"/>
        <v>$subnet2AddrPrefix = "10.30.20.0/24"</v>
      </c>
    </row>
    <row r="58" spans="2:5">
      <c r="B58" t="str">
        <f t="shared" si="27"/>
        <v>$dnsAddress = "10.1.0.10"</v>
      </c>
      <c r="C58" t="str">
        <f t="shared" si="27"/>
        <v>$dnsAddress = "10.1.0.10"</v>
      </c>
      <c r="D58" t="str">
        <f t="shared" si="27"/>
        <v>$dnsAddress = "10.1.0.10"</v>
      </c>
      <c r="E58" t="str">
        <f t="shared" si="27"/>
        <v>$dnsAddress = "10.1.0.10"</v>
      </c>
    </row>
    <row r="59" spans="2:5">
      <c r="B59" t="str">
        <f t="shared" si="27"/>
        <v>$gwSubnetAddrPrefix = "10.1.255.0/27"</v>
      </c>
      <c r="C59" t="str">
        <f t="shared" si="27"/>
        <v>$gwSubnetAddrPrefix = "10.10.255.0/27"</v>
      </c>
      <c r="D59" t="str">
        <f t="shared" si="27"/>
        <v>$gwSubnetAddrPrefix = "10.20.255.0/27"</v>
      </c>
      <c r="E59" t="str">
        <f t="shared" si="27"/>
        <v>$gwSubnetAddrPrefix = "10.30.255.0/27"</v>
      </c>
    </row>
    <row r="60" spans="2:5">
      <c r="B60" t="str">
        <f t="shared" si="27"/>
        <v>$gatewayName = "VNetCompZGW"</v>
      </c>
      <c r="C60" t="str">
        <f t="shared" si="27"/>
        <v>$gatewayName = "VNetCompAGW"</v>
      </c>
      <c r="D60" t="str">
        <f t="shared" si="27"/>
        <v>$gatewayName = "VNetCompBGW"</v>
      </c>
      <c r="E60" t="str">
        <f t="shared" si="27"/>
        <v>$gatewayName = "VNetCompCGW"</v>
      </c>
    </row>
    <row r="61" spans="2:5">
      <c r="B61" t="str">
        <f t="shared" si="27"/>
        <v>$gatewayPublicIPName = "VNetCompZGWIP"</v>
      </c>
      <c r="C61" t="str">
        <f t="shared" si="27"/>
        <v>$gatewayPublicIPName = "VNetCompAGWIP"</v>
      </c>
      <c r="D61" t="str">
        <f t="shared" si="27"/>
        <v>$gatewayPublicIPName = "VNetCompBGWIP"</v>
      </c>
      <c r="E61" t="str">
        <f t="shared" si="27"/>
        <v>$gatewayPublicIPName = "VNetCompCGWIP"</v>
      </c>
    </row>
    <row r="62" spans="2:5">
      <c r="B62" t="str">
        <f t="shared" si="27"/>
        <v>$gatewayIPConf = "VNetCompZGWIPConf"</v>
      </c>
      <c r="C62" t="str">
        <f t="shared" si="27"/>
        <v>$gatewayIPConf = "VNetCompAGWIPConf"</v>
      </c>
      <c r="D62" t="str">
        <f t="shared" si="27"/>
        <v>$gatewayIPConf = "VNetCompBGWIPConf"</v>
      </c>
      <c r="E62" t="str">
        <f t="shared" si="27"/>
        <v>$gatewayIPConf = "VNetCompCGWIPConf"</v>
      </c>
    </row>
    <row r="63" spans="2:5">
      <c r="B63" t="str">
        <f t="shared" si="27"/>
        <v/>
      </c>
      <c r="C63" t="str">
        <f t="shared" si="27"/>
        <v>$conn1Name = "ConnVNetCompZtoVNetCompA"</v>
      </c>
      <c r="D63" t="str">
        <f t="shared" si="27"/>
        <v>$conn1Name = "ConnVNetCompZtoVNetCompB"</v>
      </c>
      <c r="E63" t="str">
        <f t="shared" si="27"/>
        <v>$conn1Name = "ConnVNetCompZtoVNetCompC"</v>
      </c>
    </row>
    <row r="64" spans="2:5">
      <c r="B64" t="str">
        <f t="shared" si="27"/>
        <v/>
      </c>
      <c r="C64" t="str">
        <f t="shared" si="27"/>
        <v>$conn2Name = "ConnVNetCompAtoVNetCompZ"</v>
      </c>
      <c r="D64" t="str">
        <f t="shared" si="27"/>
        <v>$conn2Name = "ConnVNetCompBtoVNetCompZ"</v>
      </c>
      <c r="E64" t="str">
        <f t="shared" si="27"/>
        <v>$conn2Name = "ConnVNetCompCtoVNetCompZ"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I16"/>
  <sheetViews>
    <sheetView workbookViewId="0">
      <selection activeCell="A7" sqref="A7:I16"/>
    </sheetView>
  </sheetViews>
  <sheetFormatPr defaultRowHeight="15"/>
  <cols>
    <col min="1" max="1" width="11.7109375" customWidth="1"/>
    <col min="2" max="2" width="40" customWidth="1"/>
    <col min="3" max="3" width="9.140625" bestFit="1" customWidth="1"/>
    <col min="4" max="4" width="21.85546875" bestFit="1" customWidth="1"/>
    <col min="5" max="5" width="16.85546875" customWidth="1"/>
    <col min="6" max="6" width="27.42578125" customWidth="1"/>
    <col min="7" max="7" width="24" customWidth="1"/>
    <col min="8" max="8" width="13.42578125" customWidth="1"/>
    <col min="9" max="9" width="11.85546875" customWidth="1"/>
    <col min="10" max="17" width="53" customWidth="1"/>
  </cols>
  <sheetData>
    <row r="7" spans="1:9" ht="16.5" thickBot="1">
      <c r="A7" s="6" t="s">
        <v>63</v>
      </c>
      <c r="B7" s="6" t="s">
        <v>39</v>
      </c>
      <c r="C7" s="6" t="s">
        <v>40</v>
      </c>
      <c r="D7" s="6" t="s">
        <v>41</v>
      </c>
      <c r="E7" s="6" t="s">
        <v>42</v>
      </c>
      <c r="F7" s="6" t="s">
        <v>43</v>
      </c>
      <c r="G7" s="6" t="s">
        <v>44</v>
      </c>
      <c r="H7" s="6" t="s">
        <v>45</v>
      </c>
      <c r="I7" s="6" t="s">
        <v>46</v>
      </c>
    </row>
    <row r="8" spans="1:9" ht="15.75" thickBot="1">
      <c r="A8" t="s">
        <v>64</v>
      </c>
      <c r="B8" s="7" t="s">
        <v>47</v>
      </c>
      <c r="C8" s="7">
        <v>100</v>
      </c>
      <c r="D8" s="7" t="s">
        <v>48</v>
      </c>
      <c r="E8" s="7" t="s">
        <v>49</v>
      </c>
      <c r="F8" s="7" t="s">
        <v>50</v>
      </c>
      <c r="G8" s="7">
        <v>123</v>
      </c>
      <c r="H8" s="7" t="s">
        <v>51</v>
      </c>
      <c r="I8" s="7" t="s">
        <v>52</v>
      </c>
    </row>
    <row r="9" spans="1:9" ht="15.75" thickBot="1">
      <c r="A9" t="s">
        <v>64</v>
      </c>
      <c r="B9" s="8" t="s">
        <v>53</v>
      </c>
      <c r="C9" s="8">
        <v>101</v>
      </c>
      <c r="D9" s="8" t="s">
        <v>48</v>
      </c>
      <c r="E9" s="8" t="s">
        <v>49</v>
      </c>
      <c r="F9" s="8" t="s">
        <v>50</v>
      </c>
      <c r="G9" s="8">
        <v>135</v>
      </c>
      <c r="H9" s="8" t="s">
        <v>54</v>
      </c>
      <c r="I9" s="8" t="s">
        <v>52</v>
      </c>
    </row>
    <row r="10" spans="1:9" ht="15.75" thickBot="1">
      <c r="A10" t="s">
        <v>64</v>
      </c>
      <c r="B10" s="7" t="s">
        <v>55</v>
      </c>
      <c r="C10" s="7">
        <v>102</v>
      </c>
      <c r="D10" s="7" t="s">
        <v>48</v>
      </c>
      <c r="E10" s="7" t="s">
        <v>49</v>
      </c>
      <c r="F10" s="7" t="s">
        <v>50</v>
      </c>
      <c r="G10" s="7">
        <v>464</v>
      </c>
      <c r="H10" s="7" t="s">
        <v>49</v>
      </c>
      <c r="I10" s="7" t="s">
        <v>52</v>
      </c>
    </row>
    <row r="11" spans="1:9" ht="15.75" thickBot="1">
      <c r="A11" t="s">
        <v>64</v>
      </c>
      <c r="B11" s="8" t="s">
        <v>56</v>
      </c>
      <c r="C11" s="8">
        <v>103</v>
      </c>
      <c r="D11" s="8" t="s">
        <v>48</v>
      </c>
      <c r="E11" s="8" t="s">
        <v>49</v>
      </c>
      <c r="F11" s="8" t="s">
        <v>50</v>
      </c>
      <c r="G11" s="8">
        <v>389</v>
      </c>
      <c r="H11" s="8" t="s">
        <v>49</v>
      </c>
      <c r="I11" s="8" t="s">
        <v>52</v>
      </c>
    </row>
    <row r="12" spans="1:9" ht="15.75" thickBot="1">
      <c r="A12" t="s">
        <v>64</v>
      </c>
      <c r="B12" s="7" t="s">
        <v>57</v>
      </c>
      <c r="C12" s="7">
        <v>104</v>
      </c>
      <c r="D12" s="7" t="s">
        <v>48</v>
      </c>
      <c r="E12" s="7" t="s">
        <v>49</v>
      </c>
      <c r="F12" s="7" t="s">
        <v>50</v>
      </c>
      <c r="G12" s="7">
        <v>3268</v>
      </c>
      <c r="H12" s="7" t="s">
        <v>54</v>
      </c>
      <c r="I12" s="7" t="s">
        <v>52</v>
      </c>
    </row>
    <row r="13" spans="1:9" ht="15.75" thickBot="1">
      <c r="A13" t="s">
        <v>64</v>
      </c>
      <c r="B13" s="8" t="s">
        <v>58</v>
      </c>
      <c r="C13" s="8">
        <v>105</v>
      </c>
      <c r="D13" s="8" t="s">
        <v>48</v>
      </c>
      <c r="E13" s="8" t="s">
        <v>49</v>
      </c>
      <c r="F13" s="8" t="s">
        <v>50</v>
      </c>
      <c r="G13" s="8">
        <v>53</v>
      </c>
      <c r="H13" s="8" t="s">
        <v>49</v>
      </c>
      <c r="I13" s="8" t="s">
        <v>52</v>
      </c>
    </row>
    <row r="14" spans="1:9" ht="15.75" thickBot="1">
      <c r="A14" t="s">
        <v>64</v>
      </c>
      <c r="B14" s="7" t="s">
        <v>59</v>
      </c>
      <c r="C14" s="7">
        <v>106</v>
      </c>
      <c r="D14" s="7" t="s">
        <v>48</v>
      </c>
      <c r="E14" s="7" t="s">
        <v>49</v>
      </c>
      <c r="F14" s="7" t="s">
        <v>50</v>
      </c>
      <c r="G14" s="7">
        <v>88</v>
      </c>
      <c r="H14" s="7" t="s">
        <v>49</v>
      </c>
      <c r="I14" s="7" t="s">
        <v>52</v>
      </c>
    </row>
    <row r="15" spans="1:9" ht="15.75" thickBot="1">
      <c r="A15" t="s">
        <v>64</v>
      </c>
      <c r="B15" s="8" t="s">
        <v>60</v>
      </c>
      <c r="C15" s="8">
        <v>107</v>
      </c>
      <c r="D15" s="8" t="s">
        <v>48</v>
      </c>
      <c r="E15" s="8" t="s">
        <v>49</v>
      </c>
      <c r="F15" s="8" t="s">
        <v>50</v>
      </c>
      <c r="G15" s="8">
        <v>445</v>
      </c>
      <c r="H15" s="8" t="s">
        <v>54</v>
      </c>
      <c r="I15" s="8" t="s">
        <v>52</v>
      </c>
    </row>
    <row r="16" spans="1:9">
      <c r="A16" t="s">
        <v>64</v>
      </c>
      <c r="B16" s="7" t="s">
        <v>61</v>
      </c>
      <c r="C16" s="7">
        <v>108</v>
      </c>
      <c r="D16" s="7" t="s">
        <v>48</v>
      </c>
      <c r="E16" s="7" t="s">
        <v>49</v>
      </c>
      <c r="F16" s="7" t="s">
        <v>50</v>
      </c>
      <c r="G16" s="7" t="s">
        <v>62</v>
      </c>
      <c r="H16" s="7" t="s">
        <v>54</v>
      </c>
      <c r="I16" s="7" t="s">
        <v>52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742950</xdr:colOff>
                <xdr:row>7</xdr:row>
                <xdr:rowOff>19050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tabSelected="1" workbookViewId="0">
      <selection activeCell="B18" sqref="B18"/>
    </sheetView>
  </sheetViews>
  <sheetFormatPr defaultRowHeight="15"/>
  <cols>
    <col min="1" max="1" width="13.85546875" customWidth="1"/>
    <col min="2" max="2" width="39" bestFit="1" customWidth="1"/>
    <col min="4" max="4" width="21.85546875" bestFit="1" customWidth="1"/>
    <col min="6" max="6" width="25" bestFit="1" customWidth="1"/>
    <col min="7" max="7" width="19.140625" bestFit="1" customWidth="1"/>
    <col min="8" max="8" width="12" customWidth="1"/>
    <col min="9" max="9" width="10.5703125" customWidth="1"/>
  </cols>
  <sheetData>
    <row r="3" spans="1:9" ht="15.75" thickBot="1">
      <c r="A3" s="1" t="s">
        <v>63</v>
      </c>
      <c r="B3" s="1" t="s">
        <v>39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</row>
    <row r="4" spans="1:9" ht="15.75" thickBot="1">
      <c r="A4" s="9" t="s">
        <v>64</v>
      </c>
      <c r="B4" s="10" t="s">
        <v>47</v>
      </c>
      <c r="C4" s="10">
        <v>200</v>
      </c>
      <c r="D4" s="10" t="s">
        <v>48</v>
      </c>
      <c r="E4" s="10" t="s">
        <v>49</v>
      </c>
      <c r="F4" s="10" t="s">
        <v>50</v>
      </c>
      <c r="G4" s="10">
        <v>123</v>
      </c>
      <c r="H4" s="10" t="s">
        <v>51</v>
      </c>
      <c r="I4" s="10" t="s">
        <v>52</v>
      </c>
    </row>
    <row r="5" spans="1:9" ht="15.75" thickBot="1">
      <c r="A5" s="9" t="s">
        <v>64</v>
      </c>
      <c r="B5" s="11" t="s">
        <v>53</v>
      </c>
      <c r="C5" s="10">
        <v>201</v>
      </c>
      <c r="D5" s="11" t="s">
        <v>48</v>
      </c>
      <c r="E5" s="11" t="s">
        <v>49</v>
      </c>
      <c r="F5" s="11" t="s">
        <v>50</v>
      </c>
      <c r="G5" s="11">
        <v>135</v>
      </c>
      <c r="H5" s="11" t="s">
        <v>54</v>
      </c>
      <c r="I5" s="11" t="s">
        <v>52</v>
      </c>
    </row>
    <row r="6" spans="1:9" ht="15.75" thickBot="1">
      <c r="A6" s="9" t="s">
        <v>64</v>
      </c>
      <c r="B6" s="10" t="s">
        <v>55</v>
      </c>
      <c r="C6" s="10">
        <v>202</v>
      </c>
      <c r="D6" s="10" t="s">
        <v>48</v>
      </c>
      <c r="E6" s="10" t="s">
        <v>49</v>
      </c>
      <c r="F6" s="10" t="s">
        <v>50</v>
      </c>
      <c r="G6" s="10">
        <v>464</v>
      </c>
      <c r="H6" s="10" t="s">
        <v>49</v>
      </c>
      <c r="I6" s="10" t="s">
        <v>52</v>
      </c>
    </row>
    <row r="7" spans="1:9" ht="15.75" thickBot="1">
      <c r="A7" s="9" t="s">
        <v>64</v>
      </c>
      <c r="B7" s="11" t="s">
        <v>56</v>
      </c>
      <c r="C7" s="10">
        <v>203</v>
      </c>
      <c r="D7" s="11" t="s">
        <v>48</v>
      </c>
      <c r="E7" s="11" t="s">
        <v>49</v>
      </c>
      <c r="F7" s="11" t="s">
        <v>50</v>
      </c>
      <c r="G7" s="11">
        <v>389</v>
      </c>
      <c r="H7" s="11" t="s">
        <v>49</v>
      </c>
      <c r="I7" s="11" t="s">
        <v>52</v>
      </c>
    </row>
    <row r="8" spans="1:9" ht="15.75" thickBot="1">
      <c r="A8" s="9" t="s">
        <v>64</v>
      </c>
      <c r="B8" s="10" t="s">
        <v>57</v>
      </c>
      <c r="C8" s="10">
        <v>204</v>
      </c>
      <c r="D8" s="10" t="s">
        <v>48</v>
      </c>
      <c r="E8" s="10" t="s">
        <v>49</v>
      </c>
      <c r="F8" s="10" t="s">
        <v>50</v>
      </c>
      <c r="G8" s="10">
        <v>3268</v>
      </c>
      <c r="H8" s="10" t="s">
        <v>54</v>
      </c>
      <c r="I8" s="10" t="s">
        <v>52</v>
      </c>
    </row>
    <row r="9" spans="1:9" ht="15.75" thickBot="1">
      <c r="A9" s="9" t="s">
        <v>64</v>
      </c>
      <c r="B9" s="11" t="s">
        <v>58</v>
      </c>
      <c r="C9" s="10">
        <v>205</v>
      </c>
      <c r="D9" s="11" t="s">
        <v>48</v>
      </c>
      <c r="E9" s="11" t="s">
        <v>49</v>
      </c>
      <c r="F9" s="11" t="s">
        <v>50</v>
      </c>
      <c r="G9" s="11">
        <v>53</v>
      </c>
      <c r="H9" s="11" t="s">
        <v>49</v>
      </c>
      <c r="I9" s="11" t="s">
        <v>52</v>
      </c>
    </row>
    <row r="10" spans="1:9" ht="15.75" thickBot="1">
      <c r="A10" s="9" t="s">
        <v>64</v>
      </c>
      <c r="B10" s="10" t="s">
        <v>59</v>
      </c>
      <c r="C10" s="10">
        <v>206</v>
      </c>
      <c r="D10" s="10" t="s">
        <v>48</v>
      </c>
      <c r="E10" s="10" t="s">
        <v>49</v>
      </c>
      <c r="F10" s="10" t="s">
        <v>50</v>
      </c>
      <c r="G10" s="10">
        <v>88</v>
      </c>
      <c r="H10" s="10" t="s">
        <v>49</v>
      </c>
      <c r="I10" s="10" t="s">
        <v>52</v>
      </c>
    </row>
    <row r="11" spans="1:9" ht="15.75" thickBot="1">
      <c r="A11" s="9" t="s">
        <v>64</v>
      </c>
      <c r="B11" s="11" t="s">
        <v>60</v>
      </c>
      <c r="C11" s="10">
        <v>207</v>
      </c>
      <c r="D11" s="11" t="s">
        <v>48</v>
      </c>
      <c r="E11" s="11" t="s">
        <v>49</v>
      </c>
      <c r="F11" s="11" t="s">
        <v>50</v>
      </c>
      <c r="G11" s="11">
        <v>445</v>
      </c>
      <c r="H11" s="11" t="s">
        <v>54</v>
      </c>
      <c r="I11" s="11" t="s">
        <v>52</v>
      </c>
    </row>
    <row r="12" spans="1:9">
      <c r="A12" s="9" t="s">
        <v>64</v>
      </c>
      <c r="B12" s="10" t="s">
        <v>61</v>
      </c>
      <c r="C12" s="10">
        <v>208</v>
      </c>
      <c r="D12" s="10" t="s">
        <v>48</v>
      </c>
      <c r="E12" s="10" t="s">
        <v>49</v>
      </c>
      <c r="F12" s="10" t="s">
        <v>50</v>
      </c>
      <c r="G12" s="10" t="s">
        <v>62</v>
      </c>
      <c r="H12" s="10" t="s">
        <v>54</v>
      </c>
      <c r="I12" s="10" t="s">
        <v>52</v>
      </c>
    </row>
  </sheetData>
  <autoFilter ref="A3:I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Parks</dc:creator>
  <cp:lastModifiedBy>Matt Parks</cp:lastModifiedBy>
  <dcterms:created xsi:type="dcterms:W3CDTF">2017-03-20T16:50:39Z</dcterms:created>
  <dcterms:modified xsi:type="dcterms:W3CDTF">2017-03-22T19:16:20Z</dcterms:modified>
</cp:coreProperties>
</file>