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tt/uni/FYP_chatbot/Programming/Chatbot/venvfyp/wordDocs/"/>
    </mc:Choice>
  </mc:AlternateContent>
  <bookViews>
    <workbookView xWindow="0" yWindow="440" windowWidth="25600" windowHeight="15480" tabRatio="500"/>
  </bookViews>
  <sheets>
    <sheet name="Sheet1" sheetId="1" r:id="rId1"/>
  </sheets>
  <definedNames>
    <definedName name="_xlnm._FilterDatabase" localSheetId="0" hidden="1">Sheet1!$A$1:$V$33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0" i="1" l="1"/>
  <c r="Q40" i="1"/>
  <c r="P40" i="1"/>
  <c r="O40" i="1"/>
  <c r="R39" i="1"/>
  <c r="Q39" i="1"/>
  <c r="P39" i="1"/>
  <c r="O39" i="1"/>
  <c r="R38" i="1"/>
  <c r="Q38" i="1"/>
  <c r="P38" i="1"/>
  <c r="O38" i="1"/>
  <c r="O37" i="1"/>
  <c r="Q37" i="1"/>
  <c r="R37" i="1"/>
  <c r="P37" i="1"/>
  <c r="O36" i="1"/>
  <c r="Q36" i="1"/>
  <c r="R36" i="1"/>
  <c r="P36" i="1"/>
  <c r="Q34" i="1"/>
  <c r="Q35" i="1"/>
  <c r="R35" i="1"/>
  <c r="P35" i="1"/>
  <c r="O35" i="1"/>
  <c r="O34" i="1"/>
  <c r="R34" i="1"/>
  <c r="P34" i="1"/>
  <c r="O33" i="1"/>
  <c r="Q33" i="1"/>
  <c r="R33" i="1"/>
  <c r="P33" i="1"/>
  <c r="O32" i="1"/>
  <c r="Q32" i="1"/>
  <c r="R32" i="1"/>
  <c r="P32" i="1"/>
  <c r="O31" i="1"/>
  <c r="Q31" i="1"/>
  <c r="R31" i="1"/>
  <c r="P31" i="1"/>
  <c r="O23" i="1"/>
  <c r="P23" i="1"/>
  <c r="O19" i="1"/>
  <c r="Q19" i="1"/>
  <c r="R19" i="1"/>
  <c r="O20" i="1"/>
  <c r="Q20" i="1"/>
  <c r="R20" i="1"/>
  <c r="O21" i="1"/>
  <c r="Q21" i="1"/>
  <c r="R21" i="1"/>
  <c r="O22" i="1"/>
  <c r="Q22" i="1"/>
  <c r="R22" i="1"/>
  <c r="Q23" i="1"/>
  <c r="R23" i="1"/>
  <c r="O24" i="1"/>
  <c r="Q24" i="1"/>
  <c r="R24" i="1"/>
  <c r="O25" i="1"/>
  <c r="Q25" i="1"/>
  <c r="R25" i="1"/>
  <c r="O26" i="1"/>
  <c r="Q26" i="1"/>
  <c r="R26" i="1"/>
  <c r="O27" i="1"/>
  <c r="Q27" i="1"/>
  <c r="R27" i="1"/>
  <c r="O28" i="1"/>
  <c r="Q28" i="1"/>
  <c r="R28" i="1"/>
  <c r="O29" i="1"/>
  <c r="Q29" i="1"/>
  <c r="R29" i="1"/>
  <c r="O30" i="1"/>
  <c r="Q30" i="1"/>
  <c r="R30" i="1"/>
  <c r="P29" i="1"/>
  <c r="P30" i="1"/>
  <c r="P19" i="1"/>
  <c r="P20" i="1"/>
  <c r="P21" i="1"/>
  <c r="P22" i="1"/>
  <c r="P24" i="1"/>
  <c r="P25" i="1"/>
  <c r="P26" i="1"/>
  <c r="P27" i="1"/>
  <c r="P28" i="1"/>
  <c r="O17" i="1"/>
  <c r="Q17" i="1"/>
  <c r="R17" i="1"/>
  <c r="P17" i="1"/>
  <c r="O18" i="1"/>
  <c r="O16" i="1"/>
  <c r="Q18" i="1"/>
  <c r="R18" i="1"/>
  <c r="P18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P16" i="1"/>
  <c r="O2" i="1"/>
  <c r="P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2" i="1"/>
  <c r="R2" i="1"/>
</calcChain>
</file>

<file path=xl/sharedStrings.xml><?xml version="1.0" encoding="utf-8"?>
<sst xmlns="http://schemas.openxmlformats.org/spreadsheetml/2006/main" count="227" uniqueCount="56">
  <si>
    <t xml:space="preserve">image family </t>
  </si>
  <si>
    <t xml:space="preserve">memory </t>
  </si>
  <si>
    <t>tf-latest-gpu</t>
  </si>
  <si>
    <t>3.75gb</t>
  </si>
  <si>
    <t>corpus size</t>
  </si>
  <si>
    <t>batch size</t>
  </si>
  <si>
    <t>30GB</t>
  </si>
  <si>
    <t>vocab size</t>
  </si>
  <si>
    <t>Steps per epoch</t>
  </si>
  <si>
    <t>results after epoch 1</t>
  </si>
  <si>
    <t>Did It run epoch 2?</t>
  </si>
  <si>
    <t>yes</t>
  </si>
  <si>
    <t>repetitve 'im not sure'</t>
  </si>
  <si>
    <t>didn’t reach 1 cut off at 20000 steps responses good!</t>
  </si>
  <si>
    <t xml:space="preserve">unsure it it would have </t>
  </si>
  <si>
    <t>no out of memory</t>
  </si>
  <si>
    <t>results after epoch 3</t>
  </si>
  <si>
    <t>Yes</t>
  </si>
  <si>
    <t xml:space="preserve">REpetitve 'im not sure' 'im sorry' </t>
  </si>
  <si>
    <t>n/a</t>
  </si>
  <si>
    <t>n/a out of memory</t>
  </si>
  <si>
    <t>n/a out of memory - cuda</t>
  </si>
  <si>
    <t>n/a out of memory - segmentaion fault</t>
  </si>
  <si>
    <t>Run number</t>
  </si>
  <si>
    <t>per 100 steps (s)</t>
  </si>
  <si>
    <t>Run full 3 epoch (hrs)</t>
  </si>
  <si>
    <t>repetitive 'im not sure if'</t>
  </si>
  <si>
    <t>Gpus</t>
  </si>
  <si>
    <t>Per epoch (mins)</t>
  </si>
  <si>
    <t>Steps for 3 epoch</t>
  </si>
  <si>
    <t>Dataset</t>
  </si>
  <si>
    <t>reddit</t>
  </si>
  <si>
    <t>opensubtitles</t>
  </si>
  <si>
    <t>100,000 but said it could token so up to 52176</t>
  </si>
  <si>
    <t>gnmt 8 layer</t>
  </si>
  <si>
    <t>num layers</t>
  </si>
  <si>
    <t>infermode</t>
  </si>
  <si>
    <t>beam</t>
  </si>
  <si>
    <t>sample t=1</t>
  </si>
  <si>
    <t>standard</t>
  </si>
  <si>
    <t>answers not repetitve at all! But didn’t make sesne to question</t>
  </si>
  <si>
    <t>gnmt</t>
  </si>
  <si>
    <t>sample t=0.5</t>
  </si>
  <si>
    <t>sample t=2</t>
  </si>
  <si>
    <t>15GB</t>
  </si>
  <si>
    <t>beam_search</t>
  </si>
  <si>
    <t>greedy</t>
  </si>
  <si>
    <t>beam_search30</t>
  </si>
  <si>
    <t>rubbish eg 'hey hey hey hey hey hey hey hey ' x 20</t>
  </si>
  <si>
    <t>dropout</t>
  </si>
  <si>
    <t>num_units</t>
  </si>
  <si>
    <t xml:space="preserve">30gb </t>
  </si>
  <si>
    <t xml:space="preserve">not good </t>
  </si>
  <si>
    <t>Training loss</t>
  </si>
  <si>
    <t>2!</t>
  </si>
  <si>
    <t>really good response!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</si>
</sst>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8576"/>
  <sheetViews>
    <sheetView tabSelected="1" topLeftCell="A9" workbookViewId="0">
      <selection activeCell="J27" sqref="J27"/>
    </sheetView>
  </sheetViews>
  <sheetFormatPr baseColWidth="10" defaultRowHeight="16" x14ac:dyDescent="0.2"/>
  <cols>
    <col min="1" max="1" width="11.33203125" bestFit="1" customWidth="1"/>
    <col min="2" max="2" width="12.1640625" bestFit="1" customWidth="1"/>
    <col min="3" max="3" width="12.1640625" customWidth="1"/>
    <col min="4" max="4" width="12" bestFit="1" customWidth="1"/>
    <col min="5" max="5" width="12" customWidth="1"/>
    <col min="13" max="13" width="34.1640625" bestFit="1" customWidth="1"/>
    <col min="14" max="14" width="38.83203125" bestFit="1" customWidth="1"/>
    <col min="15" max="15" width="14.33203125" bestFit="1" customWidth="1"/>
    <col min="16" max="16" width="18.1640625" bestFit="1" customWidth="1"/>
    <col min="17" max="17" width="42.33203125" bestFit="1" customWidth="1"/>
    <col min="18" max="18" width="42.33203125" customWidth="1"/>
    <col min="19" max="19" width="52.1640625" bestFit="1" customWidth="1"/>
    <col min="20" max="20" width="52.1640625" customWidth="1"/>
    <col min="21" max="21" width="20.1640625" bestFit="1" customWidth="1"/>
    <col min="22" max="22" width="18.1640625" bestFit="1" customWidth="1"/>
  </cols>
  <sheetData>
    <row r="1" spans="1:22" s="2" customFormat="1" ht="15" customHeight="1" x14ac:dyDescent="0.2">
      <c r="A1" s="2" t="s">
        <v>23</v>
      </c>
      <c r="B1" s="2" t="s">
        <v>1</v>
      </c>
      <c r="C1" s="2" t="s">
        <v>27</v>
      </c>
      <c r="D1" s="2" t="s">
        <v>0</v>
      </c>
      <c r="E1" s="2" t="s">
        <v>30</v>
      </c>
      <c r="F1" s="2" t="s">
        <v>4</v>
      </c>
      <c r="G1" s="2" t="s">
        <v>5</v>
      </c>
      <c r="H1" s="2" t="s">
        <v>49</v>
      </c>
      <c r="I1" s="2" t="s">
        <v>35</v>
      </c>
      <c r="J1" s="2" t="s">
        <v>36</v>
      </c>
      <c r="K1" s="2" t="s">
        <v>50</v>
      </c>
      <c r="M1" s="2" t="s">
        <v>24</v>
      </c>
      <c r="N1" s="2" t="s">
        <v>7</v>
      </c>
      <c r="O1" s="2" t="s">
        <v>8</v>
      </c>
      <c r="P1" s="2" t="s">
        <v>29</v>
      </c>
      <c r="Q1" s="2" t="s">
        <v>28</v>
      </c>
      <c r="R1" s="2" t="s">
        <v>25</v>
      </c>
      <c r="S1" s="2" t="s">
        <v>9</v>
      </c>
      <c r="T1" s="2" t="s">
        <v>53</v>
      </c>
      <c r="U1" s="2" t="s">
        <v>10</v>
      </c>
      <c r="V1" s="2" t="s">
        <v>16</v>
      </c>
    </row>
    <row r="2" spans="1:22" x14ac:dyDescent="0.2">
      <c r="A2">
        <v>1</v>
      </c>
      <c r="B2" t="s">
        <v>3</v>
      </c>
      <c r="C2">
        <v>1</v>
      </c>
      <c r="D2" t="s">
        <v>2</v>
      </c>
      <c r="E2" t="s">
        <v>31</v>
      </c>
      <c r="F2" s="1">
        <v>117859</v>
      </c>
      <c r="G2">
        <v>128</v>
      </c>
      <c r="H2">
        <v>0.2</v>
      </c>
      <c r="I2">
        <v>2</v>
      </c>
      <c r="J2" t="s">
        <v>46</v>
      </c>
      <c r="K2">
        <v>512</v>
      </c>
      <c r="M2">
        <v>30</v>
      </c>
      <c r="N2" s="1">
        <v>15000</v>
      </c>
      <c r="O2">
        <f t="shared" ref="O2:O40" si="0">ROUND(F2/G2,0)</f>
        <v>921</v>
      </c>
      <c r="P2">
        <f>O2*3</f>
        <v>2763</v>
      </c>
      <c r="Q2">
        <f t="shared" ref="Q2:Q18" si="1">ROUND(M2*(O2/100)/60,2)</f>
        <v>4.6100000000000003</v>
      </c>
      <c r="R2">
        <f>ROUND(Q2*3/60,2)</f>
        <v>0.23</v>
      </c>
      <c r="U2" t="s">
        <v>11</v>
      </c>
    </row>
    <row r="3" spans="1:22" x14ac:dyDescent="0.2">
      <c r="A3">
        <v>2</v>
      </c>
      <c r="B3" t="s">
        <v>3</v>
      </c>
      <c r="C3">
        <v>1</v>
      </c>
      <c r="D3" t="s">
        <v>2</v>
      </c>
      <c r="E3" t="s">
        <v>31</v>
      </c>
      <c r="F3" s="1">
        <v>20349823</v>
      </c>
      <c r="G3">
        <v>128</v>
      </c>
      <c r="H3">
        <v>0.2</v>
      </c>
      <c r="I3">
        <v>2</v>
      </c>
      <c r="J3" t="s">
        <v>46</v>
      </c>
      <c r="K3">
        <v>512</v>
      </c>
      <c r="M3" s="2" t="s">
        <v>20</v>
      </c>
      <c r="O3">
        <f t="shared" si="0"/>
        <v>158983</v>
      </c>
      <c r="P3">
        <f t="shared" ref="P3:P30" si="2">O3*3</f>
        <v>476949</v>
      </c>
      <c r="Q3" t="e">
        <f t="shared" si="1"/>
        <v>#VALUE!</v>
      </c>
      <c r="R3" t="e">
        <f t="shared" ref="R3:R30" si="3">ROUND(Q3*3/60,2)</f>
        <v>#VALUE!</v>
      </c>
      <c r="U3" t="s">
        <v>15</v>
      </c>
    </row>
    <row r="4" spans="1:22" x14ac:dyDescent="0.2">
      <c r="A4">
        <v>3</v>
      </c>
      <c r="B4" t="s">
        <v>3</v>
      </c>
      <c r="C4">
        <v>1</v>
      </c>
      <c r="D4" t="s">
        <v>2</v>
      </c>
      <c r="E4" t="s">
        <v>31</v>
      </c>
      <c r="F4" s="1">
        <v>20349823</v>
      </c>
      <c r="G4">
        <v>64</v>
      </c>
      <c r="H4">
        <v>0.2</v>
      </c>
      <c r="I4">
        <v>2</v>
      </c>
      <c r="J4" t="s">
        <v>46</v>
      </c>
      <c r="K4">
        <v>512</v>
      </c>
      <c r="M4" s="2" t="s">
        <v>20</v>
      </c>
      <c r="O4">
        <f t="shared" si="0"/>
        <v>317966</v>
      </c>
      <c r="P4">
        <f t="shared" si="2"/>
        <v>953898</v>
      </c>
      <c r="Q4" t="e">
        <f t="shared" si="1"/>
        <v>#VALUE!</v>
      </c>
      <c r="R4" t="e">
        <f t="shared" si="3"/>
        <v>#VALUE!</v>
      </c>
    </row>
    <row r="5" spans="1:22" x14ac:dyDescent="0.2">
      <c r="A5">
        <v>4</v>
      </c>
      <c r="B5" t="s">
        <v>3</v>
      </c>
      <c r="C5">
        <v>1</v>
      </c>
      <c r="D5" t="s">
        <v>2</v>
      </c>
      <c r="E5" t="s">
        <v>31</v>
      </c>
      <c r="F5" s="1">
        <v>117859</v>
      </c>
      <c r="G5">
        <v>32</v>
      </c>
      <c r="H5">
        <v>0.2</v>
      </c>
      <c r="I5">
        <v>2</v>
      </c>
      <c r="J5" t="s">
        <v>46</v>
      </c>
      <c r="K5">
        <v>512</v>
      </c>
      <c r="M5">
        <v>30</v>
      </c>
      <c r="N5" s="1">
        <v>15000</v>
      </c>
      <c r="O5">
        <f t="shared" si="0"/>
        <v>3683</v>
      </c>
      <c r="P5">
        <f t="shared" si="2"/>
        <v>11049</v>
      </c>
      <c r="Q5">
        <f t="shared" si="1"/>
        <v>18.420000000000002</v>
      </c>
      <c r="R5">
        <f t="shared" si="3"/>
        <v>0.92</v>
      </c>
      <c r="S5" t="s">
        <v>12</v>
      </c>
      <c r="U5" t="s">
        <v>15</v>
      </c>
    </row>
    <row r="6" spans="1:22" ht="17" customHeight="1" x14ac:dyDescent="0.2">
      <c r="A6">
        <v>5</v>
      </c>
      <c r="B6" t="s">
        <v>3</v>
      </c>
      <c r="C6">
        <v>1</v>
      </c>
      <c r="D6" t="s">
        <v>2</v>
      </c>
      <c r="E6" t="s">
        <v>31</v>
      </c>
      <c r="F6" s="1">
        <v>117859</v>
      </c>
      <c r="G6">
        <v>16</v>
      </c>
      <c r="H6">
        <v>0.2</v>
      </c>
      <c r="I6">
        <v>2</v>
      </c>
      <c r="J6" t="s">
        <v>46</v>
      </c>
      <c r="K6">
        <v>512</v>
      </c>
      <c r="M6">
        <v>22.5</v>
      </c>
      <c r="N6" s="1">
        <v>15000</v>
      </c>
      <c r="O6">
        <f t="shared" si="0"/>
        <v>7366</v>
      </c>
      <c r="P6">
        <f t="shared" si="2"/>
        <v>22098</v>
      </c>
      <c r="Q6">
        <f t="shared" si="1"/>
        <v>27.62</v>
      </c>
      <c r="R6">
        <f t="shared" si="3"/>
        <v>1.38</v>
      </c>
      <c r="U6" t="s">
        <v>17</v>
      </c>
    </row>
    <row r="7" spans="1:22" x14ac:dyDescent="0.2">
      <c r="A7">
        <v>6</v>
      </c>
      <c r="B7" t="s">
        <v>3</v>
      </c>
      <c r="C7">
        <v>1</v>
      </c>
      <c r="D7" t="s">
        <v>2</v>
      </c>
      <c r="E7" t="s">
        <v>31</v>
      </c>
      <c r="F7" s="1">
        <v>117859</v>
      </c>
      <c r="G7">
        <v>128</v>
      </c>
      <c r="H7">
        <v>0.2</v>
      </c>
      <c r="I7">
        <v>2</v>
      </c>
      <c r="J7" t="s">
        <v>46</v>
      </c>
      <c r="K7">
        <v>512</v>
      </c>
      <c r="M7">
        <v>35</v>
      </c>
      <c r="N7" s="1">
        <v>30000</v>
      </c>
      <c r="O7">
        <f t="shared" si="0"/>
        <v>921</v>
      </c>
      <c r="P7">
        <f t="shared" si="2"/>
        <v>2763</v>
      </c>
      <c r="Q7">
        <f t="shared" si="1"/>
        <v>5.37</v>
      </c>
      <c r="R7">
        <f t="shared" si="3"/>
        <v>0.27</v>
      </c>
      <c r="S7" t="s">
        <v>18</v>
      </c>
      <c r="U7" t="s">
        <v>15</v>
      </c>
    </row>
    <row r="8" spans="1:22" x14ac:dyDescent="0.2">
      <c r="A8">
        <v>7</v>
      </c>
      <c r="B8" t="s">
        <v>3</v>
      </c>
      <c r="C8">
        <v>1</v>
      </c>
      <c r="D8" t="s">
        <v>2</v>
      </c>
      <c r="E8" t="s">
        <v>31</v>
      </c>
      <c r="F8" s="1">
        <v>117859</v>
      </c>
      <c r="G8">
        <v>16</v>
      </c>
      <c r="H8">
        <v>0.2</v>
      </c>
      <c r="I8">
        <v>2</v>
      </c>
      <c r="J8" t="s">
        <v>46</v>
      </c>
      <c r="K8">
        <v>512</v>
      </c>
      <c r="M8">
        <v>26</v>
      </c>
      <c r="N8" s="1">
        <v>30000</v>
      </c>
      <c r="O8">
        <f t="shared" si="0"/>
        <v>7366</v>
      </c>
      <c r="P8">
        <f t="shared" si="2"/>
        <v>22098</v>
      </c>
      <c r="Q8">
        <f t="shared" si="1"/>
        <v>31.92</v>
      </c>
      <c r="R8">
        <f t="shared" si="3"/>
        <v>1.6</v>
      </c>
      <c r="S8" t="s">
        <v>18</v>
      </c>
      <c r="U8" t="s">
        <v>15</v>
      </c>
    </row>
    <row r="9" spans="1:22" x14ac:dyDescent="0.2">
      <c r="A9">
        <v>8</v>
      </c>
      <c r="B9" t="s">
        <v>3</v>
      </c>
      <c r="C9">
        <v>1</v>
      </c>
      <c r="D9" t="s">
        <v>2</v>
      </c>
      <c r="E9" t="s">
        <v>31</v>
      </c>
      <c r="F9" s="1">
        <v>117859</v>
      </c>
      <c r="G9">
        <v>64</v>
      </c>
      <c r="H9">
        <v>0.2</v>
      </c>
      <c r="I9">
        <v>2</v>
      </c>
      <c r="J9" t="s">
        <v>46</v>
      </c>
      <c r="K9">
        <v>512</v>
      </c>
      <c r="M9" s="2" t="s">
        <v>21</v>
      </c>
      <c r="N9" s="1">
        <v>30000</v>
      </c>
      <c r="O9">
        <f t="shared" si="0"/>
        <v>1842</v>
      </c>
      <c r="P9">
        <f t="shared" si="2"/>
        <v>5526</v>
      </c>
      <c r="Q9" t="e">
        <f t="shared" si="1"/>
        <v>#VALUE!</v>
      </c>
      <c r="R9" t="e">
        <f t="shared" si="3"/>
        <v>#VALUE!</v>
      </c>
      <c r="S9" t="s">
        <v>19</v>
      </c>
      <c r="U9" t="s">
        <v>15</v>
      </c>
    </row>
    <row r="10" spans="1:22" x14ac:dyDescent="0.2">
      <c r="A10">
        <v>9</v>
      </c>
      <c r="B10" t="s">
        <v>3</v>
      </c>
      <c r="C10">
        <v>1</v>
      </c>
      <c r="D10" t="s">
        <v>2</v>
      </c>
      <c r="E10" t="s">
        <v>31</v>
      </c>
      <c r="F10" s="1">
        <v>117859</v>
      </c>
      <c r="G10">
        <v>16</v>
      </c>
      <c r="H10">
        <v>0.2</v>
      </c>
      <c r="I10">
        <v>2</v>
      </c>
      <c r="J10" t="s">
        <v>46</v>
      </c>
      <c r="K10">
        <v>512</v>
      </c>
      <c r="M10" s="2" t="s">
        <v>22</v>
      </c>
      <c r="N10" s="1">
        <v>100000</v>
      </c>
      <c r="O10">
        <f t="shared" si="0"/>
        <v>7366</v>
      </c>
      <c r="P10">
        <f t="shared" si="2"/>
        <v>22098</v>
      </c>
      <c r="Q10" t="e">
        <f t="shared" si="1"/>
        <v>#VALUE!</v>
      </c>
      <c r="R10" t="e">
        <f t="shared" si="3"/>
        <v>#VALUE!</v>
      </c>
      <c r="S10" t="s">
        <v>19</v>
      </c>
      <c r="U10" t="s">
        <v>15</v>
      </c>
    </row>
    <row r="11" spans="1:22" x14ac:dyDescent="0.2">
      <c r="A11">
        <v>10</v>
      </c>
      <c r="B11" t="s">
        <v>3</v>
      </c>
      <c r="C11">
        <v>1</v>
      </c>
      <c r="D11" t="s">
        <v>2</v>
      </c>
      <c r="E11" t="s">
        <v>31</v>
      </c>
      <c r="F11" s="1">
        <v>117859</v>
      </c>
      <c r="G11">
        <v>3</v>
      </c>
      <c r="H11">
        <v>0.2</v>
      </c>
      <c r="I11">
        <v>2</v>
      </c>
      <c r="J11" t="s">
        <v>46</v>
      </c>
      <c r="K11">
        <v>512</v>
      </c>
      <c r="M11" s="2" t="s">
        <v>21</v>
      </c>
      <c r="N11" s="1">
        <v>100000</v>
      </c>
      <c r="O11">
        <f t="shared" si="0"/>
        <v>39286</v>
      </c>
      <c r="P11">
        <f t="shared" si="2"/>
        <v>117858</v>
      </c>
      <c r="Q11" t="e">
        <f t="shared" si="1"/>
        <v>#VALUE!</v>
      </c>
      <c r="R11" t="e">
        <f t="shared" si="3"/>
        <v>#VALUE!</v>
      </c>
      <c r="S11" t="s">
        <v>19</v>
      </c>
      <c r="U11" t="s">
        <v>15</v>
      </c>
    </row>
    <row r="12" spans="1:22" x14ac:dyDescent="0.2">
      <c r="A12">
        <v>11</v>
      </c>
      <c r="B12" t="s">
        <v>6</v>
      </c>
      <c r="C12">
        <v>1</v>
      </c>
      <c r="D12" t="s">
        <v>2</v>
      </c>
      <c r="E12" t="s">
        <v>31</v>
      </c>
      <c r="F12" s="1">
        <v>20349823</v>
      </c>
      <c r="G12">
        <v>128</v>
      </c>
      <c r="H12">
        <v>0.2</v>
      </c>
      <c r="I12">
        <v>2</v>
      </c>
      <c r="J12" t="s">
        <v>46</v>
      </c>
      <c r="K12">
        <v>512</v>
      </c>
      <c r="M12">
        <v>36</v>
      </c>
      <c r="N12" s="1">
        <v>100000</v>
      </c>
      <c r="O12">
        <f t="shared" si="0"/>
        <v>158983</v>
      </c>
      <c r="P12">
        <f t="shared" si="2"/>
        <v>476949</v>
      </c>
      <c r="Q12">
        <f t="shared" si="1"/>
        <v>953.9</v>
      </c>
      <c r="R12">
        <f t="shared" si="3"/>
        <v>47.7</v>
      </c>
      <c r="S12" t="s">
        <v>13</v>
      </c>
      <c r="U12" t="s">
        <v>14</v>
      </c>
    </row>
    <row r="13" spans="1:22" x14ac:dyDescent="0.2">
      <c r="A13">
        <v>13</v>
      </c>
      <c r="B13" t="s">
        <v>6</v>
      </c>
      <c r="C13">
        <v>1</v>
      </c>
      <c r="D13" t="s">
        <v>2</v>
      </c>
      <c r="E13" t="s">
        <v>31</v>
      </c>
      <c r="F13" s="1">
        <v>20349823</v>
      </c>
      <c r="G13">
        <v>16</v>
      </c>
      <c r="H13">
        <v>0.2</v>
      </c>
      <c r="I13">
        <v>2</v>
      </c>
      <c r="J13" t="s">
        <v>46</v>
      </c>
      <c r="K13">
        <v>512</v>
      </c>
      <c r="M13">
        <v>24</v>
      </c>
      <c r="N13" s="1">
        <v>100000</v>
      </c>
      <c r="O13">
        <f t="shared" si="0"/>
        <v>1271864</v>
      </c>
      <c r="P13">
        <f t="shared" si="2"/>
        <v>3815592</v>
      </c>
      <c r="Q13">
        <f t="shared" si="1"/>
        <v>5087.46</v>
      </c>
      <c r="R13">
        <f t="shared" si="3"/>
        <v>254.37</v>
      </c>
    </row>
    <row r="14" spans="1:22" x14ac:dyDescent="0.2">
      <c r="A14">
        <v>14</v>
      </c>
      <c r="B14" t="s">
        <v>6</v>
      </c>
      <c r="C14">
        <v>1</v>
      </c>
      <c r="D14" t="s">
        <v>2</v>
      </c>
      <c r="E14" t="s">
        <v>31</v>
      </c>
      <c r="F14" s="1">
        <v>20349823</v>
      </c>
      <c r="G14">
        <v>256</v>
      </c>
      <c r="H14">
        <v>0.2</v>
      </c>
      <c r="I14">
        <v>2</v>
      </c>
      <c r="J14" t="s">
        <v>46</v>
      </c>
      <c r="K14">
        <v>512</v>
      </c>
      <c r="M14" t="s">
        <v>20</v>
      </c>
      <c r="N14" s="1">
        <v>100000</v>
      </c>
      <c r="O14">
        <f t="shared" si="0"/>
        <v>79491</v>
      </c>
      <c r="P14">
        <f t="shared" si="2"/>
        <v>238473</v>
      </c>
      <c r="Q14" t="e">
        <f t="shared" si="1"/>
        <v>#VALUE!</v>
      </c>
      <c r="R14" t="e">
        <f t="shared" si="3"/>
        <v>#VALUE!</v>
      </c>
    </row>
    <row r="15" spans="1:22" x14ac:dyDescent="0.2">
      <c r="A15">
        <v>15</v>
      </c>
      <c r="B15" t="s">
        <v>6</v>
      </c>
      <c r="C15">
        <v>1</v>
      </c>
      <c r="D15" t="s">
        <v>2</v>
      </c>
      <c r="E15" t="s">
        <v>31</v>
      </c>
      <c r="F15">
        <v>117859</v>
      </c>
      <c r="G15">
        <v>128</v>
      </c>
      <c r="H15">
        <v>0.2</v>
      </c>
      <c r="I15">
        <v>2</v>
      </c>
      <c r="J15" t="s">
        <v>46</v>
      </c>
      <c r="K15">
        <v>512</v>
      </c>
      <c r="M15">
        <v>42</v>
      </c>
      <c r="N15" s="1">
        <v>100000</v>
      </c>
      <c r="O15">
        <f t="shared" si="0"/>
        <v>921</v>
      </c>
      <c r="P15">
        <f t="shared" si="2"/>
        <v>2763</v>
      </c>
      <c r="Q15">
        <f t="shared" si="1"/>
        <v>6.45</v>
      </c>
      <c r="R15">
        <f t="shared" si="3"/>
        <v>0.32</v>
      </c>
    </row>
    <row r="16" spans="1:22" x14ac:dyDescent="0.2">
      <c r="A16">
        <v>16</v>
      </c>
      <c r="B16" t="s">
        <v>6</v>
      </c>
      <c r="C16">
        <v>1</v>
      </c>
      <c r="D16" t="s">
        <v>2</v>
      </c>
      <c r="E16" t="s">
        <v>31</v>
      </c>
      <c r="F16">
        <v>117859</v>
      </c>
      <c r="G16">
        <v>64</v>
      </c>
      <c r="H16">
        <v>0.2</v>
      </c>
      <c r="I16">
        <v>2</v>
      </c>
      <c r="J16" t="s">
        <v>46</v>
      </c>
      <c r="K16">
        <v>512</v>
      </c>
      <c r="M16">
        <v>33</v>
      </c>
      <c r="N16" s="1">
        <v>100000</v>
      </c>
      <c r="O16">
        <f t="shared" si="0"/>
        <v>1842</v>
      </c>
      <c r="P16">
        <f t="shared" si="2"/>
        <v>5526</v>
      </c>
      <c r="Q16">
        <f t="shared" si="1"/>
        <v>10.130000000000001</v>
      </c>
      <c r="R16">
        <f t="shared" si="3"/>
        <v>0.51</v>
      </c>
      <c r="S16" t="s">
        <v>26</v>
      </c>
    </row>
    <row r="17" spans="1:19" x14ac:dyDescent="0.2">
      <c r="A17">
        <v>17</v>
      </c>
      <c r="B17" t="s">
        <v>6</v>
      </c>
      <c r="C17">
        <v>1</v>
      </c>
      <c r="D17" t="s">
        <v>2</v>
      </c>
      <c r="E17" t="s">
        <v>31</v>
      </c>
      <c r="F17">
        <v>117859</v>
      </c>
      <c r="G17">
        <v>32</v>
      </c>
      <c r="H17">
        <v>0.2</v>
      </c>
      <c r="I17">
        <v>2</v>
      </c>
      <c r="J17" t="s">
        <v>46</v>
      </c>
      <c r="K17">
        <v>512</v>
      </c>
      <c r="M17">
        <v>30</v>
      </c>
      <c r="N17" s="1">
        <v>100000</v>
      </c>
      <c r="O17">
        <f t="shared" si="0"/>
        <v>3683</v>
      </c>
      <c r="P17">
        <f t="shared" si="2"/>
        <v>11049</v>
      </c>
      <c r="Q17">
        <f t="shared" si="1"/>
        <v>18.420000000000002</v>
      </c>
      <c r="R17">
        <f t="shared" si="3"/>
        <v>0.92</v>
      </c>
    </row>
    <row r="18" spans="1:19" x14ac:dyDescent="0.2">
      <c r="A18">
        <v>18</v>
      </c>
      <c r="B18" t="s">
        <v>6</v>
      </c>
      <c r="C18">
        <v>1</v>
      </c>
      <c r="D18" t="s">
        <v>2</v>
      </c>
      <c r="E18" t="s">
        <v>31</v>
      </c>
      <c r="F18">
        <v>117859</v>
      </c>
      <c r="G18">
        <v>16</v>
      </c>
      <c r="H18">
        <v>0.2</v>
      </c>
      <c r="I18">
        <v>2</v>
      </c>
      <c r="J18" t="s">
        <v>46</v>
      </c>
      <c r="K18">
        <v>512</v>
      </c>
      <c r="M18">
        <v>27</v>
      </c>
      <c r="N18" s="1">
        <v>100000</v>
      </c>
      <c r="O18">
        <f t="shared" si="0"/>
        <v>7366</v>
      </c>
      <c r="P18">
        <f t="shared" si="2"/>
        <v>22098</v>
      </c>
      <c r="Q18">
        <f t="shared" si="1"/>
        <v>33.15</v>
      </c>
      <c r="R18">
        <f t="shared" si="3"/>
        <v>1.66</v>
      </c>
    </row>
    <row r="19" spans="1:19" x14ac:dyDescent="0.2">
      <c r="A19">
        <v>19</v>
      </c>
      <c r="B19" t="s">
        <v>6</v>
      </c>
      <c r="C19">
        <v>1</v>
      </c>
      <c r="D19" t="s">
        <v>2</v>
      </c>
      <c r="E19" t="s">
        <v>31</v>
      </c>
      <c r="F19">
        <v>117859</v>
      </c>
      <c r="G19">
        <v>32</v>
      </c>
      <c r="H19">
        <v>0.2</v>
      </c>
      <c r="I19">
        <v>2</v>
      </c>
      <c r="J19" t="s">
        <v>46</v>
      </c>
      <c r="K19">
        <v>512</v>
      </c>
      <c r="M19">
        <v>21</v>
      </c>
      <c r="N19" s="1">
        <v>50000</v>
      </c>
      <c r="O19">
        <f t="shared" si="0"/>
        <v>3683</v>
      </c>
      <c r="P19">
        <f t="shared" si="2"/>
        <v>11049</v>
      </c>
      <c r="Q19">
        <f t="shared" ref="Q19:Q30" si="4">ROUND(M19*(O19/100)/60,2)</f>
        <v>12.89</v>
      </c>
      <c r="R19">
        <f t="shared" si="3"/>
        <v>0.64</v>
      </c>
    </row>
    <row r="20" spans="1:19" x14ac:dyDescent="0.2">
      <c r="A20">
        <v>20</v>
      </c>
      <c r="B20" t="s">
        <v>6</v>
      </c>
      <c r="C20">
        <v>1</v>
      </c>
      <c r="D20" t="s">
        <v>2</v>
      </c>
      <c r="E20" t="s">
        <v>31</v>
      </c>
      <c r="F20">
        <v>117859</v>
      </c>
      <c r="G20">
        <v>64</v>
      </c>
      <c r="H20">
        <v>0.2</v>
      </c>
      <c r="I20">
        <v>2</v>
      </c>
      <c r="J20" t="s">
        <v>46</v>
      </c>
      <c r="K20">
        <v>512</v>
      </c>
      <c r="M20">
        <v>23</v>
      </c>
      <c r="N20" s="1">
        <v>50000</v>
      </c>
      <c r="O20">
        <f t="shared" si="0"/>
        <v>1842</v>
      </c>
      <c r="P20">
        <f t="shared" si="2"/>
        <v>5526</v>
      </c>
      <c r="Q20">
        <f t="shared" si="4"/>
        <v>7.06</v>
      </c>
      <c r="R20">
        <f t="shared" si="3"/>
        <v>0.35</v>
      </c>
    </row>
    <row r="21" spans="1:19" x14ac:dyDescent="0.2">
      <c r="A21">
        <v>21</v>
      </c>
      <c r="B21" t="s">
        <v>6</v>
      </c>
      <c r="C21">
        <v>2</v>
      </c>
      <c r="D21" t="s">
        <v>2</v>
      </c>
      <c r="E21" t="s">
        <v>31</v>
      </c>
      <c r="F21">
        <v>117859</v>
      </c>
      <c r="G21">
        <v>128</v>
      </c>
      <c r="H21">
        <v>0.2</v>
      </c>
      <c r="I21">
        <v>2</v>
      </c>
      <c r="J21" t="s">
        <v>46</v>
      </c>
      <c r="K21">
        <v>512</v>
      </c>
      <c r="M21">
        <v>51</v>
      </c>
      <c r="N21" s="1">
        <v>100000</v>
      </c>
      <c r="O21">
        <f t="shared" si="0"/>
        <v>921</v>
      </c>
      <c r="P21">
        <f t="shared" si="2"/>
        <v>2763</v>
      </c>
      <c r="Q21">
        <f t="shared" si="4"/>
        <v>7.83</v>
      </c>
      <c r="R21">
        <f t="shared" si="3"/>
        <v>0.39</v>
      </c>
    </row>
    <row r="22" spans="1:19" x14ac:dyDescent="0.2">
      <c r="A22">
        <v>22</v>
      </c>
      <c r="B22" t="s">
        <v>6</v>
      </c>
      <c r="C22">
        <v>1</v>
      </c>
      <c r="D22" t="s">
        <v>2</v>
      </c>
      <c r="E22" t="s">
        <v>31</v>
      </c>
      <c r="F22">
        <v>117859</v>
      </c>
      <c r="G22">
        <v>128</v>
      </c>
      <c r="H22">
        <v>0.2</v>
      </c>
      <c r="I22">
        <v>2</v>
      </c>
      <c r="J22" t="s">
        <v>46</v>
      </c>
      <c r="K22">
        <v>512</v>
      </c>
      <c r="M22">
        <v>42</v>
      </c>
      <c r="N22" s="1">
        <v>100000</v>
      </c>
      <c r="O22">
        <f t="shared" si="0"/>
        <v>921</v>
      </c>
      <c r="P22">
        <f t="shared" si="2"/>
        <v>2763</v>
      </c>
      <c r="Q22">
        <f t="shared" si="4"/>
        <v>6.45</v>
      </c>
      <c r="R22">
        <f t="shared" si="3"/>
        <v>0.32</v>
      </c>
    </row>
    <row r="23" spans="1:19" x14ac:dyDescent="0.2">
      <c r="A23">
        <v>23</v>
      </c>
      <c r="B23" t="s">
        <v>6</v>
      </c>
      <c r="C23">
        <v>1</v>
      </c>
      <c r="D23" t="s">
        <v>2</v>
      </c>
      <c r="E23" t="s">
        <v>32</v>
      </c>
      <c r="F23">
        <v>6454272</v>
      </c>
      <c r="G23">
        <v>128</v>
      </c>
      <c r="H23">
        <v>0.2</v>
      </c>
      <c r="I23">
        <v>2</v>
      </c>
      <c r="J23" t="s">
        <v>46</v>
      </c>
      <c r="K23">
        <v>512</v>
      </c>
      <c r="M23">
        <v>29</v>
      </c>
      <c r="N23" s="1">
        <v>100000</v>
      </c>
      <c r="O23">
        <f t="shared" si="0"/>
        <v>50424</v>
      </c>
      <c r="P23">
        <f>O23*3</f>
        <v>151272</v>
      </c>
      <c r="Q23">
        <f t="shared" si="4"/>
        <v>243.72</v>
      </c>
      <c r="R23">
        <f t="shared" si="3"/>
        <v>12.19</v>
      </c>
    </row>
    <row r="24" spans="1:19" x14ac:dyDescent="0.2">
      <c r="A24">
        <v>24</v>
      </c>
      <c r="B24" t="s">
        <v>6</v>
      </c>
      <c r="C24">
        <v>1</v>
      </c>
      <c r="D24" t="s">
        <v>2</v>
      </c>
      <c r="E24" t="s">
        <v>32</v>
      </c>
      <c r="F24" s="1">
        <v>200000</v>
      </c>
      <c r="G24">
        <v>128</v>
      </c>
      <c r="H24">
        <v>0.2</v>
      </c>
      <c r="I24">
        <v>2</v>
      </c>
      <c r="J24" t="s">
        <v>46</v>
      </c>
      <c r="K24">
        <v>512</v>
      </c>
      <c r="M24">
        <v>20</v>
      </c>
      <c r="N24" t="s">
        <v>33</v>
      </c>
      <c r="O24">
        <f t="shared" si="0"/>
        <v>1563</v>
      </c>
      <c r="P24">
        <f t="shared" si="2"/>
        <v>4689</v>
      </c>
      <c r="Q24">
        <f t="shared" si="4"/>
        <v>5.21</v>
      </c>
      <c r="R24">
        <f t="shared" si="3"/>
        <v>0.26</v>
      </c>
    </row>
    <row r="25" spans="1:19" x14ac:dyDescent="0.2">
      <c r="A25">
        <v>25</v>
      </c>
      <c r="B25" t="s">
        <v>3</v>
      </c>
      <c r="C25">
        <v>1</v>
      </c>
      <c r="D25" t="s">
        <v>2</v>
      </c>
      <c r="E25" t="s">
        <v>32</v>
      </c>
      <c r="F25">
        <v>6454272</v>
      </c>
      <c r="G25">
        <v>128</v>
      </c>
      <c r="H25">
        <v>0.2</v>
      </c>
      <c r="I25">
        <v>2</v>
      </c>
      <c r="J25" t="s">
        <v>46</v>
      </c>
      <c r="K25">
        <v>512</v>
      </c>
      <c r="L25" t="s">
        <v>34</v>
      </c>
      <c r="O25">
        <f t="shared" si="0"/>
        <v>50424</v>
      </c>
      <c r="P25">
        <f t="shared" si="2"/>
        <v>151272</v>
      </c>
      <c r="Q25">
        <f t="shared" si="4"/>
        <v>0</v>
      </c>
      <c r="R25">
        <f t="shared" si="3"/>
        <v>0</v>
      </c>
    </row>
    <row r="26" spans="1:19" x14ac:dyDescent="0.2">
      <c r="A26">
        <v>26</v>
      </c>
      <c r="B26" t="s">
        <v>6</v>
      </c>
      <c r="C26">
        <v>1</v>
      </c>
      <c r="D26" t="s">
        <v>2</v>
      </c>
      <c r="E26" t="s">
        <v>32</v>
      </c>
      <c r="F26">
        <v>117859</v>
      </c>
      <c r="G26">
        <v>128</v>
      </c>
      <c r="H26">
        <v>0.2</v>
      </c>
      <c r="I26">
        <v>4</v>
      </c>
      <c r="J26" t="s">
        <v>46</v>
      </c>
      <c r="K26">
        <v>512</v>
      </c>
      <c r="M26">
        <v>13</v>
      </c>
      <c r="N26" s="1">
        <v>39422</v>
      </c>
      <c r="O26">
        <f t="shared" si="0"/>
        <v>921</v>
      </c>
      <c r="P26">
        <f t="shared" si="2"/>
        <v>2763</v>
      </c>
      <c r="Q26">
        <f t="shared" si="4"/>
        <v>2</v>
      </c>
      <c r="R26">
        <f t="shared" si="3"/>
        <v>0.1</v>
      </c>
    </row>
    <row r="27" spans="1:19" x14ac:dyDescent="0.2">
      <c r="A27">
        <v>27</v>
      </c>
      <c r="B27" t="s">
        <v>6</v>
      </c>
      <c r="C27">
        <v>1</v>
      </c>
      <c r="D27" t="s">
        <v>2</v>
      </c>
      <c r="E27" t="s">
        <v>32</v>
      </c>
      <c r="F27">
        <v>117859</v>
      </c>
      <c r="G27">
        <v>128</v>
      </c>
      <c r="H27">
        <v>0.2</v>
      </c>
      <c r="I27">
        <v>2</v>
      </c>
      <c r="J27" t="s">
        <v>46</v>
      </c>
      <c r="K27">
        <v>512</v>
      </c>
      <c r="M27">
        <v>30</v>
      </c>
      <c r="O27">
        <f t="shared" si="0"/>
        <v>921</v>
      </c>
      <c r="P27">
        <f t="shared" si="2"/>
        <v>2763</v>
      </c>
      <c r="Q27">
        <f t="shared" si="4"/>
        <v>4.6100000000000003</v>
      </c>
      <c r="R27">
        <f t="shared" si="3"/>
        <v>0.23</v>
      </c>
    </row>
    <row r="28" spans="1:19" x14ac:dyDescent="0.2">
      <c r="A28">
        <v>28</v>
      </c>
      <c r="B28" t="s">
        <v>6</v>
      </c>
      <c r="C28">
        <v>1</v>
      </c>
      <c r="D28" t="s">
        <v>2</v>
      </c>
      <c r="E28" t="s">
        <v>32</v>
      </c>
      <c r="F28">
        <v>117859</v>
      </c>
      <c r="G28">
        <v>128</v>
      </c>
      <c r="H28">
        <v>0.2</v>
      </c>
      <c r="I28">
        <v>4</v>
      </c>
      <c r="J28" t="s">
        <v>46</v>
      </c>
      <c r="K28">
        <v>512</v>
      </c>
      <c r="L28" t="s">
        <v>34</v>
      </c>
      <c r="M28">
        <v>13</v>
      </c>
      <c r="N28" s="1">
        <v>39422</v>
      </c>
      <c r="O28">
        <f t="shared" si="0"/>
        <v>921</v>
      </c>
      <c r="P28">
        <f t="shared" si="2"/>
        <v>2763</v>
      </c>
      <c r="Q28">
        <f t="shared" si="4"/>
        <v>2</v>
      </c>
      <c r="R28">
        <f t="shared" si="3"/>
        <v>0.1</v>
      </c>
    </row>
    <row r="29" spans="1:19" x14ac:dyDescent="0.2">
      <c r="A29">
        <v>29</v>
      </c>
      <c r="B29" t="s">
        <v>6</v>
      </c>
      <c r="C29">
        <v>1</v>
      </c>
      <c r="D29" t="s">
        <v>2</v>
      </c>
      <c r="E29" t="s">
        <v>32</v>
      </c>
      <c r="F29">
        <v>117859</v>
      </c>
      <c r="G29">
        <v>128</v>
      </c>
      <c r="H29">
        <v>0.2</v>
      </c>
      <c r="I29">
        <v>4</v>
      </c>
      <c r="J29" t="s">
        <v>38</v>
      </c>
      <c r="K29">
        <v>512</v>
      </c>
      <c r="L29" t="s">
        <v>39</v>
      </c>
      <c r="M29">
        <v>13</v>
      </c>
      <c r="N29" s="1">
        <v>39422</v>
      </c>
      <c r="O29">
        <f t="shared" si="0"/>
        <v>921</v>
      </c>
      <c r="P29">
        <f t="shared" si="2"/>
        <v>2763</v>
      </c>
      <c r="Q29">
        <f t="shared" si="4"/>
        <v>2</v>
      </c>
      <c r="R29">
        <f t="shared" si="3"/>
        <v>0.1</v>
      </c>
      <c r="S29" t="s">
        <v>40</v>
      </c>
    </row>
    <row r="30" spans="1:19" x14ac:dyDescent="0.2">
      <c r="A30">
        <v>30</v>
      </c>
      <c r="B30" t="s">
        <v>6</v>
      </c>
      <c r="C30">
        <v>1</v>
      </c>
      <c r="D30" t="s">
        <v>2</v>
      </c>
      <c r="E30" t="s">
        <v>32</v>
      </c>
      <c r="F30">
        <v>117859</v>
      </c>
      <c r="G30">
        <v>64</v>
      </c>
      <c r="H30">
        <v>0.2</v>
      </c>
      <c r="I30">
        <v>4</v>
      </c>
      <c r="J30" t="s">
        <v>38</v>
      </c>
      <c r="K30">
        <v>512</v>
      </c>
      <c r="L30" t="s">
        <v>39</v>
      </c>
      <c r="M30">
        <v>12</v>
      </c>
      <c r="N30" s="1">
        <v>39422</v>
      </c>
      <c r="O30">
        <f t="shared" si="0"/>
        <v>1842</v>
      </c>
      <c r="P30">
        <f t="shared" si="2"/>
        <v>5526</v>
      </c>
      <c r="Q30">
        <f t="shared" si="4"/>
        <v>3.68</v>
      </c>
      <c r="R30">
        <f t="shared" si="3"/>
        <v>0.18</v>
      </c>
      <c r="S30" t="s">
        <v>40</v>
      </c>
    </row>
    <row r="31" spans="1:19" x14ac:dyDescent="0.2">
      <c r="A31">
        <v>31</v>
      </c>
      <c r="B31" t="s">
        <v>3</v>
      </c>
      <c r="C31">
        <v>1</v>
      </c>
      <c r="D31" t="s">
        <v>2</v>
      </c>
      <c r="E31" t="s">
        <v>32</v>
      </c>
      <c r="F31">
        <v>117859</v>
      </c>
      <c r="G31">
        <v>128</v>
      </c>
      <c r="H31">
        <v>0.2</v>
      </c>
      <c r="I31">
        <v>4</v>
      </c>
      <c r="J31" t="s">
        <v>42</v>
      </c>
      <c r="K31">
        <v>512</v>
      </c>
      <c r="L31" t="s">
        <v>39</v>
      </c>
      <c r="M31">
        <v>12</v>
      </c>
      <c r="N31" s="1">
        <v>39422</v>
      </c>
      <c r="O31">
        <f t="shared" si="0"/>
        <v>921</v>
      </c>
      <c r="P31">
        <f t="shared" ref="P31:P40" si="5">O31*3</f>
        <v>2763</v>
      </c>
      <c r="Q31">
        <f t="shared" ref="Q31:Q40" si="6">ROUND(M31*(O31/100)/60,2)</f>
        <v>1.84</v>
      </c>
      <c r="R31">
        <f t="shared" ref="R31:R36" si="7">ROUND(Q31*3/60,2)</f>
        <v>0.09</v>
      </c>
      <c r="S31" t="s">
        <v>40</v>
      </c>
    </row>
    <row r="32" spans="1:19" x14ac:dyDescent="0.2">
      <c r="A32">
        <v>32</v>
      </c>
      <c r="B32" t="s">
        <v>44</v>
      </c>
      <c r="C32">
        <v>1</v>
      </c>
      <c r="D32" t="s">
        <v>2</v>
      </c>
      <c r="E32" t="s">
        <v>32</v>
      </c>
      <c r="F32">
        <v>117859</v>
      </c>
      <c r="G32">
        <v>128</v>
      </c>
      <c r="H32">
        <v>0.2</v>
      </c>
      <c r="I32">
        <v>4</v>
      </c>
      <c r="J32" t="s">
        <v>43</v>
      </c>
      <c r="K32">
        <v>512</v>
      </c>
      <c r="L32" t="s">
        <v>39</v>
      </c>
      <c r="M32">
        <v>15</v>
      </c>
      <c r="N32" s="1">
        <v>39422</v>
      </c>
      <c r="O32">
        <f t="shared" si="0"/>
        <v>921</v>
      </c>
      <c r="P32">
        <f t="shared" si="5"/>
        <v>2763</v>
      </c>
      <c r="Q32">
        <f t="shared" si="6"/>
        <v>2.2999999999999998</v>
      </c>
      <c r="R32">
        <f t="shared" si="7"/>
        <v>0.12</v>
      </c>
      <c r="S32" t="s">
        <v>40</v>
      </c>
    </row>
    <row r="33" spans="1:20" x14ac:dyDescent="0.2">
      <c r="A33">
        <v>33</v>
      </c>
      <c r="B33" t="s">
        <v>44</v>
      </c>
      <c r="C33">
        <v>1</v>
      </c>
      <c r="D33" t="s">
        <v>2</v>
      </c>
      <c r="E33" t="s">
        <v>32</v>
      </c>
      <c r="F33">
        <v>117859</v>
      </c>
      <c r="G33">
        <v>128</v>
      </c>
      <c r="H33">
        <v>0.2</v>
      </c>
      <c r="I33">
        <v>4</v>
      </c>
      <c r="J33" t="s">
        <v>45</v>
      </c>
      <c r="K33">
        <v>512</v>
      </c>
      <c r="L33" t="s">
        <v>41</v>
      </c>
      <c r="M33">
        <v>15</v>
      </c>
      <c r="N33" s="1">
        <v>39422</v>
      </c>
      <c r="O33">
        <f t="shared" si="0"/>
        <v>921</v>
      </c>
      <c r="P33">
        <f t="shared" si="5"/>
        <v>2763</v>
      </c>
      <c r="Q33">
        <f t="shared" si="6"/>
        <v>2.2999999999999998</v>
      </c>
      <c r="R33">
        <f t="shared" si="7"/>
        <v>0.12</v>
      </c>
      <c r="S33" t="s">
        <v>40</v>
      </c>
    </row>
    <row r="34" spans="1:20" x14ac:dyDescent="0.2">
      <c r="A34">
        <v>34</v>
      </c>
      <c r="B34" t="s">
        <v>44</v>
      </c>
      <c r="C34">
        <v>1</v>
      </c>
      <c r="D34" t="s">
        <v>2</v>
      </c>
      <c r="E34" t="s">
        <v>32</v>
      </c>
      <c r="F34">
        <v>6454272</v>
      </c>
      <c r="G34">
        <v>128</v>
      </c>
      <c r="H34">
        <v>0.2</v>
      </c>
      <c r="I34">
        <v>4</v>
      </c>
      <c r="J34" t="s">
        <v>38</v>
      </c>
      <c r="K34">
        <v>512</v>
      </c>
      <c r="L34" t="s">
        <v>39</v>
      </c>
      <c r="M34">
        <v>15</v>
      </c>
      <c r="N34" s="1">
        <v>39422</v>
      </c>
      <c r="O34">
        <f t="shared" si="0"/>
        <v>50424</v>
      </c>
      <c r="P34">
        <f t="shared" si="5"/>
        <v>151272</v>
      </c>
      <c r="Q34">
        <f t="shared" si="6"/>
        <v>126.06</v>
      </c>
      <c r="R34">
        <f t="shared" si="7"/>
        <v>6.3</v>
      </c>
      <c r="S34" t="s">
        <v>40</v>
      </c>
    </row>
    <row r="35" spans="1:20" x14ac:dyDescent="0.2">
      <c r="A35">
        <v>35</v>
      </c>
      <c r="C35">
        <v>2</v>
      </c>
      <c r="D35" t="s">
        <v>2</v>
      </c>
      <c r="E35" t="s">
        <v>32</v>
      </c>
      <c r="F35">
        <v>6454272</v>
      </c>
      <c r="G35">
        <v>128</v>
      </c>
      <c r="H35">
        <v>0.2</v>
      </c>
      <c r="I35">
        <v>4</v>
      </c>
      <c r="J35" t="s">
        <v>47</v>
      </c>
      <c r="K35">
        <v>512</v>
      </c>
      <c r="L35" t="s">
        <v>41</v>
      </c>
      <c r="M35">
        <v>62</v>
      </c>
      <c r="N35" s="1">
        <v>100000</v>
      </c>
      <c r="O35">
        <f t="shared" si="0"/>
        <v>50424</v>
      </c>
      <c r="P35">
        <f t="shared" si="5"/>
        <v>151272</v>
      </c>
      <c r="Q35">
        <f t="shared" si="6"/>
        <v>521.04999999999995</v>
      </c>
      <c r="R35">
        <f t="shared" si="7"/>
        <v>26.05</v>
      </c>
    </row>
    <row r="36" spans="1:20" x14ac:dyDescent="0.2">
      <c r="A36">
        <v>36</v>
      </c>
      <c r="B36" t="s">
        <v>44</v>
      </c>
      <c r="C36">
        <v>1</v>
      </c>
      <c r="D36" t="s">
        <v>2</v>
      </c>
      <c r="E36" t="s">
        <v>32</v>
      </c>
      <c r="F36">
        <v>117859</v>
      </c>
      <c r="G36">
        <v>128</v>
      </c>
      <c r="H36">
        <v>0.2</v>
      </c>
      <c r="I36">
        <v>4</v>
      </c>
      <c r="J36" t="s">
        <v>47</v>
      </c>
      <c r="K36">
        <v>512</v>
      </c>
      <c r="L36" t="s">
        <v>41</v>
      </c>
      <c r="M36">
        <v>15</v>
      </c>
      <c r="N36" s="1">
        <v>39422</v>
      </c>
      <c r="O36">
        <f t="shared" si="0"/>
        <v>921</v>
      </c>
      <c r="P36">
        <f t="shared" si="5"/>
        <v>2763</v>
      </c>
      <c r="Q36">
        <f t="shared" si="6"/>
        <v>2.2999999999999998</v>
      </c>
      <c r="R36">
        <f t="shared" si="7"/>
        <v>0.12</v>
      </c>
      <c r="S36" t="s">
        <v>48</v>
      </c>
    </row>
    <row r="37" spans="1:20" x14ac:dyDescent="0.2">
      <c r="A37">
        <v>37</v>
      </c>
      <c r="B37" t="s">
        <v>44</v>
      </c>
      <c r="C37">
        <v>1</v>
      </c>
      <c r="D37" t="s">
        <v>2</v>
      </c>
      <c r="E37" t="s">
        <v>32</v>
      </c>
      <c r="F37">
        <v>117859</v>
      </c>
      <c r="G37">
        <v>128</v>
      </c>
      <c r="H37">
        <v>0.2</v>
      </c>
      <c r="I37">
        <v>4</v>
      </c>
      <c r="J37" t="s">
        <v>47</v>
      </c>
      <c r="K37">
        <v>512</v>
      </c>
      <c r="L37" t="s">
        <v>41</v>
      </c>
      <c r="M37">
        <v>15</v>
      </c>
      <c r="N37" s="1">
        <v>39422</v>
      </c>
      <c r="O37">
        <f t="shared" si="0"/>
        <v>921</v>
      </c>
      <c r="P37">
        <f t="shared" si="5"/>
        <v>2763</v>
      </c>
      <c r="Q37">
        <f t="shared" si="6"/>
        <v>2.2999999999999998</v>
      </c>
      <c r="R37">
        <f t="shared" ref="R37:R40" si="8">ROUND(Q37*3/60,2)</f>
        <v>0.12</v>
      </c>
    </row>
    <row r="38" spans="1:20" x14ac:dyDescent="0.2">
      <c r="A38">
        <v>38</v>
      </c>
      <c r="B38" t="s">
        <v>44</v>
      </c>
      <c r="C38">
        <v>1</v>
      </c>
      <c r="D38" t="s">
        <v>2</v>
      </c>
      <c r="E38" t="s">
        <v>32</v>
      </c>
      <c r="F38" s="3">
        <v>10605036</v>
      </c>
      <c r="G38">
        <v>128</v>
      </c>
      <c r="H38">
        <v>0.4</v>
      </c>
      <c r="I38">
        <v>8</v>
      </c>
      <c r="J38" t="s">
        <v>38</v>
      </c>
      <c r="K38">
        <v>512</v>
      </c>
      <c r="L38" t="s">
        <v>41</v>
      </c>
      <c r="M38">
        <v>45</v>
      </c>
      <c r="N38" s="1">
        <v>100000</v>
      </c>
      <c r="O38">
        <f t="shared" si="0"/>
        <v>82852</v>
      </c>
      <c r="P38">
        <f t="shared" si="5"/>
        <v>248556</v>
      </c>
      <c r="Q38">
        <f t="shared" si="6"/>
        <v>621.39</v>
      </c>
      <c r="R38">
        <f t="shared" si="8"/>
        <v>31.07</v>
      </c>
    </row>
    <row r="39" spans="1:20" x14ac:dyDescent="0.2">
      <c r="A39">
        <v>39</v>
      </c>
      <c r="B39" t="s">
        <v>51</v>
      </c>
      <c r="C39">
        <v>4</v>
      </c>
      <c r="D39" t="s">
        <v>2</v>
      </c>
      <c r="E39" t="s">
        <v>32</v>
      </c>
      <c r="F39" s="3">
        <v>10605036</v>
      </c>
      <c r="G39">
        <v>128</v>
      </c>
      <c r="H39">
        <v>0.4</v>
      </c>
      <c r="I39">
        <v>8</v>
      </c>
      <c r="J39" t="s">
        <v>38</v>
      </c>
      <c r="K39">
        <v>512</v>
      </c>
      <c r="L39" t="s">
        <v>41</v>
      </c>
      <c r="M39">
        <v>41</v>
      </c>
      <c r="N39" s="1">
        <v>100000</v>
      </c>
      <c r="O39">
        <f t="shared" si="0"/>
        <v>82852</v>
      </c>
      <c r="P39">
        <f t="shared" si="5"/>
        <v>248556</v>
      </c>
      <c r="Q39">
        <f t="shared" si="6"/>
        <v>566.16</v>
      </c>
      <c r="R39">
        <f t="shared" si="8"/>
        <v>28.31</v>
      </c>
      <c r="S39" t="s">
        <v>52</v>
      </c>
      <c r="T39" t="s">
        <v>54</v>
      </c>
    </row>
    <row r="40" spans="1:20" x14ac:dyDescent="0.2">
      <c r="A40">
        <v>40</v>
      </c>
      <c r="B40" t="s">
        <v>51</v>
      </c>
      <c r="C40">
        <v>1</v>
      </c>
      <c r="D40" t="s">
        <v>2</v>
      </c>
      <c r="E40" t="s">
        <v>32</v>
      </c>
      <c r="F40" s="3">
        <v>10605036</v>
      </c>
      <c r="G40">
        <v>128</v>
      </c>
      <c r="H40">
        <v>0.2</v>
      </c>
      <c r="I40">
        <v>2</v>
      </c>
      <c r="J40" t="s">
        <v>46</v>
      </c>
      <c r="K40">
        <v>512</v>
      </c>
      <c r="L40" t="s">
        <v>39</v>
      </c>
      <c r="M40">
        <v>27</v>
      </c>
      <c r="N40" s="1">
        <v>100000</v>
      </c>
      <c r="O40">
        <f t="shared" si="0"/>
        <v>82852</v>
      </c>
      <c r="P40">
        <f t="shared" si="5"/>
        <v>248556</v>
      </c>
      <c r="Q40">
        <f t="shared" si="6"/>
        <v>372.83</v>
      </c>
      <c r="R40">
        <f t="shared" si="8"/>
        <v>18.64</v>
      </c>
      <c r="S40" t="s">
        <v>55</v>
      </c>
    </row>
    <row r="41" spans="1:20" x14ac:dyDescent="0.2">
      <c r="A41">
        <v>41</v>
      </c>
    </row>
    <row r="42" spans="1:20" x14ac:dyDescent="0.2">
      <c r="A42">
        <v>42</v>
      </c>
    </row>
    <row r="43" spans="1:20" x14ac:dyDescent="0.2">
      <c r="A43">
        <v>43</v>
      </c>
    </row>
    <row r="44" spans="1:20" x14ac:dyDescent="0.2">
      <c r="A44">
        <v>44</v>
      </c>
    </row>
    <row r="45" spans="1:20" x14ac:dyDescent="0.2">
      <c r="A45">
        <v>45</v>
      </c>
    </row>
    <row r="1048576" spans="8:12" x14ac:dyDescent="0.2">
      <c r="H1048576">
        <v>0.2</v>
      </c>
      <c r="J1048576" t="s">
        <v>37</v>
      </c>
      <c r="L1048576" t="s">
        <v>41</v>
      </c>
    </row>
  </sheetData>
  <autoFilter ref="A1:V33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2020-03-29T20:21:35Z</dcterms:created>
  <dcterms:modified xsi:type="dcterms:W3CDTF">2020-04-09T12:54:59Z</dcterms:modified>
</cp:coreProperties>
</file>