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<sst xmlns="http://schemas.openxmlformats.org/spreadsheetml/2006/main" count="100" uniqueCount="16">
  <si>
    <t>Indirect Branches</t>
  </si>
  <si>
    <t>Indirect Mispredicts</t>
  </si>
  <si>
    <t>Percent Mispredicted</t>
  </si>
  <si>
    <t>C</t>
  </si>
  <si>
    <t>ackermann</t>
  </si>
  <si>
    <t>fasta</t>
  </si>
  <si>
    <t>reversecomplement</t>
  </si>
  <si>
    <t>mersenne</t>
  </si>
  <si>
    <t>fannkuch</t>
  </si>
  <si>
    <t>primesieve</t>
  </si>
  <si>
    <t>mandelbrot</t>
  </si>
  <si>
    <t>Register Mapped</t>
  </si>
  <si>
    <t>Normal</t>
  </si>
  <si>
    <t>Table Only</t>
  </si>
  <si>
    <t>predict</t>
  </si>
  <si>
    <t>mispred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</si>
</sst>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28" activeCellId="0" sqref="F28"/>
    </sheetView>
  </sheetViews>
  <sheetFormatPr defaultRowHeight="12.8"/>
  <cols>
    <col collapsed="false" hidden="false" max="2" min="1" style="0" width="17.3775510204082"/>
    <col collapsed="false" hidden="false" max="3" min="3" style="0" width="10.1530612244898"/>
    <col collapsed="false" hidden="false" max="4" min="4" style="0" width="10.0051020408163"/>
    <col collapsed="false" hidden="false" max="5" min="5" style="0" width="18.9234693877551"/>
    <col collapsed="false" hidden="false" max="1025" min="6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2" t="n">
        <v>207</v>
      </c>
      <c r="D2" s="2" t="n">
        <v>49</v>
      </c>
      <c r="E2" s="3" t="n">
        <f aca="false">D2/C2</f>
        <v>0.236714975845411</v>
      </c>
      <c r="F2" s="4"/>
      <c r="H2" s="2"/>
      <c r="I2" s="2"/>
      <c r="J2" s="2"/>
      <c r="K2" s="2"/>
      <c r="L2" s="2"/>
      <c r="M2" s="2"/>
      <c r="N2" s="5"/>
      <c r="O2" s="5"/>
      <c r="P2" s="2"/>
      <c r="Q2" s="2"/>
      <c r="R2" s="2"/>
      <c r="S2" s="2"/>
      <c r="T2" s="2"/>
    </row>
    <row r="3" customFormat="false" ht="12.8" hidden="false" customHeight="false" outlineLevel="0" collapsed="false">
      <c r="A3" s="1"/>
      <c r="B3" s="0" t="s">
        <v>5</v>
      </c>
      <c r="C3" s="2" t="n">
        <v>645185</v>
      </c>
      <c r="D3" s="2" t="n">
        <v>82</v>
      </c>
      <c r="E3" s="3" t="n">
        <f aca="false">D3/C3</f>
        <v>0.00012709532924665</v>
      </c>
      <c r="F3" s="4"/>
      <c r="H3" s="2"/>
      <c r="I3" s="2"/>
      <c r="J3" s="2"/>
      <c r="K3" s="2"/>
      <c r="L3" s="2"/>
      <c r="M3" s="2"/>
      <c r="N3" s="5"/>
      <c r="O3" s="5"/>
      <c r="P3" s="2"/>
      <c r="Q3" s="2"/>
      <c r="R3" s="2"/>
      <c r="S3" s="2"/>
      <c r="T3" s="2"/>
    </row>
    <row r="4" customFormat="false" ht="12.8" hidden="false" customHeight="false" outlineLevel="0" collapsed="false">
      <c r="A4" s="1"/>
      <c r="B4" s="0" t="s">
        <v>6</v>
      </c>
      <c r="C4" s="2" t="n">
        <v>10665136</v>
      </c>
      <c r="D4" s="2" t="n">
        <v>91</v>
      </c>
      <c r="E4" s="3" t="n">
        <f aca="false">D4/C4</f>
        <v>8.53247441007785E-006</v>
      </c>
      <c r="F4" s="4"/>
      <c r="G4" s="6"/>
      <c r="H4" s="2"/>
      <c r="I4" s="2"/>
      <c r="J4" s="2"/>
      <c r="K4" s="2"/>
      <c r="L4" s="2"/>
      <c r="M4" s="2"/>
      <c r="N4" s="5"/>
      <c r="O4" s="5"/>
      <c r="P4" s="2"/>
      <c r="Q4" s="2"/>
      <c r="R4" s="2"/>
      <c r="S4" s="2"/>
      <c r="T4" s="2"/>
    </row>
    <row r="5" customFormat="false" ht="12.8" hidden="false" customHeight="false" outlineLevel="0" collapsed="false">
      <c r="A5" s="1"/>
      <c r="B5" s="0" t="s">
        <v>7</v>
      </c>
      <c r="C5" s="2" t="n">
        <v>500536488</v>
      </c>
      <c r="D5" s="2" t="n">
        <v>77</v>
      </c>
      <c r="E5" s="3" t="n">
        <f aca="false">D5/C5</f>
        <v>1.53834938802703E-007</v>
      </c>
      <c r="F5" s="4"/>
      <c r="H5" s="2"/>
      <c r="I5" s="2"/>
      <c r="J5" s="2"/>
      <c r="K5" s="2"/>
      <c r="L5" s="2"/>
      <c r="M5" s="2"/>
      <c r="N5" s="5"/>
      <c r="O5" s="5"/>
      <c r="P5" s="2"/>
      <c r="Q5" s="2"/>
      <c r="R5" s="2"/>
      <c r="S5" s="2"/>
      <c r="T5" s="2"/>
    </row>
    <row r="6" customFormat="false" ht="12.8" hidden="false" customHeight="false" outlineLevel="0" collapsed="false">
      <c r="A6" s="1"/>
      <c r="B6" s="0" t="s">
        <v>8</v>
      </c>
      <c r="C6" s="2" t="n">
        <v>238</v>
      </c>
      <c r="D6" s="2" t="n">
        <v>75</v>
      </c>
      <c r="E6" s="3" t="n">
        <f aca="false">D6/C6</f>
        <v>0.315126050420168</v>
      </c>
      <c r="F6" s="4"/>
      <c r="H6" s="2"/>
      <c r="I6" s="2"/>
      <c r="J6" s="2"/>
      <c r="K6" s="2"/>
      <c r="L6" s="2"/>
      <c r="M6" s="2"/>
      <c r="N6" s="5"/>
      <c r="O6" s="5"/>
      <c r="P6" s="2"/>
      <c r="Q6" s="2"/>
      <c r="R6" s="2"/>
      <c r="S6" s="2"/>
      <c r="T6" s="2"/>
    </row>
    <row r="7" customFormat="false" ht="12.8" hidden="false" customHeight="false" outlineLevel="0" collapsed="false">
      <c r="A7" s="1"/>
      <c r="B7" s="0" t="s">
        <v>9</v>
      </c>
      <c r="C7" s="2" t="n">
        <v>1000299</v>
      </c>
      <c r="D7" s="2" t="n">
        <v>58</v>
      </c>
      <c r="E7" s="3" t="n">
        <f aca="false">D7/C7</f>
        <v>5.79826631837081E-005</v>
      </c>
      <c r="F7" s="4"/>
      <c r="H7" s="2"/>
      <c r="I7" s="2"/>
      <c r="J7" s="2"/>
      <c r="K7" s="2"/>
      <c r="L7" s="2"/>
      <c r="M7" s="2"/>
      <c r="N7" s="5"/>
      <c r="O7" s="5"/>
      <c r="P7" s="2"/>
      <c r="Q7" s="2"/>
      <c r="R7" s="2"/>
      <c r="S7" s="2"/>
      <c r="T7" s="2"/>
    </row>
    <row r="8" customFormat="false" ht="12.8" hidden="false" customHeight="false" outlineLevel="0" collapsed="false">
      <c r="A8" s="1"/>
      <c r="B8" s="0" t="s">
        <v>10</v>
      </c>
      <c r="C8" s="2" t="n">
        <v>239</v>
      </c>
      <c r="D8" s="2" t="n">
        <v>80</v>
      </c>
      <c r="E8" s="3" t="n">
        <f aca="false">D8/C8</f>
        <v>0.334728033472803</v>
      </c>
      <c r="F8" s="4"/>
      <c r="H8" s="2"/>
      <c r="I8" s="2"/>
      <c r="J8" s="2"/>
      <c r="K8" s="2"/>
      <c r="L8" s="2"/>
      <c r="M8" s="2"/>
      <c r="N8" s="5"/>
      <c r="O8" s="5"/>
      <c r="P8" s="2"/>
      <c r="Q8" s="2"/>
      <c r="R8" s="2"/>
      <c r="S8" s="2"/>
      <c r="T8" s="2"/>
    </row>
    <row r="9" customFormat="false" ht="12.8" hidden="false" customHeight="false" outlineLevel="0" collapsed="false">
      <c r="E9" s="4"/>
      <c r="F9" s="4"/>
      <c r="N9" s="2"/>
      <c r="O9" s="2"/>
    </row>
    <row r="10" customFormat="false" ht="12.8" hidden="false" customHeight="false" outlineLevel="0" collapsed="false">
      <c r="A10" s="1" t="s">
        <v>11</v>
      </c>
      <c r="B10" s="0" t="s">
        <v>4</v>
      </c>
      <c r="C10" s="2" t="n">
        <v>31492889979</v>
      </c>
      <c r="D10" s="2" t="n">
        <v>2863442739</v>
      </c>
      <c r="E10" s="3" t="n">
        <f aca="false">D10/C10</f>
        <v>0.0909234668812355</v>
      </c>
      <c r="F10" s="4"/>
      <c r="H10" s="2"/>
      <c r="I10" s="2"/>
      <c r="J10" s="2"/>
      <c r="K10" s="2"/>
      <c r="L10" s="2"/>
      <c r="M10" s="2"/>
      <c r="N10" s="5"/>
      <c r="O10" s="5"/>
      <c r="P10" s="2"/>
      <c r="Q10" s="2"/>
      <c r="R10" s="2"/>
      <c r="S10" s="2"/>
      <c r="T10" s="2"/>
    </row>
    <row r="11" customFormat="false" ht="12.8" hidden="false" customHeight="false" outlineLevel="0" collapsed="false">
      <c r="A11" s="1"/>
      <c r="B11" s="0" t="s">
        <v>5</v>
      </c>
      <c r="C11" s="2" t="n">
        <v>10202767734</v>
      </c>
      <c r="D11" s="2" t="n">
        <v>2923312485</v>
      </c>
      <c r="E11" s="3" t="n">
        <f aca="false">D11/C11</f>
        <v>0.286521516633008</v>
      </c>
      <c r="F11" s="4"/>
      <c r="G11" s="6"/>
      <c r="H11" s="2"/>
      <c r="I11" s="2"/>
      <c r="J11" s="2"/>
      <c r="K11" s="2"/>
      <c r="L11" s="2"/>
      <c r="M11" s="2"/>
      <c r="N11" s="5"/>
      <c r="O11" s="5"/>
      <c r="P11" s="2"/>
      <c r="Q11" s="2"/>
      <c r="R11" s="2"/>
      <c r="S11" s="2"/>
      <c r="T11" s="2"/>
    </row>
    <row r="12" customFormat="false" ht="12.8" hidden="false" customHeight="false" outlineLevel="0" collapsed="false">
      <c r="A12" s="1"/>
      <c r="B12" s="0" t="s">
        <v>6</v>
      </c>
      <c r="C12" s="2" t="n">
        <v>3079415632</v>
      </c>
      <c r="D12" s="2" t="n">
        <v>302084202</v>
      </c>
      <c r="E12" s="3" t="n">
        <f aca="false">D12/C12</f>
        <v>0.0980978984651722</v>
      </c>
      <c r="F12" s="4"/>
      <c r="H12" s="2"/>
      <c r="I12" s="2"/>
      <c r="J12" s="2"/>
      <c r="K12" s="2"/>
      <c r="L12" s="2"/>
      <c r="M12" s="2"/>
      <c r="N12" s="5"/>
      <c r="O12" s="5"/>
      <c r="P12" s="2"/>
      <c r="Q12" s="2"/>
      <c r="R12" s="2"/>
      <c r="S12" s="2"/>
      <c r="T12" s="2"/>
    </row>
    <row r="13" customFormat="false" ht="12.8" hidden="false" customHeight="false" outlineLevel="0" collapsed="false">
      <c r="A13" s="1"/>
      <c r="B13" s="0" t="s">
        <v>7</v>
      </c>
      <c r="C13" s="2" t="n">
        <v>6401505120</v>
      </c>
      <c r="D13" s="2" t="n">
        <v>1851826825</v>
      </c>
      <c r="E13" s="3" t="n">
        <f aca="false">D13/C13</f>
        <v>0.289279910003415</v>
      </c>
      <c r="F13" s="4" t="n">
        <f aca="false">AVERAGE(E10:E16)</f>
        <v>0.184147805702677</v>
      </c>
      <c r="H13" s="2"/>
      <c r="I13" s="2"/>
      <c r="J13" s="2"/>
      <c r="K13" s="2"/>
      <c r="L13" s="2"/>
      <c r="M13" s="2"/>
      <c r="N13" s="5"/>
      <c r="O13" s="5"/>
      <c r="P13" s="2"/>
      <c r="Q13" s="2"/>
      <c r="R13" s="2"/>
      <c r="S13" s="2"/>
      <c r="T13" s="2"/>
    </row>
    <row r="14" customFormat="false" ht="12.8" hidden="false" customHeight="false" outlineLevel="0" collapsed="false">
      <c r="A14" s="1"/>
      <c r="B14" s="0" t="s">
        <v>8</v>
      </c>
      <c r="C14" s="2" t="n">
        <v>13506897459</v>
      </c>
      <c r="D14" s="2" t="n">
        <v>3069689230</v>
      </c>
      <c r="E14" s="3" t="n">
        <f aca="false">D14/C14</f>
        <v>0.227268270845914</v>
      </c>
      <c r="F14" s="4"/>
      <c r="H14" s="2"/>
      <c r="I14" s="2"/>
      <c r="J14" s="2"/>
      <c r="K14" s="2"/>
      <c r="L14" s="2"/>
      <c r="M14" s="2"/>
      <c r="N14" s="5"/>
      <c r="O14" s="5"/>
      <c r="P14" s="2"/>
      <c r="Q14" s="2"/>
      <c r="R14" s="2"/>
      <c r="S14" s="2"/>
      <c r="T14" s="2"/>
    </row>
    <row r="15" customFormat="false" ht="12.8" hidden="false" customHeight="false" outlineLevel="0" collapsed="false">
      <c r="A15" s="1"/>
      <c r="B15" s="0" t="s">
        <v>9</v>
      </c>
      <c r="C15" s="2" t="n">
        <v>24690256810</v>
      </c>
      <c r="D15" s="2" t="n">
        <v>3314133</v>
      </c>
      <c r="E15" s="3" t="n">
        <f aca="false">D15/C15</f>
        <v>0.000134228372977381</v>
      </c>
      <c r="F15" s="4"/>
      <c r="H15" s="2"/>
      <c r="I15" s="2"/>
      <c r="J15" s="2"/>
      <c r="K15" s="2"/>
      <c r="L15" s="2"/>
      <c r="M15" s="2"/>
      <c r="N15" s="5"/>
      <c r="O15" s="5"/>
      <c r="P15" s="2"/>
      <c r="Q15" s="2"/>
      <c r="R15" s="2"/>
      <c r="S15" s="2"/>
      <c r="T15" s="2"/>
    </row>
    <row r="16" customFormat="false" ht="12.8" hidden="false" customHeight="false" outlineLevel="0" collapsed="false">
      <c r="A16" s="1"/>
      <c r="B16" s="0" t="s">
        <v>10</v>
      </c>
      <c r="C16" s="2" t="n">
        <v>182287976534</v>
      </c>
      <c r="D16" s="2" t="n">
        <v>54104775594</v>
      </c>
      <c r="E16" s="3" t="n">
        <f aca="false">D16/C16</f>
        <v>0.29680934871702</v>
      </c>
      <c r="F16" s="4"/>
      <c r="H16" s="2"/>
      <c r="I16" s="2"/>
      <c r="J16" s="2"/>
      <c r="K16" s="2"/>
      <c r="L16" s="2"/>
      <c r="M16" s="2"/>
      <c r="N16" s="5"/>
      <c r="O16" s="5"/>
      <c r="P16" s="2"/>
      <c r="Q16" s="2"/>
      <c r="R16" s="2"/>
      <c r="S16" s="2"/>
      <c r="T16" s="2"/>
    </row>
    <row r="17" customFormat="false" ht="12.8" hidden="false" customHeight="false" outlineLevel="0" collapsed="false">
      <c r="E17" s="4"/>
      <c r="F17" s="4"/>
      <c r="N17" s="2"/>
      <c r="O17" s="2"/>
    </row>
    <row r="18" customFormat="false" ht="12.8" hidden="false" customHeight="false" outlineLevel="0" collapsed="false">
      <c r="A18" s="1" t="s">
        <v>12</v>
      </c>
      <c r="B18" s="0" t="s">
        <v>4</v>
      </c>
      <c r="C18" s="2" t="n">
        <v>31492889979</v>
      </c>
      <c r="D18" s="2" t="n">
        <v>17177904179</v>
      </c>
      <c r="E18" s="3" t="n">
        <f aca="false">D18/C18</f>
        <v>0.545453408386925</v>
      </c>
      <c r="F18" s="4"/>
      <c r="H18" s="2"/>
      <c r="I18" s="2"/>
      <c r="J18" s="2"/>
      <c r="K18" s="2"/>
      <c r="L18" s="2"/>
      <c r="M18" s="2"/>
      <c r="N18" s="5"/>
      <c r="O18" s="5"/>
      <c r="P18" s="2"/>
      <c r="Q18" s="2"/>
      <c r="R18" s="2"/>
      <c r="S18" s="2"/>
      <c r="T18" s="2"/>
    </row>
    <row r="19" customFormat="false" ht="12.8" hidden="false" customHeight="false" outlineLevel="0" collapsed="false">
      <c r="A19" s="1"/>
      <c r="B19" s="0" t="s">
        <v>5</v>
      </c>
      <c r="C19" s="2" t="n">
        <v>10202767734</v>
      </c>
      <c r="D19" s="2" t="n">
        <v>5157715191</v>
      </c>
      <c r="E19" s="3" t="n">
        <f aca="false">D19/C19</f>
        <v>0.505521180670641</v>
      </c>
      <c r="F19" s="4"/>
      <c r="H19" s="2"/>
      <c r="I19" s="2"/>
      <c r="J19" s="2"/>
      <c r="K19" s="2"/>
      <c r="L19" s="2"/>
      <c r="M19" s="2"/>
      <c r="N19" s="5"/>
      <c r="O19" s="5"/>
      <c r="P19" s="2"/>
      <c r="Q19" s="2"/>
      <c r="R19" s="2"/>
      <c r="S19" s="2"/>
      <c r="T19" s="2"/>
    </row>
    <row r="20" customFormat="false" ht="12.8" hidden="false" customHeight="false" outlineLevel="0" collapsed="false">
      <c r="A20" s="1"/>
      <c r="B20" s="0" t="s">
        <v>6</v>
      </c>
      <c r="C20" s="2" t="n">
        <v>3079415632</v>
      </c>
      <c r="D20" s="2" t="n">
        <v>552207786</v>
      </c>
      <c r="E20" s="3" t="n">
        <f aca="false">D20/C20</f>
        <v>0.179322264997842</v>
      </c>
      <c r="F20" s="4"/>
      <c r="G20" s="6"/>
      <c r="H20" s="2"/>
      <c r="I20" s="2"/>
      <c r="J20" s="2"/>
      <c r="K20" s="2"/>
      <c r="L20" s="2"/>
      <c r="M20" s="2"/>
      <c r="N20" s="5"/>
      <c r="O20" s="5"/>
      <c r="P20" s="2"/>
      <c r="Q20" s="2"/>
      <c r="R20" s="2"/>
      <c r="S20" s="2"/>
      <c r="T20" s="2"/>
    </row>
    <row r="21" customFormat="false" ht="12.8" hidden="false" customHeight="false" outlineLevel="0" collapsed="false">
      <c r="A21" s="1"/>
      <c r="B21" s="0" t="s">
        <v>7</v>
      </c>
      <c r="C21" s="2" t="n">
        <v>6401505120</v>
      </c>
      <c r="D21" s="2" t="n">
        <v>3301361969</v>
      </c>
      <c r="E21" s="3" t="n">
        <f aca="false">D21/C21</f>
        <v>0.515716524022713</v>
      </c>
      <c r="F21" s="4"/>
      <c r="H21" s="2"/>
      <c r="I21" s="2"/>
      <c r="J21" s="2"/>
      <c r="K21" s="2"/>
      <c r="L21" s="2"/>
      <c r="M21" s="2"/>
      <c r="N21" s="5"/>
      <c r="O21" s="5"/>
      <c r="P21" s="2"/>
      <c r="Q21" s="2"/>
      <c r="R21" s="2"/>
      <c r="S21" s="2"/>
      <c r="T21" s="2"/>
    </row>
    <row r="22" customFormat="false" ht="12.8" hidden="false" customHeight="false" outlineLevel="0" collapsed="false">
      <c r="A22" s="1"/>
      <c r="B22" s="0" t="s">
        <v>8</v>
      </c>
      <c r="C22" s="2" t="n">
        <v>13506897459</v>
      </c>
      <c r="D22" s="2" t="n">
        <v>8989685254</v>
      </c>
      <c r="E22" s="3" t="n">
        <f aca="false">D22/C22</f>
        <v>0.665562560261382</v>
      </c>
      <c r="F22" s="4" t="n">
        <f aca="false">AVERAGE(E18:E24)</f>
        <v>0.499810007272695</v>
      </c>
      <c r="H22" s="2"/>
      <c r="I22" s="2"/>
      <c r="J22" s="2"/>
      <c r="K22" s="2"/>
      <c r="L22" s="2"/>
      <c r="M22" s="2"/>
      <c r="N22" s="5"/>
      <c r="O22" s="5"/>
      <c r="P22" s="2"/>
      <c r="Q22" s="2"/>
      <c r="R22" s="2"/>
      <c r="S22" s="2"/>
      <c r="T22" s="2"/>
    </row>
    <row r="23" customFormat="false" ht="12.8" hidden="false" customHeight="false" outlineLevel="0" collapsed="false">
      <c r="A23" s="1"/>
      <c r="B23" s="0" t="s">
        <v>9</v>
      </c>
      <c r="C23" s="2" t="n">
        <v>24690256810</v>
      </c>
      <c r="D23" s="2" t="n">
        <v>12343774987</v>
      </c>
      <c r="E23" s="3" t="n">
        <f aca="false">D23/C23</f>
        <v>0.499945184126256</v>
      </c>
      <c r="F23" s="4"/>
      <c r="H23" s="2"/>
      <c r="I23" s="2"/>
      <c r="J23" s="2"/>
      <c r="K23" s="2"/>
      <c r="L23" s="2"/>
      <c r="M23" s="2"/>
      <c r="N23" s="5"/>
      <c r="O23" s="5"/>
      <c r="P23" s="2"/>
      <c r="Q23" s="2"/>
      <c r="R23" s="2"/>
      <c r="S23" s="2"/>
      <c r="T23" s="2"/>
    </row>
    <row r="24" customFormat="false" ht="12.8" hidden="false" customHeight="false" outlineLevel="0" collapsed="false">
      <c r="A24" s="1"/>
      <c r="B24" s="0" t="s">
        <v>10</v>
      </c>
      <c r="C24" s="2" t="n">
        <v>182287976534</v>
      </c>
      <c r="D24" s="2" t="n">
        <v>107030190090</v>
      </c>
      <c r="E24" s="3" t="n">
        <f aca="false">D24/C24</f>
        <v>0.587148928443105</v>
      </c>
      <c r="F24" s="4"/>
      <c r="H24" s="2"/>
      <c r="I24" s="2"/>
      <c r="J24" s="2"/>
      <c r="K24" s="2"/>
      <c r="L24" s="2"/>
      <c r="M24" s="2"/>
      <c r="N24" s="5"/>
      <c r="O24" s="5"/>
      <c r="P24" s="2"/>
      <c r="Q24" s="2"/>
      <c r="R24" s="2"/>
      <c r="S24" s="2"/>
      <c r="T24" s="2"/>
    </row>
    <row r="25" customFormat="false" ht="12.8" hidden="false" customHeight="false" outlineLevel="0" collapsed="false">
      <c r="E25" s="4"/>
      <c r="F25" s="4"/>
      <c r="N25" s="2"/>
      <c r="O25" s="2"/>
    </row>
    <row r="26" customFormat="false" ht="12.8" hidden="false" customHeight="false" outlineLevel="0" collapsed="false">
      <c r="A26" s="1" t="s">
        <v>13</v>
      </c>
      <c r="B26" s="0" t="s">
        <v>4</v>
      </c>
      <c r="C26" s="2" t="n">
        <v>31492889979</v>
      </c>
      <c r="D26" s="2" t="n">
        <v>2863442739</v>
      </c>
      <c r="E26" s="3" t="n">
        <f aca="false">D26/C26</f>
        <v>0.0909234668812355</v>
      </c>
      <c r="F26" s="4"/>
      <c r="H26" s="2"/>
      <c r="I26" s="2"/>
      <c r="J26" s="2"/>
      <c r="K26" s="2"/>
      <c r="L26" s="2"/>
      <c r="M26" s="2"/>
      <c r="N26" s="5"/>
      <c r="O26" s="5"/>
      <c r="P26" s="2"/>
      <c r="Q26" s="2"/>
      <c r="R26" s="2"/>
      <c r="S26" s="2"/>
      <c r="T26" s="2"/>
    </row>
    <row r="27" customFormat="false" ht="12.8" hidden="false" customHeight="false" outlineLevel="0" collapsed="false">
      <c r="A27" s="1"/>
      <c r="B27" s="0" t="s">
        <v>5</v>
      </c>
      <c r="C27" s="2" t="n">
        <v>10202767734</v>
      </c>
      <c r="D27" s="2" t="n">
        <v>3520063385</v>
      </c>
      <c r="E27" s="3" t="n">
        <f aca="false">D27/C27</f>
        <v>0.345010636012975</v>
      </c>
      <c r="F27" s="4" t="n">
        <f aca="false">AVERAGE(E26:E32)</f>
        <v>0.185814541753639</v>
      </c>
      <c r="H27" s="2"/>
      <c r="I27" s="2"/>
      <c r="J27" s="2"/>
      <c r="K27" s="2"/>
      <c r="L27" s="2"/>
      <c r="M27" s="2"/>
      <c r="N27" s="5"/>
      <c r="O27" s="5"/>
      <c r="P27" s="2"/>
      <c r="Q27" s="2"/>
      <c r="R27" s="2"/>
      <c r="S27" s="2"/>
      <c r="T27" s="2"/>
    </row>
    <row r="28" customFormat="false" ht="12.8" hidden="false" customHeight="false" outlineLevel="0" collapsed="false">
      <c r="A28" s="1"/>
      <c r="B28" s="0" t="s">
        <v>6</v>
      </c>
      <c r="C28" s="2" t="n">
        <v>3079415632</v>
      </c>
      <c r="D28" s="2" t="n">
        <v>54166945</v>
      </c>
      <c r="E28" s="3" t="n">
        <f aca="false">D28/C28</f>
        <v>0.0175900078044418</v>
      </c>
      <c r="F28" s="4"/>
      <c r="G28" s="6"/>
      <c r="H28" s="2"/>
      <c r="I28" s="2"/>
      <c r="J28" s="2"/>
      <c r="K28" s="2"/>
      <c r="L28" s="2"/>
      <c r="M28" s="2"/>
      <c r="N28" s="5"/>
      <c r="O28" s="5"/>
      <c r="P28" s="2"/>
      <c r="Q28" s="2"/>
      <c r="R28" s="2"/>
      <c r="S28" s="2"/>
      <c r="T28" s="2"/>
    </row>
    <row r="29" customFormat="false" ht="12.8" hidden="false" customHeight="false" outlineLevel="0" collapsed="false">
      <c r="A29" s="1"/>
      <c r="B29" s="0" t="s">
        <v>7</v>
      </c>
      <c r="C29" s="2" t="n">
        <v>6401505120</v>
      </c>
      <c r="D29" s="2" t="n">
        <v>1502144873</v>
      </c>
      <c r="E29" s="3" t="n">
        <f aca="false">D29/C29</f>
        <v>0.234654951428048</v>
      </c>
      <c r="F29" s="4"/>
      <c r="H29" s="2"/>
      <c r="I29" s="2"/>
      <c r="J29" s="2"/>
      <c r="K29" s="2"/>
      <c r="L29" s="2"/>
      <c r="M29" s="2"/>
      <c r="N29" s="5"/>
      <c r="O29" s="5"/>
      <c r="P29" s="2"/>
      <c r="Q29" s="2"/>
      <c r="R29" s="2"/>
      <c r="S29" s="2"/>
      <c r="T29" s="2"/>
    </row>
    <row r="30" customFormat="false" ht="12.8" hidden="false" customHeight="false" outlineLevel="0" collapsed="false">
      <c r="A30" s="1"/>
      <c r="B30" s="0" t="s">
        <v>8</v>
      </c>
      <c r="C30" s="2" t="n">
        <v>13506897459</v>
      </c>
      <c r="D30" s="2" t="n">
        <v>4262582328</v>
      </c>
      <c r="E30" s="3" t="n">
        <f aca="false">D30/C30</f>
        <v>0.315585599205073</v>
      </c>
      <c r="F30" s="4"/>
      <c r="H30" s="2"/>
      <c r="I30" s="2"/>
      <c r="J30" s="2"/>
      <c r="K30" s="2"/>
      <c r="L30" s="2"/>
      <c r="M30" s="2"/>
      <c r="N30" s="5"/>
      <c r="O30" s="5"/>
      <c r="P30" s="2"/>
      <c r="Q30" s="2"/>
      <c r="R30" s="2"/>
      <c r="S30" s="2"/>
      <c r="T30" s="2"/>
    </row>
    <row r="31" customFormat="false" ht="12.8" hidden="false" customHeight="false" outlineLevel="0" collapsed="false">
      <c r="A31" s="1"/>
      <c r="B31" s="0" t="s">
        <v>9</v>
      </c>
      <c r="C31" s="2" t="n">
        <v>24690256810</v>
      </c>
      <c r="D31" s="2" t="n">
        <v>3157143</v>
      </c>
      <c r="E31" s="3" t="n">
        <f aca="false">D31/C31</f>
        <v>0.000127869994398815</v>
      </c>
      <c r="F31" s="4"/>
      <c r="H31" s="2"/>
      <c r="I31" s="2"/>
      <c r="J31" s="2"/>
      <c r="K31" s="2"/>
      <c r="L31" s="2"/>
      <c r="M31" s="2"/>
      <c r="N31" s="5"/>
      <c r="O31" s="5"/>
      <c r="P31" s="2"/>
      <c r="Q31" s="2"/>
      <c r="R31" s="2"/>
      <c r="S31" s="2"/>
      <c r="T31" s="2"/>
    </row>
    <row r="32" customFormat="false" ht="12.8" hidden="false" customHeight="false" outlineLevel="0" collapsed="false">
      <c r="A32" s="1"/>
      <c r="B32" s="0" t="s">
        <v>10</v>
      </c>
      <c r="C32" s="2" t="n">
        <v>182287976534</v>
      </c>
      <c r="D32" s="2" t="n">
        <v>54104759595</v>
      </c>
      <c r="E32" s="3" t="n">
        <f aca="false">D32/C32</f>
        <v>0.296809260949301</v>
      </c>
      <c r="F32" s="4"/>
      <c r="H32" s="2"/>
      <c r="I32" s="2"/>
      <c r="J32" s="2"/>
      <c r="K32" s="2"/>
      <c r="L32" s="2"/>
      <c r="M32" s="2"/>
      <c r="N32" s="5"/>
      <c r="O32" s="5"/>
      <c r="P32" s="2"/>
      <c r="Q32" s="2"/>
      <c r="R32" s="2"/>
      <c r="S32" s="2"/>
      <c r="T32" s="2"/>
    </row>
    <row r="34" customFormat="false" ht="12.8" hidden="false" customHeight="false" outlineLevel="0" collapsed="false">
      <c r="C34" s="0" t="n">
        <v>1</v>
      </c>
      <c r="D34" s="0" t="n">
        <v>2</v>
      </c>
      <c r="E34" s="0" t="n">
        <v>3</v>
      </c>
    </row>
    <row r="35" customFormat="false" ht="12.8" hidden="false" customHeight="false" outlineLevel="0" collapsed="false">
      <c r="A35" s="1" t="s">
        <v>4</v>
      </c>
      <c r="B35" s="0" t="s">
        <v>3</v>
      </c>
      <c r="C35" s="0" t="n">
        <f aca="false">INDEX($C2:$T8,MATCH($A35,$B2:$B8,0),C$34)</f>
        <v>207</v>
      </c>
      <c r="D35" s="0" t="n">
        <f aca="false">INDEX($C2:$T8,MATCH($A35,$B2:$B8,0),D$34)</f>
        <v>49</v>
      </c>
      <c r="E35" s="6" t="n">
        <f aca="false">INDEX($C2:$T8,MATCH($A35,$B2:$B8,0),E$34)</f>
        <v>0.236714975845411</v>
      </c>
      <c r="F35" s="6"/>
      <c r="N35" s="6"/>
      <c r="O35" s="6"/>
    </row>
    <row r="36" customFormat="false" ht="12.8" hidden="false" customHeight="false" outlineLevel="0" collapsed="false">
      <c r="A36" s="1"/>
      <c r="B36" s="0" t="s">
        <v>11</v>
      </c>
      <c r="C36" s="0" t="n">
        <f aca="false">INDEX($C10:$T16,MATCH($A35,$B10:$B16,0),C$34)</f>
        <v>31492889979</v>
      </c>
      <c r="D36" s="0" t="n">
        <f aca="false">INDEX($C10:$T16,MATCH($A35,$B10:$B16,0),D$34)</f>
        <v>2863442739</v>
      </c>
      <c r="E36" s="6" t="n">
        <f aca="false">INDEX($C10:$T16,MATCH($A35,$B10:$B16,0),E$34)</f>
        <v>0.0909234668812355</v>
      </c>
      <c r="F36" s="6"/>
      <c r="N36" s="6"/>
      <c r="O36" s="6"/>
    </row>
    <row r="37" customFormat="false" ht="12.8" hidden="false" customHeight="false" outlineLevel="0" collapsed="false">
      <c r="A37" s="1"/>
      <c r="B37" s="0" t="s">
        <v>12</v>
      </c>
      <c r="C37" s="0" t="n">
        <f aca="false">INDEX($C18:$T24,MATCH($A35,$B18:$B24,0),C$34)</f>
        <v>31492889979</v>
      </c>
      <c r="D37" s="0" t="n">
        <f aca="false">INDEX($C18:$T24,MATCH($A35,$B18:$B24,0),D$34)</f>
        <v>17177904179</v>
      </c>
      <c r="E37" s="6" t="n">
        <f aca="false">INDEX($C18:$T24,MATCH($A35,$B18:$B24,0),E$34)</f>
        <v>0.545453408386925</v>
      </c>
      <c r="F37" s="6"/>
      <c r="N37" s="6"/>
      <c r="O37" s="6"/>
    </row>
    <row r="38" customFormat="false" ht="12.8" hidden="false" customHeight="false" outlineLevel="0" collapsed="false">
      <c r="A38" s="1"/>
      <c r="B38" s="0" t="s">
        <v>13</v>
      </c>
      <c r="C38" s="0" t="n">
        <f aca="false">INDEX($C26:$T32,MATCH($A35,$B26:$B32,0),C$34)</f>
        <v>31492889979</v>
      </c>
      <c r="D38" s="0" t="n">
        <f aca="false">INDEX($C26:$T32,MATCH($A35,$B26:$B32,0),D$34)</f>
        <v>2863442739</v>
      </c>
      <c r="E38" s="6" t="n">
        <f aca="false">INDEX($C26:$T32,MATCH($A35,$B26:$B32,0),E$34)</f>
        <v>0.0909234668812355</v>
      </c>
      <c r="F38" s="6"/>
      <c r="N38" s="6"/>
      <c r="O38" s="6"/>
    </row>
    <row r="39" customFormat="false" ht="12.8" hidden="false" customHeight="false" outlineLevel="0" collapsed="false">
      <c r="A39" s="1" t="s">
        <v>5</v>
      </c>
      <c r="B39" s="0" t="s">
        <v>3</v>
      </c>
      <c r="C39" s="0" t="n">
        <f aca="false">INDEX($C2:$T8,MATCH($A39,$B2:$B8,0),C$34)</f>
        <v>645185</v>
      </c>
      <c r="D39" s="0" t="n">
        <f aca="false">INDEX($C2:$T8,MATCH($A39,$B2:$B8,0),D$34)</f>
        <v>82</v>
      </c>
      <c r="E39" s="6" t="n">
        <f aca="false">INDEX($C2:$T8,MATCH($A39,$B2:$B8,0),E$34)</f>
        <v>0.00012709532924665</v>
      </c>
      <c r="F39" s="6"/>
      <c r="N39" s="6"/>
      <c r="O39" s="6"/>
    </row>
    <row r="40" customFormat="false" ht="12.8" hidden="false" customHeight="false" outlineLevel="0" collapsed="false">
      <c r="A40" s="1"/>
      <c r="B40" s="0" t="s">
        <v>11</v>
      </c>
      <c r="C40" s="0" t="n">
        <f aca="false">INDEX($C10:$T16,MATCH($A39,$B10:$B16,0),C$34)</f>
        <v>10202767734</v>
      </c>
      <c r="D40" s="0" t="n">
        <f aca="false">INDEX($C10:$T16,MATCH($A39,$B10:$B16,0),D$34)</f>
        <v>2923312485</v>
      </c>
      <c r="E40" s="6" t="n">
        <f aca="false">INDEX($C10:$T16,MATCH($A39,$B10:$B16,0),E$34)</f>
        <v>0.286521516633008</v>
      </c>
      <c r="F40" s="6"/>
      <c r="N40" s="6"/>
      <c r="O40" s="6"/>
    </row>
    <row r="41" customFormat="false" ht="12.8" hidden="false" customHeight="false" outlineLevel="0" collapsed="false">
      <c r="A41" s="1"/>
      <c r="B41" s="0" t="s">
        <v>12</v>
      </c>
      <c r="C41" s="0" t="n">
        <f aca="false">INDEX($C18:$T24,MATCH($A39,$B18:$B24,0),C$34)</f>
        <v>10202767734</v>
      </c>
      <c r="D41" s="0" t="n">
        <f aca="false">INDEX($C18:$T24,MATCH($A39,$B18:$B24,0),D$34)</f>
        <v>5157715191</v>
      </c>
      <c r="E41" s="6" t="n">
        <f aca="false">INDEX($C18:$T24,MATCH($A39,$B18:$B24,0),E$34)</f>
        <v>0.505521180670641</v>
      </c>
      <c r="F41" s="6"/>
      <c r="N41" s="6"/>
      <c r="O41" s="6"/>
    </row>
    <row r="42" customFormat="false" ht="12.8" hidden="false" customHeight="false" outlineLevel="0" collapsed="false">
      <c r="A42" s="1"/>
      <c r="B42" s="0" t="s">
        <v>13</v>
      </c>
      <c r="C42" s="0" t="n">
        <f aca="false">INDEX($C26:$T32,MATCH($A39,$B26:$B32,0),C$34)</f>
        <v>10202767734</v>
      </c>
      <c r="D42" s="0" t="n">
        <f aca="false">INDEX($C26:$T32,MATCH($A39,$B26:$B32,0),D$34)</f>
        <v>3520063385</v>
      </c>
      <c r="E42" s="6" t="n">
        <f aca="false">INDEX($C26:$T32,MATCH($A39,$B26:$B32,0),E$34)</f>
        <v>0.345010636012975</v>
      </c>
      <c r="F42" s="6"/>
      <c r="N42" s="6"/>
      <c r="O42" s="6"/>
    </row>
    <row r="43" customFormat="false" ht="12.8" hidden="false" customHeight="false" outlineLevel="0" collapsed="false">
      <c r="A43" s="1" t="s">
        <v>6</v>
      </c>
      <c r="B43" s="0" t="s">
        <v>3</v>
      </c>
      <c r="C43" s="0" t="n">
        <f aca="false">INDEX($C2:$T8,MATCH($A43,$B2:$B8,0),C$34)</f>
        <v>10665136</v>
      </c>
      <c r="D43" s="0" t="n">
        <f aca="false">INDEX($C2:$T8,MATCH($A43,$B2:$B8,0),D$34)</f>
        <v>91</v>
      </c>
      <c r="E43" s="6" t="n">
        <f aca="false">INDEX($C2:$T8,MATCH($A43,$B2:$B8,0),E$34)</f>
        <v>8.53247441007785E-006</v>
      </c>
      <c r="F43" s="6"/>
      <c r="N43" s="6"/>
      <c r="O43" s="6"/>
    </row>
    <row r="44" customFormat="false" ht="12.8" hidden="false" customHeight="false" outlineLevel="0" collapsed="false">
      <c r="A44" s="1"/>
      <c r="B44" s="0" t="s">
        <v>11</v>
      </c>
      <c r="C44" s="0" t="n">
        <f aca="false">INDEX($C10:$T16,MATCH($A43,$B10:$B16,0),C$34)</f>
        <v>3079415632</v>
      </c>
      <c r="D44" s="0" t="n">
        <f aca="false">INDEX($C10:$T16,MATCH($A43,$B10:$B16,0),D$34)</f>
        <v>302084202</v>
      </c>
      <c r="E44" s="6" t="n">
        <f aca="false">INDEX($C10:$T16,MATCH($A43,$B10:$B16,0),E$34)</f>
        <v>0.0980978984651722</v>
      </c>
      <c r="F44" s="6"/>
      <c r="N44" s="6"/>
      <c r="O44" s="6"/>
    </row>
    <row r="45" customFormat="false" ht="12.8" hidden="false" customHeight="false" outlineLevel="0" collapsed="false">
      <c r="A45" s="1"/>
      <c r="B45" s="0" t="s">
        <v>12</v>
      </c>
      <c r="C45" s="0" t="n">
        <f aca="false">INDEX($C18:$T24,MATCH($A43,$B18:$B24,0),C$34)</f>
        <v>3079415632</v>
      </c>
      <c r="D45" s="0" t="n">
        <f aca="false">INDEX($C18:$T24,MATCH($A43,$B18:$B24,0),D$34)</f>
        <v>552207786</v>
      </c>
      <c r="E45" s="6" t="n">
        <f aca="false">INDEX($C18:$T24,MATCH($A43,$B18:$B24,0),E$34)</f>
        <v>0.179322264997842</v>
      </c>
      <c r="F45" s="6"/>
      <c r="N45" s="6"/>
      <c r="O45" s="6"/>
    </row>
    <row r="46" customFormat="false" ht="12.8" hidden="false" customHeight="false" outlineLevel="0" collapsed="false">
      <c r="A46" s="1"/>
      <c r="B46" s="0" t="s">
        <v>13</v>
      </c>
      <c r="C46" s="0" t="n">
        <f aca="false">INDEX($C26:$T32,MATCH($A43,$B26:$B32,0),C$34)</f>
        <v>3079415632</v>
      </c>
      <c r="D46" s="0" t="n">
        <f aca="false">INDEX($C26:$T32,MATCH($A43,$B26:$B32,0),D$34)</f>
        <v>54166945</v>
      </c>
      <c r="E46" s="6" t="n">
        <f aca="false">INDEX($C26:$T32,MATCH($A43,$B26:$B32,0),E$34)</f>
        <v>0.0175900078044418</v>
      </c>
      <c r="F46" s="6"/>
      <c r="N46" s="6"/>
      <c r="O46" s="6"/>
    </row>
    <row r="47" customFormat="false" ht="12.8" hidden="false" customHeight="false" outlineLevel="0" collapsed="false">
      <c r="A47" s="1" t="s">
        <v>7</v>
      </c>
      <c r="B47" s="0" t="s">
        <v>3</v>
      </c>
      <c r="C47" s="0" t="n">
        <f aca="false">INDEX($C2:$T8,MATCH($A47,$B2:$B8,0),C$34)</f>
        <v>500536488</v>
      </c>
      <c r="D47" s="0" t="n">
        <f aca="false">INDEX($C2:$T8,MATCH($A47,$B2:$B8,0),D$34)</f>
        <v>77</v>
      </c>
      <c r="E47" s="6" t="n">
        <f aca="false">INDEX($C2:$T8,MATCH($A47,$B2:$B8,0),E$34)</f>
        <v>1.53834938802703E-007</v>
      </c>
      <c r="F47" s="6"/>
      <c r="N47" s="6"/>
      <c r="O47" s="6"/>
      <c r="Q47" s="0" t="s">
        <v>14</v>
      </c>
      <c r="R47" s="0" t="s">
        <v>15</v>
      </c>
    </row>
    <row r="48" customFormat="false" ht="12.8" hidden="false" customHeight="false" outlineLevel="0" collapsed="false">
      <c r="A48" s="1"/>
      <c r="B48" s="0" t="s">
        <v>11</v>
      </c>
      <c r="C48" s="0" t="n">
        <f aca="false">INDEX($C10:$T16,MATCH($A47,$B10:$B16,0),C$34)</f>
        <v>6401505120</v>
      </c>
      <c r="D48" s="0" t="n">
        <f aca="false">INDEX($C10:$T16,MATCH($A47,$B10:$B16,0),D$34)</f>
        <v>1851826825</v>
      </c>
      <c r="E48" s="6" t="n">
        <f aca="false">INDEX($C10:$T16,MATCH($A47,$B10:$B16,0),E$34)</f>
        <v>0.289279910003415</v>
      </c>
      <c r="F48" s="6"/>
      <c r="N48" s="6" t="s">
        <v>4</v>
      </c>
      <c r="O48" s="6"/>
    </row>
    <row r="49" customFormat="false" ht="12.8" hidden="false" customHeight="false" outlineLevel="0" collapsed="false">
      <c r="A49" s="1"/>
      <c r="B49" s="0" t="s">
        <v>12</v>
      </c>
      <c r="C49" s="0" t="n">
        <f aca="false">INDEX($C18:$T24,MATCH($A47,$B18:$B24,0),C$34)</f>
        <v>6401505120</v>
      </c>
      <c r="D49" s="0" t="n">
        <f aca="false">INDEX($C18:$T24,MATCH($A47,$B18:$B24,0),D$34)</f>
        <v>3301361969</v>
      </c>
      <c r="E49" s="6" t="n">
        <f aca="false">INDEX($C18:$T24,MATCH($A47,$B18:$B24,0),E$34)</f>
        <v>0.515716524022713</v>
      </c>
      <c r="F49" s="6"/>
      <c r="N49" s="6"/>
      <c r="O49" s="6" t="s">
        <v>11</v>
      </c>
      <c r="P49" s="0" t="n">
        <v>31492889979</v>
      </c>
      <c r="Q49" s="0" t="n">
        <f aca="false">P49-R49</f>
        <v>28629447240</v>
      </c>
      <c r="R49" s="0" t="n">
        <v>2863442739</v>
      </c>
      <c r="S49" s="0" t="n">
        <v>1</v>
      </c>
    </row>
    <row r="50" customFormat="false" ht="12.8" hidden="false" customHeight="false" outlineLevel="0" collapsed="false">
      <c r="A50" s="1"/>
      <c r="B50" s="0" t="s">
        <v>13</v>
      </c>
      <c r="C50" s="0" t="n">
        <f aca="false">INDEX($C26:$T32,MATCH($A47,$B26:$B32,0),C$34)</f>
        <v>6401505120</v>
      </c>
      <c r="D50" s="0" t="n">
        <f aca="false">INDEX($C26:$T32,MATCH($A47,$B26:$B32,0),D$34)</f>
        <v>1502144873</v>
      </c>
      <c r="E50" s="6" t="n">
        <f aca="false">INDEX($C26:$T32,MATCH($A47,$B26:$B32,0),E$34)</f>
        <v>0.234654951428048</v>
      </c>
      <c r="F50" s="6"/>
      <c r="N50" s="6"/>
      <c r="O50" s="6" t="s">
        <v>12</v>
      </c>
      <c r="P50" s="0" t="n">
        <v>31492889979</v>
      </c>
      <c r="Q50" s="0" t="n">
        <f aca="false">P50-R50</f>
        <v>14314985800</v>
      </c>
      <c r="R50" s="0" t="n">
        <v>17177904179</v>
      </c>
      <c r="S50" s="0" t="n">
        <v>3</v>
      </c>
    </row>
    <row r="51" customFormat="false" ht="12.8" hidden="false" customHeight="false" outlineLevel="0" collapsed="false">
      <c r="A51" s="1" t="s">
        <v>8</v>
      </c>
      <c r="B51" s="0" t="s">
        <v>3</v>
      </c>
      <c r="C51" s="0" t="n">
        <f aca="false">INDEX($C2:$T8,MATCH($A51,$B2:$B8,0),C$34)</f>
        <v>238</v>
      </c>
      <c r="D51" s="0" t="n">
        <f aca="false">INDEX($C2:$T8,MATCH($A51,$B2:$B8,0),D$34)</f>
        <v>75</v>
      </c>
      <c r="E51" s="6" t="n">
        <f aca="false">INDEX($C2:$T8,MATCH($A51,$B2:$B8,0),E$34)</f>
        <v>0.315126050420168</v>
      </c>
      <c r="F51" s="6"/>
      <c r="N51" s="6"/>
      <c r="O51" s="6" t="s">
        <v>13</v>
      </c>
      <c r="P51" s="0" t="n">
        <v>31492889979</v>
      </c>
      <c r="Q51" s="0" t="n">
        <f aca="false">P51-R51</f>
        <v>28629447240</v>
      </c>
      <c r="R51" s="0" t="n">
        <v>2863442739</v>
      </c>
      <c r="S51" s="0" t="n">
        <v>2</v>
      </c>
    </row>
    <row r="52" customFormat="false" ht="12.8" hidden="false" customHeight="false" outlineLevel="0" collapsed="false">
      <c r="A52" s="1"/>
      <c r="B52" s="0" t="s">
        <v>11</v>
      </c>
      <c r="C52" s="0" t="n">
        <f aca="false">INDEX($C10:$T16,MATCH($A51,$B10:$B16,0),C$34)</f>
        <v>13506897459</v>
      </c>
      <c r="D52" s="0" t="n">
        <f aca="false">INDEX($C10:$T16,MATCH($A51,$B10:$B16,0),D$34)</f>
        <v>3069689230</v>
      </c>
      <c r="E52" s="6" t="n">
        <f aca="false">INDEX($C10:$T16,MATCH($A51,$B10:$B16,0),E$34)</f>
        <v>0.227268270845914</v>
      </c>
      <c r="F52" s="6"/>
      <c r="N52" s="6" t="s">
        <v>5</v>
      </c>
      <c r="O52" s="6"/>
    </row>
    <row r="53" customFormat="false" ht="12.8" hidden="false" customHeight="false" outlineLevel="0" collapsed="false">
      <c r="A53" s="1"/>
      <c r="B53" s="0" t="s">
        <v>12</v>
      </c>
      <c r="C53" s="0" t="n">
        <f aca="false">INDEX($C18:$T24,MATCH($A51,$B18:$B24,0),C$34)</f>
        <v>13506897459</v>
      </c>
      <c r="D53" s="0" t="n">
        <f aca="false">INDEX($C18:$T24,MATCH($A51,$B18:$B24,0),D$34)</f>
        <v>8989685254</v>
      </c>
      <c r="E53" s="6" t="n">
        <f aca="false">INDEX($C18:$T24,MATCH($A51,$B18:$B24,0),E$34)</f>
        <v>0.665562560261382</v>
      </c>
      <c r="F53" s="6"/>
      <c r="N53" s="6"/>
      <c r="O53" s="6" t="s">
        <v>11</v>
      </c>
      <c r="P53" s="0" t="n">
        <v>10202767734</v>
      </c>
      <c r="Q53" s="0" t="n">
        <f aca="false">P53-R53</f>
        <v>7279455249</v>
      </c>
      <c r="R53" s="0" t="n">
        <v>2923312485</v>
      </c>
      <c r="S53" s="0" t="n">
        <v>1</v>
      </c>
    </row>
    <row r="54" customFormat="false" ht="12.8" hidden="false" customHeight="false" outlineLevel="0" collapsed="false">
      <c r="A54" s="1"/>
      <c r="B54" s="0" t="s">
        <v>13</v>
      </c>
      <c r="C54" s="0" t="n">
        <f aca="false">INDEX($C26:$T32,MATCH($A51,$B26:$B32,0),C$34)</f>
        <v>13506897459</v>
      </c>
      <c r="D54" s="0" t="n">
        <f aca="false">INDEX($C26:$T32,MATCH($A51,$B26:$B32,0),D$34)</f>
        <v>4262582328</v>
      </c>
      <c r="E54" s="6" t="n">
        <f aca="false">INDEX($C26:$T32,MATCH($A51,$B26:$B32,0),E$34)</f>
        <v>0.315585599205073</v>
      </c>
      <c r="F54" s="6"/>
      <c r="N54" s="6"/>
      <c r="O54" s="6" t="s">
        <v>12</v>
      </c>
      <c r="P54" s="0" t="n">
        <v>10202767734</v>
      </c>
      <c r="Q54" s="0" t="n">
        <f aca="false">P54-R54</f>
        <v>5045052543</v>
      </c>
      <c r="R54" s="0" t="n">
        <v>5157715191</v>
      </c>
      <c r="S54" s="0" t="n">
        <v>3</v>
      </c>
    </row>
    <row r="55" customFormat="false" ht="12.8" hidden="false" customHeight="false" outlineLevel="0" collapsed="false">
      <c r="A55" s="1" t="s">
        <v>9</v>
      </c>
      <c r="B55" s="0" t="s">
        <v>3</v>
      </c>
      <c r="C55" s="0" t="n">
        <f aca="false">INDEX($C2:$T8,MATCH($A55,$B2:$B8,0),C$34)</f>
        <v>1000299</v>
      </c>
      <c r="D55" s="0" t="n">
        <f aca="false">INDEX($C2:$T8,MATCH($A55,$B2:$B8,0),D$34)</f>
        <v>58</v>
      </c>
      <c r="E55" s="6" t="n">
        <f aca="false">INDEX($C2:$T8,MATCH($A55,$B2:$B8,0),E$34)</f>
        <v>5.79826631837081E-005</v>
      </c>
      <c r="F55" s="6"/>
      <c r="N55" s="6"/>
      <c r="O55" s="6" t="s">
        <v>13</v>
      </c>
      <c r="P55" s="0" t="n">
        <v>10202767734</v>
      </c>
      <c r="Q55" s="0" t="n">
        <f aca="false">P55-R55</f>
        <v>6682704349</v>
      </c>
      <c r="R55" s="0" t="n">
        <v>3520063385</v>
      </c>
      <c r="S55" s="0" t="n">
        <v>2</v>
      </c>
    </row>
    <row r="56" customFormat="false" ht="12.8" hidden="false" customHeight="false" outlineLevel="0" collapsed="false">
      <c r="A56" s="1"/>
      <c r="B56" s="0" t="s">
        <v>11</v>
      </c>
      <c r="C56" s="0" t="n">
        <f aca="false">INDEX($C10:$T16,MATCH($A55,$B10:$B16,0),C$34)</f>
        <v>24690256810</v>
      </c>
      <c r="D56" s="0" t="n">
        <f aca="false">INDEX($C10:$T16,MATCH($A55,$B10:$B16,0),D$34)</f>
        <v>3314133</v>
      </c>
      <c r="E56" s="6" t="n">
        <f aca="false">INDEX($C10:$T16,MATCH($A55,$B10:$B16,0),E$34)</f>
        <v>0.000134228372977381</v>
      </c>
      <c r="F56" s="6"/>
      <c r="N56" s="6" t="s">
        <v>6</v>
      </c>
      <c r="O56" s="6"/>
    </row>
    <row r="57" customFormat="false" ht="12.8" hidden="false" customHeight="false" outlineLevel="0" collapsed="false">
      <c r="A57" s="1"/>
      <c r="B57" s="0" t="s">
        <v>12</v>
      </c>
      <c r="C57" s="0" t="n">
        <f aca="false">INDEX($C18:$T24,MATCH($A55,$B18:$B24,0),C$34)</f>
        <v>24690256810</v>
      </c>
      <c r="D57" s="0" t="n">
        <f aca="false">INDEX($C18:$T24,MATCH($A55,$B18:$B24,0),D$34)</f>
        <v>12343774987</v>
      </c>
      <c r="E57" s="6" t="n">
        <f aca="false">INDEX($C18:$T24,MATCH($A55,$B18:$B24,0),E$34)</f>
        <v>0.499945184126256</v>
      </c>
      <c r="F57" s="6"/>
      <c r="N57" s="6"/>
      <c r="O57" s="6" t="s">
        <v>11</v>
      </c>
      <c r="P57" s="0" t="n">
        <v>3079415632</v>
      </c>
      <c r="Q57" s="0" t="n">
        <f aca="false">P57-R57</f>
        <v>2777331430</v>
      </c>
      <c r="R57" s="0" t="n">
        <v>302084202</v>
      </c>
      <c r="S57" s="0" t="n">
        <v>1</v>
      </c>
    </row>
    <row r="58" customFormat="false" ht="12.8" hidden="false" customHeight="false" outlineLevel="0" collapsed="false">
      <c r="A58" s="1"/>
      <c r="B58" s="0" t="s">
        <v>13</v>
      </c>
      <c r="C58" s="0" t="n">
        <f aca="false">INDEX($C26:$T32,MATCH($A55,$B26:$B32,0),C$34)</f>
        <v>24690256810</v>
      </c>
      <c r="D58" s="0" t="n">
        <f aca="false">INDEX($C26:$T32,MATCH($A55,$B26:$B32,0),D$34)</f>
        <v>3157143</v>
      </c>
      <c r="E58" s="6" t="n">
        <f aca="false">INDEX($C26:$T32,MATCH($A55,$B26:$B32,0),E$34)</f>
        <v>0.000127869994398815</v>
      </c>
      <c r="F58" s="6"/>
      <c r="N58" s="6"/>
      <c r="O58" s="6" t="s">
        <v>12</v>
      </c>
      <c r="P58" s="0" t="n">
        <v>3079415632</v>
      </c>
      <c r="Q58" s="0" t="n">
        <f aca="false">P58-R58</f>
        <v>2527207846</v>
      </c>
      <c r="R58" s="0" t="n">
        <v>552207786</v>
      </c>
      <c r="S58" s="0" t="n">
        <v>3</v>
      </c>
    </row>
    <row r="59" customFormat="false" ht="12.8" hidden="false" customHeight="false" outlineLevel="0" collapsed="false">
      <c r="A59" s="1" t="s">
        <v>10</v>
      </c>
      <c r="B59" s="0" t="s">
        <v>3</v>
      </c>
      <c r="C59" s="0" t="n">
        <f aca="false">INDEX($C2:$T8,MATCH($A59,$B2:$B8,0),C$34)</f>
        <v>239</v>
      </c>
      <c r="D59" s="0" t="n">
        <f aca="false">INDEX($C2:$T8,MATCH($A59,$B2:$B8,0),D$34)</f>
        <v>80</v>
      </c>
      <c r="E59" s="6" t="n">
        <f aca="false">INDEX($C2:$T8,MATCH($A59,$B2:$B8,0),E$34)</f>
        <v>0.334728033472803</v>
      </c>
      <c r="F59" s="6"/>
      <c r="N59" s="6"/>
      <c r="O59" s="6" t="s">
        <v>13</v>
      </c>
      <c r="P59" s="0" t="n">
        <v>3079415632</v>
      </c>
      <c r="Q59" s="0" t="n">
        <f aca="false">P59-R59</f>
        <v>3025248687</v>
      </c>
      <c r="R59" s="0" t="n">
        <v>54166945</v>
      </c>
      <c r="S59" s="0" t="n">
        <v>2</v>
      </c>
    </row>
    <row r="60" customFormat="false" ht="12.8" hidden="false" customHeight="false" outlineLevel="0" collapsed="false">
      <c r="A60" s="1"/>
      <c r="B60" s="0" t="s">
        <v>11</v>
      </c>
      <c r="C60" s="0" t="n">
        <f aca="false">INDEX($C10:$T16,MATCH($A59,$B10:$B16,0),C$34)</f>
        <v>182287976534</v>
      </c>
      <c r="D60" s="0" t="n">
        <f aca="false">INDEX($C10:$T16,MATCH($A59,$B10:$B16,0),D$34)</f>
        <v>54104775594</v>
      </c>
      <c r="E60" s="6" t="n">
        <f aca="false">INDEX($C10:$T16,MATCH($A59,$B10:$B16,0),E$34)</f>
        <v>0.29680934871702</v>
      </c>
      <c r="F60" s="6"/>
      <c r="N60" s="6" t="s">
        <v>7</v>
      </c>
      <c r="O60" s="6"/>
    </row>
    <row r="61" customFormat="false" ht="12.8" hidden="false" customHeight="false" outlineLevel="0" collapsed="false">
      <c r="A61" s="1"/>
      <c r="B61" s="0" t="s">
        <v>12</v>
      </c>
      <c r="C61" s="0" t="n">
        <f aca="false">INDEX($C18:$T24,MATCH($A59,$B18:$B24,0),C$34)</f>
        <v>182287976534</v>
      </c>
      <c r="D61" s="0" t="n">
        <f aca="false">INDEX($C18:$T24,MATCH($A59,$B18:$B24,0),D$34)</f>
        <v>107030190090</v>
      </c>
      <c r="E61" s="6" t="n">
        <f aca="false">INDEX($C18:$T24,MATCH($A59,$B18:$B24,0),E$34)</f>
        <v>0.587148928443105</v>
      </c>
      <c r="F61" s="6"/>
      <c r="N61" s="6"/>
      <c r="O61" s="6" t="s">
        <v>11</v>
      </c>
      <c r="P61" s="0" t="n">
        <v>6401505120</v>
      </c>
      <c r="Q61" s="0" t="n">
        <f aca="false">P61-R61</f>
        <v>4549678295</v>
      </c>
      <c r="R61" s="0" t="n">
        <v>1851826825</v>
      </c>
      <c r="S61" s="0" t="n">
        <v>1</v>
      </c>
    </row>
    <row r="62" customFormat="false" ht="12.8" hidden="false" customHeight="false" outlineLevel="0" collapsed="false">
      <c r="A62" s="1"/>
      <c r="B62" s="0" t="s">
        <v>13</v>
      </c>
      <c r="C62" s="0" t="n">
        <f aca="false">INDEX($C26:$T32,MATCH($A59,$B26:$B32,0),C$34)</f>
        <v>182287976534</v>
      </c>
      <c r="D62" s="0" t="n">
        <f aca="false">INDEX($C26:$T32,MATCH($A59,$B26:$B32,0),D$34)</f>
        <v>54104759595</v>
      </c>
      <c r="E62" s="6" t="n">
        <f aca="false">INDEX($C26:$T32,MATCH($A59,$B26:$B32,0),E$34)</f>
        <v>0.296809260949301</v>
      </c>
      <c r="F62" s="6"/>
      <c r="N62" s="6"/>
      <c r="O62" s="6" t="s">
        <v>12</v>
      </c>
      <c r="P62" s="0" t="n">
        <v>6401505120</v>
      </c>
      <c r="Q62" s="0" t="n">
        <f aca="false">P62-R62</f>
        <v>3100143151</v>
      </c>
      <c r="R62" s="0" t="n">
        <v>3301361969</v>
      </c>
      <c r="S62" s="0" t="n">
        <v>3</v>
      </c>
    </row>
    <row r="63" customFormat="false" ht="12.8" hidden="false" customHeight="false" outlineLevel="0" collapsed="false">
      <c r="O63" s="0" t="s">
        <v>13</v>
      </c>
      <c r="P63" s="0" t="n">
        <v>6401505120</v>
      </c>
      <c r="Q63" s="0" t="n">
        <f aca="false">P63-R63</f>
        <v>4899360247</v>
      </c>
      <c r="R63" s="0" t="n">
        <v>1502144873</v>
      </c>
      <c r="S63" s="0" t="n">
        <v>2</v>
      </c>
    </row>
    <row r="64" customFormat="false" ht="12.8" hidden="false" customHeight="false" outlineLevel="0" collapsed="false">
      <c r="N64" s="0" t="s">
        <v>8</v>
      </c>
    </row>
    <row r="65" customFormat="false" ht="12.8" hidden="false" customHeight="false" outlineLevel="0" collapsed="false">
      <c r="O65" s="0" t="s">
        <v>11</v>
      </c>
      <c r="P65" s="0" t="n">
        <v>13506897459</v>
      </c>
      <c r="Q65" s="0" t="n">
        <f aca="false">P65-R65</f>
        <v>10437208229</v>
      </c>
      <c r="R65" s="0" t="n">
        <v>3069689230</v>
      </c>
      <c r="S65" s="0" t="n">
        <v>1</v>
      </c>
    </row>
    <row r="66" customFormat="false" ht="12.8" hidden="false" customHeight="false" outlineLevel="0" collapsed="false">
      <c r="O66" s="0" t="s">
        <v>12</v>
      </c>
      <c r="P66" s="0" t="n">
        <v>13506897459</v>
      </c>
      <c r="Q66" s="0" t="n">
        <f aca="false">P66-R66</f>
        <v>4517212205</v>
      </c>
      <c r="R66" s="0" t="n">
        <v>8989685254</v>
      </c>
      <c r="S66" s="0" t="n">
        <v>3</v>
      </c>
    </row>
    <row r="67" customFormat="false" ht="12.8" hidden="false" customHeight="false" outlineLevel="0" collapsed="false">
      <c r="O67" s="0" t="s">
        <v>13</v>
      </c>
      <c r="P67" s="0" t="n">
        <v>13506897459</v>
      </c>
      <c r="Q67" s="0" t="n">
        <f aca="false">P67-R67</f>
        <v>9244315131</v>
      </c>
      <c r="R67" s="0" t="n">
        <v>4262582328</v>
      </c>
      <c r="S67" s="0" t="n">
        <v>2</v>
      </c>
    </row>
    <row r="68" customFormat="false" ht="12.8" hidden="false" customHeight="false" outlineLevel="0" collapsed="false">
      <c r="N68" s="0" t="s">
        <v>9</v>
      </c>
    </row>
    <row r="69" customFormat="false" ht="12.8" hidden="false" customHeight="false" outlineLevel="0" collapsed="false">
      <c r="O69" s="0" t="s">
        <v>11</v>
      </c>
      <c r="P69" s="0" t="n">
        <v>24690256810</v>
      </c>
      <c r="Q69" s="0" t="n">
        <f aca="false">P69-R69</f>
        <v>24686942677</v>
      </c>
      <c r="R69" s="0" t="n">
        <v>3314133</v>
      </c>
      <c r="S69" s="0" t="n">
        <v>1</v>
      </c>
    </row>
    <row r="70" customFormat="false" ht="12.8" hidden="false" customHeight="false" outlineLevel="0" collapsed="false">
      <c r="O70" s="0" t="s">
        <v>12</v>
      </c>
      <c r="P70" s="0" t="n">
        <v>24690256810</v>
      </c>
      <c r="Q70" s="0" t="n">
        <f aca="false">P70-R70</f>
        <v>12346481823</v>
      </c>
      <c r="R70" s="0" t="n">
        <v>12343774987</v>
      </c>
      <c r="S70" s="0" t="n">
        <v>3</v>
      </c>
    </row>
    <row r="71" customFormat="false" ht="12.8" hidden="false" customHeight="false" outlineLevel="0" collapsed="false">
      <c r="O71" s="0" t="s">
        <v>13</v>
      </c>
      <c r="P71" s="0" t="n">
        <v>24690256810</v>
      </c>
      <c r="Q71" s="0" t="n">
        <f aca="false">P71-R71</f>
        <v>24687099667</v>
      </c>
      <c r="R71" s="0" t="n">
        <v>3157143</v>
      </c>
      <c r="S71" s="0" t="n">
        <v>2</v>
      </c>
    </row>
    <row r="72" customFormat="false" ht="12.8" hidden="false" customHeight="false" outlineLevel="0" collapsed="false">
      <c r="N72" s="0" t="s">
        <v>10</v>
      </c>
    </row>
    <row r="73" customFormat="false" ht="12.8" hidden="false" customHeight="false" outlineLevel="0" collapsed="false">
      <c r="O73" s="0" t="s">
        <v>11</v>
      </c>
      <c r="P73" s="0" t="n">
        <v>182287976534</v>
      </c>
      <c r="Q73" s="0" t="n">
        <f aca="false">P73-R73</f>
        <v>128183200940</v>
      </c>
      <c r="R73" s="0" t="n">
        <v>54104775594</v>
      </c>
      <c r="S73" s="0" t="n">
        <v>1</v>
      </c>
    </row>
    <row r="74" customFormat="false" ht="12.8" hidden="false" customHeight="false" outlineLevel="0" collapsed="false">
      <c r="O74" s="0" t="s">
        <v>12</v>
      </c>
      <c r="P74" s="0" t="n">
        <v>182287976534</v>
      </c>
      <c r="Q74" s="0" t="n">
        <f aca="false">P74-R74</f>
        <v>75257786444</v>
      </c>
      <c r="R74" s="0" t="n">
        <v>107030190090</v>
      </c>
      <c r="S74" s="0" t="n">
        <v>3</v>
      </c>
    </row>
    <row r="75" customFormat="false" ht="12.8" hidden="false" customHeight="false" outlineLevel="0" collapsed="false">
      <c r="O75" s="0" t="s">
        <v>13</v>
      </c>
      <c r="P75" s="0" t="n">
        <v>182287976534</v>
      </c>
      <c r="Q75" s="0" t="n">
        <f aca="false">P75-R75</f>
        <v>128183216939</v>
      </c>
      <c r="R75" s="0" t="n">
        <v>54104759595</v>
      </c>
      <c r="S75" s="0" t="n">
        <v>2</v>
      </c>
    </row>
  </sheetData>
  <mergeCells count="11">
    <mergeCell ref="A2:A8"/>
    <mergeCell ref="A10:A16"/>
    <mergeCell ref="A18:A24"/>
    <mergeCell ref="A26:A32"/>
    <mergeCell ref="A35:A38"/>
    <mergeCell ref="A39:A42"/>
    <mergeCell ref="A43:A46"/>
    <mergeCell ref="A47:A50"/>
    <mergeCell ref="A51:A54"/>
    <mergeCell ref="A55:A58"/>
    <mergeCell ref="A59:A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2015-10-04T12:58:30Z</dcterms:created>
  <dc:creator>Matthew </dc:creator>
  <dc:language>en-ZA</dc:language>
  <cp:lastModifiedBy>Matthew </cp:lastModifiedBy>
  <dcterms:modified xsi:type="dcterms:W3CDTF">2015-10-18T22:40:35Z</dcterms:modified>
  <cp:revision>6</cp:revision>
</cp:coreProperties>
</file>