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1080" yWindow="40" windowWidth="25600" windowHeight="16060" tabRatio="853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0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H14" i="1"/>
  <c r="H15" i="1"/>
  <c r="H16" i="1"/>
  <c r="C16" i="1"/>
  <c r="G16" i="1"/>
  <c r="B16" i="1"/>
  <c r="G14" i="1"/>
  <c r="G15" i="1"/>
  <c r="C14" i="1"/>
  <c r="C15" i="1"/>
  <c r="B14" i="1"/>
  <c r="B15" i="1"/>
  <c r="D23" i="1"/>
  <c r="D24" i="1"/>
  <c r="D25" i="1"/>
  <c r="D26" i="1"/>
  <c r="D27" i="1"/>
  <c r="D28" i="1"/>
  <c r="D29" i="1"/>
  <c r="D30" i="1"/>
  <c r="D31" i="1"/>
  <c r="D32" i="1"/>
  <c r="C23" i="1"/>
  <c r="C24" i="1"/>
  <c r="C25" i="1"/>
  <c r="C26" i="1"/>
  <c r="C27" i="1"/>
  <c r="C28" i="1"/>
  <c r="C29" i="1"/>
  <c r="C30" i="1"/>
  <c r="C31" i="1"/>
  <c r="C32" i="1"/>
  <c r="B23" i="1"/>
  <c r="B24" i="1"/>
  <c r="B25" i="1"/>
  <c r="B26" i="1"/>
  <c r="B27" i="1"/>
  <c r="B28" i="1"/>
  <c r="B29" i="1"/>
  <c r="B30" i="1"/>
  <c r="B31" i="1"/>
  <c r="B32" i="1"/>
  <c r="C26" i="7"/>
  <c r="C5" i="4"/>
  <c r="C4" i="4"/>
  <c r="C3" i="4"/>
  <c r="C2" i="4"/>
  <c r="B7" i="1"/>
  <c r="B8" i="1"/>
  <c r="B9" i="1"/>
  <c r="B10" i="1"/>
  <c r="B11" i="1"/>
  <c r="B12" i="1"/>
  <c r="B13" i="1"/>
  <c r="B6" i="1"/>
  <c r="C6" i="1"/>
  <c r="D22" i="1"/>
  <c r="C22" i="1"/>
  <c r="B22" i="1"/>
  <c r="I7" i="1"/>
  <c r="I8" i="1"/>
  <c r="I9" i="1"/>
  <c r="I10" i="1"/>
  <c r="I11" i="1"/>
  <c r="I12" i="1"/>
  <c r="I13" i="1"/>
  <c r="H7" i="1"/>
  <c r="H8" i="1"/>
  <c r="H9" i="1"/>
  <c r="H10" i="1"/>
  <c r="H11" i="1"/>
  <c r="H12" i="1"/>
  <c r="H13" i="1"/>
  <c r="G7" i="1"/>
  <c r="G8" i="1"/>
  <c r="G9" i="1"/>
  <c r="G10" i="1"/>
  <c r="G11" i="1"/>
  <c r="G12" i="1"/>
  <c r="G13" i="1"/>
  <c r="C7" i="1"/>
  <c r="C8" i="1"/>
  <c r="C9" i="1"/>
  <c r="C10" i="1"/>
  <c r="C11" i="1"/>
  <c r="C12" i="1"/>
  <c r="C13" i="1"/>
  <c r="I6" i="1"/>
  <c r="H6" i="1"/>
  <c r="G6" i="1"/>
  <c r="D21" i="1"/>
  <c r="C21" i="1"/>
  <c r="B21" i="1"/>
  <c r="C6" i="4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<sst xmlns="http://schemas.openxmlformats.org/spreadsheetml/2006/main" count="149" uniqueCount="100">
  <si>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</si>
  <si>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</si>
  <si>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</si>
  <si>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</si>
  <si>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</si>
  <si>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</si>
  <si>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</si>
  <si>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</si>
  <si>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</si>
  <si>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</si>
  <si>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</si>
  <si>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</si>
  <si>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</si>
  <si>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</si>
  <si>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</si>
  <si>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</si>
  <si>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</si>
  <si>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</si>
  <si>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</si>
  <si>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</si>
  <si>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</si>
  <si>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</si>
  <si>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</si>
  <si>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</si>
  <si>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</si>
  <si>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</si>
  <si>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</si>
  <si>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</si>
  <si>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</si>
  <si>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</si>
  <si>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</si>
  <si>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</si>
  <si>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</si>
  <si>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</si>
  <si>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</si>
  <si>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</si>
  <si>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</si>
  <si>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Promo</t>
  </si>
  <si>
    <t>Row Labels</t>
  </si>
  <si>
    <t>Sum of Emails Sent</t>
  </si>
  <si>
    <t>Mail Date</t>
  </si>
  <si>
    <t>Golf</t>
  </si>
  <si>
    <t>180402GLF2 - April New Elite</t>
  </si>
  <si>
    <t>180402GLF1 - April New Premier</t>
  </si>
  <si>
    <t>180402PRM2 - Level Up Elite</t>
  </si>
  <si>
    <t>180402PRM1 - Level Up Premier</t>
  </si>
  <si>
    <t>Chris, Lisa</t>
  </si>
  <si>
    <t>Lisa</t>
  </si>
  <si>
    <t>(2) Level Up Emails</t>
  </si>
  <si>
    <t>Set to Deploy</t>
  </si>
  <si>
    <t>180423ONL1_ONEderful</t>
  </si>
  <si>
    <t>180420ENT1 - Jay Leno Passport Offer</t>
  </si>
  <si>
    <t>180419CRD4 - Fallout Elite (L1)</t>
  </si>
  <si>
    <t>180419CRD3 - Fallout Premier (L2)</t>
  </si>
  <si>
    <t>180419CRD2 - Status Premier (L2)</t>
  </si>
  <si>
    <t>180419CRD1 - Status Base (WP)</t>
  </si>
  <si>
    <t>180418PRM1 - April Spa Special</t>
  </si>
  <si>
    <t>180417PRM1 - Apr Non-Responders</t>
  </si>
  <si>
    <t>180416PRM2 - Level Up Elite</t>
  </si>
  <si>
    <t>180416PRM1 - Level Up Premier</t>
  </si>
  <si>
    <t>180413HTL7 - Apr Hotel S-Th 2-2 Unprotected Redeploy</t>
  </si>
  <si>
    <t>180413HTL5 - Apr Hotel S-F 2-2 Unprotected Redeploy</t>
  </si>
  <si>
    <t>180413HTL4 - Apr Hotel any 2-2 Unprotected V2 Redeploy</t>
  </si>
  <si>
    <t>180413HTL3 - Apr Hotel any 2-4 Unprotected V2 Redeploy</t>
  </si>
  <si>
    <t>180413HTL6 - Apr Hotel S-Th 2-2 Protected Redeploy</t>
  </si>
  <si>
    <t>180413HTL2 - Apr Hotel any 2-2 Protected V2 Redeploy</t>
  </si>
  <si>
    <t>180413HTL1 - Apr Hotel any 2-4 Protected V2 Redeploy</t>
  </si>
  <si>
    <t>180412PRM1 - Pack Your Bags</t>
  </si>
  <si>
    <t>180412ENT1 - Jim Jefferies Passport Offer</t>
  </si>
  <si>
    <t>180411ENT1 - May Entertainment Highlights</t>
  </si>
  <si>
    <t>Online</t>
  </si>
  <si>
    <t>Hotel</t>
  </si>
  <si>
    <t>Entmt</t>
  </si>
  <si>
    <t>MOST RECENT EMAILS SENT - 4/2018</t>
  </si>
  <si>
    <t>(9) May Hotel Reminder</t>
  </si>
  <si>
    <t>(2) TWGS Rio Carnival</t>
  </si>
  <si>
    <t>May Promotion Highlights</t>
  </si>
  <si>
    <t>May Birthday Greeting</t>
  </si>
  <si>
    <t>(2) Golf Membership Reminders</t>
  </si>
  <si>
    <t>Pending Lists and final approvals</t>
  </si>
  <si>
    <t>Pending tests, Lists, Approval</t>
  </si>
  <si>
    <t>Josh, Chris</t>
  </si>
  <si>
    <t>New Append Data</t>
  </si>
  <si>
    <t>Angela</t>
  </si>
  <si>
    <t>Checing with IT</t>
  </si>
  <si>
    <t>Ghosted Patrons Program (3/6/9 mo)</t>
  </si>
  <si>
    <t>Pending Final creative and List approval</t>
  </si>
  <si>
    <t>Pending final creative, Tests, Approvals</t>
  </si>
  <si>
    <t>Welcome Email</t>
  </si>
  <si>
    <t>Complete, running hourly/daily now</t>
  </si>
  <si>
    <t>Josh, Mark, Lisa</t>
  </si>
  <si>
    <t>N/A</t>
  </si>
  <si>
    <t>Barcoded Email</t>
  </si>
  <si>
    <t>Awaiting word on new hardware</t>
  </si>
  <si>
    <t>Deb, Chris, Angela</t>
  </si>
  <si>
    <t>TBD</t>
  </si>
  <si>
    <t>Hotel Email Journey</t>
  </si>
  <si>
    <t>Pending Tony G implementation of FTP drop</t>
  </si>
  <si>
    <t>Tony, Deb, Chris</t>
  </si>
  <si>
    <t>WinStar Email Marketing Executive Dashboard 4/24/2018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</si>
</sst>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0" fillId="3" borderId="0" xfId="0" applyFill="1" applyBorder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12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7" fontId="12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12" fillId="0" borderId="0" xfId="0" applyFont="1"/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2" borderId="1" xfId="0" applyFont="1" applyFill="1" applyBorder="1" applyAlignment="1"/>
    <xf numFmtId="0" fontId="0" fillId="0" borderId="1" xfId="0" applyBorder="1" applyAlignment="1"/>
    <xf numFmtId="49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</cellXfs>
  <cellStyles count="112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MonthlyInvoice!$C$2:$C$6</c:f>
              <c:strCache>
                <c:ptCount val="5"/>
                <c:pt idx="0">
                  <c:v>Nov 2017</c:v>
                </c:pt>
                <c:pt idx="1">
                  <c:v>Dec 2017</c:v>
                </c:pt>
                <c:pt idx="2">
                  <c:v>Jan 2018</c:v>
                </c:pt>
                <c:pt idx="3">
                  <c:v>Feb 2018</c:v>
                </c:pt>
                <c:pt idx="4">
                  <c:v>Mar 2018</c:v>
                </c:pt>
              </c:strCache>
            </c:strRef>
          </c:cat>
          <c:val>
            <c:numRef>
              <c:f>MonthlyInvoice!$D$2:$D$6</c:f>
              <c:numCache>
                <c:formatCode>_("$"* #,##0.00_);_("$"* \(#,##0.00\);_("$"* "-"??_);_(@_)</c:formatCode>
                <c:ptCount val="5"/>
                <c:pt idx="0">
                  <c:v>29600.0</c:v>
                </c:pt>
                <c:pt idx="1">
                  <c:v>30985.0</c:v>
                </c:pt>
                <c:pt idx="2">
                  <c:v>31820.0</c:v>
                </c:pt>
                <c:pt idx="3">
                  <c:v>28490.0</c:v>
                </c:pt>
                <c:pt idx="4">
                  <c:v>33855.0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493048"/>
        <c:axId val="2118496376"/>
        <c:axId val="0"/>
      </c:bar3DChart>
      <c:catAx>
        <c:axId val="2118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8496376"/>
        <c:crosses val="autoZero"/>
        <c:auto val="1"/>
        <c:lblAlgn val="ctr"/>
        <c:lblOffset val="100"/>
        <c:noMultiLvlLbl val="0"/>
      </c:catAx>
      <c:valAx>
        <c:axId val="21184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84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MostRecentEmails!$C$26</c:f>
              <c:numCache>
                <c:formatCode>_(* #,##0_);_(* \(#,##0\);_(* "-"??_);_(@_)</c:formatCode>
                <c:ptCount val="1"/>
                <c:pt idx="0">
                  <c:v>3.101693E6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4278264"/>
        <c:axId val="2103691736"/>
        <c:axId val="0"/>
      </c:bar3DChart>
      <c:catAx>
        <c:axId val="2104278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03691736"/>
        <c:crossesAt val="0.0"/>
        <c:auto val="1"/>
        <c:lblAlgn val="ctr"/>
        <c:lblOffset val="100"/>
        <c:noMultiLvlLbl val="0"/>
      </c:catAx>
      <c:valAx>
        <c:axId val="21036917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1042782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52134540750323"/>
                  <c:y val="0.59700822309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10194456606"/>
                  <c:y val="0.205427667662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08555479724155"/>
                  <c:y val="0.288160123973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776196636481242"/>
                  <c:y val="0.62287974853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68"/>
                  <c:y val="0.2720654002695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5"/>
                <c:pt idx="0">
                  <c:v>Entmt</c:v>
                </c:pt>
                <c:pt idx="1">
                  <c:v>Golf</c:v>
                </c:pt>
                <c:pt idx="2">
                  <c:v>Hotel</c:v>
                </c:pt>
                <c:pt idx="3">
                  <c:v>Promo</c:v>
                </c:pt>
                <c:pt idx="4">
                  <c:v>Online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1.304355E6</c:v>
                </c:pt>
                <c:pt idx="1">
                  <c:v>836.0</c:v>
                </c:pt>
                <c:pt idx="2">
                  <c:v>262762.0</c:v>
                </c:pt>
                <c:pt idx="3">
                  <c:v>1.372141E6</c:v>
                </c:pt>
                <c:pt idx="4">
                  <c:v>161599.0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01462728"/>
        <c:axId val="2091619032"/>
        <c:axId val="0"/>
      </c:bar3DChart>
      <c:catAx>
        <c:axId val="2101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19032"/>
        <c:crosses val="autoZero"/>
        <c:auto val="1"/>
        <c:lblAlgn val="ctr"/>
        <c:lblOffset val="100"/>
        <c:noMultiLvlLbl val="0"/>
      </c:catAx>
      <c:valAx>
        <c:axId val="2091619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014627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33</xdr:row>
      <xdr:rowOff>85724</xdr:rowOff>
    </xdr:from>
    <xdr:to>
      <xdr:col>4</xdr:col>
      <xdr:colOff>619124</xdr:colOff>
      <xdr:row>47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33</xdr:row>
      <xdr:rowOff>76199</xdr:rowOff>
    </xdr:from>
    <xdr:to>
      <xdr:col>8</xdr:col>
      <xdr:colOff>1019175</xdr:colOff>
      <xdr:row>47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18</xdr:row>
      <xdr:rowOff>14286</xdr:rowOff>
    </xdr:from>
    <xdr:to>
      <xdr:col>8</xdr:col>
      <xdr:colOff>1028700</xdr:colOff>
      <xdr:row>31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214.442078125001" createdVersion="4" refreshedVersion="4" minRefreshableVersion="3" recordCount="24">
  <cacheSource type="worksheet">
    <worksheetSource ref="C1:D25" sheet="MostRecentEmails"/>
  </cacheSource>
  <cacheFields count="2">
    <cacheField name="Emails Sent" numFmtId="0">
      <sharedItems containsSemiMixedTypes="0" containsString="0" containsNumber="1" containsInteger="1" minValue="86" maxValue="1303624"/>
    </cacheField>
    <cacheField name="Category" numFmtId="0">
      <sharedItems count="5">
        <s v="Online"/>
        <s v="Promo"/>
        <s v="Hotel"/>
        <s v="Entmt"/>
        <s v="Gol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61599"/>
    <x v="0"/>
  </r>
  <r>
    <n v="713"/>
    <x v="1"/>
  </r>
  <r>
    <n v="149"/>
    <x v="1"/>
  </r>
  <r>
    <n v="510"/>
    <x v="1"/>
  </r>
  <r>
    <n v="229"/>
    <x v="1"/>
  </r>
  <r>
    <n v="24880"/>
    <x v="1"/>
  </r>
  <r>
    <n v="1300996"/>
    <x v="1"/>
  </r>
  <r>
    <n v="38698"/>
    <x v="1"/>
  </r>
  <r>
    <n v="86"/>
    <x v="1"/>
  </r>
  <r>
    <n v="228"/>
    <x v="1"/>
  </r>
  <r>
    <n v="19945"/>
    <x v="2"/>
  </r>
  <r>
    <n v="62828"/>
    <x v="2"/>
  </r>
  <r>
    <n v="143974"/>
    <x v="2"/>
  </r>
  <r>
    <n v="26770"/>
    <x v="2"/>
  </r>
  <r>
    <n v="4224"/>
    <x v="2"/>
  </r>
  <r>
    <n v="3793"/>
    <x v="2"/>
  </r>
  <r>
    <n v="1228"/>
    <x v="2"/>
  </r>
  <r>
    <n v="5423"/>
    <x v="1"/>
  </r>
  <r>
    <n v="731"/>
    <x v="3"/>
  </r>
  <r>
    <n v="1303624"/>
    <x v="3"/>
  </r>
  <r>
    <n v="148"/>
    <x v="4"/>
  </r>
  <r>
    <n v="688"/>
    <x v="4"/>
  </r>
  <r>
    <n v="90"/>
    <x v="1"/>
  </r>
  <r>
    <n v="1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9" firstHeaderRow="2" firstDataRow="2" firstDataCol="1"/>
  <pivotFields count="2">
    <pivotField dataField="1" numFmtId="166" showAll="0"/>
    <pivotField axis="axisRow" showAll="0">
      <items count="6">
        <item x="3"/>
        <item x="4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2"/>
  <sheetViews>
    <sheetView tabSelected="1" workbookViewId="0">
      <selection activeCell="D25" sqref="D25:E25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10"/>
      <c r="B1" s="45" t="s">
        <v>99</v>
      </c>
      <c r="C1" s="46"/>
      <c r="D1" s="46"/>
      <c r="E1" s="46"/>
      <c r="F1" s="46"/>
      <c r="G1" s="46"/>
      <c r="H1" s="46"/>
      <c r="I1" s="47"/>
      <c r="J1" s="10"/>
    </row>
    <row r="4" spans="1:10" ht="20">
      <c r="A4" s="11"/>
      <c r="B4" s="17" t="s">
        <v>32</v>
      </c>
      <c r="C4" s="16"/>
      <c r="D4" s="16"/>
      <c r="E4" s="16"/>
      <c r="F4" s="16"/>
      <c r="G4" s="16"/>
      <c r="H4" s="16"/>
      <c r="I4" s="9"/>
    </row>
    <row r="5" spans="1:10" ht="15">
      <c r="A5" s="11"/>
      <c r="B5" s="21" t="s">
        <v>0</v>
      </c>
      <c r="C5" s="52" t="s">
        <v>33</v>
      </c>
      <c r="D5" s="53"/>
      <c r="E5" s="53"/>
      <c r="F5" s="53"/>
      <c r="G5" s="20" t="s">
        <v>34</v>
      </c>
      <c r="H5" s="22" t="s">
        <v>35</v>
      </c>
      <c r="I5" s="23" t="s">
        <v>40</v>
      </c>
    </row>
    <row r="6" spans="1:10" ht="15.75" customHeight="1">
      <c r="A6" s="12"/>
      <c r="B6" s="34" t="str">
        <f>WeeklyHeadlines!B2</f>
        <v>(9) May Hotel Reminder</v>
      </c>
      <c r="C6" s="54" t="str">
        <f>WeeklyHeadlines!C2</f>
        <v>Pending Final creative and List approval</v>
      </c>
      <c r="D6" s="55"/>
      <c r="E6" s="55"/>
      <c r="F6" s="55"/>
      <c r="G6" s="35" t="str">
        <f>WeeklyHeadlines!D2</f>
        <v>Chris, Lisa</v>
      </c>
      <c r="H6" s="38">
        <f>WeeklyHeadlines!E2</f>
        <v>43214</v>
      </c>
      <c r="I6" s="39">
        <f>WeeklyHeadlines!F2</f>
        <v>43214</v>
      </c>
    </row>
    <row r="7" spans="1:10" ht="15.75" customHeight="1">
      <c r="A7" s="12"/>
      <c r="B7" s="34" t="str">
        <f>WeeklyHeadlines!B3</f>
        <v>(2) TWGS Rio Carnival</v>
      </c>
      <c r="C7" s="43" t="str">
        <f>WeeklyHeadlines!C3</f>
        <v>Pending Lists and final approvals</v>
      </c>
      <c r="D7" s="44"/>
      <c r="E7" s="44"/>
      <c r="F7" s="44"/>
      <c r="G7" s="35" t="str">
        <f>WeeklyHeadlines!D3</f>
        <v>Chris, Lisa</v>
      </c>
      <c r="H7" s="38">
        <f>WeeklyHeadlines!E3</f>
        <v>43214</v>
      </c>
      <c r="I7" s="39">
        <f>WeeklyHeadlines!F3</f>
        <v>43214</v>
      </c>
    </row>
    <row r="8" spans="1:10" ht="15.75" customHeight="1">
      <c r="A8" s="12"/>
      <c r="B8" s="34" t="str">
        <f>WeeklyHeadlines!B4</f>
        <v>May Promotion Highlights</v>
      </c>
      <c r="C8" s="43" t="str">
        <f>WeeklyHeadlines!C4</f>
        <v>Set to Deploy</v>
      </c>
      <c r="D8" s="44"/>
      <c r="E8" s="44"/>
      <c r="F8" s="44"/>
      <c r="G8" s="35" t="str">
        <f>WeeklyHeadlines!D4</f>
        <v>Lisa</v>
      </c>
      <c r="H8" s="38">
        <f>WeeklyHeadlines!E4</f>
        <v>43215</v>
      </c>
      <c r="I8" s="39">
        <f>WeeklyHeadlines!F4</f>
        <v>43215</v>
      </c>
    </row>
    <row r="9" spans="1:10" ht="15.75" customHeight="1">
      <c r="A9" s="12"/>
      <c r="B9" s="34" t="str">
        <f>WeeklyHeadlines!B5</f>
        <v>(2) Level Up Emails</v>
      </c>
      <c r="C9" s="43" t="str">
        <f>WeeklyHeadlines!C5</f>
        <v>Pending tests, Lists, Approval</v>
      </c>
      <c r="D9" s="44"/>
      <c r="E9" s="44"/>
      <c r="F9" s="44"/>
      <c r="G9" s="35" t="str">
        <f>WeeklyHeadlines!D5</f>
        <v>Chris, Lisa</v>
      </c>
      <c r="H9" s="38">
        <f>WeeklyHeadlines!E5</f>
        <v>43214</v>
      </c>
      <c r="I9" s="39">
        <f>WeeklyHeadlines!F5</f>
        <v>43220</v>
      </c>
    </row>
    <row r="10" spans="1:10" ht="15.75" customHeight="1">
      <c r="A10" s="12"/>
      <c r="B10" s="34" t="str">
        <f>WeeklyHeadlines!B6</f>
        <v>May Birthday Greeting</v>
      </c>
      <c r="C10" s="43" t="str">
        <f>WeeklyHeadlines!C6</f>
        <v>Pending Lists and final approvals</v>
      </c>
      <c r="D10" s="44"/>
      <c r="E10" s="44"/>
      <c r="F10" s="44"/>
      <c r="G10" s="35" t="str">
        <f>WeeklyHeadlines!D6</f>
        <v>Chris, Lisa</v>
      </c>
      <c r="H10" s="38">
        <f>WeeklyHeadlines!E6</f>
        <v>43216</v>
      </c>
      <c r="I10" s="39">
        <f>WeeklyHeadlines!F6</f>
        <v>43220</v>
      </c>
    </row>
    <row r="11" spans="1:10" ht="15.75" customHeight="1">
      <c r="A11" s="12"/>
      <c r="B11" s="34" t="str">
        <f>WeeklyHeadlines!B7</f>
        <v>(2) Golf Membership Reminders</v>
      </c>
      <c r="C11" s="43" t="str">
        <f>WeeklyHeadlines!C7</f>
        <v>Pending tests, Lists, Approval</v>
      </c>
      <c r="D11" s="44"/>
      <c r="E11" s="44"/>
      <c r="F11" s="44"/>
      <c r="G11" s="35" t="str">
        <f>WeeklyHeadlines!D7</f>
        <v>Chris, Lisa</v>
      </c>
      <c r="H11" s="38">
        <f>WeeklyHeadlines!E7</f>
        <v>43215</v>
      </c>
      <c r="I11" s="39">
        <f>WeeklyHeadlines!F7</f>
        <v>43221</v>
      </c>
    </row>
    <row r="12" spans="1:10" ht="15.75" customHeight="1">
      <c r="A12" s="12"/>
      <c r="B12" s="34" t="str">
        <f>WeeklyHeadlines!B8</f>
        <v>Ghosted Patrons Program (3/6/9 mo)</v>
      </c>
      <c r="C12" s="43" t="str">
        <f>WeeklyHeadlines!C8</f>
        <v>Pending final creative, Tests, Approvals</v>
      </c>
      <c r="D12" s="44"/>
      <c r="E12" s="44"/>
      <c r="F12" s="44"/>
      <c r="G12" s="35" t="str">
        <f>WeeklyHeadlines!D8</f>
        <v>Josh, Chris</v>
      </c>
      <c r="H12" s="38">
        <f>WeeklyHeadlines!E8</f>
        <v>43214</v>
      </c>
      <c r="I12" s="39">
        <f>WeeklyHeadlines!F8</f>
        <v>43221</v>
      </c>
    </row>
    <row r="13" spans="1:10" ht="15.75" customHeight="1">
      <c r="A13" s="12"/>
      <c r="B13" s="34" t="str">
        <f>WeeklyHeadlines!B9</f>
        <v>New Append Data</v>
      </c>
      <c r="C13" s="43" t="str">
        <f>WeeklyHeadlines!C9</f>
        <v>Checing with IT</v>
      </c>
      <c r="D13" s="44"/>
      <c r="E13" s="44"/>
      <c r="F13" s="44"/>
      <c r="G13" s="35" t="str">
        <f>WeeklyHeadlines!D9</f>
        <v>Angela</v>
      </c>
      <c r="H13" s="38">
        <f>WeeklyHeadlines!E9</f>
        <v>43214</v>
      </c>
      <c r="I13" s="39">
        <f>WeeklyHeadlines!F9</f>
        <v>43220</v>
      </c>
    </row>
    <row r="14" spans="1:10" ht="15.75" customHeight="1">
      <c r="B14" s="34" t="str">
        <f>WeeklyHeadlines!B10</f>
        <v>Welcome Email</v>
      </c>
      <c r="C14" s="43" t="str">
        <f>WeeklyHeadlines!C10</f>
        <v>Complete, running hourly/daily now</v>
      </c>
      <c r="D14" s="44"/>
      <c r="E14" s="44"/>
      <c r="F14" s="44"/>
      <c r="G14" s="41" t="str">
        <f>WeeklyHeadlines!D10</f>
        <v>Josh, Mark, Lisa</v>
      </c>
      <c r="H14" s="38" t="str">
        <f>WeeklyHeadlines!E10</f>
        <v>N/A</v>
      </c>
      <c r="I14" s="39" t="str">
        <f>WeeklyHeadlines!F10</f>
        <v>N/A</v>
      </c>
    </row>
    <row r="15" spans="1:10" ht="15.75" customHeight="1">
      <c r="B15" s="34" t="str">
        <f>WeeklyHeadlines!B11</f>
        <v>Barcoded Email</v>
      </c>
      <c r="C15" s="43" t="str">
        <f>WeeklyHeadlines!C11</f>
        <v>Awaiting word on new hardware</v>
      </c>
      <c r="D15" s="44"/>
      <c r="E15" s="44"/>
      <c r="F15" s="44"/>
      <c r="G15" s="41" t="str">
        <f>WeeklyHeadlines!D11</f>
        <v>Deb, Chris, Angela</v>
      </c>
      <c r="H15" s="38" t="str">
        <f>WeeklyHeadlines!E11</f>
        <v>TBD</v>
      </c>
      <c r="I15" s="39" t="str">
        <f>WeeklyHeadlines!F11</f>
        <v>TBD</v>
      </c>
    </row>
    <row r="16" spans="1:10" ht="15.75" customHeight="1">
      <c r="B16" s="34" t="str">
        <f>WeeklyHeadlines!B12</f>
        <v>Hotel Email Journey</v>
      </c>
      <c r="C16" s="43" t="str">
        <f>WeeklyHeadlines!C12</f>
        <v>Pending Tony G implementation of FTP drop</v>
      </c>
      <c r="D16" s="44"/>
      <c r="E16" s="44"/>
      <c r="F16" s="44"/>
      <c r="G16" s="41" t="str">
        <f>WeeklyHeadlines!D12</f>
        <v>Tony, Deb, Chris</v>
      </c>
      <c r="H16" s="38" t="str">
        <f>WeeklyHeadlines!E12</f>
        <v>TBD</v>
      </c>
      <c r="I16" s="39" t="str">
        <f>WeeklyHeadlines!F12</f>
        <v>TBD</v>
      </c>
    </row>
    <row r="17" spans="2:9" ht="15.75" customHeight="1">
      <c r="B17" s="34"/>
      <c r="C17" s="43"/>
      <c r="D17" s="44"/>
      <c r="E17" s="44"/>
      <c r="F17" s="44"/>
      <c r="G17" s="40"/>
      <c r="H17" s="38"/>
      <c r="I17" s="39"/>
    </row>
    <row r="18" spans="2:9" ht="20">
      <c r="B18" s="13"/>
      <c r="C18" s="13"/>
      <c r="D18" s="7"/>
    </row>
    <row r="19" spans="2:9" ht="20">
      <c r="B19" s="29" t="s">
        <v>73</v>
      </c>
      <c r="C19" s="16"/>
      <c r="D19" s="16"/>
      <c r="E19" s="9"/>
    </row>
    <row r="20" spans="2:9" ht="15">
      <c r="B20" s="21" t="s">
        <v>0</v>
      </c>
      <c r="C20" s="22" t="s">
        <v>30</v>
      </c>
      <c r="D20" s="50" t="s">
        <v>31</v>
      </c>
      <c r="E20" s="51"/>
    </row>
    <row r="21" spans="2:9" ht="15">
      <c r="B21" s="24" t="str">
        <f>MostRecentEmails!A2</f>
        <v>180423ONL1_ONEderful</v>
      </c>
      <c r="C21" s="27">
        <f>MostRecentEmails!B2</f>
        <v>43213.628472222219</v>
      </c>
      <c r="D21" s="48">
        <f>MostRecentEmails!C2</f>
        <v>161599</v>
      </c>
      <c r="E21" s="49"/>
    </row>
    <row r="22" spans="2:9" ht="15">
      <c r="B22" s="24" t="str">
        <f>MostRecentEmails!A3</f>
        <v>180420ENT1 - Jay Leno Passport Offer</v>
      </c>
      <c r="C22" s="27">
        <f>MostRecentEmails!B3</f>
        <v>43210.625694444447</v>
      </c>
      <c r="D22" s="48">
        <f>MostRecentEmails!C3</f>
        <v>713</v>
      </c>
      <c r="E22" s="49"/>
    </row>
    <row r="23" spans="2:9" ht="15">
      <c r="B23" s="24" t="str">
        <f>MostRecentEmails!A4</f>
        <v>180419CRD4 - Fallout Elite (L1)</v>
      </c>
      <c r="C23" s="27">
        <f>MostRecentEmails!B4</f>
        <v>43209.625694444447</v>
      </c>
      <c r="D23" s="48">
        <f>MostRecentEmails!C4</f>
        <v>149</v>
      </c>
      <c r="E23" s="49"/>
    </row>
    <row r="24" spans="2:9" ht="15">
      <c r="B24" s="24" t="str">
        <f>MostRecentEmails!A5</f>
        <v>180419CRD3 - Fallout Premier (L2)</v>
      </c>
      <c r="C24" s="27">
        <f>MostRecentEmails!B5</f>
        <v>43209.625694444447</v>
      </c>
      <c r="D24" s="48">
        <f>MostRecentEmails!C5</f>
        <v>510</v>
      </c>
      <c r="E24" s="49"/>
    </row>
    <row r="25" spans="2:9" ht="15">
      <c r="B25" s="24" t="str">
        <f>MostRecentEmails!A6</f>
        <v>180419CRD2 - Status Premier (L2)</v>
      </c>
      <c r="C25" s="27">
        <f>MostRecentEmails!B6</f>
        <v>43209.625694444447</v>
      </c>
      <c r="D25" s="48">
        <f>MostRecentEmails!C6</f>
        <v>229</v>
      </c>
      <c r="E25" s="49"/>
    </row>
    <row r="26" spans="2:9" ht="15">
      <c r="B26" s="24" t="str">
        <f>MostRecentEmails!A7</f>
        <v>180419CRD1 - Status Base (WP)</v>
      </c>
      <c r="C26" s="27">
        <f>MostRecentEmails!B7</f>
        <v>43209.625694444447</v>
      </c>
      <c r="D26" s="48">
        <f>MostRecentEmails!C7</f>
        <v>24880</v>
      </c>
      <c r="E26" s="49"/>
    </row>
    <row r="27" spans="2:9" ht="15">
      <c r="B27" s="24" t="str">
        <f>MostRecentEmails!A8</f>
        <v>180418PRM1 - April Spa Special</v>
      </c>
      <c r="C27" s="27">
        <f>MostRecentEmails!B8</f>
        <v>43208.633333333331</v>
      </c>
      <c r="D27" s="48">
        <f>MostRecentEmails!C8</f>
        <v>1300996</v>
      </c>
      <c r="E27" s="49"/>
    </row>
    <row r="28" spans="2:9" ht="15">
      <c r="B28" s="24" t="str">
        <f>MostRecentEmails!A9</f>
        <v>180417PRM1 - Apr Non-Responders</v>
      </c>
      <c r="C28" s="27">
        <f>MostRecentEmails!B9</f>
        <v>43207.626388888886</v>
      </c>
      <c r="D28" s="48">
        <f>MostRecentEmails!C9</f>
        <v>38698</v>
      </c>
      <c r="E28" s="49"/>
    </row>
    <row r="29" spans="2:9" ht="15">
      <c r="B29" s="24" t="str">
        <f>MostRecentEmails!A10</f>
        <v>180416PRM2 - Level Up Elite</v>
      </c>
      <c r="C29" s="27">
        <f>MostRecentEmails!B10</f>
        <v>43206.704861111109</v>
      </c>
      <c r="D29" s="48">
        <f>MostRecentEmails!C10</f>
        <v>86</v>
      </c>
      <c r="E29" s="49"/>
    </row>
    <row r="30" spans="2:9" ht="15">
      <c r="B30" s="24" t="str">
        <f>MostRecentEmails!A11</f>
        <v>180416PRM1 - Level Up Premier</v>
      </c>
      <c r="C30" s="27">
        <f>MostRecentEmails!B11</f>
        <v>43206.704861111109</v>
      </c>
      <c r="D30" s="48">
        <f>MostRecentEmails!C11</f>
        <v>228</v>
      </c>
      <c r="E30" s="49"/>
    </row>
    <row r="31" spans="2:9" ht="18" customHeight="1">
      <c r="B31" s="24" t="str">
        <f>MostRecentEmails!A12</f>
        <v>180413HTL7 - Apr Hotel S-Th 2-2 Unprotected Redeploy</v>
      </c>
      <c r="C31" s="27">
        <f>MostRecentEmails!B12</f>
        <v>43203.626388888886</v>
      </c>
      <c r="D31" s="48">
        <f>MostRecentEmails!C12</f>
        <v>19945</v>
      </c>
      <c r="E31" s="49"/>
      <c r="F31" s="8"/>
    </row>
    <row r="32" spans="2:9" ht="15">
      <c r="B32" s="24" t="str">
        <f>MostRecentEmails!A13</f>
        <v>180413HTL5 - Apr Hotel S-F 2-2 Unprotected Redeploy</v>
      </c>
      <c r="C32" s="27">
        <f>MostRecentEmails!B13</f>
        <v>43203.626388888886</v>
      </c>
      <c r="D32" s="48">
        <f>MostRecentEmails!C13</f>
        <v>62828</v>
      </c>
      <c r="E32" s="49"/>
    </row>
  </sheetData>
  <mergeCells count="27">
    <mergeCell ref="D31:E31"/>
    <mergeCell ref="D32:E32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D25:E25"/>
    <mergeCell ref="D26:E26"/>
    <mergeCell ref="C15:F15"/>
    <mergeCell ref="C16:F16"/>
    <mergeCell ref="C17:F17"/>
    <mergeCell ref="B1:I1"/>
    <mergeCell ref="D30:E30"/>
    <mergeCell ref="D27:E27"/>
    <mergeCell ref="D28:E28"/>
    <mergeCell ref="D29:E29"/>
    <mergeCell ref="D20:E20"/>
    <mergeCell ref="D21:E21"/>
    <mergeCell ref="D22:E22"/>
    <mergeCell ref="D23:E23"/>
    <mergeCell ref="D24:E24"/>
  </mergeCells>
  <phoneticPr fontId="11" type="noConversion"/>
  <pageMargins left="0" right="0" top="0" bottom="0" header="0" footer="0"/>
  <pageSetup scale="71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19" sqref="A19"/>
    </sheetView>
  </sheetViews>
  <sheetFormatPr baseColWidth="10" defaultColWidth="8.83203125" defaultRowHeight="14" x14ac:dyDescent="0"/>
  <cols>
    <col min="1" max="1" width="15.83203125" customWidth="1"/>
    <col min="2" max="2" width="9.83203125" customWidth="1"/>
    <col min="3" max="3" width="11.5" customWidth="1"/>
    <col min="4" max="5" width="9" customWidth="1"/>
    <col min="6" max="6" width="11.33203125" bestFit="1" customWidth="1"/>
  </cols>
  <sheetData>
    <row r="2" spans="1:2">
      <c r="A2" s="18" t="s">
        <v>39</v>
      </c>
    </row>
    <row r="3" spans="1:2">
      <c r="A3" s="18" t="s">
        <v>38</v>
      </c>
      <c r="B3" t="s">
        <v>28</v>
      </c>
    </row>
    <row r="4" spans="1:2">
      <c r="A4" s="19" t="s">
        <v>72</v>
      </c>
      <c r="B4" s="28">
        <v>1304355</v>
      </c>
    </row>
    <row r="5" spans="1:2">
      <c r="A5" s="19" t="s">
        <v>41</v>
      </c>
      <c r="B5" s="28">
        <v>836</v>
      </c>
    </row>
    <row r="6" spans="1:2">
      <c r="A6" s="19" t="s">
        <v>71</v>
      </c>
      <c r="B6" s="28">
        <v>262762</v>
      </c>
    </row>
    <row r="7" spans="1:2">
      <c r="A7" s="19" t="s">
        <v>37</v>
      </c>
      <c r="B7" s="28">
        <v>1372141</v>
      </c>
    </row>
    <row r="8" spans="1:2">
      <c r="A8" s="19" t="s">
        <v>70</v>
      </c>
      <c r="B8" s="28">
        <v>161599</v>
      </c>
    </row>
    <row r="9" spans="1:2">
      <c r="A9" s="19" t="s">
        <v>28</v>
      </c>
      <c r="B9" s="28">
        <v>3101693</v>
      </c>
    </row>
    <row r="15" spans="1:2">
      <c r="B15" s="28"/>
    </row>
    <row r="16" spans="1:2">
      <c r="B16" s="28"/>
    </row>
    <row r="17" spans="2:2">
      <c r="B17" s="28"/>
    </row>
    <row r="18" spans="2:2">
      <c r="B18" s="28"/>
    </row>
    <row r="19" spans="2:2">
      <c r="B19" s="28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7" sqref="C27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5" bestFit="1" customWidth="1"/>
    <col min="4" max="4" width="8.83203125" bestFit="1" customWidth="1"/>
  </cols>
  <sheetData>
    <row r="1" spans="1:4" s="15" customFormat="1">
      <c r="A1" s="15" t="s">
        <v>29</v>
      </c>
      <c r="B1" s="15" t="s">
        <v>30</v>
      </c>
      <c r="C1" s="26" t="s">
        <v>31</v>
      </c>
      <c r="D1" s="15" t="s">
        <v>36</v>
      </c>
    </row>
    <row r="2" spans="1:4" s="15" customFormat="1">
      <c r="A2" t="s">
        <v>50</v>
      </c>
      <c r="B2" s="14">
        <v>43213.628472222219</v>
      </c>
      <c r="C2">
        <v>161599</v>
      </c>
      <c r="D2" s="30" t="s">
        <v>70</v>
      </c>
    </row>
    <row r="3" spans="1:4" s="15" customFormat="1">
      <c r="A3" t="s">
        <v>51</v>
      </c>
      <c r="B3" s="14">
        <v>43210.625694444447</v>
      </c>
      <c r="C3">
        <v>713</v>
      </c>
      <c r="D3" s="42" t="s">
        <v>37</v>
      </c>
    </row>
    <row r="4" spans="1:4" s="15" customFormat="1">
      <c r="A4" t="s">
        <v>52</v>
      </c>
      <c r="B4" s="14">
        <v>43209.625694444447</v>
      </c>
      <c r="C4">
        <v>149</v>
      </c>
      <c r="D4" s="42" t="s">
        <v>37</v>
      </c>
    </row>
    <row r="5" spans="1:4" s="15" customFormat="1">
      <c r="A5" t="s">
        <v>53</v>
      </c>
      <c r="B5" s="14">
        <v>43209.625694444447</v>
      </c>
      <c r="C5">
        <v>510</v>
      </c>
      <c r="D5" s="42" t="s">
        <v>37</v>
      </c>
    </row>
    <row r="6" spans="1:4" s="15" customFormat="1">
      <c r="A6" t="s">
        <v>54</v>
      </c>
      <c r="B6" s="14">
        <v>43209.625694444447</v>
      </c>
      <c r="C6">
        <v>229</v>
      </c>
      <c r="D6" s="42" t="s">
        <v>37</v>
      </c>
    </row>
    <row r="7" spans="1:4" s="15" customFormat="1">
      <c r="A7" t="s">
        <v>55</v>
      </c>
      <c r="B7" s="14">
        <v>43209.625694444447</v>
      </c>
      <c r="C7">
        <v>24880</v>
      </c>
      <c r="D7" s="42" t="s">
        <v>37</v>
      </c>
    </row>
    <row r="8" spans="1:4" s="15" customFormat="1">
      <c r="A8" t="s">
        <v>56</v>
      </c>
      <c r="B8" s="14">
        <v>43208.633333333331</v>
      </c>
      <c r="C8">
        <v>1300996</v>
      </c>
      <c r="D8" s="42" t="s">
        <v>37</v>
      </c>
    </row>
    <row r="9" spans="1:4" s="15" customFormat="1">
      <c r="A9" t="s">
        <v>57</v>
      </c>
      <c r="B9" s="14">
        <v>43207.626388888886</v>
      </c>
      <c r="C9">
        <v>38698</v>
      </c>
      <c r="D9" s="42" t="s">
        <v>37</v>
      </c>
    </row>
    <row r="10" spans="1:4" s="15" customFormat="1">
      <c r="A10" t="s">
        <v>58</v>
      </c>
      <c r="B10" s="14">
        <v>43206.704861111109</v>
      </c>
      <c r="C10">
        <v>86</v>
      </c>
      <c r="D10" s="42" t="s">
        <v>37</v>
      </c>
    </row>
    <row r="11" spans="1:4" s="15" customFormat="1">
      <c r="A11" t="s">
        <v>59</v>
      </c>
      <c r="B11" s="14">
        <v>43206.704861111109</v>
      </c>
      <c r="C11">
        <v>228</v>
      </c>
      <c r="D11" s="42" t="s">
        <v>37</v>
      </c>
    </row>
    <row r="12" spans="1:4" s="15" customFormat="1">
      <c r="A12" t="s">
        <v>60</v>
      </c>
      <c r="B12" s="14">
        <v>43203.626388888886</v>
      </c>
      <c r="C12">
        <v>19945</v>
      </c>
      <c r="D12" s="42" t="s">
        <v>71</v>
      </c>
    </row>
    <row r="13" spans="1:4" s="15" customFormat="1">
      <c r="A13" t="s">
        <v>61</v>
      </c>
      <c r="B13" s="14">
        <v>43203.626388888886</v>
      </c>
      <c r="C13">
        <v>62828</v>
      </c>
      <c r="D13" s="42" t="s">
        <v>71</v>
      </c>
    </row>
    <row r="14" spans="1:4" s="15" customFormat="1">
      <c r="A14" t="s">
        <v>62</v>
      </c>
      <c r="B14" s="14">
        <v>43203.626388888886</v>
      </c>
      <c r="C14">
        <v>143974</v>
      </c>
      <c r="D14" s="42" t="s">
        <v>71</v>
      </c>
    </row>
    <row r="15" spans="1:4" s="15" customFormat="1">
      <c r="A15" t="s">
        <v>63</v>
      </c>
      <c r="B15" s="14">
        <v>43203.626388888886</v>
      </c>
      <c r="C15">
        <v>26770</v>
      </c>
      <c r="D15" s="42" t="s">
        <v>71</v>
      </c>
    </row>
    <row r="16" spans="1:4" s="15" customFormat="1">
      <c r="A16" t="s">
        <v>64</v>
      </c>
      <c r="B16" s="14">
        <v>43203.625694444447</v>
      </c>
      <c r="C16">
        <v>4224</v>
      </c>
      <c r="D16" s="42" t="s">
        <v>71</v>
      </c>
    </row>
    <row r="17" spans="1:4" s="15" customFormat="1">
      <c r="A17" t="s">
        <v>65</v>
      </c>
      <c r="B17" s="14">
        <v>43203.625694444447</v>
      </c>
      <c r="C17">
        <v>3793</v>
      </c>
      <c r="D17" s="42" t="s">
        <v>71</v>
      </c>
    </row>
    <row r="18" spans="1:4" s="15" customFormat="1">
      <c r="A18" t="s">
        <v>66</v>
      </c>
      <c r="B18" s="14">
        <v>43203.625694444447</v>
      </c>
      <c r="C18">
        <v>1228</v>
      </c>
      <c r="D18" s="42" t="s">
        <v>71</v>
      </c>
    </row>
    <row r="19" spans="1:4" s="15" customFormat="1">
      <c r="A19" t="s">
        <v>67</v>
      </c>
      <c r="B19" s="14">
        <v>43202.625694444447</v>
      </c>
      <c r="C19">
        <v>5423</v>
      </c>
      <c r="D19" s="42" t="s">
        <v>37</v>
      </c>
    </row>
    <row r="20" spans="1:4" s="15" customFormat="1">
      <c r="A20" t="s">
        <v>68</v>
      </c>
      <c r="B20" s="14">
        <v>43202.625694444447</v>
      </c>
      <c r="C20">
        <v>731</v>
      </c>
      <c r="D20" s="42" t="s">
        <v>72</v>
      </c>
    </row>
    <row r="21" spans="1:4" s="15" customFormat="1">
      <c r="A21" t="s">
        <v>69</v>
      </c>
      <c r="B21" s="14">
        <v>43201.632638888892</v>
      </c>
      <c r="C21">
        <v>1303624</v>
      </c>
      <c r="D21" s="42" t="s">
        <v>72</v>
      </c>
    </row>
    <row r="22" spans="1:4" s="15" customFormat="1">
      <c r="A22" t="s">
        <v>42</v>
      </c>
      <c r="B22" s="14">
        <v>43194.626388888886</v>
      </c>
      <c r="C22">
        <v>148</v>
      </c>
      <c r="D22" s="30" t="s">
        <v>41</v>
      </c>
    </row>
    <row r="23" spans="1:4" s="15" customFormat="1">
      <c r="A23" t="s">
        <v>43</v>
      </c>
      <c r="B23" s="14">
        <v>43194.625694444447</v>
      </c>
      <c r="C23">
        <v>688</v>
      </c>
      <c r="D23" s="30" t="s">
        <v>41</v>
      </c>
    </row>
    <row r="24" spans="1:4" s="15" customFormat="1">
      <c r="A24" t="s">
        <v>44</v>
      </c>
      <c r="B24" s="14">
        <v>43192.625694444447</v>
      </c>
      <c r="C24">
        <v>90</v>
      </c>
      <c r="D24" s="30" t="s">
        <v>37</v>
      </c>
    </row>
    <row r="25" spans="1:4" s="15" customFormat="1">
      <c r="A25" t="s">
        <v>45</v>
      </c>
      <c r="B25" s="14">
        <v>43192.625694444447</v>
      </c>
      <c r="C25">
        <v>139</v>
      </c>
      <c r="D25" s="30" t="s">
        <v>37</v>
      </c>
    </row>
    <row r="26" spans="1:4" s="15" customFormat="1">
      <c r="A26"/>
      <c r="B26"/>
      <c r="C26" s="25">
        <f>SUM(C2:C25)</f>
        <v>3101693</v>
      </c>
      <c r="D26" s="19" t="s">
        <v>28</v>
      </c>
    </row>
    <row r="27" spans="1:4" s="15" customFormat="1">
      <c r="A27"/>
      <c r="B27"/>
      <c r="C27" s="25"/>
      <c r="D27"/>
    </row>
    <row r="28" spans="1:4" s="15" customFormat="1">
      <c r="A28"/>
      <c r="B28"/>
      <c r="C28" s="25"/>
      <c r="D28"/>
    </row>
    <row r="29" spans="1:4" s="15" customFormat="1">
      <c r="A29"/>
      <c r="B29"/>
      <c r="C29" s="25"/>
      <c r="D29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10.83203125" style="30" bestFit="1" customWidth="1"/>
    <col min="2" max="2" width="45.1640625" style="30" bestFit="1" customWidth="1"/>
    <col min="3" max="3" width="48.6640625" style="30" bestFit="1" customWidth="1"/>
    <col min="4" max="4" width="15.5" style="30" bestFit="1" customWidth="1"/>
    <col min="5" max="6" width="10.6640625" style="36" bestFit="1" customWidth="1"/>
    <col min="7" max="16384" width="8.83203125" style="30"/>
  </cols>
  <sheetData>
    <row r="1" spans="1:8">
      <c r="A1" s="30" t="s">
        <v>1</v>
      </c>
      <c r="B1" s="30" t="s">
        <v>0</v>
      </c>
      <c r="C1" s="30" t="s">
        <v>33</v>
      </c>
      <c r="D1" s="30" t="s">
        <v>34</v>
      </c>
      <c r="E1" s="36" t="s">
        <v>35</v>
      </c>
      <c r="F1" s="36" t="s">
        <v>40</v>
      </c>
    </row>
    <row r="2" spans="1:8">
      <c r="A2" s="30">
        <v>1</v>
      </c>
      <c r="B2" s="32" t="s">
        <v>74</v>
      </c>
      <c r="C2" s="32" t="s">
        <v>86</v>
      </c>
      <c r="D2" s="32" t="s">
        <v>46</v>
      </c>
      <c r="E2" s="36">
        <v>43214</v>
      </c>
      <c r="F2" s="36">
        <v>43214</v>
      </c>
    </row>
    <row r="3" spans="1:8">
      <c r="A3" s="30">
        <v>2</v>
      </c>
      <c r="B3" s="32" t="s">
        <v>75</v>
      </c>
      <c r="C3" s="32" t="s">
        <v>79</v>
      </c>
      <c r="D3" s="32" t="s">
        <v>46</v>
      </c>
      <c r="E3" s="36">
        <v>43214</v>
      </c>
      <c r="F3" s="36">
        <v>43214</v>
      </c>
    </row>
    <row r="4" spans="1:8">
      <c r="A4" s="30">
        <v>3</v>
      </c>
      <c r="B4" s="33" t="s">
        <v>76</v>
      </c>
      <c r="C4" s="32" t="s">
        <v>49</v>
      </c>
      <c r="D4" s="32" t="s">
        <v>47</v>
      </c>
      <c r="E4" s="37">
        <v>43215</v>
      </c>
      <c r="F4" s="37">
        <v>43215</v>
      </c>
    </row>
    <row r="5" spans="1:8">
      <c r="A5" s="30">
        <v>4</v>
      </c>
      <c r="B5" s="33" t="s">
        <v>48</v>
      </c>
      <c r="C5" s="32" t="s">
        <v>80</v>
      </c>
      <c r="D5" s="32" t="s">
        <v>46</v>
      </c>
      <c r="E5" s="37">
        <v>43214</v>
      </c>
      <c r="F5" s="37">
        <v>43220</v>
      </c>
    </row>
    <row r="6" spans="1:8">
      <c r="A6" s="30">
        <v>5</v>
      </c>
      <c r="B6" s="32" t="s">
        <v>77</v>
      </c>
      <c r="C6" s="32" t="s">
        <v>79</v>
      </c>
      <c r="D6" s="32" t="s">
        <v>46</v>
      </c>
      <c r="E6" s="36">
        <v>43216</v>
      </c>
      <c r="F6" s="36">
        <v>43220</v>
      </c>
    </row>
    <row r="7" spans="1:8">
      <c r="A7" s="30">
        <v>6</v>
      </c>
      <c r="B7" s="32" t="s">
        <v>78</v>
      </c>
      <c r="C7" s="32" t="s">
        <v>80</v>
      </c>
      <c r="D7" s="32" t="s">
        <v>46</v>
      </c>
      <c r="E7" s="36">
        <v>43215</v>
      </c>
      <c r="F7" s="36">
        <v>43221</v>
      </c>
    </row>
    <row r="8" spans="1:8">
      <c r="A8" s="30">
        <v>7</v>
      </c>
      <c r="B8" s="32" t="s">
        <v>85</v>
      </c>
      <c r="C8" s="32" t="s">
        <v>87</v>
      </c>
      <c r="D8" s="32" t="s">
        <v>81</v>
      </c>
      <c r="E8" s="36">
        <v>43214</v>
      </c>
      <c r="F8" s="36">
        <v>43221</v>
      </c>
    </row>
    <row r="9" spans="1:8">
      <c r="A9" s="30">
        <v>8</v>
      </c>
      <c r="B9" s="32" t="s">
        <v>82</v>
      </c>
      <c r="C9" s="32" t="s">
        <v>84</v>
      </c>
      <c r="D9" s="32" t="s">
        <v>83</v>
      </c>
      <c r="E9" s="36">
        <v>43214</v>
      </c>
      <c r="F9" s="36">
        <v>43220</v>
      </c>
      <c r="G9" s="31"/>
      <c r="H9" s="31"/>
    </row>
    <row r="10" spans="1:8">
      <c r="A10" s="30">
        <v>9</v>
      </c>
      <c r="B10" s="32" t="s">
        <v>88</v>
      </c>
      <c r="C10" s="32" t="s">
        <v>89</v>
      </c>
      <c r="D10" s="32" t="s">
        <v>90</v>
      </c>
      <c r="E10" s="36" t="s">
        <v>91</v>
      </c>
      <c r="F10" s="36" t="s">
        <v>91</v>
      </c>
    </row>
    <row r="11" spans="1:8">
      <c r="A11" s="30">
        <v>10</v>
      </c>
      <c r="B11" s="32" t="s">
        <v>92</v>
      </c>
      <c r="C11" s="32" t="s">
        <v>93</v>
      </c>
      <c r="D11" s="32" t="s">
        <v>94</v>
      </c>
      <c r="E11" s="36" t="s">
        <v>95</v>
      </c>
      <c r="F11" s="36" t="s">
        <v>95</v>
      </c>
    </row>
    <row r="12" spans="1:8">
      <c r="A12" s="30">
        <v>11</v>
      </c>
      <c r="B12" s="32" t="s">
        <v>96</v>
      </c>
      <c r="C12" s="32" t="s">
        <v>97</v>
      </c>
      <c r="D12" s="32" t="s">
        <v>98</v>
      </c>
      <c r="E12" s="36" t="s">
        <v>95</v>
      </c>
      <c r="F12" s="36" t="s">
        <v>95</v>
      </c>
    </row>
    <row r="13" spans="1:8">
      <c r="A13" s="30">
        <v>12</v>
      </c>
      <c r="B13" s="32"/>
      <c r="C13" s="32"/>
      <c r="D13" s="32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11</v>
      </c>
      <c r="B2">
        <v>2017</v>
      </c>
      <c r="C2" t="str">
        <f>TEXT(DATE(2011,A2,1),"MMM")&amp;" "&amp;B2</f>
        <v>Nov 2017</v>
      </c>
      <c r="D2" s="1">
        <v>29600</v>
      </c>
    </row>
    <row r="3" spans="1:4">
      <c r="A3">
        <v>12</v>
      </c>
      <c r="B3">
        <v>2017</v>
      </c>
      <c r="C3" t="str">
        <f>TEXT(DATE(2011,A3,1),"MMM")&amp;" "&amp;B3</f>
        <v>Dec 2017</v>
      </c>
      <c r="D3" s="1">
        <v>30985</v>
      </c>
    </row>
    <row r="4" spans="1:4">
      <c r="A4">
        <v>1</v>
      </c>
      <c r="B4">
        <v>2018</v>
      </c>
      <c r="C4" t="str">
        <f>TEXT(DATE(2011,A4,1),"MMM")&amp;" "&amp;B4</f>
        <v>Jan 2018</v>
      </c>
      <c r="D4" s="1">
        <v>31820</v>
      </c>
    </row>
    <row r="5" spans="1:4">
      <c r="A5">
        <v>2</v>
      </c>
      <c r="B5">
        <v>2018</v>
      </c>
      <c r="C5" t="str">
        <f>TEXT(DATE(2011,A5,1),"MMM")&amp;" "&amp;B5</f>
        <v>Feb 2018</v>
      </c>
      <c r="D5" s="1">
        <v>28490</v>
      </c>
    </row>
    <row r="6" spans="1:4">
      <c r="A6">
        <v>3</v>
      </c>
      <c r="B6">
        <v>2018</v>
      </c>
      <c r="C6" t="str">
        <f>TEXT(DATE(2011,A6,1),"MMM")&amp;" "&amp;B6</f>
        <v>Mar 2018</v>
      </c>
      <c r="D6" s="1">
        <v>33855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2018-04-24T15:48:04Z</cp:lastPrinted>
  <dcterms:created xsi:type="dcterms:W3CDTF">2017-09-28T03:08:15Z</dcterms:created>
  <dcterms:modified xsi:type="dcterms:W3CDTF">2018-04-24T16:33:14Z</dcterms:modified>
</cp:coreProperties>
</file>