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620" yWindow="0" windowWidth="25600" windowHeight="16100" tabRatio="853" activeTab="5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1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8" i="1"/>
  <c r="I9" i="1"/>
  <c r="I10" i="1"/>
  <c r="I11" i="1"/>
  <c r="I12" i="1"/>
  <c r="I13" i="1"/>
  <c r="I14" i="1"/>
  <c r="I15" i="1"/>
  <c r="H8" i="1"/>
  <c r="H9" i="1"/>
  <c r="H10" i="1"/>
  <c r="H11" i="1"/>
  <c r="H12" i="1"/>
  <c r="H13" i="1"/>
  <c r="H14" i="1"/>
  <c r="H15" i="1"/>
  <c r="G8" i="1"/>
  <c r="G9" i="1"/>
  <c r="G10" i="1"/>
  <c r="G11" i="1"/>
  <c r="G12" i="1"/>
  <c r="G13" i="1"/>
  <c r="G14" i="1"/>
  <c r="G15" i="1"/>
  <c r="C8" i="1"/>
  <c r="C9" i="1"/>
  <c r="C10" i="1"/>
  <c r="C11" i="1"/>
  <c r="C12" i="1"/>
  <c r="C13" i="1"/>
  <c r="C14" i="1"/>
  <c r="C15" i="1"/>
  <c r="B8" i="1"/>
  <c r="B9" i="1"/>
  <c r="B10" i="1"/>
  <c r="B11" i="1"/>
  <c r="B12" i="1"/>
  <c r="B13" i="1"/>
  <c r="B14" i="1"/>
  <c r="B15" i="1"/>
  <c r="C9" i="7"/>
  <c r="D20" i="1"/>
  <c r="D21" i="1"/>
  <c r="D22" i="1"/>
  <c r="D23" i="1"/>
  <c r="D24" i="1"/>
  <c r="D25" i="1"/>
  <c r="C20" i="1"/>
  <c r="C21" i="1"/>
  <c r="C22" i="1"/>
  <c r="C23" i="1"/>
  <c r="C24" i="1"/>
  <c r="C25" i="1"/>
  <c r="B20" i="1"/>
  <c r="B21" i="1"/>
  <c r="B22" i="1"/>
  <c r="B23" i="1"/>
  <c r="B24" i="1"/>
  <c r="B25" i="1"/>
  <c r="D19" i="1"/>
  <c r="C19" i="1"/>
  <c r="B19" i="1"/>
  <c r="I7" i="1"/>
  <c r="H7" i="1"/>
  <c r="G7" i="1"/>
  <c r="C7" i="1"/>
  <c r="B7" i="1"/>
  <c r="C4" i="4"/>
  <c r="C3" i="4"/>
  <c r="C2" i="4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<sst xmlns="http://schemas.openxmlformats.org/spreadsheetml/2006/main" count="101" uniqueCount="67">
  <si>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</si>
  <si>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</si>
  <si>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</si>
  <si>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</si>
  <si>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</si>
  <si>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</si>
  <si>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</si>
  <si>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</si>
  <si>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</si>
  <si>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</si>
  <si>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</si>
  <si>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</si>
  <si>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</si>
  <si>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</si>
  <si>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</si>
  <si>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</si>
  <si>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</si>
  <si>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</si>
  <si>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</si>
  <si>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</si>
  <si>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</si>
  <si>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</si>
  <si>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</si>
  <si>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</si>
  <si>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</si>
  <si>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</si>
  <si>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</si>
  <si>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</si>
  <si>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</si>
  <si>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</si>
  <si>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</si>
  <si>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</si>
  <si>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</si>
  <si>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</si>
  <si>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</si>
  <si>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</si>
  <si>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</si>
  <si>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</si>
  <si>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</si>
  <si>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</si>
  <si>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Promo</t>
  </si>
  <si>
    <t>Entmt</t>
  </si>
  <si>
    <t>Hotel</t>
  </si>
  <si>
    <t>Chris, Angela, Lisa</t>
  </si>
  <si>
    <t>(2) Level Up</t>
  </si>
  <si>
    <t>WinStar Email Marketing Executive Dashboard 9/11/2018</t>
  </si>
  <si>
    <t>MOST RECENT EMAILS SENT - 9/2018</t>
  </si>
  <si>
    <t>180906HTL4 - Sept Hospitality V4 Reminder</t>
  </si>
  <si>
    <t>180906HTL3 - Sept Hospitality V3 Reminder</t>
  </si>
  <si>
    <t>180906HTL2 - Sept Hospitality V2 Reminder</t>
  </si>
  <si>
    <t>180906HTL1 - Sept Hospitality V1 Reminder</t>
  </si>
  <si>
    <t>180907ENT1 - 311 Offsrping Passport Offer</t>
  </si>
  <si>
    <t>180906ENT1 -Impractical Jokers Passport Offer</t>
  </si>
  <si>
    <t>180901PRM1 - Sep Birthday Celebration</t>
  </si>
  <si>
    <t>Oct Ent Highlights</t>
  </si>
  <si>
    <t>Set for Deployment</t>
  </si>
  <si>
    <t>Llisa</t>
  </si>
  <si>
    <t>La Mafia Passport Offer</t>
  </si>
  <si>
    <t>(4) Status Emails</t>
  </si>
  <si>
    <t>Pending Lists &amp; Snapshot Approval</t>
  </si>
  <si>
    <t>Pending Lists, Live Data &amp; Snapshot Approval</t>
  </si>
  <si>
    <t>Hit the Road</t>
  </si>
  <si>
    <t>Sept Non-Responders</t>
  </si>
  <si>
    <t>Ross / Attell Passport Offer</t>
  </si>
  <si>
    <t>Studio 888</t>
  </si>
  <si>
    <t>Slash Passport Offer</t>
  </si>
  <si>
    <t>Pending Content, assets, lists,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</si>
</sst>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3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8" fillId="2" borderId="1" xfId="0" applyFont="1" applyFill="1" applyBorder="1" applyAlignment="1"/>
    <xf numFmtId="0" fontId="0" fillId="0" borderId="1" xfId="0" applyBorder="1" applyAlignment="1"/>
    <xf numFmtId="0" fontId="12" fillId="0" borderId="0" xfId="0" applyFont="1"/>
  </cellXfs>
  <cellStyles count="236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May 2018</c:v>
                </c:pt>
                <c:pt idx="1">
                  <c:v>Jun 2018</c:v>
                </c:pt>
                <c:pt idx="2">
                  <c:v>Jul 2018</c:v>
                </c:pt>
                <c:pt idx="3">
                  <c:v>Aug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39451.25</c:v>
                </c:pt>
                <c:pt idx="1">
                  <c:v>40700.0</c:v>
                </c:pt>
                <c:pt idx="2">
                  <c:v>42920.0</c:v>
                </c:pt>
                <c:pt idx="3">
                  <c:v>52308.0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86191576"/>
        <c:axId val="-2086188264"/>
        <c:axId val="0"/>
      </c:bar3DChart>
      <c:catAx>
        <c:axId val="-20861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6188264"/>
        <c:crosses val="autoZero"/>
        <c:auto val="1"/>
        <c:lblAlgn val="ctr"/>
        <c:lblOffset val="100"/>
        <c:noMultiLvlLbl val="0"/>
      </c:catAx>
      <c:valAx>
        <c:axId val="-20861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861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MostRecentEmails!$C$9</c:f>
              <c:numCache>
                <c:formatCode>_(* #,##0_);_(* \(#,##0\);_(* "-"??_);_(@_)</c:formatCode>
                <c:ptCount val="1"/>
                <c:pt idx="0">
                  <c:v>212167.0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86158584"/>
        <c:axId val="-2086155544"/>
        <c:axId val="0"/>
      </c:bar3DChart>
      <c:catAx>
        <c:axId val="-2086158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-2086155544"/>
        <c:crossesAt val="0.0"/>
        <c:auto val="1"/>
        <c:lblAlgn val="ctr"/>
        <c:lblOffset val="100"/>
        <c:noMultiLvlLbl val="0"/>
      </c:catAx>
      <c:valAx>
        <c:axId val="-20861555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-208615858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52133811386442"/>
                  <c:y val="0.227219639515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33293654109958"/>
                  <c:y val="0.372026960578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68099127396805"/>
                  <c:y val="0.3883932236324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29962229999531E-6"/>
                  <c:y val="0.5400134735188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59"/>
                  <c:y val="0.612193468337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4"/>
                <c:pt idx="0">
                  <c:v>Entmt</c:v>
                </c:pt>
                <c:pt idx="1">
                  <c:v>Hotel</c:v>
                </c:pt>
                <c:pt idx="2">
                  <c:v>Promo</c:v>
                </c:pt>
                <c:pt idx="3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1309.0</c:v>
                </c:pt>
                <c:pt idx="1">
                  <c:v>97120.0</c:v>
                </c:pt>
                <c:pt idx="2">
                  <c:v>113738.0</c:v>
                </c:pt>
                <c:pt idx="3">
                  <c:v>212167.0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86103016"/>
        <c:axId val="-2086100040"/>
        <c:axId val="0"/>
      </c:bar3DChart>
      <c:catAx>
        <c:axId val="-20861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00040"/>
        <c:crosses val="autoZero"/>
        <c:auto val="1"/>
        <c:lblAlgn val="ctr"/>
        <c:lblOffset val="100"/>
        <c:noMultiLvlLbl val="0"/>
      </c:catAx>
      <c:valAx>
        <c:axId val="-2086100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61030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29</xdr:row>
      <xdr:rowOff>85724</xdr:rowOff>
    </xdr:from>
    <xdr:to>
      <xdr:col>4</xdr:col>
      <xdr:colOff>619124</xdr:colOff>
      <xdr:row>43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29</xdr:row>
      <xdr:rowOff>76199</xdr:rowOff>
    </xdr:from>
    <xdr:to>
      <xdr:col>8</xdr:col>
      <xdr:colOff>1019175</xdr:colOff>
      <xdr:row>43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16</xdr:row>
      <xdr:rowOff>14286</xdr:rowOff>
    </xdr:from>
    <xdr:to>
      <xdr:col>8</xdr:col>
      <xdr:colOff>1028700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354.409782523151" createdVersion="4" refreshedVersion="4" minRefreshableVersion="3" recordCount="7">
  <cacheSource type="worksheet">
    <worksheetSource ref="C1:D8" sheet="MostRecentEmails"/>
  </cacheSource>
  <cacheFields count="2">
    <cacheField name="Emails Sent" numFmtId="0">
      <sharedItems containsSemiMixedTypes="0" containsString="0" containsNumber="1" containsInteger="1" minValue="550" maxValue="113738"/>
    </cacheField>
    <cacheField name="Category" numFmtId="0">
      <sharedItems count="5">
        <s v="Hotel"/>
        <s v="Entmt"/>
        <s v="Promo"/>
        <s v="Golf" u="1"/>
        <s v="Onl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39174"/>
    <x v="0"/>
  </r>
  <r>
    <n v="39282"/>
    <x v="0"/>
  </r>
  <r>
    <n v="9230"/>
    <x v="0"/>
  </r>
  <r>
    <n v="9434"/>
    <x v="0"/>
  </r>
  <r>
    <n v="550"/>
    <x v="1"/>
  </r>
  <r>
    <n v="759"/>
    <x v="1"/>
  </r>
  <r>
    <n v="1137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7" firstHeaderRow="2" firstDataRow="2" firstDataCol="1"/>
  <pivotFields count="2">
    <pivotField dataField="1" numFmtId="166" showAll="0"/>
    <pivotField axis="axisRow" showAll="0">
      <items count="6">
        <item x="1"/>
        <item m="1" x="3"/>
        <item x="0"/>
        <item x="2"/>
        <item m="1" x="4"/>
        <item t="default"/>
      </items>
    </pivotField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28"/>
  <sheetViews>
    <sheetView topLeftCell="A18" zoomScale="125" zoomScaleNormal="125" zoomScalePageLayoutView="125" workbookViewId="0">
      <selection activeCell="L30" sqref="L30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9"/>
      <c r="B1" s="39" t="s">
        <v>45</v>
      </c>
      <c r="C1" s="40"/>
      <c r="D1" s="40"/>
      <c r="E1" s="40"/>
      <c r="F1" s="40"/>
      <c r="G1" s="40"/>
      <c r="H1" s="40"/>
      <c r="I1" s="41"/>
      <c r="J1" s="9"/>
    </row>
    <row r="4" spans="1:10" ht="20">
      <c r="A4" s="10"/>
      <c r="B4" s="16" t="s">
        <v>32</v>
      </c>
      <c r="C4" s="15"/>
      <c r="D4" s="15"/>
      <c r="E4" s="15"/>
      <c r="F4" s="15"/>
      <c r="G4" s="15"/>
      <c r="H4" s="15"/>
      <c r="I4" s="8"/>
    </row>
    <row r="5" spans="1:10" ht="15">
      <c r="A5" s="10"/>
      <c r="B5" s="20" t="s">
        <v>0</v>
      </c>
      <c r="C5" s="48" t="s">
        <v>33</v>
      </c>
      <c r="D5" s="49"/>
      <c r="E5" s="49"/>
      <c r="F5" s="49"/>
      <c r="G5" s="19" t="s">
        <v>34</v>
      </c>
      <c r="H5" s="21" t="s">
        <v>35</v>
      </c>
      <c r="I5" s="22" t="s">
        <v>39</v>
      </c>
    </row>
    <row r="6" spans="1:10" ht="15.75" customHeight="1">
      <c r="A6" s="11"/>
      <c r="B6" s="32"/>
      <c r="C6" s="46"/>
      <c r="D6" s="47"/>
      <c r="E6" s="47"/>
      <c r="F6" s="47"/>
      <c r="G6" s="33"/>
      <c r="H6" s="35"/>
      <c r="I6" s="36"/>
    </row>
    <row r="7" spans="1:10" ht="15.75" customHeight="1">
      <c r="A7" s="11"/>
      <c r="B7" s="32" t="str">
        <f>WeeklyHeadlines!B2</f>
        <v>Oct Ent Highlights</v>
      </c>
      <c r="C7" s="46" t="str">
        <f>WeeklyHeadlines!C2</f>
        <v>Set for Deployment</v>
      </c>
      <c r="D7" s="47"/>
      <c r="E7" s="47"/>
      <c r="F7" s="47"/>
      <c r="G7" s="37" t="str">
        <f>WeeklyHeadlines!D2</f>
        <v>Llisa</v>
      </c>
      <c r="H7" s="35">
        <f>WeeklyHeadlines!E2</f>
        <v>43355</v>
      </c>
      <c r="I7" s="36">
        <f>WeeklyHeadlines!F2</f>
        <v>43324</v>
      </c>
    </row>
    <row r="8" spans="1:10" ht="15.75" customHeight="1">
      <c r="A8" s="11"/>
      <c r="B8" s="32" t="str">
        <f>WeeklyHeadlines!B3</f>
        <v>La Mafia Passport Offer</v>
      </c>
      <c r="C8" s="46" t="str">
        <f>WeeklyHeadlines!C3</f>
        <v>Pending Lists &amp; Snapshot Approval</v>
      </c>
      <c r="D8" s="47"/>
      <c r="E8" s="47"/>
      <c r="F8" s="47"/>
      <c r="G8" s="38" t="str">
        <f>WeeklyHeadlines!D3</f>
        <v>Chris, Angela, Lisa</v>
      </c>
      <c r="H8" s="35">
        <f>WeeklyHeadlines!E3</f>
        <v>43341</v>
      </c>
      <c r="I8" s="36">
        <f>WeeklyHeadlines!F3</f>
        <v>43356</v>
      </c>
    </row>
    <row r="9" spans="1:10" ht="15.75" customHeight="1">
      <c r="B9" s="32" t="str">
        <f>WeeklyHeadlines!B4</f>
        <v>(4) Status Emails</v>
      </c>
      <c r="C9" s="46" t="str">
        <f>WeeklyHeadlines!C4</f>
        <v>Pending Lists, Live Data &amp; Snapshot Approval</v>
      </c>
      <c r="D9" s="47"/>
      <c r="E9" s="47"/>
      <c r="F9" s="47"/>
      <c r="G9" s="38" t="str">
        <f>WeeklyHeadlines!D4</f>
        <v>Chris, Angela, Lisa</v>
      </c>
      <c r="H9" s="35">
        <f>WeeklyHeadlines!E4</f>
        <v>43354</v>
      </c>
      <c r="I9" s="36">
        <f>WeeklyHeadlines!F4</f>
        <v>43357</v>
      </c>
    </row>
    <row r="10" spans="1:10" ht="15.75" customHeight="1">
      <c r="B10" s="32" t="str">
        <f>WeeklyHeadlines!B5</f>
        <v>(2) Level Up</v>
      </c>
      <c r="C10" s="46" t="str">
        <f>WeeklyHeadlines!C5</f>
        <v>Pending Lists &amp; Snapshot Approval</v>
      </c>
      <c r="D10" s="47"/>
      <c r="E10" s="47"/>
      <c r="F10" s="47"/>
      <c r="G10" s="38" t="str">
        <f>WeeklyHeadlines!D5</f>
        <v>Chris, Angela, Lisa</v>
      </c>
      <c r="H10" s="35">
        <f>WeeklyHeadlines!E5</f>
        <v>43357</v>
      </c>
      <c r="I10" s="36">
        <f>WeeklyHeadlines!F5</f>
        <v>43358</v>
      </c>
    </row>
    <row r="11" spans="1:10" ht="15.75" customHeight="1">
      <c r="B11" s="32" t="str">
        <f>WeeklyHeadlines!B6</f>
        <v>Hit the Road</v>
      </c>
      <c r="C11" s="46" t="str">
        <f>WeeklyHeadlines!C6</f>
        <v>Pending Content, assets, lists, tests</v>
      </c>
      <c r="D11" s="47"/>
      <c r="E11" s="47"/>
      <c r="F11" s="47"/>
      <c r="G11" s="38" t="str">
        <f>WeeklyHeadlines!D6</f>
        <v>Chris, Angela, Lisa</v>
      </c>
      <c r="H11" s="35">
        <f>WeeklyHeadlines!E6</f>
        <v>43354</v>
      </c>
      <c r="I11" s="36">
        <f>WeeklyHeadlines!F6</f>
        <v>43360</v>
      </c>
    </row>
    <row r="12" spans="1:10" ht="15.75" customHeight="1">
      <c r="B12" s="32" t="str">
        <f>WeeklyHeadlines!B7</f>
        <v>Sept Non-Responders</v>
      </c>
      <c r="C12" s="46" t="str">
        <f>WeeklyHeadlines!C7</f>
        <v>Pending Lists &amp; Snapshot Approval</v>
      </c>
      <c r="D12" s="47"/>
      <c r="E12" s="47"/>
      <c r="F12" s="47"/>
      <c r="G12" s="38" t="str">
        <f>WeeklyHeadlines!D7</f>
        <v>Chris, Angela, Lisa</v>
      </c>
      <c r="H12" s="35">
        <f>WeeklyHeadlines!E7</f>
        <v>43354</v>
      </c>
      <c r="I12" s="36">
        <f>WeeklyHeadlines!F7</f>
        <v>43361</v>
      </c>
    </row>
    <row r="13" spans="1:10" ht="15.75" customHeight="1">
      <c r="B13" s="32" t="str">
        <f>WeeklyHeadlines!B8</f>
        <v>Ross / Attell Passport Offer</v>
      </c>
      <c r="C13" s="46" t="str">
        <f>WeeklyHeadlines!C8</f>
        <v>Pending Lists &amp; Snapshot Approval</v>
      </c>
      <c r="D13" s="47"/>
      <c r="E13" s="47"/>
      <c r="F13" s="47"/>
      <c r="G13" s="38" t="str">
        <f>WeeklyHeadlines!D8</f>
        <v>Chris, Angela, Lisa</v>
      </c>
      <c r="H13" s="35">
        <f>WeeklyHeadlines!E8</f>
        <v>43361</v>
      </c>
      <c r="I13" s="36">
        <f>WeeklyHeadlines!F8</f>
        <v>43363</v>
      </c>
    </row>
    <row r="14" spans="1:10" ht="15.75" customHeight="1">
      <c r="B14" s="32" t="str">
        <f>WeeklyHeadlines!B9</f>
        <v>Studio 888</v>
      </c>
      <c r="C14" s="46" t="str">
        <f>WeeklyHeadlines!C9</f>
        <v>Pending Content, assets, lists, tests</v>
      </c>
      <c r="D14" s="47"/>
      <c r="E14" s="47"/>
      <c r="F14" s="47"/>
      <c r="G14" s="38" t="str">
        <f>WeeklyHeadlines!D9</f>
        <v>Chris, Angela, Lisa</v>
      </c>
      <c r="H14" s="35">
        <f>WeeklyHeadlines!E9</f>
        <v>43354</v>
      </c>
      <c r="I14" s="36">
        <f>WeeklyHeadlines!F9</f>
        <v>43363</v>
      </c>
    </row>
    <row r="15" spans="1:10" ht="15.75" customHeight="1">
      <c r="B15" s="32" t="str">
        <f>WeeklyHeadlines!B10</f>
        <v>Slash Passport Offer</v>
      </c>
      <c r="C15" s="46" t="str">
        <f>WeeklyHeadlines!C10</f>
        <v>Pending Lists &amp; Snapshot Approval</v>
      </c>
      <c r="D15" s="47"/>
      <c r="E15" s="47"/>
      <c r="F15" s="47"/>
      <c r="G15" s="38" t="str">
        <f>WeeklyHeadlines!D10</f>
        <v>Chris, Angela, Lisa</v>
      </c>
      <c r="H15" s="35">
        <f>WeeklyHeadlines!E10</f>
        <v>43361</v>
      </c>
      <c r="I15" s="36">
        <f>WeeklyHeadlines!F10</f>
        <v>43364</v>
      </c>
    </row>
    <row r="16" spans="1:10" ht="20">
      <c r="B16" s="12"/>
      <c r="C16" s="12"/>
      <c r="D16" s="7"/>
    </row>
    <row r="17" spans="2:5" ht="20">
      <c r="B17" s="28" t="s">
        <v>46</v>
      </c>
      <c r="C17" s="15"/>
      <c r="D17" s="15"/>
      <c r="E17" s="8"/>
    </row>
    <row r="18" spans="2:5" ht="15">
      <c r="B18" s="20" t="s">
        <v>0</v>
      </c>
      <c r="C18" s="21" t="s">
        <v>30</v>
      </c>
      <c r="D18" s="44" t="s">
        <v>31</v>
      </c>
      <c r="E18" s="45"/>
    </row>
    <row r="19" spans="2:5" ht="15">
      <c r="B19" s="23" t="str">
        <f>MostRecentEmails!A2</f>
        <v>180906HTL4 - Sept Hospitality V4 Reminder</v>
      </c>
      <c r="C19" s="26">
        <f>MostRecentEmails!B2</f>
        <v>43349.625694444447</v>
      </c>
      <c r="D19" s="42">
        <f>MostRecentEmails!C2</f>
        <v>39174</v>
      </c>
      <c r="E19" s="43"/>
    </row>
    <row r="20" spans="2:5" ht="15">
      <c r="B20" s="23" t="str">
        <f>MostRecentEmails!A3</f>
        <v>180906HTL3 - Sept Hospitality V3 Reminder</v>
      </c>
      <c r="C20" s="26">
        <f>MostRecentEmails!B3</f>
        <v>43349.625694444447</v>
      </c>
      <c r="D20" s="42">
        <f>MostRecentEmails!C3</f>
        <v>39282</v>
      </c>
      <c r="E20" s="43"/>
    </row>
    <row r="21" spans="2:5" ht="15">
      <c r="B21" s="23" t="str">
        <f>MostRecentEmails!A4</f>
        <v>180906HTL2 - Sept Hospitality V2 Reminder</v>
      </c>
      <c r="C21" s="26">
        <f>MostRecentEmails!B4</f>
        <v>43349.625694444447</v>
      </c>
      <c r="D21" s="42">
        <f>MostRecentEmails!C4</f>
        <v>9230</v>
      </c>
      <c r="E21" s="43"/>
    </row>
    <row r="22" spans="2:5" ht="15">
      <c r="B22" s="23" t="str">
        <f>MostRecentEmails!A5</f>
        <v>180906HTL1 - Sept Hospitality V1 Reminder</v>
      </c>
      <c r="C22" s="26">
        <f>MostRecentEmails!B5</f>
        <v>43349.625694444447</v>
      </c>
      <c r="D22" s="42">
        <f>MostRecentEmails!C5</f>
        <v>9434</v>
      </c>
      <c r="E22" s="43"/>
    </row>
    <row r="23" spans="2:5" ht="15">
      <c r="B23" s="23" t="str">
        <f>MostRecentEmails!A6</f>
        <v>180907ENT1 - 311 Offsrping Passport Offer</v>
      </c>
      <c r="C23" s="26">
        <f>MostRecentEmails!B6</f>
        <v>43350.646527777775</v>
      </c>
      <c r="D23" s="42">
        <f>MostRecentEmails!C6</f>
        <v>550</v>
      </c>
      <c r="E23" s="43"/>
    </row>
    <row r="24" spans="2:5" ht="15">
      <c r="B24" s="23" t="str">
        <f>MostRecentEmails!A7</f>
        <v>180906ENT1 -Impractical Jokers Passport Offer</v>
      </c>
      <c r="C24" s="26">
        <f>MostRecentEmails!B7</f>
        <v>43349.625694444447</v>
      </c>
      <c r="D24" s="42">
        <f>MostRecentEmails!C7</f>
        <v>759</v>
      </c>
      <c r="E24" s="43"/>
    </row>
    <row r="25" spans="2:5" ht="15">
      <c r="B25" s="23" t="str">
        <f>MostRecentEmails!A8</f>
        <v>180901PRM1 - Sep Birthday Celebration</v>
      </c>
      <c r="C25" s="26">
        <f>MostRecentEmails!B8</f>
        <v>43344.625694444447</v>
      </c>
      <c r="D25" s="42">
        <f>MostRecentEmails!C8</f>
        <v>113738</v>
      </c>
      <c r="E25" s="43"/>
    </row>
    <row r="26" spans="2:5" ht="15">
      <c r="B26" s="23"/>
      <c r="C26" s="26"/>
      <c r="D26" s="42"/>
      <c r="E26" s="43"/>
    </row>
    <row r="27" spans="2:5" ht="15">
      <c r="B27" s="23"/>
      <c r="C27" s="26"/>
      <c r="D27" s="42"/>
      <c r="E27" s="43"/>
    </row>
    <row r="28" spans="2:5" ht="15">
      <c r="B28" s="23"/>
      <c r="C28" s="26"/>
      <c r="D28" s="42"/>
      <c r="E28" s="43"/>
    </row>
  </sheetData>
  <mergeCells count="23">
    <mergeCell ref="C9:F9"/>
    <mergeCell ref="D23:E23"/>
    <mergeCell ref="D24:E24"/>
    <mergeCell ref="C10:F10"/>
    <mergeCell ref="C11:F11"/>
    <mergeCell ref="C12:F12"/>
    <mergeCell ref="C15:F15"/>
    <mergeCell ref="B1:I1"/>
    <mergeCell ref="D28:E28"/>
    <mergeCell ref="D25:E25"/>
    <mergeCell ref="D26:E26"/>
    <mergeCell ref="D27:E27"/>
    <mergeCell ref="D18:E18"/>
    <mergeCell ref="D19:E19"/>
    <mergeCell ref="D20:E20"/>
    <mergeCell ref="D21:E21"/>
    <mergeCell ref="D22:E22"/>
    <mergeCell ref="C13:F13"/>
    <mergeCell ref="C14:F14"/>
    <mergeCell ref="C5:F5"/>
    <mergeCell ref="C6:F6"/>
    <mergeCell ref="C7:F7"/>
    <mergeCell ref="C8:F8"/>
  </mergeCells>
  <phoneticPr fontId="11" type="noConversion"/>
  <pageMargins left="0" right="0" top="0" bottom="0" header="0" footer="0"/>
  <pageSetup scale="70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6" sqref="A4:A6"/>
      <pivotSelection pane="bottomRight" showHeader="1" active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ColWidth="8.83203125" defaultRowHeight="14" x14ac:dyDescent="0"/>
  <cols>
    <col min="1" max="1" width="15.83203125" customWidth="1"/>
    <col min="2" max="2" width="8.5" customWidth="1"/>
    <col min="3" max="3" width="11.5" customWidth="1"/>
    <col min="4" max="5" width="9" customWidth="1"/>
    <col min="6" max="6" width="11.33203125" bestFit="1" customWidth="1"/>
  </cols>
  <sheetData>
    <row r="2" spans="1:2">
      <c r="A2" s="17" t="s">
        <v>38</v>
      </c>
    </row>
    <row r="3" spans="1:2">
      <c r="A3" s="17" t="s">
        <v>37</v>
      </c>
      <c r="B3" t="s">
        <v>28</v>
      </c>
    </row>
    <row r="4" spans="1:2">
      <c r="A4" s="18" t="s">
        <v>41</v>
      </c>
      <c r="B4" s="27">
        <v>1309</v>
      </c>
    </row>
    <row r="5" spans="1:2">
      <c r="A5" s="18" t="s">
        <v>42</v>
      </c>
      <c r="B5" s="27">
        <v>97120</v>
      </c>
    </row>
    <row r="6" spans="1:2">
      <c r="A6" s="18" t="s">
        <v>40</v>
      </c>
      <c r="B6" s="27">
        <v>113738</v>
      </c>
    </row>
    <row r="7" spans="1:2">
      <c r="A7" s="18" t="s">
        <v>28</v>
      </c>
      <c r="B7" s="27">
        <v>212167</v>
      </c>
    </row>
    <row r="15" spans="1:2">
      <c r="B15" s="27"/>
    </row>
    <row r="16" spans="1:2">
      <c r="B16" s="27"/>
    </row>
    <row r="17" spans="2:2">
      <c r="B17" s="27"/>
    </row>
    <row r="18" spans="2:2">
      <c r="B18" s="27"/>
    </row>
    <row r="19" spans="2:2">
      <c r="B19" s="27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25" zoomScaleNormal="125" zoomScalePageLayoutView="125" workbookViewId="0">
      <selection activeCell="D9" sqref="D9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4" bestFit="1" customWidth="1"/>
    <col min="4" max="4" width="8.83203125" bestFit="1" customWidth="1"/>
  </cols>
  <sheetData>
    <row r="1" spans="1:4" s="14" customFormat="1">
      <c r="A1" s="14" t="s">
        <v>29</v>
      </c>
      <c r="B1" s="14" t="s">
        <v>30</v>
      </c>
      <c r="C1" s="25" t="s">
        <v>31</v>
      </c>
      <c r="D1" s="14" t="s">
        <v>36</v>
      </c>
    </row>
    <row r="2" spans="1:4" s="14" customFormat="1">
      <c r="A2" t="s">
        <v>47</v>
      </c>
      <c r="B2" s="13">
        <v>43349.625694444447</v>
      </c>
      <c r="C2">
        <v>39174</v>
      </c>
      <c r="D2" s="29" t="s">
        <v>42</v>
      </c>
    </row>
    <row r="3" spans="1:4" s="14" customFormat="1">
      <c r="A3" t="s">
        <v>48</v>
      </c>
      <c r="B3" s="13">
        <v>43349.625694444447</v>
      </c>
      <c r="C3">
        <v>39282</v>
      </c>
      <c r="D3" s="29" t="s">
        <v>42</v>
      </c>
    </row>
    <row r="4" spans="1:4" s="14" customFormat="1">
      <c r="A4" t="s">
        <v>49</v>
      </c>
      <c r="B4" s="13">
        <v>43349.625694444447</v>
      </c>
      <c r="C4">
        <v>9230</v>
      </c>
      <c r="D4" s="29" t="s">
        <v>42</v>
      </c>
    </row>
    <row r="5" spans="1:4" s="14" customFormat="1">
      <c r="A5" t="s">
        <v>50</v>
      </c>
      <c r="B5" s="13">
        <v>43349.625694444447</v>
      </c>
      <c r="C5">
        <v>9434</v>
      </c>
      <c r="D5" s="29" t="s">
        <v>42</v>
      </c>
    </row>
    <row r="6" spans="1:4" s="14" customFormat="1">
      <c r="A6" t="s">
        <v>51</v>
      </c>
      <c r="B6" s="13">
        <v>43350.646527777775</v>
      </c>
      <c r="C6">
        <v>550</v>
      </c>
      <c r="D6" s="29" t="s">
        <v>41</v>
      </c>
    </row>
    <row r="7" spans="1:4" s="14" customFormat="1">
      <c r="A7" t="s">
        <v>52</v>
      </c>
      <c r="B7" s="13">
        <v>43349.625694444447</v>
      </c>
      <c r="C7">
        <v>759</v>
      </c>
      <c r="D7" s="29" t="s">
        <v>41</v>
      </c>
    </row>
    <row r="8" spans="1:4" s="14" customFormat="1">
      <c r="A8" t="s">
        <v>53</v>
      </c>
      <c r="B8" s="13">
        <v>43344.625694444447</v>
      </c>
      <c r="C8">
        <v>113738</v>
      </c>
      <c r="D8" s="29" t="s">
        <v>40</v>
      </c>
    </row>
    <row r="9" spans="1:4" s="14" customFormat="1">
      <c r="A9"/>
      <c r="B9"/>
      <c r="C9" s="24">
        <f>SUM(C2:C8)</f>
        <v>212167</v>
      </c>
      <c r="D9" s="18" t="s">
        <v>28</v>
      </c>
    </row>
    <row r="10" spans="1:4" s="14" customFormat="1">
      <c r="A10"/>
      <c r="B10"/>
      <c r="C10" s="24"/>
      <c r="D10"/>
    </row>
    <row r="11" spans="1:4" s="14" customFormat="1">
      <c r="A11"/>
      <c r="B11"/>
      <c r="C11" s="24"/>
      <c r="D11"/>
    </row>
    <row r="12" spans="1:4" s="14" customFormat="1">
      <c r="A12"/>
      <c r="B12"/>
      <c r="C12" s="24"/>
      <c r="D12"/>
    </row>
    <row r="13" spans="1:4" s="14" customFormat="1">
      <c r="A13"/>
      <c r="B13"/>
      <c r="C13" s="24"/>
      <c r="D13"/>
    </row>
    <row r="14" spans="1:4" s="14" customFormat="1">
      <c r="A14"/>
      <c r="B14"/>
      <c r="C14" s="24"/>
      <c r="D14"/>
    </row>
    <row r="15" spans="1:4" s="14" customFormat="1">
      <c r="A15"/>
      <c r="B15"/>
      <c r="C15" s="24"/>
      <c r="D15"/>
    </row>
    <row r="16" spans="1:4" s="14" customFormat="1">
      <c r="A16"/>
      <c r="B16"/>
      <c r="C16" s="24"/>
      <c r="D16"/>
    </row>
    <row r="17" spans="1:4" s="14" customFormat="1">
      <c r="A17"/>
      <c r="B17"/>
      <c r="C17" s="24"/>
      <c r="D17"/>
    </row>
    <row r="18" spans="1:4" s="14" customFormat="1">
      <c r="A18"/>
      <c r="B18"/>
      <c r="C18" s="24"/>
      <c r="D18"/>
    </row>
    <row r="19" spans="1:4" s="14" customFormat="1">
      <c r="A19"/>
      <c r="B19"/>
      <c r="C19" s="24"/>
      <c r="D19"/>
    </row>
    <row r="20" spans="1:4" s="14" customFormat="1">
      <c r="A20"/>
      <c r="B20"/>
      <c r="C20" s="24"/>
      <c r="D20"/>
    </row>
    <row r="21" spans="1:4" s="14" customFormat="1">
      <c r="A21"/>
      <c r="B21"/>
      <c r="C21" s="24"/>
      <c r="D21"/>
    </row>
    <row r="22" spans="1:4" s="14" customFormat="1">
      <c r="A22"/>
      <c r="B22"/>
      <c r="C22" s="24"/>
      <c r="D22"/>
    </row>
    <row r="23" spans="1:4" s="14" customFormat="1">
      <c r="A23"/>
      <c r="B23"/>
      <c r="C23" s="24"/>
      <c r="D23"/>
    </row>
    <row r="24" spans="1:4" s="14" customFormat="1">
      <c r="A24"/>
      <c r="B24"/>
      <c r="C24" s="24"/>
      <c r="D24"/>
    </row>
    <row r="25" spans="1:4" s="14" customFormat="1">
      <c r="A25"/>
      <c r="B25"/>
      <c r="C25" s="24"/>
      <c r="D25"/>
    </row>
    <row r="26" spans="1:4" s="14" customFormat="1">
      <c r="A26"/>
      <c r="B26"/>
      <c r="C26" s="24"/>
      <c r="D26"/>
    </row>
    <row r="27" spans="1:4" s="14" customFormat="1">
      <c r="A27"/>
      <c r="B27"/>
      <c r="C27" s="24"/>
      <c r="D27"/>
    </row>
    <row r="28" spans="1:4" s="14" customFormat="1">
      <c r="A28"/>
      <c r="B28"/>
      <c r="C28" s="24"/>
      <c r="D28"/>
    </row>
    <row r="29" spans="1:4" s="14" customFormat="1">
      <c r="A29"/>
      <c r="B29"/>
      <c r="C29" s="24"/>
      <c r="D29"/>
    </row>
    <row r="30" spans="1:4" s="14" customFormat="1">
      <c r="A30"/>
      <c r="B30"/>
      <c r="C30" s="24"/>
      <c r="D30"/>
    </row>
  </sheetData>
  <sortState ref="A2:D32">
    <sortCondition descending="1" ref="B2:B32"/>
  </sortState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125" zoomScaleNormal="125" zoomScalePageLayoutView="125" workbookViewId="0">
      <selection activeCell="E11" sqref="E11"/>
    </sheetView>
  </sheetViews>
  <sheetFormatPr baseColWidth="10" defaultColWidth="8.83203125" defaultRowHeight="14" x14ac:dyDescent="0"/>
  <cols>
    <col min="1" max="1" width="10.83203125" style="29" bestFit="1" customWidth="1"/>
    <col min="2" max="2" width="45.1640625" style="29" bestFit="1" customWidth="1"/>
    <col min="3" max="3" width="48.6640625" style="29" bestFit="1" customWidth="1"/>
    <col min="4" max="4" width="15.5" style="29" bestFit="1" customWidth="1"/>
    <col min="5" max="6" width="10.6640625" style="34" bestFit="1" customWidth="1"/>
    <col min="7" max="16384" width="8.83203125" style="29"/>
  </cols>
  <sheetData>
    <row r="1" spans="1:8">
      <c r="A1" s="29" t="s">
        <v>1</v>
      </c>
      <c r="B1" s="29" t="s">
        <v>0</v>
      </c>
      <c r="C1" s="29" t="s">
        <v>33</v>
      </c>
      <c r="D1" s="29" t="s">
        <v>34</v>
      </c>
      <c r="E1" s="34" t="s">
        <v>35</v>
      </c>
      <c r="F1" s="34" t="s">
        <v>39</v>
      </c>
    </row>
    <row r="2" spans="1:8">
      <c r="A2" s="29">
        <v>1</v>
      </c>
      <c r="B2" s="31" t="s">
        <v>54</v>
      </c>
      <c r="C2" s="31" t="s">
        <v>55</v>
      </c>
      <c r="D2" s="31" t="s">
        <v>56</v>
      </c>
      <c r="E2" s="34">
        <v>43355</v>
      </c>
      <c r="F2" s="34">
        <v>43324</v>
      </c>
    </row>
    <row r="3" spans="1:8">
      <c r="A3" s="29">
        <v>2</v>
      </c>
      <c r="B3" s="31" t="s">
        <v>57</v>
      </c>
      <c r="C3" s="31" t="s">
        <v>59</v>
      </c>
      <c r="D3" s="31" t="s">
        <v>43</v>
      </c>
      <c r="E3" s="34">
        <v>43341</v>
      </c>
      <c r="F3" s="34">
        <v>43356</v>
      </c>
    </row>
    <row r="4" spans="1:8">
      <c r="A4" s="29">
        <v>3</v>
      </c>
      <c r="B4" s="31" t="s">
        <v>58</v>
      </c>
      <c r="C4" s="31" t="s">
        <v>60</v>
      </c>
      <c r="D4" s="31" t="s">
        <v>43</v>
      </c>
      <c r="E4" s="34">
        <v>43354</v>
      </c>
      <c r="F4" s="34">
        <v>43357</v>
      </c>
    </row>
    <row r="5" spans="1:8">
      <c r="A5" s="29">
        <v>4</v>
      </c>
      <c r="B5" s="31" t="s">
        <v>44</v>
      </c>
      <c r="C5" s="31" t="s">
        <v>59</v>
      </c>
      <c r="D5" s="31" t="s">
        <v>43</v>
      </c>
      <c r="E5" s="34">
        <v>43357</v>
      </c>
      <c r="F5" s="34">
        <v>43358</v>
      </c>
    </row>
    <row r="6" spans="1:8">
      <c r="A6" s="29">
        <v>5</v>
      </c>
      <c r="B6" s="31" t="s">
        <v>61</v>
      </c>
      <c r="C6" s="31" t="s">
        <v>66</v>
      </c>
      <c r="D6" s="31" t="s">
        <v>43</v>
      </c>
      <c r="E6" s="34">
        <v>43354</v>
      </c>
      <c r="F6" s="34">
        <v>43360</v>
      </c>
    </row>
    <row r="7" spans="1:8">
      <c r="A7" s="29">
        <v>6</v>
      </c>
      <c r="B7" s="31" t="s">
        <v>62</v>
      </c>
      <c r="C7" s="31" t="s">
        <v>59</v>
      </c>
      <c r="D7" s="31" t="s">
        <v>43</v>
      </c>
      <c r="E7" s="34">
        <v>43354</v>
      </c>
      <c r="F7" s="34">
        <v>43361</v>
      </c>
    </row>
    <row r="8" spans="1:8">
      <c r="A8" s="29">
        <v>7</v>
      </c>
      <c r="B8" s="31" t="s">
        <v>63</v>
      </c>
      <c r="C8" s="31" t="s">
        <v>59</v>
      </c>
      <c r="D8" s="31" t="s">
        <v>43</v>
      </c>
      <c r="E8" s="34">
        <v>43361</v>
      </c>
      <c r="F8" s="34">
        <v>43363</v>
      </c>
    </row>
    <row r="9" spans="1:8">
      <c r="A9" s="29">
        <v>8</v>
      </c>
      <c r="B9" s="31" t="s">
        <v>64</v>
      </c>
      <c r="C9" s="31" t="s">
        <v>66</v>
      </c>
      <c r="D9" s="31" t="s">
        <v>43</v>
      </c>
      <c r="E9" s="34">
        <v>43354</v>
      </c>
      <c r="F9" s="34">
        <v>43363</v>
      </c>
      <c r="G9" s="30"/>
      <c r="H9" s="30"/>
    </row>
    <row r="10" spans="1:8">
      <c r="A10" s="29">
        <v>9</v>
      </c>
      <c r="B10" s="31" t="s">
        <v>65</v>
      </c>
      <c r="C10" s="31" t="s">
        <v>59</v>
      </c>
      <c r="D10" s="31" t="s">
        <v>43</v>
      </c>
      <c r="E10" s="34">
        <v>43361</v>
      </c>
      <c r="F10" s="34">
        <v>43364</v>
      </c>
    </row>
    <row r="11" spans="1:8">
      <c r="A11" s="29">
        <v>10</v>
      </c>
      <c r="B11" s="31"/>
      <c r="C11" s="31"/>
      <c r="D11" s="31"/>
    </row>
    <row r="12" spans="1:8">
      <c r="A12" s="29">
        <v>11</v>
      </c>
    </row>
    <row r="13" spans="1:8">
      <c r="A13" s="29">
        <v>12</v>
      </c>
    </row>
    <row r="14" spans="1:8">
      <c r="A14" s="29">
        <v>13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2" sqref="D12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4</v>
      </c>
      <c r="B2">
        <v>2018</v>
      </c>
      <c r="C2" t="str">
        <f>TEXT(DATE(2011,A3,1),"MMM")&amp;" "&amp;B2</f>
        <v>May 2018</v>
      </c>
      <c r="D2" s="1">
        <v>39451.25</v>
      </c>
    </row>
    <row r="3" spans="1:4">
      <c r="A3">
        <v>5</v>
      </c>
      <c r="B3">
        <v>2018</v>
      </c>
      <c r="C3" t="str">
        <f>TEXT(DATE(2011,A4,1),"MMM")&amp;" "&amp;B3</f>
        <v>Jun 2018</v>
      </c>
      <c r="D3" s="1">
        <v>40700</v>
      </c>
    </row>
    <row r="4" spans="1:4">
      <c r="A4">
        <v>6</v>
      </c>
      <c r="B4">
        <v>2018</v>
      </c>
      <c r="C4" t="str">
        <f>TEXT(DATE(2011,A5,1),"MMM")&amp;" "&amp;B4</f>
        <v>Jul 2018</v>
      </c>
      <c r="D4" s="1">
        <v>42920</v>
      </c>
    </row>
    <row r="5" spans="1:4">
      <c r="A5">
        <v>7</v>
      </c>
      <c r="B5">
        <v>2018</v>
      </c>
      <c r="C5" t="str">
        <f>TEXT(DATE(2011,A6,1),"MMM")&amp;" "&amp;B5</f>
        <v>Aug 2018</v>
      </c>
      <c r="D5" s="1">
        <v>52308</v>
      </c>
    </row>
    <row r="6" spans="1:4">
      <c r="A6" s="50">
        <v>8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2018-07-31T15:50:42Z</cp:lastPrinted>
  <dcterms:created xsi:type="dcterms:W3CDTF">2017-09-28T03:08:15Z</dcterms:created>
  <dcterms:modified xsi:type="dcterms:W3CDTF">2018-09-11T15:41:12Z</dcterms:modified>
</cp:coreProperties>
</file>