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0" yWindow="0" windowWidth="25600" windowHeight="16060" tabRatio="853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0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3" i="4"/>
  <c r="C4" i="4"/>
  <c r="C2" i="4"/>
  <c r="I18" i="1"/>
  <c r="H18" i="1"/>
  <c r="G18" i="1"/>
  <c r="C18" i="1"/>
  <c r="B18" i="1"/>
  <c r="D23" i="1"/>
  <c r="D24" i="1"/>
  <c r="D25" i="1"/>
  <c r="D26" i="1"/>
  <c r="D27" i="1"/>
  <c r="D28" i="1"/>
  <c r="D29" i="1"/>
  <c r="D30" i="1"/>
  <c r="D31" i="1"/>
  <c r="D32" i="1"/>
  <c r="D33" i="1"/>
  <c r="C23" i="1"/>
  <c r="C24" i="1"/>
  <c r="C25" i="1"/>
  <c r="C26" i="1"/>
  <c r="C27" i="1"/>
  <c r="C28" i="1"/>
  <c r="C29" i="1"/>
  <c r="C30" i="1"/>
  <c r="C31" i="1"/>
  <c r="C32" i="1"/>
  <c r="C33" i="1"/>
  <c r="B23" i="1"/>
  <c r="B24" i="1"/>
  <c r="B25" i="1"/>
  <c r="B26" i="1"/>
  <c r="B27" i="1"/>
  <c r="B28" i="1"/>
  <c r="B29" i="1"/>
  <c r="B30" i="1"/>
  <c r="B31" i="1"/>
  <c r="B32" i="1"/>
  <c r="B33" i="1"/>
  <c r="D22" i="1"/>
  <c r="C22" i="1"/>
  <c r="B22" i="1"/>
  <c r="I15" i="1"/>
  <c r="H15" i="1"/>
  <c r="G15" i="1"/>
  <c r="C15" i="1"/>
  <c r="B15" i="1"/>
  <c r="I16" i="1"/>
  <c r="H16" i="1"/>
  <c r="G16" i="1"/>
  <c r="C16" i="1"/>
  <c r="B16" i="1"/>
  <c r="I7" i="1"/>
  <c r="I8" i="1"/>
  <c r="I9" i="1"/>
  <c r="I10" i="1"/>
  <c r="I11" i="1"/>
  <c r="I12" i="1"/>
  <c r="I13" i="1"/>
  <c r="I14" i="1"/>
  <c r="I17" i="1"/>
  <c r="H17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G17" i="1"/>
  <c r="C7" i="1"/>
  <c r="C8" i="1"/>
  <c r="C9" i="1"/>
  <c r="C10" i="1"/>
  <c r="C11" i="1"/>
  <c r="C12" i="1"/>
  <c r="C13" i="1"/>
  <c r="C14" i="1"/>
  <c r="C17" i="1"/>
  <c r="B7" i="1"/>
  <c r="B8" i="1"/>
  <c r="B9" i="1"/>
  <c r="B10" i="1"/>
  <c r="B11" i="1"/>
  <c r="B12" i="1"/>
  <c r="B13" i="1"/>
  <c r="B14" i="1"/>
  <c r="B17" i="1"/>
  <c r="C31" i="7"/>
  <c r="B6" i="1"/>
  <c r="I6" i="1"/>
  <c r="H6" i="1"/>
  <c r="G6" i="1"/>
  <c r="C6" i="1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<sst xmlns="http://schemas.openxmlformats.org/spreadsheetml/2006/main" count="162" uniqueCount="111">
  <si>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</si>
  <si>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</si>
  <si>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</si>
  <si>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</si>
  <si>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</si>
  <si>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</si>
  <si>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</si>
  <si>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</si>
  <si>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</si>
  <si>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</si>
  <si>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</si>
  <si>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</si>
  <si>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</si>
  <si>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</si>
  <si>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</si>
  <si>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</si>
  <si>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</si>
  <si>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</si>
  <si>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</si>
  <si>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</si>
  <si>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</si>
  <si>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</si>
  <si>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</si>
  <si>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</si>
  <si>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</si>
  <si>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</si>
  <si>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</si>
  <si>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</si>
  <si>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</si>
  <si>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</si>
  <si>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</si>
  <si>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</si>
  <si>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</si>
  <si>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</si>
  <si>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</si>
  <si>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</si>
  <si>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</si>
  <si>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</si>
  <si>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</si>
  <si>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</si>
  <si>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Promo</t>
  </si>
  <si>
    <t>Entmt</t>
  </si>
  <si>
    <t>Online</t>
  </si>
  <si>
    <t>Ghosted Patron Program</t>
  </si>
  <si>
    <t>Chris, Amanda, Mark</t>
  </si>
  <si>
    <t>Barcoded Email</t>
  </si>
  <si>
    <t>Deb, Chris, Angela</t>
  </si>
  <si>
    <t>Hotel Email Journey</t>
  </si>
  <si>
    <t xml:space="preserve">Pending Tony G implementation of FTP </t>
  </si>
  <si>
    <t>Tony, Deb, Chris</t>
  </si>
  <si>
    <t xml:space="preserve">How can we help move this forward? </t>
  </si>
  <si>
    <t>Awaiting word on new hardware - hold on food related details in email</t>
  </si>
  <si>
    <t>WinStar Email Marketing Executive Dashboard 7/31/2018</t>
  </si>
  <si>
    <t>MOST RECENT EMAILS SENT - 7/2018</t>
  </si>
  <si>
    <t>180701ENT1 - Florida Georgia Line Tech Reminder</t>
  </si>
  <si>
    <t>180702PRM1 - Winfiniti</t>
  </si>
  <si>
    <t>180703ENT1 - Bill Maher concert notes</t>
  </si>
  <si>
    <t>180703PRM1 - July Birthday Greeting</t>
  </si>
  <si>
    <t>180704ENT1 - Aug Entertainment Highlights</t>
  </si>
  <si>
    <t>180705ENT1 - Bill Maher Passport Offer</t>
  </si>
  <si>
    <t>180706ENT1 - Bill Maher concert notes II</t>
  </si>
  <si>
    <t>180706ENT1 - Alison Krauss Passport Offer</t>
  </si>
  <si>
    <t>180708HTL2 - July Hospitality V2 Reminder</t>
  </si>
  <si>
    <t>180708HTL1 - July Hospitality V1 Reminder</t>
  </si>
  <si>
    <t>180712ENT1 - Bellator MMA Passport Offer</t>
  </si>
  <si>
    <t>180713CRD4 - Fallout Elite (L1)</t>
  </si>
  <si>
    <t>180713CRD3 - Fallout Premier (L2)</t>
  </si>
  <si>
    <t>180713CRD2 - Status Premier (L2)</t>
  </si>
  <si>
    <t>180713CRD1 - Status Base (WP)</t>
  </si>
  <si>
    <t>180713PRM1 - Reel Bites</t>
  </si>
  <si>
    <t>180607VIA1 - Buffet - YES</t>
  </si>
  <si>
    <t>180607VIA2 - Buffet - NO</t>
  </si>
  <si>
    <t>180716PRM2 - Level Up Elite</t>
  </si>
  <si>
    <t>180716PRM1 - Level Up Premier</t>
  </si>
  <si>
    <t>180717PRM1 - July Non-Responders</t>
  </si>
  <si>
    <t>180718PRM1 - MBS</t>
  </si>
  <si>
    <t>180719ENT1 - Modest Mouse Passport Offer</t>
  </si>
  <si>
    <t>180720HTL4 - August Hospitality V4</t>
  </si>
  <si>
    <t>180720HTL3 - August Hospitality V3</t>
  </si>
  <si>
    <t>180720HTL2 - August Hospitality V2</t>
  </si>
  <si>
    <t>180720HTL1 - August Hospitality V1</t>
  </si>
  <si>
    <t>180725PRM1 - August Promotional Highlights</t>
  </si>
  <si>
    <t>180727PRM1 - Pool Closed</t>
  </si>
  <si>
    <t>Hotel</t>
  </si>
  <si>
    <t>(2) Level Up Emails</t>
  </si>
  <si>
    <t>Set for deployment</t>
  </si>
  <si>
    <t>Lisa</t>
  </si>
  <si>
    <t>New Entmt Email</t>
  </si>
  <si>
    <t>Pending Content, Assets, Approvals</t>
  </si>
  <si>
    <t>Chris, Amanda, Lisa</t>
  </si>
  <si>
    <t>Set for Deployment</t>
  </si>
  <si>
    <t>Cause for Celebration</t>
  </si>
  <si>
    <t>Pending lis, Snapshot Approval</t>
  </si>
  <si>
    <t>Chris, Angela, Lisa</t>
  </si>
  <si>
    <t>TournEvent</t>
  </si>
  <si>
    <t>GranVia Survey Coupon</t>
  </si>
  <si>
    <t>Pending list, Email &amp; Snapshot Approval</t>
  </si>
  <si>
    <t>Lisa, Chris</t>
  </si>
  <si>
    <t>Sept Ent Highlights</t>
  </si>
  <si>
    <t>Chris, Amanda, Angela, Lisa</t>
  </si>
  <si>
    <t>Penidng Tests, Approvals</t>
  </si>
  <si>
    <t>Lisa, Chris, Angela</t>
  </si>
  <si>
    <t>(4) Aug Hospitality Reminder</t>
  </si>
  <si>
    <t>(2) Aug GranVia Syvey</t>
  </si>
  <si>
    <t>Pending snapshot, approval</t>
  </si>
  <si>
    <t>(4) Status Emails</t>
  </si>
  <si>
    <t>Pending Tests, Lists, Approvals</t>
  </si>
  <si>
    <t>Append - Patron List Update</t>
  </si>
  <si>
    <t>Chris, Angela, Mark</t>
  </si>
  <si>
    <t>N/A</t>
  </si>
  <si>
    <t>GT Advertising? Plain Patorn List dump?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</si>
</sst>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0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0" fillId="3" borderId="0" xfId="0" applyFill="1" applyBorder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0" fillId="0" borderId="9" xfId="0" applyBorder="1"/>
    <xf numFmtId="22" fontId="0" fillId="0" borderId="9" xfId="0" applyNumberFormat="1" applyBorder="1"/>
    <xf numFmtId="0" fontId="12" fillId="0" borderId="0" xfId="0" applyFont="1"/>
    <xf numFmtId="0" fontId="0" fillId="0" borderId="0" xfId="0" applyBorder="1"/>
    <xf numFmtId="22" fontId="0" fillId="0" borderId="0" xfId="0" applyNumberFormat="1" applyBorder="1"/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/>
    <xf numFmtId="0" fontId="0" fillId="0" borderId="1" xfId="0" applyBorder="1" applyAlignment="1"/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0" xfId="0" applyFont="1"/>
  </cellXfs>
  <cellStyles count="200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Mar 2018</c:v>
                </c:pt>
                <c:pt idx="1">
                  <c:v>Apr 2018</c:v>
                </c:pt>
                <c:pt idx="2">
                  <c:v>May 2018</c:v>
                </c:pt>
                <c:pt idx="3">
                  <c:v>Jun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28490.0</c:v>
                </c:pt>
                <c:pt idx="1">
                  <c:v>33855.0</c:v>
                </c:pt>
                <c:pt idx="2">
                  <c:v>35105.0</c:v>
                </c:pt>
                <c:pt idx="3">
                  <c:v>40700.0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0800984"/>
        <c:axId val="2140864536"/>
        <c:axId val="0"/>
      </c:bar3DChart>
      <c:catAx>
        <c:axId val="214080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0864536"/>
        <c:crosses val="autoZero"/>
        <c:auto val="1"/>
        <c:lblAlgn val="ctr"/>
        <c:lblOffset val="100"/>
        <c:noMultiLvlLbl val="0"/>
      </c:catAx>
      <c:valAx>
        <c:axId val="21408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408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MostRecentEmails!$C$31</c:f>
              <c:numCache>
                <c:formatCode>_(* #,##0_);_(* \(#,##0\);_(* "-"??_);_(@_)</c:formatCode>
                <c:ptCount val="1"/>
                <c:pt idx="0">
                  <c:v>5.524382E6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42706456"/>
        <c:axId val="2142576760"/>
        <c:axId val="0"/>
      </c:bar3DChart>
      <c:catAx>
        <c:axId val="2142706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42576760"/>
        <c:crossesAt val="0.0"/>
        <c:auto val="1"/>
        <c:lblAlgn val="ctr"/>
        <c:lblOffset val="100"/>
        <c:noMultiLvlLbl val="0"/>
      </c:catAx>
      <c:valAx>
        <c:axId val="21425767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1427064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52134540750323"/>
                  <c:y val="0.307499840410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10194456606"/>
                  <c:y val="0.205427667662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6809037292071"/>
                  <c:y val="0.507146321473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03492884864166"/>
                  <c:y val="0.2354452262102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59"/>
                  <c:y val="0.612193468337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5"/>
                <c:pt idx="0">
                  <c:v>Entmt</c:v>
                </c:pt>
                <c:pt idx="1">
                  <c:v>Hotel</c:v>
                </c:pt>
                <c:pt idx="2">
                  <c:v>Promo</c:v>
                </c:pt>
                <c:pt idx="3">
                  <c:v>Online</c:v>
                </c:pt>
                <c:pt idx="4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1.248584E6</c:v>
                </c:pt>
                <c:pt idx="1">
                  <c:v>198343.0</c:v>
                </c:pt>
                <c:pt idx="2">
                  <c:v>3.92088E6</c:v>
                </c:pt>
                <c:pt idx="3">
                  <c:v>156575.0</c:v>
                </c:pt>
                <c:pt idx="4">
                  <c:v>5.524382E6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40496824"/>
        <c:axId val="2140234568"/>
        <c:axId val="0"/>
      </c:bar3DChart>
      <c:catAx>
        <c:axId val="214049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34568"/>
        <c:crosses val="autoZero"/>
        <c:auto val="1"/>
        <c:lblAlgn val="ctr"/>
        <c:lblOffset val="100"/>
        <c:noMultiLvlLbl val="0"/>
      </c:catAx>
      <c:valAx>
        <c:axId val="21402345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4049682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34</xdr:row>
      <xdr:rowOff>85724</xdr:rowOff>
    </xdr:from>
    <xdr:to>
      <xdr:col>4</xdr:col>
      <xdr:colOff>619124</xdr:colOff>
      <xdr:row>48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34</xdr:row>
      <xdr:rowOff>76199</xdr:rowOff>
    </xdr:from>
    <xdr:to>
      <xdr:col>8</xdr:col>
      <xdr:colOff>1019175</xdr:colOff>
      <xdr:row>48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19</xdr:row>
      <xdr:rowOff>14286</xdr:rowOff>
    </xdr:from>
    <xdr:to>
      <xdr:col>8</xdr:col>
      <xdr:colOff>1028700</xdr:colOff>
      <xdr:row>32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312.445592476855" createdVersion="4" refreshedVersion="4" minRefreshableVersion="3" recordCount="29">
  <cacheSource type="worksheet">
    <worksheetSource ref="C1:D30" sheet="MostRecentEmails"/>
  </cacheSource>
  <cacheFields count="2">
    <cacheField name="Emails Sent" numFmtId="0">
      <sharedItems containsSemiMixedTypes="0" containsString="0" containsNumber="1" containsInteger="1" minValue="128" maxValue="1244784"/>
    </cacheField>
    <cacheField name="Category" numFmtId="0">
      <sharedItems count="5">
        <s v="Promo"/>
        <s v="Hotel"/>
        <s v="Entmt"/>
        <s v="Online"/>
        <s v="Gol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818"/>
    <x v="0"/>
  </r>
  <r>
    <n v="1243272"/>
    <x v="0"/>
  </r>
  <r>
    <n v="39169"/>
    <x v="1"/>
  </r>
  <r>
    <n v="39383"/>
    <x v="1"/>
  </r>
  <r>
    <n v="9056"/>
    <x v="1"/>
  </r>
  <r>
    <n v="9184"/>
    <x v="1"/>
  </r>
  <r>
    <n v="466"/>
    <x v="2"/>
  </r>
  <r>
    <n v="1244784"/>
    <x v="0"/>
  </r>
  <r>
    <n v="36009"/>
    <x v="0"/>
  </r>
  <r>
    <n v="128"/>
    <x v="0"/>
  </r>
  <r>
    <n v="470"/>
    <x v="0"/>
  </r>
  <r>
    <n v="5612"/>
    <x v="0"/>
  </r>
  <r>
    <n v="5669"/>
    <x v="0"/>
  </r>
  <r>
    <n v="156575"/>
    <x v="3"/>
  </r>
  <r>
    <n v="27840"/>
    <x v="0"/>
  </r>
  <r>
    <n v="135"/>
    <x v="0"/>
  </r>
  <r>
    <n v="260"/>
    <x v="0"/>
  </r>
  <r>
    <n v="179"/>
    <x v="0"/>
  </r>
  <r>
    <n v="249"/>
    <x v="2"/>
  </r>
  <r>
    <n v="50627"/>
    <x v="1"/>
  </r>
  <r>
    <n v="50924"/>
    <x v="1"/>
  </r>
  <r>
    <n v="758"/>
    <x v="2"/>
  </r>
  <r>
    <n v="817"/>
    <x v="2"/>
  </r>
  <r>
    <n v="700"/>
    <x v="2"/>
  </r>
  <r>
    <n v="1243264"/>
    <x v="2"/>
  </r>
  <r>
    <n v="112804"/>
    <x v="0"/>
  </r>
  <r>
    <n v="797"/>
    <x v="2"/>
  </r>
  <r>
    <n v="1533"/>
    <x v="2"/>
  </r>
  <r>
    <n v="1242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8" firstHeaderRow="2" firstDataRow="2" firstDataCol="1"/>
  <pivotFields count="2">
    <pivotField dataField="1" numFmtId="166" showAll="0"/>
    <pivotField axis="axisRow" showAll="0">
      <items count="6">
        <item x="2"/>
        <item m="1" x="4"/>
        <item x="1"/>
        <item x="0"/>
        <item x="3"/>
        <item t="default"/>
      </items>
    </pivotField>
  </pivotFields>
  <rowFields count="1">
    <field x="1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3"/>
  <sheetViews>
    <sheetView tabSelected="1" topLeftCell="B1" zoomScale="125" zoomScaleNormal="125" zoomScalePageLayoutView="125" workbookViewId="0">
      <selection activeCell="C18" sqref="C18:F18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10"/>
      <c r="B1" s="52" t="s">
        <v>52</v>
      </c>
      <c r="C1" s="53"/>
      <c r="D1" s="53"/>
      <c r="E1" s="53"/>
      <c r="F1" s="53"/>
      <c r="G1" s="53"/>
      <c r="H1" s="53"/>
      <c r="I1" s="54"/>
      <c r="J1" s="10"/>
    </row>
    <row r="4" spans="1:10" ht="20">
      <c r="A4" s="11"/>
      <c r="B4" s="17" t="s">
        <v>32</v>
      </c>
      <c r="C4" s="16"/>
      <c r="D4" s="16"/>
      <c r="E4" s="16"/>
      <c r="F4" s="16"/>
      <c r="G4" s="16"/>
      <c r="H4" s="16"/>
      <c r="I4" s="9"/>
    </row>
    <row r="5" spans="1:10" ht="15">
      <c r="A5" s="11"/>
      <c r="B5" s="21" t="s">
        <v>0</v>
      </c>
      <c r="C5" s="48" t="s">
        <v>33</v>
      </c>
      <c r="D5" s="49"/>
      <c r="E5" s="49"/>
      <c r="F5" s="49"/>
      <c r="G5" s="20" t="s">
        <v>34</v>
      </c>
      <c r="H5" s="22" t="s">
        <v>35</v>
      </c>
      <c r="I5" s="23" t="s">
        <v>39</v>
      </c>
    </row>
    <row r="6" spans="1:10" ht="15.75" customHeight="1">
      <c r="A6" s="12"/>
      <c r="B6" s="33" t="str">
        <f>WeeklyHeadlines!B2</f>
        <v>(2) Level Up Emails</v>
      </c>
      <c r="C6" s="50" t="str">
        <f>WeeklyHeadlines!C2</f>
        <v>Set for deployment</v>
      </c>
      <c r="D6" s="51"/>
      <c r="E6" s="51"/>
      <c r="F6" s="51"/>
      <c r="G6" s="34" t="str">
        <f>WeeklyHeadlines!D2</f>
        <v>Lisa</v>
      </c>
      <c r="H6" s="36">
        <f>WeeklyHeadlines!E2</f>
        <v>43312</v>
      </c>
      <c r="I6" s="37">
        <f>WeeklyHeadlines!F2</f>
        <v>43312</v>
      </c>
    </row>
    <row r="7" spans="1:10" ht="15.75" customHeight="1">
      <c r="A7" s="12"/>
      <c r="B7" s="33" t="str">
        <f>WeeklyHeadlines!B3</f>
        <v>New Entmt Email</v>
      </c>
      <c r="C7" s="50" t="str">
        <f>WeeklyHeadlines!C3</f>
        <v>Pending Content, Assets, Approvals</v>
      </c>
      <c r="D7" s="51"/>
      <c r="E7" s="51"/>
      <c r="F7" s="51"/>
      <c r="G7" s="38" t="str">
        <f>WeeklyHeadlines!D3</f>
        <v>Chris, Amanda, Lisa</v>
      </c>
      <c r="H7" s="36">
        <f>WeeklyHeadlines!E3</f>
        <v>43312</v>
      </c>
      <c r="I7" s="37">
        <f>WeeklyHeadlines!F3</f>
        <v>43312</v>
      </c>
    </row>
    <row r="8" spans="1:10" ht="15.75" customHeight="1">
      <c r="A8" s="12"/>
      <c r="B8" s="33" t="str">
        <f>WeeklyHeadlines!B4</f>
        <v>Cause for Celebration</v>
      </c>
      <c r="C8" s="50" t="str">
        <f>WeeklyHeadlines!C4</f>
        <v>Pending lis, Snapshot Approval</v>
      </c>
      <c r="D8" s="51"/>
      <c r="E8" s="51"/>
      <c r="F8" s="51"/>
      <c r="G8" s="38" t="str">
        <f>WeeklyHeadlines!D4</f>
        <v>Chris, Angela, Lisa</v>
      </c>
      <c r="H8" s="36">
        <f>WeeklyHeadlines!E4</f>
        <v>43312</v>
      </c>
      <c r="I8" s="37">
        <f>WeeklyHeadlines!F4</f>
        <v>43313</v>
      </c>
    </row>
    <row r="9" spans="1:10" ht="15.75" customHeight="1">
      <c r="B9" s="33" t="str">
        <f>WeeklyHeadlines!B5</f>
        <v>TournEvent</v>
      </c>
      <c r="C9" s="50" t="str">
        <f>WeeklyHeadlines!C5</f>
        <v>Set for Deployment</v>
      </c>
      <c r="D9" s="51"/>
      <c r="E9" s="51"/>
      <c r="F9" s="51"/>
      <c r="G9" s="38" t="str">
        <f>WeeklyHeadlines!D5</f>
        <v>Lisa</v>
      </c>
      <c r="H9" s="36">
        <f>WeeklyHeadlines!E5</f>
        <v>43314</v>
      </c>
      <c r="I9" s="37">
        <f>WeeklyHeadlines!F5</f>
        <v>43314</v>
      </c>
    </row>
    <row r="10" spans="1:10" ht="15.75" customHeight="1">
      <c r="B10" s="33" t="str">
        <f>WeeklyHeadlines!B6</f>
        <v>GranVia Survey Coupon</v>
      </c>
      <c r="C10" s="50" t="str">
        <f>WeeklyHeadlines!C6</f>
        <v>Pending list, Email &amp; Snapshot Approval</v>
      </c>
      <c r="D10" s="51"/>
      <c r="E10" s="51"/>
      <c r="F10" s="51"/>
      <c r="G10" s="38" t="str">
        <f>WeeklyHeadlines!D6</f>
        <v>Lisa, Chris</v>
      </c>
      <c r="H10" s="36">
        <f>WeeklyHeadlines!E6</f>
        <v>43312</v>
      </c>
      <c r="I10" s="37">
        <f>WeeklyHeadlines!F6</f>
        <v>43317</v>
      </c>
    </row>
    <row r="11" spans="1:10" ht="15.75" customHeight="1">
      <c r="B11" s="33" t="str">
        <f>WeeklyHeadlines!B7</f>
        <v>Sept Ent Highlights</v>
      </c>
      <c r="C11" s="50" t="str">
        <f>WeeklyHeadlines!C7</f>
        <v>Pending Content, Assets, Approvals</v>
      </c>
      <c r="D11" s="51"/>
      <c r="E11" s="51"/>
      <c r="F11" s="51"/>
      <c r="G11" s="38" t="str">
        <f>WeeklyHeadlines!D7</f>
        <v>Chris, Amanda, Angela, Lisa</v>
      </c>
      <c r="H11" s="36">
        <f>WeeklyHeadlines!E7</f>
        <v>43312</v>
      </c>
      <c r="I11" s="37">
        <f>WeeklyHeadlines!F7</f>
        <v>43320</v>
      </c>
    </row>
    <row r="12" spans="1:10" ht="15.75" customHeight="1">
      <c r="B12" s="33" t="str">
        <f>WeeklyHeadlines!B8</f>
        <v>(4) Aug Hospitality Reminder</v>
      </c>
      <c r="C12" s="50" t="str">
        <f>WeeklyHeadlines!C8</f>
        <v>Penidng Tests, Approvals</v>
      </c>
      <c r="D12" s="51"/>
      <c r="E12" s="51"/>
      <c r="F12" s="51"/>
      <c r="G12" s="38" t="str">
        <f>WeeklyHeadlines!D8</f>
        <v>Lisa, Chris, Angela</v>
      </c>
      <c r="H12" s="36">
        <f>WeeklyHeadlines!E8</f>
        <v>43313</v>
      </c>
      <c r="I12" s="37">
        <f>WeeklyHeadlines!F8</f>
        <v>43321</v>
      </c>
    </row>
    <row r="13" spans="1:10" ht="15.75" customHeight="1">
      <c r="B13" s="33" t="str">
        <f>WeeklyHeadlines!B9</f>
        <v>(2) Aug GranVia Syvey</v>
      </c>
      <c r="C13" s="50" t="str">
        <f>WeeklyHeadlines!C9</f>
        <v>Pending snapshot, approval</v>
      </c>
      <c r="D13" s="51"/>
      <c r="E13" s="51"/>
      <c r="F13" s="51"/>
      <c r="G13" s="38" t="str">
        <f>WeeklyHeadlines!D9</f>
        <v>Chris, Angela, Lisa</v>
      </c>
      <c r="H13" s="36">
        <f>WeeklyHeadlines!E9</f>
        <v>43318</v>
      </c>
      <c r="I13" s="37">
        <f>WeeklyHeadlines!F9</f>
        <v>43323</v>
      </c>
    </row>
    <row r="14" spans="1:10" ht="15.75" customHeight="1">
      <c r="B14" s="33" t="str">
        <f>WeeklyHeadlines!B10</f>
        <v>(4) Status Emails</v>
      </c>
      <c r="C14" s="50" t="str">
        <f>WeeklyHeadlines!C10</f>
        <v>Pending Tests, Lists, Approvals</v>
      </c>
      <c r="D14" s="51"/>
      <c r="E14" s="51"/>
      <c r="F14" s="51"/>
      <c r="G14" s="38" t="str">
        <f>WeeklyHeadlines!D10</f>
        <v>Lisa, Chris, Angela</v>
      </c>
      <c r="H14" s="36">
        <f>WeeklyHeadlines!E10</f>
        <v>43315</v>
      </c>
      <c r="I14" s="37">
        <f>WeeklyHeadlines!F10</f>
        <v>43325</v>
      </c>
    </row>
    <row r="15" spans="1:10" ht="15.75" customHeight="1">
      <c r="B15" s="33" t="str">
        <f>WeeklyHeadlines!B11</f>
        <v>Ghosted Patron Program</v>
      </c>
      <c r="C15" s="50" t="str">
        <f>WeeklyHeadlines!C11</f>
        <v xml:space="preserve">How can we help move this forward? </v>
      </c>
      <c r="D15" s="51"/>
      <c r="E15" s="51"/>
      <c r="F15" s="51"/>
      <c r="G15" s="39" t="str">
        <f>WeeklyHeadlines!D11</f>
        <v>Chris, Amanda, Mark</v>
      </c>
      <c r="H15" s="36">
        <f>WeeklyHeadlines!E11</f>
        <v>43312</v>
      </c>
      <c r="I15" s="37" t="str">
        <f>WeeklyHeadlines!F11</f>
        <v>N/A</v>
      </c>
    </row>
    <row r="16" spans="1:10" ht="15.75" customHeight="1">
      <c r="B16" s="33" t="str">
        <f>WeeklyHeadlines!B12</f>
        <v>Barcoded Email</v>
      </c>
      <c r="C16" s="50" t="str">
        <f>WeeklyHeadlines!C12</f>
        <v>Awaiting word on new hardware - hold on food related details in email</v>
      </c>
      <c r="D16" s="51"/>
      <c r="E16" s="51"/>
      <c r="F16" s="51"/>
      <c r="G16" s="39" t="str">
        <f>WeeklyHeadlines!D12</f>
        <v>Deb, Chris, Angela</v>
      </c>
      <c r="H16" s="36">
        <f>WeeklyHeadlines!E12</f>
        <v>43312</v>
      </c>
      <c r="I16" s="37" t="str">
        <f>WeeklyHeadlines!F12</f>
        <v>N/A</v>
      </c>
    </row>
    <row r="17" spans="2:9" ht="15.75" customHeight="1">
      <c r="B17" s="33" t="str">
        <f>WeeklyHeadlines!B13</f>
        <v>Hotel Email Journey</v>
      </c>
      <c r="C17" s="50" t="str">
        <f>WeeklyHeadlines!C13</f>
        <v xml:space="preserve">Pending Tony G implementation of FTP </v>
      </c>
      <c r="D17" s="51"/>
      <c r="E17" s="51"/>
      <c r="F17" s="51"/>
      <c r="G17" s="38" t="str">
        <f>WeeklyHeadlines!D13</f>
        <v>Tony, Deb, Chris</v>
      </c>
      <c r="H17" s="36">
        <f>WeeklyHeadlines!E13</f>
        <v>43312</v>
      </c>
      <c r="I17" s="37" t="str">
        <f>WeeklyHeadlines!F13</f>
        <v>N/A</v>
      </c>
    </row>
    <row r="18" spans="2:9" ht="15.75" customHeight="1">
      <c r="B18" s="33" t="str">
        <f>WeeklyHeadlines!B14</f>
        <v>Append - Patron List Update</v>
      </c>
      <c r="C18" s="50" t="str">
        <f>WeeklyHeadlines!C14</f>
        <v>GT Advertising? Plain Patorn List dump?</v>
      </c>
      <c r="D18" s="51"/>
      <c r="E18" s="51"/>
      <c r="F18" s="51"/>
      <c r="G18" s="40" t="str">
        <f>WeeklyHeadlines!D14</f>
        <v>Chris, Angela, Mark</v>
      </c>
      <c r="H18" s="36">
        <f>WeeklyHeadlines!E14</f>
        <v>43312</v>
      </c>
      <c r="I18" s="37" t="str">
        <f>WeeklyHeadlines!F14</f>
        <v>N/A</v>
      </c>
    </row>
    <row r="19" spans="2:9" ht="20">
      <c r="B19" s="13"/>
      <c r="C19" s="13"/>
      <c r="D19" s="7"/>
    </row>
    <row r="20" spans="2:9" ht="20">
      <c r="B20" s="29" t="s">
        <v>53</v>
      </c>
      <c r="C20" s="16"/>
      <c r="D20" s="16"/>
      <c r="E20" s="9"/>
    </row>
    <row r="21" spans="2:9" ht="15">
      <c r="B21" s="21" t="s">
        <v>0</v>
      </c>
      <c r="C21" s="22" t="s">
        <v>30</v>
      </c>
      <c r="D21" s="55" t="s">
        <v>31</v>
      </c>
      <c r="E21" s="56"/>
    </row>
    <row r="22" spans="2:9" ht="15">
      <c r="B22" s="24" t="str">
        <f>MostRecentEmails!A2</f>
        <v>180727PRM1 - Pool Closed</v>
      </c>
      <c r="C22" s="27">
        <f>MostRecentEmails!B2</f>
        <v>43308.434027777781</v>
      </c>
      <c r="D22" s="46">
        <f>MostRecentEmails!C2</f>
        <v>818</v>
      </c>
      <c r="E22" s="47"/>
    </row>
    <row r="23" spans="2:9" ht="15">
      <c r="B23" s="24" t="str">
        <f>MostRecentEmails!A3</f>
        <v>180725PRM1 - August Promotional Highlights</v>
      </c>
      <c r="C23" s="27">
        <f>MostRecentEmails!B3</f>
        <v>43306.629861111112</v>
      </c>
      <c r="D23" s="46">
        <f>MostRecentEmails!C3</f>
        <v>1243272</v>
      </c>
      <c r="E23" s="47"/>
    </row>
    <row r="24" spans="2:9" ht="15">
      <c r="B24" s="24" t="str">
        <f>MostRecentEmails!A4</f>
        <v>180720HTL4 - August Hospitality V4</v>
      </c>
      <c r="C24" s="27">
        <f>MostRecentEmails!B4</f>
        <v>43304.625694444447</v>
      </c>
      <c r="D24" s="46">
        <f>MostRecentEmails!C4</f>
        <v>39169</v>
      </c>
      <c r="E24" s="47"/>
    </row>
    <row r="25" spans="2:9" ht="15">
      <c r="B25" s="24" t="str">
        <f>MostRecentEmails!A5</f>
        <v>180720HTL3 - August Hospitality V3</v>
      </c>
      <c r="C25" s="27">
        <f>MostRecentEmails!B5</f>
        <v>43304.625694444447</v>
      </c>
      <c r="D25" s="46">
        <f>MostRecentEmails!C5</f>
        <v>39383</v>
      </c>
      <c r="E25" s="47"/>
    </row>
    <row r="26" spans="2:9" ht="15">
      <c r="B26" s="24" t="str">
        <f>MostRecentEmails!A6</f>
        <v>180720HTL2 - August Hospitality V2</v>
      </c>
      <c r="C26" s="27">
        <f>MostRecentEmails!B6</f>
        <v>43304.625694444447</v>
      </c>
      <c r="D26" s="46">
        <f>MostRecentEmails!C6</f>
        <v>9056</v>
      </c>
      <c r="E26" s="47"/>
    </row>
    <row r="27" spans="2:9" ht="15">
      <c r="B27" s="24" t="str">
        <f>MostRecentEmails!A7</f>
        <v>180720HTL1 - August Hospitality V1</v>
      </c>
      <c r="C27" s="27">
        <f>MostRecentEmails!B7</f>
        <v>43304.625694444447</v>
      </c>
      <c r="D27" s="46">
        <f>MostRecentEmails!C7</f>
        <v>9184</v>
      </c>
      <c r="E27" s="47"/>
    </row>
    <row r="28" spans="2:9" ht="15">
      <c r="B28" s="24" t="str">
        <f>MostRecentEmails!A8</f>
        <v>180719ENT1 - Modest Mouse Passport Offer</v>
      </c>
      <c r="C28" s="27">
        <f>MostRecentEmails!B8</f>
        <v>43300.645833333336</v>
      </c>
      <c r="D28" s="46">
        <f>MostRecentEmails!C8</f>
        <v>466</v>
      </c>
      <c r="E28" s="47"/>
    </row>
    <row r="29" spans="2:9" ht="15">
      <c r="B29" s="24" t="str">
        <f>MostRecentEmails!A9</f>
        <v>180718PRM1 - MBS</v>
      </c>
      <c r="C29" s="27">
        <f>MostRecentEmails!B9</f>
        <v>43299.62777777778</v>
      </c>
      <c r="D29" s="46">
        <f>MostRecentEmails!C9</f>
        <v>1244784</v>
      </c>
      <c r="E29" s="47"/>
    </row>
    <row r="30" spans="2:9" ht="15">
      <c r="B30" s="24" t="str">
        <f>MostRecentEmails!A10</f>
        <v>180717PRM1 - July Non-Responders</v>
      </c>
      <c r="C30" s="27">
        <f>MostRecentEmails!B10</f>
        <v>43298.625694444447</v>
      </c>
      <c r="D30" s="46">
        <f>MostRecentEmails!C10</f>
        <v>36009</v>
      </c>
      <c r="E30" s="47"/>
    </row>
    <row r="31" spans="2:9" ht="15">
      <c r="B31" s="24" t="str">
        <f>MostRecentEmails!A11</f>
        <v>180716PRM2 - Level Up Elite</v>
      </c>
      <c r="C31" s="27">
        <f>MostRecentEmails!B11</f>
        <v>43297.625694444447</v>
      </c>
      <c r="D31" s="46">
        <f>MostRecentEmails!C11</f>
        <v>128</v>
      </c>
      <c r="E31" s="47"/>
    </row>
    <row r="32" spans="2:9" ht="18" customHeight="1">
      <c r="B32" s="24" t="str">
        <f>MostRecentEmails!A12</f>
        <v>180716PRM1 - Level Up Premier</v>
      </c>
      <c r="C32" s="27">
        <f>MostRecentEmails!B12</f>
        <v>43297.625694444447</v>
      </c>
      <c r="D32" s="46">
        <f>MostRecentEmails!C12</f>
        <v>470</v>
      </c>
      <c r="E32" s="47"/>
      <c r="F32" s="8"/>
    </row>
    <row r="33" spans="2:5" ht="15">
      <c r="B33" s="24" t="str">
        <f>MostRecentEmails!A13</f>
        <v>180607VIA1 - Buffet - YES</v>
      </c>
      <c r="C33" s="27">
        <f>MostRecentEmails!B13</f>
        <v>43295.625694444447</v>
      </c>
      <c r="D33" s="46">
        <f>MostRecentEmails!C13</f>
        <v>5612</v>
      </c>
      <c r="E33" s="47"/>
    </row>
  </sheetData>
  <mergeCells count="28">
    <mergeCell ref="B1:I1"/>
    <mergeCell ref="D31:E31"/>
    <mergeCell ref="D28:E28"/>
    <mergeCell ref="D29:E29"/>
    <mergeCell ref="D30:E30"/>
    <mergeCell ref="D21:E21"/>
    <mergeCell ref="D22:E22"/>
    <mergeCell ref="D23:E23"/>
    <mergeCell ref="D24:E24"/>
    <mergeCell ref="D25:E25"/>
    <mergeCell ref="C13:F13"/>
    <mergeCell ref="C14:F14"/>
    <mergeCell ref="C17:F17"/>
    <mergeCell ref="D32:E32"/>
    <mergeCell ref="D33:E33"/>
    <mergeCell ref="C5:F5"/>
    <mergeCell ref="C6:F6"/>
    <mergeCell ref="C7:F7"/>
    <mergeCell ref="C8:F8"/>
    <mergeCell ref="C9:F9"/>
    <mergeCell ref="D26:E26"/>
    <mergeCell ref="D27:E27"/>
    <mergeCell ref="C10:F10"/>
    <mergeCell ref="C11:F11"/>
    <mergeCell ref="C12:F12"/>
    <mergeCell ref="C15:F15"/>
    <mergeCell ref="C16:F16"/>
    <mergeCell ref="C18:F18"/>
  </mergeCells>
  <phoneticPr fontId="11" type="noConversion"/>
  <pageMargins left="0" right="0" top="0" bottom="0" header="0" footer="0"/>
  <pageSetup scale="70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5" sqref="A5"/>
    </sheetView>
  </sheetViews>
  <sheetFormatPr baseColWidth="10" defaultColWidth="8.83203125" defaultRowHeight="14" x14ac:dyDescent="0"/>
  <cols>
    <col min="1" max="1" width="15.83203125" customWidth="1"/>
    <col min="2" max="2" width="9.83203125" customWidth="1"/>
    <col min="3" max="3" width="11.5" customWidth="1"/>
    <col min="4" max="5" width="9" customWidth="1"/>
    <col min="6" max="6" width="11.33203125" bestFit="1" customWidth="1"/>
  </cols>
  <sheetData>
    <row r="2" spans="1:2">
      <c r="A2" s="18" t="s">
        <v>38</v>
      </c>
    </row>
    <row r="3" spans="1:2">
      <c r="A3" s="18" t="s">
        <v>37</v>
      </c>
      <c r="B3" t="s">
        <v>28</v>
      </c>
    </row>
    <row r="4" spans="1:2">
      <c r="A4" s="19" t="s">
        <v>41</v>
      </c>
      <c r="B4" s="28">
        <v>1248584</v>
      </c>
    </row>
    <row r="5" spans="1:2">
      <c r="A5" s="19" t="s">
        <v>83</v>
      </c>
      <c r="B5" s="28">
        <v>198343</v>
      </c>
    </row>
    <row r="6" spans="1:2">
      <c r="A6" s="19" t="s">
        <v>40</v>
      </c>
      <c r="B6" s="28">
        <v>3920880</v>
      </c>
    </row>
    <row r="7" spans="1:2">
      <c r="A7" s="19" t="s">
        <v>42</v>
      </c>
      <c r="B7" s="28">
        <v>156575</v>
      </c>
    </row>
    <row r="8" spans="1:2">
      <c r="A8" s="19" t="s">
        <v>28</v>
      </c>
      <c r="B8" s="28">
        <v>5524382</v>
      </c>
    </row>
    <row r="15" spans="1:2">
      <c r="B15" s="28"/>
    </row>
    <row r="16" spans="1:2">
      <c r="B16" s="28"/>
    </row>
    <row r="17" spans="2:2">
      <c r="B17" s="28"/>
    </row>
    <row r="18" spans="2:2">
      <c r="B18" s="28"/>
    </row>
    <row r="19" spans="2:2">
      <c r="B19" s="28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25" zoomScaleNormal="125" zoomScalePageLayoutView="125" workbookViewId="0">
      <selection activeCell="A30" sqref="A30:XFD30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5" bestFit="1" customWidth="1"/>
    <col min="4" max="4" width="8.83203125" bestFit="1" customWidth="1"/>
  </cols>
  <sheetData>
    <row r="1" spans="1:4" s="15" customFormat="1">
      <c r="A1" s="15" t="s">
        <v>29</v>
      </c>
      <c r="B1" s="15" t="s">
        <v>30</v>
      </c>
      <c r="C1" s="26" t="s">
        <v>31</v>
      </c>
      <c r="D1" s="15" t="s">
        <v>36</v>
      </c>
    </row>
    <row r="2" spans="1:4" s="15" customFormat="1">
      <c r="A2" s="44" t="s">
        <v>82</v>
      </c>
      <c r="B2" s="45">
        <v>43308.434027777781</v>
      </c>
      <c r="C2" s="44">
        <v>818</v>
      </c>
      <c r="D2" s="30" t="s">
        <v>40</v>
      </c>
    </row>
    <row r="3" spans="1:4" s="15" customFormat="1">
      <c r="A3" t="s">
        <v>81</v>
      </c>
      <c r="B3" s="14">
        <v>43306.629861111112</v>
      </c>
      <c r="C3">
        <v>1243272</v>
      </c>
      <c r="D3" s="30" t="s">
        <v>40</v>
      </c>
    </row>
    <row r="4" spans="1:4" s="15" customFormat="1">
      <c r="A4" t="s">
        <v>77</v>
      </c>
      <c r="B4" s="14">
        <v>43304.625694444447</v>
      </c>
      <c r="C4">
        <v>39169</v>
      </c>
      <c r="D4" s="43" t="s">
        <v>83</v>
      </c>
    </row>
    <row r="5" spans="1:4" s="15" customFormat="1">
      <c r="A5" t="s">
        <v>78</v>
      </c>
      <c r="B5" s="14">
        <v>43304.625694444447</v>
      </c>
      <c r="C5">
        <v>39383</v>
      </c>
      <c r="D5" s="43" t="s">
        <v>83</v>
      </c>
    </row>
    <row r="6" spans="1:4" s="15" customFormat="1">
      <c r="A6" t="s">
        <v>79</v>
      </c>
      <c r="B6" s="14">
        <v>43304.625694444447</v>
      </c>
      <c r="C6">
        <v>9056</v>
      </c>
      <c r="D6" s="43" t="s">
        <v>83</v>
      </c>
    </row>
    <row r="7" spans="1:4" s="15" customFormat="1">
      <c r="A7" t="s">
        <v>80</v>
      </c>
      <c r="B7" s="14">
        <v>43304.625694444447</v>
      </c>
      <c r="C7">
        <v>9184</v>
      </c>
      <c r="D7" s="43" t="s">
        <v>83</v>
      </c>
    </row>
    <row r="8" spans="1:4" s="15" customFormat="1">
      <c r="A8" t="s">
        <v>76</v>
      </c>
      <c r="B8" s="14">
        <v>43300.645833333336</v>
      </c>
      <c r="C8">
        <v>466</v>
      </c>
      <c r="D8" s="43" t="s">
        <v>41</v>
      </c>
    </row>
    <row r="9" spans="1:4" s="15" customFormat="1">
      <c r="A9" t="s">
        <v>75</v>
      </c>
      <c r="B9" s="14">
        <v>43299.62777777778</v>
      </c>
      <c r="C9">
        <v>1244784</v>
      </c>
      <c r="D9" s="30" t="s">
        <v>40</v>
      </c>
    </row>
    <row r="10" spans="1:4" s="15" customFormat="1">
      <c r="A10" t="s">
        <v>74</v>
      </c>
      <c r="B10" s="14">
        <v>43298.625694444447</v>
      </c>
      <c r="C10">
        <v>36009</v>
      </c>
      <c r="D10" s="30" t="s">
        <v>40</v>
      </c>
    </row>
    <row r="11" spans="1:4" s="15" customFormat="1">
      <c r="A11" t="s">
        <v>72</v>
      </c>
      <c r="B11" s="14">
        <v>43297.625694444447</v>
      </c>
      <c r="C11">
        <v>128</v>
      </c>
      <c r="D11" s="30" t="s">
        <v>40</v>
      </c>
    </row>
    <row r="12" spans="1:4" s="15" customFormat="1">
      <c r="A12" t="s">
        <v>73</v>
      </c>
      <c r="B12" s="14">
        <v>43297.625694444447</v>
      </c>
      <c r="C12">
        <v>470</v>
      </c>
      <c r="D12" s="30" t="s">
        <v>40</v>
      </c>
    </row>
    <row r="13" spans="1:4" s="15" customFormat="1">
      <c r="A13" t="s">
        <v>70</v>
      </c>
      <c r="B13" s="14">
        <v>43295.625694444447</v>
      </c>
      <c r="C13">
        <v>5612</v>
      </c>
      <c r="D13" s="30" t="s">
        <v>40</v>
      </c>
    </row>
    <row r="14" spans="1:4" s="15" customFormat="1">
      <c r="A14" t="s">
        <v>71</v>
      </c>
      <c r="B14" s="14">
        <v>43295.625694444447</v>
      </c>
      <c r="C14">
        <v>5669</v>
      </c>
      <c r="D14" s="30" t="s">
        <v>40</v>
      </c>
    </row>
    <row r="15" spans="1:4" s="15" customFormat="1">
      <c r="A15" t="s">
        <v>69</v>
      </c>
      <c r="B15" s="14">
        <v>43294.667361111111</v>
      </c>
      <c r="C15">
        <v>156575</v>
      </c>
      <c r="D15" s="30" t="s">
        <v>42</v>
      </c>
    </row>
    <row r="16" spans="1:4" s="15" customFormat="1">
      <c r="A16" t="s">
        <v>68</v>
      </c>
      <c r="B16" s="14">
        <v>43294.626388888886</v>
      </c>
      <c r="C16">
        <v>27840</v>
      </c>
      <c r="D16" s="30" t="s">
        <v>40</v>
      </c>
    </row>
    <row r="17" spans="1:4" s="15" customFormat="1">
      <c r="A17" t="s">
        <v>65</v>
      </c>
      <c r="B17" s="14">
        <v>43294.625694444447</v>
      </c>
      <c r="C17">
        <v>135</v>
      </c>
      <c r="D17" s="30" t="s">
        <v>40</v>
      </c>
    </row>
    <row r="18" spans="1:4" s="15" customFormat="1">
      <c r="A18" t="s">
        <v>66</v>
      </c>
      <c r="B18" s="14">
        <v>43294.625694444447</v>
      </c>
      <c r="C18">
        <v>260</v>
      </c>
      <c r="D18" s="30" t="s">
        <v>40</v>
      </c>
    </row>
    <row r="19" spans="1:4" s="15" customFormat="1">
      <c r="A19" t="s">
        <v>67</v>
      </c>
      <c r="B19" s="14">
        <v>43294.625694444447</v>
      </c>
      <c r="C19">
        <v>179</v>
      </c>
      <c r="D19" s="30" t="s">
        <v>40</v>
      </c>
    </row>
    <row r="20" spans="1:4" s="15" customFormat="1">
      <c r="A20" t="s">
        <v>64</v>
      </c>
      <c r="B20" s="14">
        <v>43293.625694444447</v>
      </c>
      <c r="C20">
        <v>249</v>
      </c>
      <c r="D20" s="43" t="s">
        <v>41</v>
      </c>
    </row>
    <row r="21" spans="1:4" s="15" customFormat="1">
      <c r="A21" t="s">
        <v>62</v>
      </c>
      <c r="B21" s="14">
        <v>43289.625694444447</v>
      </c>
      <c r="C21">
        <v>50627</v>
      </c>
      <c r="D21" s="43" t="s">
        <v>83</v>
      </c>
    </row>
    <row r="22" spans="1:4" s="15" customFormat="1">
      <c r="A22" t="s">
        <v>63</v>
      </c>
      <c r="B22" s="14">
        <v>43289.625694444447</v>
      </c>
      <c r="C22">
        <v>50924</v>
      </c>
      <c r="D22" s="43" t="s">
        <v>83</v>
      </c>
    </row>
    <row r="23" spans="1:4" s="15" customFormat="1">
      <c r="A23" t="s">
        <v>61</v>
      </c>
      <c r="B23" s="14">
        <v>43287.625694444447</v>
      </c>
      <c r="C23">
        <v>758</v>
      </c>
      <c r="D23" s="43" t="s">
        <v>41</v>
      </c>
    </row>
    <row r="24" spans="1:4" s="15" customFormat="1">
      <c r="A24" t="s">
        <v>60</v>
      </c>
      <c r="B24" s="14">
        <v>43287.459027777775</v>
      </c>
      <c r="C24">
        <v>817</v>
      </c>
      <c r="D24" s="43" t="s">
        <v>41</v>
      </c>
    </row>
    <row r="25" spans="1:4" s="15" customFormat="1">
      <c r="A25" t="s">
        <v>59</v>
      </c>
      <c r="B25" s="14">
        <v>43286.625694444447</v>
      </c>
      <c r="C25">
        <v>700</v>
      </c>
      <c r="D25" s="43" t="s">
        <v>41</v>
      </c>
    </row>
    <row r="26" spans="1:4" s="15" customFormat="1">
      <c r="A26" t="s">
        <v>58</v>
      </c>
      <c r="B26" s="14">
        <v>43285.628472222219</v>
      </c>
      <c r="C26">
        <v>1243264</v>
      </c>
      <c r="D26" s="43" t="s">
        <v>41</v>
      </c>
    </row>
    <row r="27" spans="1:4" s="15" customFormat="1">
      <c r="A27" t="s">
        <v>57</v>
      </c>
      <c r="B27" s="14">
        <v>43284.626388888886</v>
      </c>
      <c r="C27">
        <v>112804</v>
      </c>
      <c r="D27" s="30" t="s">
        <v>40</v>
      </c>
    </row>
    <row r="28" spans="1:4" s="15" customFormat="1">
      <c r="A28" t="s">
        <v>56</v>
      </c>
      <c r="B28" s="14">
        <v>43284.625694444447</v>
      </c>
      <c r="C28">
        <v>797</v>
      </c>
      <c r="D28" s="30" t="s">
        <v>41</v>
      </c>
    </row>
    <row r="29" spans="1:4" s="15" customFormat="1">
      <c r="A29" t="s">
        <v>54</v>
      </c>
      <c r="B29" s="14">
        <v>43283.625</v>
      </c>
      <c r="C29">
        <v>1533</v>
      </c>
      <c r="D29" s="30" t="s">
        <v>41</v>
      </c>
    </row>
    <row r="30" spans="1:4" s="15" customFormat="1" ht="15" thickBot="1">
      <c r="A30" s="41" t="s">
        <v>55</v>
      </c>
      <c r="B30" s="42">
        <v>43283.628472222219</v>
      </c>
      <c r="C30" s="41">
        <v>1242900</v>
      </c>
      <c r="D30" s="30" t="s">
        <v>40</v>
      </c>
    </row>
    <row r="31" spans="1:4" s="15" customFormat="1">
      <c r="A31"/>
      <c r="B31"/>
      <c r="C31" s="25">
        <f>SUM(C2:C30)</f>
        <v>5524382</v>
      </c>
      <c r="D31" s="19" t="s">
        <v>28</v>
      </c>
    </row>
    <row r="32" spans="1:4" s="15" customFormat="1">
      <c r="A32"/>
      <c r="B32"/>
      <c r="C32" s="25"/>
      <c r="D32"/>
    </row>
    <row r="33" spans="1:4" s="15" customFormat="1">
      <c r="A33"/>
      <c r="B33"/>
      <c r="C33" s="25"/>
      <c r="D33"/>
    </row>
    <row r="34" spans="1:4" s="15" customFormat="1">
      <c r="A34"/>
      <c r="B34"/>
      <c r="C34" s="25"/>
      <c r="D34"/>
    </row>
    <row r="35" spans="1:4" s="15" customFormat="1">
      <c r="A35"/>
      <c r="B35"/>
      <c r="C35" s="25"/>
      <c r="D35"/>
    </row>
    <row r="36" spans="1:4" s="15" customFormat="1">
      <c r="A36"/>
      <c r="B36"/>
      <c r="C36" s="25"/>
      <c r="D36"/>
    </row>
    <row r="37" spans="1:4" s="15" customFormat="1">
      <c r="A37"/>
      <c r="B37"/>
      <c r="C37" s="25"/>
      <c r="D37"/>
    </row>
    <row r="38" spans="1:4" s="15" customFormat="1">
      <c r="A38"/>
      <c r="B38"/>
      <c r="C38" s="25"/>
      <c r="D38"/>
    </row>
    <row r="39" spans="1:4" s="15" customFormat="1">
      <c r="A39"/>
      <c r="B39"/>
      <c r="C39" s="25"/>
      <c r="D39"/>
    </row>
    <row r="40" spans="1:4" s="15" customFormat="1">
      <c r="A40"/>
      <c r="B40"/>
      <c r="C40" s="25"/>
      <c r="D40"/>
    </row>
    <row r="41" spans="1:4" s="15" customFormat="1">
      <c r="A41"/>
      <c r="B41"/>
      <c r="C41" s="25"/>
      <c r="D41"/>
    </row>
    <row r="42" spans="1:4" s="15" customFormat="1">
      <c r="A42"/>
      <c r="B42"/>
      <c r="C42" s="25"/>
      <c r="D42"/>
    </row>
    <row r="43" spans="1:4" s="15" customFormat="1">
      <c r="A43"/>
      <c r="B43"/>
      <c r="C43" s="25"/>
      <c r="D43"/>
    </row>
    <row r="44" spans="1:4" s="15" customFormat="1">
      <c r="A44"/>
      <c r="B44"/>
      <c r="C44" s="25"/>
      <c r="D44"/>
    </row>
    <row r="45" spans="1:4" s="15" customFormat="1">
      <c r="A45"/>
      <c r="B45"/>
      <c r="C45" s="25"/>
      <c r="D45"/>
    </row>
    <row r="46" spans="1:4" s="15" customFormat="1">
      <c r="A46"/>
      <c r="B46"/>
      <c r="C46" s="25"/>
      <c r="D46"/>
    </row>
    <row r="47" spans="1:4" s="15" customFormat="1">
      <c r="A47"/>
      <c r="B47"/>
      <c r="C47" s="25"/>
      <c r="D47"/>
    </row>
    <row r="48" spans="1:4" s="15" customFormat="1">
      <c r="A48"/>
      <c r="B48"/>
      <c r="C48" s="25"/>
      <c r="D48"/>
    </row>
    <row r="49" spans="1:4" s="15" customFormat="1">
      <c r="A49"/>
      <c r="B49"/>
      <c r="C49" s="25"/>
      <c r="D49"/>
    </row>
    <row r="50" spans="1:4" s="15" customFormat="1">
      <c r="A50"/>
      <c r="B50"/>
      <c r="C50" s="25"/>
      <c r="D50"/>
    </row>
    <row r="51" spans="1:4" s="15" customFormat="1">
      <c r="A51"/>
      <c r="B51"/>
      <c r="C51" s="25"/>
      <c r="D51"/>
    </row>
    <row r="52" spans="1:4" s="15" customFormat="1">
      <c r="A52"/>
      <c r="B52"/>
      <c r="C52" s="25"/>
      <c r="D52"/>
    </row>
  </sheetData>
  <sortState ref="A3:D30">
    <sortCondition descending="1" ref="B3:B30"/>
  </sortState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0.83203125" style="30" bestFit="1" customWidth="1"/>
    <col min="2" max="2" width="45.1640625" style="30" bestFit="1" customWidth="1"/>
    <col min="3" max="3" width="48.6640625" style="30" bestFit="1" customWidth="1"/>
    <col min="4" max="4" width="15.5" style="30" bestFit="1" customWidth="1"/>
    <col min="5" max="6" width="10.6640625" style="35" bestFit="1" customWidth="1"/>
    <col min="7" max="16384" width="8.83203125" style="30"/>
  </cols>
  <sheetData>
    <row r="1" spans="1:8">
      <c r="A1" s="30" t="s">
        <v>1</v>
      </c>
      <c r="B1" s="30" t="s">
        <v>0</v>
      </c>
      <c r="C1" s="30" t="s">
        <v>33</v>
      </c>
      <c r="D1" s="30" t="s">
        <v>34</v>
      </c>
      <c r="E1" s="35" t="s">
        <v>35</v>
      </c>
      <c r="F1" s="35" t="s">
        <v>39</v>
      </c>
    </row>
    <row r="2" spans="1:8">
      <c r="A2" s="30">
        <v>1</v>
      </c>
      <c r="B2" s="32" t="s">
        <v>84</v>
      </c>
      <c r="C2" s="32" t="s">
        <v>85</v>
      </c>
      <c r="D2" s="32" t="s">
        <v>86</v>
      </c>
      <c r="E2" s="35">
        <v>43312</v>
      </c>
      <c r="F2" s="35">
        <v>43312</v>
      </c>
    </row>
    <row r="3" spans="1:8">
      <c r="A3" s="30">
        <v>2</v>
      </c>
      <c r="B3" s="32" t="s">
        <v>87</v>
      </c>
      <c r="C3" s="32" t="s">
        <v>88</v>
      </c>
      <c r="D3" s="32" t="s">
        <v>89</v>
      </c>
      <c r="E3" s="35">
        <v>43312</v>
      </c>
      <c r="F3" s="35">
        <v>43312</v>
      </c>
    </row>
    <row r="4" spans="1:8">
      <c r="A4" s="30">
        <v>3</v>
      </c>
      <c r="B4" s="32" t="s">
        <v>91</v>
      </c>
      <c r="C4" s="32" t="s">
        <v>92</v>
      </c>
      <c r="D4" s="32" t="s">
        <v>93</v>
      </c>
      <c r="E4" s="35">
        <v>43312</v>
      </c>
      <c r="F4" s="35">
        <v>43313</v>
      </c>
    </row>
    <row r="5" spans="1:8">
      <c r="A5" s="30">
        <v>4</v>
      </c>
      <c r="B5" s="32" t="s">
        <v>94</v>
      </c>
      <c r="C5" s="32" t="s">
        <v>90</v>
      </c>
      <c r="D5" s="32" t="s">
        <v>86</v>
      </c>
      <c r="E5" s="35">
        <v>43314</v>
      </c>
      <c r="F5" s="35">
        <v>43314</v>
      </c>
    </row>
    <row r="6" spans="1:8">
      <c r="A6" s="30">
        <v>5</v>
      </c>
      <c r="B6" s="32" t="s">
        <v>95</v>
      </c>
      <c r="C6" s="32" t="s">
        <v>96</v>
      </c>
      <c r="D6" s="32" t="s">
        <v>97</v>
      </c>
      <c r="E6" s="35">
        <v>43312</v>
      </c>
      <c r="F6" s="35">
        <v>43317</v>
      </c>
    </row>
    <row r="7" spans="1:8">
      <c r="A7" s="30">
        <v>6</v>
      </c>
      <c r="B7" s="32" t="s">
        <v>98</v>
      </c>
      <c r="C7" s="32" t="s">
        <v>88</v>
      </c>
      <c r="D7" s="32" t="s">
        <v>99</v>
      </c>
      <c r="E7" s="35">
        <v>43312</v>
      </c>
      <c r="F7" s="35">
        <v>43320</v>
      </c>
    </row>
    <row r="8" spans="1:8">
      <c r="A8" s="30">
        <v>7</v>
      </c>
      <c r="B8" s="32" t="s">
        <v>102</v>
      </c>
      <c r="C8" s="32" t="s">
        <v>100</v>
      </c>
      <c r="D8" s="32" t="s">
        <v>101</v>
      </c>
      <c r="E8" s="35">
        <v>43313</v>
      </c>
      <c r="F8" s="35">
        <v>43321</v>
      </c>
    </row>
    <row r="9" spans="1:8">
      <c r="A9" s="30">
        <v>8</v>
      </c>
      <c r="B9" s="32" t="s">
        <v>103</v>
      </c>
      <c r="C9" s="32" t="s">
        <v>104</v>
      </c>
      <c r="D9" s="32" t="s">
        <v>93</v>
      </c>
      <c r="E9" s="35">
        <v>43318</v>
      </c>
      <c r="F9" s="35">
        <v>43323</v>
      </c>
      <c r="G9" s="31"/>
      <c r="H9" s="31"/>
    </row>
    <row r="10" spans="1:8">
      <c r="A10" s="30">
        <v>9</v>
      </c>
      <c r="B10" s="32" t="s">
        <v>105</v>
      </c>
      <c r="C10" s="32" t="s">
        <v>106</v>
      </c>
      <c r="D10" s="32" t="s">
        <v>101</v>
      </c>
      <c r="E10" s="35">
        <v>43315</v>
      </c>
      <c r="F10" s="35">
        <v>43325</v>
      </c>
    </row>
    <row r="11" spans="1:8">
      <c r="A11" s="30">
        <v>10</v>
      </c>
      <c r="B11" s="32" t="s">
        <v>43</v>
      </c>
      <c r="C11" s="32" t="s">
        <v>50</v>
      </c>
      <c r="D11" s="32" t="s">
        <v>44</v>
      </c>
      <c r="E11" s="35">
        <v>43312</v>
      </c>
      <c r="F11" s="35" t="s">
        <v>109</v>
      </c>
    </row>
    <row r="12" spans="1:8">
      <c r="A12" s="30">
        <v>11</v>
      </c>
      <c r="B12" s="32" t="s">
        <v>45</v>
      </c>
      <c r="C12" s="32" t="s">
        <v>51</v>
      </c>
      <c r="D12" s="32" t="s">
        <v>46</v>
      </c>
      <c r="E12" s="35">
        <v>43312</v>
      </c>
      <c r="F12" s="35" t="s">
        <v>109</v>
      </c>
    </row>
    <row r="13" spans="1:8">
      <c r="A13" s="30">
        <v>12</v>
      </c>
      <c r="B13" s="32" t="s">
        <v>47</v>
      </c>
      <c r="C13" s="32" t="s">
        <v>48</v>
      </c>
      <c r="D13" s="32" t="s">
        <v>49</v>
      </c>
      <c r="E13" s="35">
        <v>43312</v>
      </c>
      <c r="F13" s="35" t="s">
        <v>109</v>
      </c>
    </row>
    <row r="14" spans="1:8">
      <c r="A14" s="30">
        <v>13</v>
      </c>
      <c r="B14" s="32" t="s">
        <v>107</v>
      </c>
      <c r="C14" s="32" t="s">
        <v>110</v>
      </c>
      <c r="D14" s="32" t="s">
        <v>108</v>
      </c>
      <c r="E14" s="35">
        <v>43312</v>
      </c>
      <c r="F14" s="35" t="s">
        <v>109</v>
      </c>
    </row>
    <row r="15" spans="1:8">
      <c r="B15" s="32"/>
      <c r="C15" s="32"/>
      <c r="D15" s="32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3" sqref="C13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2</v>
      </c>
      <c r="B2">
        <v>2018</v>
      </c>
      <c r="C2" t="str">
        <f>TEXT(DATE(2011,A3,1),"MMM")&amp;" "&amp;B2</f>
        <v>Mar 2018</v>
      </c>
      <c r="D2" s="1">
        <v>28490</v>
      </c>
    </row>
    <row r="3" spans="1:4">
      <c r="A3">
        <v>3</v>
      </c>
      <c r="B3">
        <v>2018</v>
      </c>
      <c r="C3" t="str">
        <f t="shared" ref="C3:C5" si="0">TEXT(DATE(2011,A4,1),"MMM")&amp;" "&amp;B3</f>
        <v>Apr 2018</v>
      </c>
      <c r="D3" s="1">
        <v>33855</v>
      </c>
    </row>
    <row r="4" spans="1:4">
      <c r="A4">
        <v>4</v>
      </c>
      <c r="B4">
        <v>2018</v>
      </c>
      <c r="C4" t="str">
        <f t="shared" si="0"/>
        <v>May 2018</v>
      </c>
      <c r="D4" s="1">
        <v>35105</v>
      </c>
    </row>
    <row r="5" spans="1:4">
      <c r="A5">
        <v>5</v>
      </c>
      <c r="B5">
        <v>2018</v>
      </c>
      <c r="C5" t="str">
        <f>TEXT(DATE(2011,A6,1),"MMM")&amp;" "&amp;B5</f>
        <v>Jun 2018</v>
      </c>
      <c r="D5" s="1">
        <v>40700</v>
      </c>
    </row>
    <row r="6" spans="1:4">
      <c r="A6" s="57">
        <v>6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2018-07-31T15:50:42Z</cp:lastPrinted>
  <dcterms:created xsi:type="dcterms:W3CDTF">2017-09-28T03:08:15Z</dcterms:created>
  <dcterms:modified xsi:type="dcterms:W3CDTF">2018-07-31T16:18:22Z</dcterms:modified>
</cp:coreProperties>
</file>