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2202"/>
  <workbookPr checkCompatibility="1" autoCompressPictures="0"/>
  <bookViews>
    <workbookView xWindow="2240" yWindow="160" windowWidth="25600" windowHeight="16060"/>
  </bookViews>
  <sheets>
    <sheet name="Dashboard" sheetId="1" r:id="rId1"/>
    <sheet name="WeeklyHeadlines" sheetId="2" r:id="rId2"/>
    <sheet name="StrategicDecisionPoints" sheetId="3" r:id="rId3"/>
    <sheet name="MonthlyInvoice" sheetId="4" r:id="rId4"/>
    <sheet name="MonthlyHours" sheetId="5" r:id="rId5"/>
    <sheet name="MobileAppReleases" sheetId="6" r:id="rId6"/>
  </sheets>
  <calcPr calcId="140001" concurrentCalc="0"/>
  <webPublishing allowPng="1" targetScreenSize="1024x768" dpi="72" codePage="1000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4" l="1"/>
  <c r="C3" i="4"/>
  <c r="C2" i="4"/>
  <c r="C5" i="4"/>
  <c r="C8" i="1"/>
  <c r="C9" i="1"/>
  <c r="B9" i="1"/>
  <c r="H3" i="5"/>
  <c r="H4" i="5"/>
  <c r="H5" i="5"/>
  <c r="H6" i="5"/>
  <c r="H2" i="5"/>
  <c r="G3" i="5"/>
  <c r="G4" i="5"/>
  <c r="G5" i="5"/>
  <c r="G6" i="5"/>
  <c r="G2" i="5"/>
  <c r="B18" i="1"/>
  <c r="E3" i="5"/>
  <c r="E4" i="5"/>
  <c r="E5" i="5"/>
  <c r="E6" i="5"/>
  <c r="E2" i="5"/>
  <c r="G6" i="1"/>
  <c r="H6" i="1"/>
  <c r="G7" i="1"/>
  <c r="H7" i="1"/>
  <c r="F6" i="1"/>
  <c r="F7" i="1"/>
  <c r="G5" i="1"/>
  <c r="H5" i="1"/>
  <c r="F5" i="1"/>
  <c r="C15" i="1"/>
  <c r="B16" i="1"/>
  <c r="B17" i="1"/>
  <c r="B15" i="1"/>
  <c r="C7" i="1"/>
  <c r="C6" i="1"/>
  <c r="B7" i="1"/>
  <c r="B8" i="1"/>
  <c r="B6" i="1"/>
  <c r="C6" i="5"/>
  <c r="C5" i="5"/>
  <c r="C4" i="5"/>
  <c r="C3" i="5"/>
  <c r="C2" i="5"/>
</calcChain>
</file>

<file path=xl/sharedStrings.xml><?xml version="1.0" encoding="utf-8"?>
<sst xmlns="http://schemas.openxmlformats.org/spreadsheetml/2006/main" count="42" uniqueCount="36">
  <si>
    <t>No.</t>
  </si>
  <si>
    <t>Description</t>
  </si>
  <si>
    <t>MONTHLY INVOICE TRENDS</t>
  </si>
  <si>
    <t>HeadlineID</t>
  </si>
  <si>
    <t>DecisionID</t>
  </si>
  <si>
    <t>Month</t>
  </si>
  <si>
    <t>Year</t>
  </si>
  <si>
    <t>Hours</t>
  </si>
  <si>
    <t>MonthYearDesc</t>
  </si>
  <si>
    <t>Person</t>
  </si>
  <si>
    <t>Ferrell</t>
  </si>
  <si>
    <t>Leifeste</t>
  </si>
  <si>
    <t>Brown</t>
  </si>
  <si>
    <t>Smith</t>
  </si>
  <si>
    <t>Store</t>
  </si>
  <si>
    <t>Version</t>
  </si>
  <si>
    <t>Apple iTunes</t>
  </si>
  <si>
    <t>2.4.1</t>
  </si>
  <si>
    <t>Google Play</t>
  </si>
  <si>
    <t>MonthYearDisplay</t>
  </si>
  <si>
    <t>Invoice Amount</t>
  </si>
  <si>
    <t>Percentage Of Total</t>
  </si>
  <si>
    <t>MOST RECENT MOBILE APP RELEASES</t>
  </si>
  <si>
    <t>WinStar - Mobile App Weekly Executive Dashboard</t>
  </si>
  <si>
    <t>Legend</t>
  </si>
  <si>
    <t>Release Date</t>
  </si>
  <si>
    <t>App and Email Report pull data and send to WS by EOD (1st of each month)</t>
  </si>
  <si>
    <t>Total</t>
  </si>
  <si>
    <t xml:space="preserve">   WEEKLY HEADLINES</t>
  </si>
  <si>
    <t xml:space="preserve">   STRATEGIC DECISION POINTS</t>
  </si>
  <si>
    <t>2.4.4</t>
  </si>
  <si>
    <t>Dining Barcode Offers: on hold (awaiting addt'l details for dev/timing) - see email update</t>
  </si>
  <si>
    <t>Townsend</t>
  </si>
  <si>
    <t>Bonus play issue: Found a javascript error, could fix issue; push both Android and Iphone version next</t>
  </si>
  <si>
    <t>App maintenance: Android Client R3 review - new apk and review</t>
  </si>
  <si>
    <t>Discuss App Sunset plan/next steps - met with Jamie; awaiting key dates feedback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</si>
</sst>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&quot;$&quot;* #,##0.00_);_(&quot;$&quot;* \(#,##0.00\);_(&quot;$&quot;* &quot;-&quot;??_);_(@_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24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2" tint="-0.74996185186315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0.74999237037263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49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47">
    <xf numFmtId="0" fontId="0" fillId="0" borderId="0" xfId="0"/>
    <xf numFmtId="164" fontId="0" fillId="0" borderId="0" xfId="1" applyFont="1"/>
    <xf numFmtId="0" fontId="0" fillId="0" borderId="0" xfId="1" applyNumberFormat="1" applyFont="1"/>
    <xf numFmtId="0" fontId="0" fillId="0" borderId="0" xfId="0" applyNumberFormat="1"/>
    <xf numFmtId="14" fontId="0" fillId="0" borderId="0" xfId="0" applyNumberFormat="1"/>
    <xf numFmtId="9" fontId="0" fillId="0" borderId="0" xfId="2" applyFont="1"/>
    <xf numFmtId="0" fontId="3" fillId="2" borderId="1" xfId="0" applyFont="1" applyFill="1" applyBorder="1" applyAlignment="1">
      <alignment horizontal="center"/>
    </xf>
    <xf numFmtId="0" fontId="3" fillId="2" borderId="0" xfId="0" applyFont="1" applyFill="1" applyBorder="1"/>
    <xf numFmtId="0" fontId="0" fillId="2" borderId="0" xfId="0" applyFill="1" applyBorder="1"/>
    <xf numFmtId="0" fontId="0" fillId="3" borderId="0" xfId="0" applyFill="1"/>
    <xf numFmtId="0" fontId="4" fillId="3" borderId="0" xfId="0" applyFont="1" applyFill="1" applyAlignment="1"/>
    <xf numFmtId="0" fontId="3" fillId="3" borderId="0" xfId="0" applyFont="1" applyFill="1" applyBorder="1"/>
    <xf numFmtId="0" fontId="3" fillId="3" borderId="0" xfId="0" applyFont="1" applyFill="1"/>
    <xf numFmtId="0" fontId="5" fillId="3" borderId="0" xfId="0" applyFont="1" applyFill="1"/>
    <xf numFmtId="0" fontId="2" fillId="3" borderId="0" xfId="0" applyFont="1" applyFill="1" applyAlignment="1"/>
    <xf numFmtId="0" fontId="0" fillId="3" borderId="0" xfId="0" applyFill="1" applyBorder="1" applyAlignment="1"/>
    <xf numFmtId="0" fontId="0" fillId="2" borderId="2" xfId="0" applyFill="1" applyBorder="1"/>
    <xf numFmtId="0" fontId="7" fillId="2" borderId="3" xfId="0" applyFont="1" applyFill="1" applyBorder="1" applyAlignment="1"/>
    <xf numFmtId="0" fontId="4" fillId="2" borderId="4" xfId="0" applyFont="1" applyFill="1" applyBorder="1" applyAlignment="1"/>
    <xf numFmtId="0" fontId="0" fillId="2" borderId="5" xfId="0" applyFill="1" applyBorder="1"/>
    <xf numFmtId="0" fontId="3" fillId="2" borderId="6" xfId="0" applyFont="1" applyFill="1" applyBorder="1"/>
    <xf numFmtId="0" fontId="3" fillId="2" borderId="0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wrapText="1"/>
    </xf>
    <xf numFmtId="0" fontId="3" fillId="2" borderId="7" xfId="0" applyFont="1" applyFill="1" applyBorder="1"/>
    <xf numFmtId="0" fontId="0" fillId="2" borderId="8" xfId="0" applyFill="1" applyBorder="1"/>
    <xf numFmtId="0" fontId="4" fillId="2" borderId="3" xfId="0" applyFont="1" applyFill="1" applyBorder="1" applyAlignment="1"/>
    <xf numFmtId="0" fontId="3" fillId="2" borderId="0" xfId="0" applyFont="1" applyFill="1" applyBorder="1" applyAlignment="1">
      <alignment horizontal="center"/>
    </xf>
    <xf numFmtId="0" fontId="5" fillId="2" borderId="3" xfId="0" applyFont="1" applyFill="1" applyBorder="1" applyAlignment="1"/>
    <xf numFmtId="0" fontId="0" fillId="2" borderId="3" xfId="0" applyFill="1" applyBorder="1"/>
    <xf numFmtId="0" fontId="0" fillId="2" borderId="4" xfId="0" applyFill="1" applyBorder="1"/>
    <xf numFmtId="0" fontId="0" fillId="2" borderId="7" xfId="0" applyFill="1" applyBorder="1"/>
    <xf numFmtId="14" fontId="3" fillId="2" borderId="0" xfId="0" applyNumberFormat="1" applyFont="1" applyFill="1" applyBorder="1" applyAlignment="1">
      <alignment horizontal="center"/>
    </xf>
    <xf numFmtId="0" fontId="0" fillId="2" borderId="1" xfId="0" applyFill="1" applyBorder="1"/>
    <xf numFmtId="0" fontId="0" fillId="2" borderId="6" xfId="0" applyFill="1" applyBorder="1"/>
    <xf numFmtId="0" fontId="0" fillId="4" borderId="0" xfId="0" applyFill="1"/>
    <xf numFmtId="0" fontId="0" fillId="5" borderId="7" xfId="0" applyFill="1" applyBorder="1"/>
    <xf numFmtId="0" fontId="0" fillId="5" borderId="0" xfId="0" applyFill="1" applyBorder="1"/>
    <xf numFmtId="0" fontId="5" fillId="3" borderId="1" xfId="0" applyFont="1" applyFill="1" applyBorder="1"/>
    <xf numFmtId="0" fontId="3" fillId="2" borderId="5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/>
    </xf>
    <xf numFmtId="0" fontId="9" fillId="2" borderId="6" xfId="0" applyFont="1" applyFill="1" applyBorder="1"/>
    <xf numFmtId="0" fontId="9" fillId="2" borderId="1" xfId="0" applyFont="1" applyFill="1" applyBorder="1"/>
    <xf numFmtId="0" fontId="8" fillId="2" borderId="1" xfId="0" applyFont="1" applyFill="1" applyBorder="1"/>
    <xf numFmtId="0" fontId="10" fillId="0" borderId="0" xfId="0" applyFont="1"/>
    <xf numFmtId="0" fontId="6" fillId="4" borderId="0" xfId="0" applyFont="1" applyFill="1" applyAlignment="1">
      <alignment horizontal="center"/>
    </xf>
    <xf numFmtId="0" fontId="5" fillId="4" borderId="0" xfId="0" applyFont="1" applyFill="1" applyAlignment="1">
      <alignment horizontal="center"/>
    </xf>
  </cellXfs>
  <cellStyles count="49">
    <cellStyle name="Currency" xfId="1" builtinId="4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DADA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Monthly Invoice Trends</a:t>
            </a:r>
          </a:p>
          <a:p>
            <a:pPr>
              <a:defRPr/>
            </a:pPr>
            <a:endParaRPr lang="en-US"/>
          </a:p>
        </c:rich>
      </c:tx>
      <c:layout>
        <c:manualLayout>
          <c:xMode val="edge"/>
          <c:yMode val="edge"/>
          <c:x val="0.406160159183642"/>
          <c:y val="0.0324074074074074"/>
        </c:manualLayout>
      </c:layout>
      <c:overlay val="0"/>
      <c:spPr>
        <a:noFill/>
        <a:ln>
          <a:noFill/>
        </a:ln>
        <a:effectLst/>
      </c:sp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MonthlyInvoice!$D$1</c:f>
              <c:strCache>
                <c:ptCount val="1"/>
                <c:pt idx="0">
                  <c:v>Invoice Amount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0.0196656833824975"/>
                  <c:y val="-0.097222222222222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0.00589970501474926"/>
                  <c:y val="-0.097222222222222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0.00589970501474919"/>
                  <c:y val="-0.083333333333333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0.0117994100294984"/>
                  <c:y val="-0.074074074074074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 w="6350">
                <a:solidFill>
                  <a:sysClr val="windowText" lastClr="000000"/>
                </a:solidFill>
              </a:ln>
              <a:effectLst/>
            </c:spPr>
            <c:txPr>
              <a:bodyPr rot="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</c15:spPr>
                <c15:showLeaderLines val="0"/>
              </c:ext>
            </c:extLst>
          </c:dLbls>
          <c:cat>
            <c:strRef>
              <c:f>MonthlyInvoice!$C$2:$C$5</c:f>
              <c:strCache>
                <c:ptCount val="4"/>
                <c:pt idx="0">
                  <c:v>Feb 2018</c:v>
                </c:pt>
                <c:pt idx="1">
                  <c:v>Mar 2018</c:v>
                </c:pt>
                <c:pt idx="2">
                  <c:v>Apr 2018</c:v>
                </c:pt>
                <c:pt idx="3">
                  <c:v>May 2018</c:v>
                </c:pt>
              </c:strCache>
            </c:strRef>
          </c:cat>
          <c:val>
            <c:numRef>
              <c:f>MonthlyInvoice!$D$2:$D$5</c:f>
              <c:numCache>
                <c:formatCode>_("$"* #,##0.00_);_("$"* \(#,##0.00\);_("$"* "-"??_);_(@_)</c:formatCode>
                <c:ptCount val="4"/>
                <c:pt idx="0">
                  <c:v>27935.0</c:v>
                </c:pt>
                <c:pt idx="1">
                  <c:v>7770.0</c:v>
                </c:pt>
                <c:pt idx="2">
                  <c:v>11100.0</c:v>
                </c:pt>
                <c:pt idx="3">
                  <c:v>17390.0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2133474184"/>
        <c:axId val="2133335960"/>
        <c:axId val="0"/>
      </c:bar3DChart>
      <c:catAx>
        <c:axId val="2133474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133335960"/>
        <c:crosses val="autoZero"/>
        <c:auto val="1"/>
        <c:lblAlgn val="ctr"/>
        <c:lblOffset val="100"/>
        <c:noMultiLvlLbl val="0"/>
      </c:catAx>
      <c:valAx>
        <c:axId val="2133335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133474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>
        <a:lumMod val="6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cene3d>
      <a:camera prst="orthographicFront"/>
      <a:lightRig rig="threePt" dir="t"/>
    </a:scene3d>
    <a:sp3d>
      <a:bevelT w="152400" h="50800" prst="softRound"/>
    </a:sp3d>
  </c:spPr>
  <c:txPr>
    <a:bodyPr/>
    <a:lstStyle/>
    <a:p>
      <a:pPr>
        <a:defRPr sz="11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WinStar Monthly Hours To-Date</a:t>
            </a:r>
          </a:p>
        </c:rich>
      </c:tx>
      <c:layout>
        <c:manualLayout>
          <c:xMode val="edge"/>
          <c:yMode val="edge"/>
          <c:x val="0.309331667100383"/>
          <c:y val="0.0683760420808775"/>
        </c:manualLayout>
      </c:layout>
      <c:overlay val="0"/>
      <c:spPr>
        <a:noFill/>
        <a:ln>
          <a:noFill/>
        </a:ln>
        <a:effectLst/>
      </c:sp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036937707122276"/>
          <c:y val="0.36512250890661"/>
          <c:w val="0.918328313584101"/>
          <c:h val="0.369965720748829"/>
        </c:manualLayout>
      </c:layout>
      <c:bar3DChart>
        <c:barDir val="bar"/>
        <c:grouping val="stacked"/>
        <c:varyColors val="0"/>
        <c:ser>
          <c:idx val="0"/>
          <c:order val="0"/>
          <c:tx>
            <c:strRef>
              <c:f>MonthlyHours!$C$2</c:f>
              <c:strCache>
                <c:ptCount val="1"/>
                <c:pt idx="0">
                  <c:v>Jun 2018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MonthlyHours!$F$1</c:f>
              <c:strCache>
                <c:ptCount val="1"/>
                <c:pt idx="0">
                  <c:v>Hours</c:v>
                </c:pt>
              </c:strCache>
            </c:strRef>
          </c:cat>
          <c:val>
            <c:numRef>
              <c:f>MonthlyHours!$F$2</c:f>
              <c:numCache>
                <c:formatCode>General</c:formatCode>
                <c:ptCount val="1"/>
                <c:pt idx="0">
                  <c:v>22.0</c:v>
                </c:pt>
              </c:numCache>
            </c:numRef>
          </c:val>
        </c:ser>
        <c:ser>
          <c:idx val="1"/>
          <c:order val="1"/>
          <c:tx>
            <c:strRef>
              <c:f>MonthlyHours!$C$3</c:f>
              <c:strCache>
                <c:ptCount val="1"/>
                <c:pt idx="0">
                  <c:v>Jun 2018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MonthlyHours!$F$1</c:f>
              <c:strCache>
                <c:ptCount val="1"/>
                <c:pt idx="0">
                  <c:v>Hours</c:v>
                </c:pt>
              </c:strCache>
            </c:strRef>
          </c:cat>
          <c:val>
            <c:numRef>
              <c:f>MonthlyHours!$F$3</c:f>
              <c:numCache>
                <c:formatCode>General</c:formatCode>
                <c:ptCount val="1"/>
                <c:pt idx="0">
                  <c:v>6.0</c:v>
                </c:pt>
              </c:numCache>
            </c:numRef>
          </c:val>
        </c:ser>
        <c:ser>
          <c:idx val="2"/>
          <c:order val="2"/>
          <c:tx>
            <c:strRef>
              <c:f>MonthlyHours!$C$4</c:f>
              <c:strCache>
                <c:ptCount val="1"/>
                <c:pt idx="0">
                  <c:v>Jun 2018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MonthlyHours!$F$1</c:f>
              <c:strCache>
                <c:ptCount val="1"/>
                <c:pt idx="0">
                  <c:v>Hours</c:v>
                </c:pt>
              </c:strCache>
            </c:strRef>
          </c:cat>
          <c:val>
            <c:numRef>
              <c:f>MonthlyHours!$F$4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</c:ser>
        <c:ser>
          <c:idx val="3"/>
          <c:order val="3"/>
          <c:tx>
            <c:strRef>
              <c:f>MonthlyHours!$C$5</c:f>
              <c:strCache>
                <c:ptCount val="1"/>
                <c:pt idx="0">
                  <c:v>Jun 2018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MonthlyHours!$F$1</c:f>
              <c:strCache>
                <c:ptCount val="1"/>
                <c:pt idx="0">
                  <c:v>Hours</c:v>
                </c:pt>
              </c:strCache>
            </c:strRef>
          </c:cat>
          <c:val>
            <c:numRef>
              <c:f>MonthlyHours!$F$5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</c:ser>
        <c:ser>
          <c:idx val="4"/>
          <c:order val="4"/>
          <c:tx>
            <c:strRef>
              <c:f>MonthlyHours!$C$6</c:f>
              <c:strCache>
                <c:ptCount val="1"/>
                <c:pt idx="0">
                  <c:v>Jun 2018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MonthlyHours!$F$1</c:f>
              <c:strCache>
                <c:ptCount val="1"/>
                <c:pt idx="0">
                  <c:v>Hours</c:v>
                </c:pt>
              </c:strCache>
            </c:strRef>
          </c:cat>
          <c:val>
            <c:numRef>
              <c:f>MonthlyHours!$F$6</c:f>
              <c:numCache>
                <c:formatCode>General</c:formatCode>
                <c:ptCount val="1"/>
                <c:pt idx="0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MonthlyHours!#REF!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strRef>
              <c:f>MonthlyHours!$F$1</c:f>
              <c:strCache>
                <c:ptCount val="1"/>
                <c:pt idx="0">
                  <c:v>Hours</c:v>
                </c:pt>
              </c:strCache>
            </c:strRef>
          </c:cat>
          <c:val>
            <c:numRef>
              <c:f>MonthlyHours!#REF!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39027752"/>
        <c:axId val="2039020472"/>
        <c:axId val="0"/>
      </c:bar3DChart>
      <c:catAx>
        <c:axId val="203902775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high"/>
        <c:crossAx val="2039020472"/>
        <c:crossesAt val="256.0"/>
        <c:auto val="1"/>
        <c:lblAlgn val="ctr"/>
        <c:lblOffset val="100"/>
        <c:noMultiLvlLbl val="0"/>
      </c:catAx>
      <c:valAx>
        <c:axId val="2039020472"/>
        <c:scaling>
          <c:orientation val="minMax"/>
          <c:max val="256.0"/>
          <c:min val="0.0"/>
        </c:scaling>
        <c:delete val="0"/>
        <c:axPos val="b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General" sourceLinked="0"/>
        <c:majorTickMark val="none"/>
        <c:minorTickMark val="cross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039027752"/>
        <c:crosses val="autoZero"/>
        <c:crossBetween val="between"/>
        <c:majorUnit val="32.0"/>
        <c:minorUnit val="16.0"/>
      </c:valAx>
    </c:plotArea>
    <c:plotVisOnly val="1"/>
    <c:dispBlanksAs val="gap"/>
    <c:showDLblsOverMax val="0"/>
  </c:chart>
  <c:spPr>
    <a:solidFill>
      <a:schemeClr val="bg1">
        <a:lumMod val="6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cene3d>
      <a:camera prst="orthographicFront"/>
      <a:lightRig rig="threePt" dir="t"/>
    </a:scene3d>
    <a:sp3d>
      <a:bevelT w="152400" h="50800" prst="softRound"/>
    </a:sp3d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Hours Worked / Person (5/2018)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30"/>
      <c:rotY val="0"/>
      <c:depthPercent val="100"/>
      <c:rAngAx val="0"/>
      <c:perspective val="3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0546400562744464"/>
          <c:y val="0.283233640004183"/>
          <c:w val="0.655843286931736"/>
          <c:h val="0.566967554002361"/>
        </c:manualLayout>
      </c:layout>
      <c:pie3DChart>
        <c:varyColors val="1"/>
        <c:ser>
          <c:idx val="0"/>
          <c:order val="0"/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tx1">
                    <a:lumMod val="15000"/>
                    <a:lumOff val="85000"/>
                  </a:schemeClr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tx1">
                    <a:lumMod val="15000"/>
                    <a:lumOff val="85000"/>
                  </a:schemeClr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tx1">
                    <a:lumMod val="15000"/>
                    <a:lumOff val="85000"/>
                  </a:schemeClr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tx1">
                    <a:lumMod val="15000"/>
                    <a:lumOff val="85000"/>
                  </a:schemeClr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dLbl>
              <c:idx val="3"/>
              <c:layout>
                <c:manualLayout>
                  <c:x val="0.0268357374695156"/>
                  <c:y val="-0.0284262766863419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>
                  <a:defRPr/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MonthlyHours!$E$2:$E$5</c:f>
              <c:strCache>
                <c:ptCount val="4"/>
                <c:pt idx="0">
                  <c:v>Ferrell [22] [73%]</c:v>
                </c:pt>
                <c:pt idx="1">
                  <c:v>Leifeste [6] [20%]</c:v>
                </c:pt>
                <c:pt idx="2">
                  <c:v>Brown [1] [3%]</c:v>
                </c:pt>
                <c:pt idx="3">
                  <c:v>Townsend [1] [3%]</c:v>
                </c:pt>
              </c:strCache>
            </c:strRef>
          </c:cat>
          <c:val>
            <c:numRef>
              <c:f>MonthlyHours!$F$2:$F$5</c:f>
              <c:numCache>
                <c:formatCode>General</c:formatCode>
                <c:ptCount val="4"/>
                <c:pt idx="0">
                  <c:v>22.0</c:v>
                </c:pt>
                <c:pt idx="1">
                  <c:v>6.0</c:v>
                </c:pt>
                <c:pt idx="2">
                  <c:v>1.0</c:v>
                </c:pt>
                <c:pt idx="3">
                  <c:v>1.0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MonthlyHours!$E$2:$E$5</c:f>
              <c:strCache>
                <c:ptCount val="4"/>
                <c:pt idx="0">
                  <c:v>Ferrell [22] [73%]</c:v>
                </c:pt>
                <c:pt idx="1">
                  <c:v>Leifeste [6] [20%]</c:v>
                </c:pt>
                <c:pt idx="2">
                  <c:v>Brown [1] [3%]</c:v>
                </c:pt>
                <c:pt idx="3">
                  <c:v>Townsend [1] [3%]</c:v>
                </c:pt>
              </c:strCache>
            </c:strRef>
          </c:cat>
          <c:val>
            <c:numRef>
              <c:f>MonthlyHours!$G$2:$G$5</c:f>
              <c:numCache>
                <c:formatCode>0%</c:formatCode>
                <c:ptCount val="4"/>
                <c:pt idx="0">
                  <c:v>0.733333333333333</c:v>
                </c:pt>
                <c:pt idx="1">
                  <c:v>0.2</c:v>
                </c:pt>
                <c:pt idx="2">
                  <c:v>0.0333333333333333</c:v>
                </c:pt>
                <c:pt idx="3">
                  <c:v>0.0333333333333333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1667457021214"/>
          <c:y val="0.239808173703745"/>
          <c:w val="0.274507261708104"/>
          <c:h val="0.615323286261638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>
        <a:lumMod val="65000"/>
      </a:schemeClr>
    </a:solidFill>
    <a:ln>
      <a:noFill/>
    </a:ln>
    <a:effectLst/>
    <a:scene3d>
      <a:camera prst="orthographicFront"/>
      <a:lightRig rig="threePt" dir="t"/>
    </a:scene3d>
    <a:sp3d>
      <a:bevelT w="152400" h="50800" prst="softRound"/>
    </a:sp3d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25400</xdr:colOff>
      <xdr:row>19</xdr:row>
      <xdr:rowOff>46037</xdr:rowOff>
    </xdr:from>
    <xdr:to>
      <xdr:col>2</xdr:col>
      <xdr:colOff>5940425</xdr:colOff>
      <xdr:row>33</xdr:row>
      <xdr:rowOff>46037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31751</xdr:colOff>
      <xdr:row>12</xdr:row>
      <xdr:rowOff>38100</xdr:rowOff>
    </xdr:from>
    <xdr:to>
      <xdr:col>10</xdr:col>
      <xdr:colOff>142875</xdr:colOff>
      <xdr:row>19</xdr:row>
      <xdr:rowOff>106363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25400</xdr:colOff>
      <xdr:row>20</xdr:row>
      <xdr:rowOff>174625</xdr:rowOff>
    </xdr:from>
    <xdr:to>
      <xdr:col>10</xdr:col>
      <xdr:colOff>161925</xdr:colOff>
      <xdr:row>33</xdr:row>
      <xdr:rowOff>39688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abSelected="1" workbookViewId="0">
      <selection activeCell="O9" sqref="O9"/>
    </sheetView>
  </sheetViews>
  <sheetFormatPr baseColWidth="10" defaultColWidth="8.83203125" defaultRowHeight="14" x14ac:dyDescent="0"/>
  <cols>
    <col min="1" max="1" width="3.33203125" style="9" customWidth="1"/>
    <col min="2" max="2" width="8.1640625" style="9" customWidth="1"/>
    <col min="3" max="3" width="89.33203125" style="9" customWidth="1"/>
    <col min="4" max="4" width="5.5" style="9" customWidth="1"/>
    <col min="5" max="5" width="3" style="9" customWidth="1"/>
    <col min="6" max="6" width="14.5" style="9" customWidth="1"/>
    <col min="7" max="7" width="13" style="9" customWidth="1"/>
    <col min="8" max="8" width="14" style="9" customWidth="1"/>
    <col min="9" max="9" width="7.83203125" style="9" customWidth="1"/>
    <col min="10" max="10" width="8.83203125" style="9"/>
    <col min="11" max="11" width="2.5" style="9" customWidth="1"/>
    <col min="12" max="12" width="2.33203125" style="9" customWidth="1"/>
    <col min="13" max="16384" width="8.83203125" style="9"/>
  </cols>
  <sheetData>
    <row r="1" spans="1:12" ht="30">
      <c r="A1" s="34"/>
      <c r="B1" s="45" t="s">
        <v>23</v>
      </c>
      <c r="C1" s="46"/>
      <c r="D1" s="46"/>
      <c r="E1" s="46"/>
      <c r="F1" s="46"/>
      <c r="G1" s="46"/>
      <c r="H1" s="46"/>
      <c r="I1" s="46"/>
      <c r="J1" s="46"/>
      <c r="K1" s="46"/>
      <c r="L1" s="34"/>
    </row>
    <row r="4" spans="1:12" ht="20">
      <c r="A4" s="35"/>
      <c r="B4" s="17" t="s">
        <v>28</v>
      </c>
      <c r="C4" s="18"/>
      <c r="D4" s="10"/>
      <c r="E4" s="16"/>
      <c r="F4" s="25" t="s">
        <v>22</v>
      </c>
      <c r="G4" s="27"/>
      <c r="H4" s="27"/>
      <c r="I4" s="28"/>
      <c r="J4" s="28"/>
      <c r="K4" s="29"/>
    </row>
    <row r="5" spans="1:12" ht="15">
      <c r="A5" s="35"/>
      <c r="B5" s="40" t="s">
        <v>0</v>
      </c>
      <c r="C5" s="41" t="s">
        <v>1</v>
      </c>
      <c r="D5" s="11"/>
      <c r="E5" s="24"/>
      <c r="F5" s="42" t="str">
        <f>MobileAppReleases!A1</f>
        <v>Store</v>
      </c>
      <c r="G5" s="40" t="str">
        <f>MobileAppReleases!B1</f>
        <v>Version</v>
      </c>
      <c r="H5" s="40" t="str">
        <f>MobileAppReleases!C1</f>
        <v>Release Date</v>
      </c>
      <c r="I5" s="43"/>
      <c r="J5" s="32"/>
      <c r="K5" s="33"/>
    </row>
    <row r="6" spans="1:12" ht="15" customHeight="1">
      <c r="A6" s="35"/>
      <c r="B6" s="21">
        <f>WeeklyHeadlines!A2</f>
        <v>1</v>
      </c>
      <c r="C6" s="22" t="str">
        <f>WeeklyHeadlines!B2</f>
        <v>App maintenance: Android Client R3 review - new apk and review</v>
      </c>
      <c r="D6" s="12"/>
      <c r="E6" s="19"/>
      <c r="F6" s="7" t="str">
        <f>MobileAppReleases!A2</f>
        <v>Apple iTunes</v>
      </c>
      <c r="G6" s="26" t="str">
        <f>MobileAppReleases!B2</f>
        <v>2.4.4</v>
      </c>
      <c r="H6" s="31">
        <f>MobileAppReleases!C2</f>
        <v>43073</v>
      </c>
      <c r="I6" s="8"/>
      <c r="J6" s="8"/>
      <c r="K6" s="30"/>
    </row>
    <row r="7" spans="1:12" ht="15">
      <c r="A7" s="35"/>
      <c r="B7" s="21">
        <f>WeeklyHeadlines!A3</f>
        <v>2</v>
      </c>
      <c r="C7" s="23" t="str">
        <f>WeeklyHeadlines!B3</f>
        <v>Discuss App Sunset plan/next steps - met with Jamie; awaiting key dates feedback</v>
      </c>
      <c r="D7" s="12"/>
      <c r="E7" s="19"/>
      <c r="F7" s="7" t="str">
        <f>MobileAppReleases!A3</f>
        <v>Google Play</v>
      </c>
      <c r="G7" s="26" t="str">
        <f>MobileAppReleases!B3</f>
        <v>2.4.1</v>
      </c>
      <c r="H7" s="31">
        <f>MobileAppReleases!C3</f>
        <v>42949</v>
      </c>
      <c r="I7" s="8"/>
      <c r="J7" s="8"/>
      <c r="K7" s="30"/>
    </row>
    <row r="8" spans="1:12" ht="15">
      <c r="A8" s="35"/>
      <c r="B8" s="21">
        <f>WeeklyHeadlines!A4</f>
        <v>3</v>
      </c>
      <c r="C8" s="23" t="str">
        <f>WeeklyHeadlines!B4</f>
        <v>Bonus play issue: Found a javascript error, could fix issue; push both Android and Iphone version next</v>
      </c>
      <c r="D8" s="12"/>
      <c r="E8" s="24"/>
      <c r="F8" s="32"/>
      <c r="G8" s="32"/>
      <c r="H8" s="32"/>
      <c r="I8" s="32"/>
      <c r="J8" s="32"/>
      <c r="K8" s="33"/>
    </row>
    <row r="9" spans="1:12" ht="15">
      <c r="A9" s="36"/>
      <c r="B9" s="38">
        <f>WeeklyHeadlines!A5</f>
        <v>4</v>
      </c>
      <c r="C9" s="23" t="str">
        <f>WeeklyHeadlines!B5</f>
        <v>Dining Barcode Offers: on hold (awaiting addt'l details for dev/timing) - see email update</v>
      </c>
      <c r="D9" s="12"/>
    </row>
    <row r="10" spans="1:12" ht="15">
      <c r="A10" s="36"/>
      <c r="B10" s="38"/>
      <c r="C10" s="23"/>
      <c r="D10" s="12"/>
    </row>
    <row r="11" spans="1:12" ht="15">
      <c r="A11" s="36"/>
      <c r="B11" s="39"/>
      <c r="C11" s="20"/>
      <c r="D11" s="12"/>
    </row>
    <row r="12" spans="1:12">
      <c r="A12" s="36"/>
      <c r="B12" s="37"/>
      <c r="C12" s="13"/>
      <c r="D12" s="13"/>
    </row>
    <row r="13" spans="1:12" ht="20">
      <c r="A13" s="35"/>
      <c r="B13" s="25" t="s">
        <v>29</v>
      </c>
      <c r="C13" s="18"/>
      <c r="D13" s="10"/>
    </row>
    <row r="14" spans="1:12" ht="15">
      <c r="A14" s="35"/>
      <c r="B14" s="40" t="s">
        <v>0</v>
      </c>
      <c r="C14" s="41" t="s">
        <v>1</v>
      </c>
      <c r="D14" s="11"/>
    </row>
    <row r="15" spans="1:12" ht="15">
      <c r="A15" s="35"/>
      <c r="B15" s="26">
        <f>StrategicDecisionPoints!A2</f>
        <v>1</v>
      </c>
      <c r="C15" s="23" t="str">
        <f>StrategicDecisionPoints!B2</f>
        <v>App and Email Report pull data and send to WS by EOD (1st of each month)</v>
      </c>
      <c r="D15" s="12"/>
    </row>
    <row r="16" spans="1:12" ht="15">
      <c r="A16" s="35"/>
      <c r="B16" s="26">
        <f>StrategicDecisionPoints!A3</f>
        <v>2</v>
      </c>
      <c r="C16" s="23"/>
      <c r="D16" s="12"/>
    </row>
    <row r="17" spans="1:4" ht="15">
      <c r="A17" s="35"/>
      <c r="B17" s="26">
        <f>StrategicDecisionPoints!A4</f>
        <v>3</v>
      </c>
      <c r="C17" s="23"/>
      <c r="D17" s="12"/>
    </row>
    <row r="18" spans="1:4" ht="15">
      <c r="A18" s="35"/>
      <c r="B18" s="6">
        <f>StrategicDecisionPoints!A5</f>
        <v>4</v>
      </c>
      <c r="C18" s="20"/>
      <c r="D18" s="13"/>
    </row>
    <row r="19" spans="1:4">
      <c r="B19" s="13"/>
      <c r="C19" s="13"/>
      <c r="D19" s="13"/>
    </row>
    <row r="22" spans="1:4" ht="20">
      <c r="B22" s="14" t="s">
        <v>2</v>
      </c>
      <c r="C22" s="14"/>
      <c r="D22" s="14"/>
    </row>
    <row r="35" spans="6:6" ht="18" customHeight="1">
      <c r="F35" s="15"/>
    </row>
  </sheetData>
  <mergeCells count="1">
    <mergeCell ref="B1:K1"/>
  </mergeCells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4" sqref="B4"/>
    </sheetView>
  </sheetViews>
  <sheetFormatPr baseColWidth="10" defaultColWidth="8.83203125" defaultRowHeight="14" x14ac:dyDescent="0"/>
  <cols>
    <col min="1" max="1" width="10.83203125" bestFit="1" customWidth="1"/>
    <col min="2" max="2" width="81.83203125" customWidth="1"/>
  </cols>
  <sheetData>
    <row r="1" spans="1:2">
      <c r="A1" t="s">
        <v>3</v>
      </c>
      <c r="B1" t="s">
        <v>1</v>
      </c>
    </row>
    <row r="2" spans="1:2">
      <c r="A2">
        <v>1</v>
      </c>
      <c r="B2" s="44" t="s">
        <v>34</v>
      </c>
    </row>
    <row r="3" spans="1:2">
      <c r="A3">
        <v>2</v>
      </c>
      <c r="B3" t="s">
        <v>35</v>
      </c>
    </row>
    <row r="4" spans="1:2">
      <c r="A4">
        <v>3</v>
      </c>
      <c r="B4" s="44" t="s">
        <v>33</v>
      </c>
    </row>
    <row r="5" spans="1:2">
      <c r="A5">
        <v>4</v>
      </c>
      <c r="B5" s="44" t="s">
        <v>31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11" sqref="B11"/>
    </sheetView>
  </sheetViews>
  <sheetFormatPr baseColWidth="10" defaultColWidth="8.83203125" defaultRowHeight="14" x14ac:dyDescent="0"/>
  <cols>
    <col min="1" max="1" width="10.5" bestFit="1" customWidth="1"/>
    <col min="2" max="2" width="86.5" bestFit="1" customWidth="1"/>
  </cols>
  <sheetData>
    <row r="1" spans="1:2">
      <c r="A1" t="s">
        <v>4</v>
      </c>
      <c r="B1" t="s">
        <v>1</v>
      </c>
    </row>
    <row r="2" spans="1:2">
      <c r="A2">
        <v>1</v>
      </c>
      <c r="B2" t="s">
        <v>26</v>
      </c>
    </row>
    <row r="3" spans="1:2">
      <c r="A3">
        <v>2</v>
      </c>
    </row>
    <row r="4" spans="1:2">
      <c r="A4">
        <v>3</v>
      </c>
    </row>
    <row r="5" spans="1:2">
      <c r="A5">
        <v>4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D11" sqref="D11"/>
    </sheetView>
  </sheetViews>
  <sheetFormatPr baseColWidth="10" defaultColWidth="8.83203125" defaultRowHeight="14" x14ac:dyDescent="0"/>
  <cols>
    <col min="2" max="2" width="9.5" customWidth="1"/>
    <col min="3" max="3" width="20.5" customWidth="1"/>
    <col min="4" max="4" width="14.6640625" style="1" bestFit="1" customWidth="1"/>
  </cols>
  <sheetData>
    <row r="1" spans="1:4">
      <c r="A1" t="s">
        <v>5</v>
      </c>
      <c r="B1" t="s">
        <v>6</v>
      </c>
      <c r="C1" t="s">
        <v>19</v>
      </c>
      <c r="D1" s="1" t="s">
        <v>20</v>
      </c>
    </row>
    <row r="2" spans="1:4">
      <c r="A2">
        <v>2</v>
      </c>
      <c r="B2">
        <v>2018</v>
      </c>
      <c r="C2" t="str">
        <f>TEXT(DATE(2011,A2,1),"MMM")&amp;" "&amp;B2</f>
        <v>Feb 2018</v>
      </c>
      <c r="D2" s="1">
        <v>27935</v>
      </c>
    </row>
    <row r="3" spans="1:4">
      <c r="A3">
        <v>3</v>
      </c>
      <c r="B3">
        <v>2018</v>
      </c>
      <c r="C3" t="str">
        <f>TEXT(DATE(2011,A3,1),"MMM")&amp;" "&amp;B3</f>
        <v>Mar 2018</v>
      </c>
      <c r="D3" s="1">
        <v>7770</v>
      </c>
    </row>
    <row r="4" spans="1:4">
      <c r="A4">
        <v>4</v>
      </c>
      <c r="B4">
        <v>2018</v>
      </c>
      <c r="C4" t="str">
        <f>TEXT(DATE(2011,A4,1),"MMM")&amp;" "&amp;B4</f>
        <v>Apr 2018</v>
      </c>
      <c r="D4" s="1">
        <v>11100</v>
      </c>
    </row>
    <row r="5" spans="1:4">
      <c r="A5">
        <v>5</v>
      </c>
      <c r="B5">
        <v>2018</v>
      </c>
      <c r="C5" t="str">
        <f>TEXT(DATE(2011,A5,1),"MMM")&amp;" "&amp;B5</f>
        <v>May 2018</v>
      </c>
      <c r="D5" s="1">
        <v>17390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F10" sqref="F10"/>
    </sheetView>
  </sheetViews>
  <sheetFormatPr baseColWidth="10" defaultColWidth="8.83203125" defaultRowHeight="14" x14ac:dyDescent="0"/>
  <cols>
    <col min="3" max="3" width="15" bestFit="1" customWidth="1"/>
    <col min="5" max="5" width="29.83203125" bestFit="1" customWidth="1"/>
    <col min="6" max="6" width="16.1640625" style="3" bestFit="1" customWidth="1"/>
    <col min="7" max="7" width="18.6640625" style="5" bestFit="1" customWidth="1"/>
  </cols>
  <sheetData>
    <row r="1" spans="1:8">
      <c r="A1" t="s">
        <v>5</v>
      </c>
      <c r="B1" t="s">
        <v>6</v>
      </c>
      <c r="C1" t="s">
        <v>8</v>
      </c>
      <c r="D1" t="s">
        <v>9</v>
      </c>
      <c r="E1" t="s">
        <v>24</v>
      </c>
      <c r="F1" s="2" t="s">
        <v>7</v>
      </c>
      <c r="G1" s="5" t="s">
        <v>21</v>
      </c>
      <c r="H1" s="2" t="s">
        <v>27</v>
      </c>
    </row>
    <row r="2" spans="1:8">
      <c r="A2">
        <v>6</v>
      </c>
      <c r="B2">
        <v>2018</v>
      </c>
      <c r="C2" t="str">
        <f t="shared" ref="C2:C6" si="0">TEXT(DATE(2011,A2,1),"MMM")&amp;" "&amp;B2</f>
        <v>Jun 2018</v>
      </c>
      <c r="D2" t="s">
        <v>10</v>
      </c>
      <c r="E2" t="str">
        <f>D2 &amp; " [" &amp;F2 &amp;"] [" &amp; TEXT(G2, "0%") &amp;"]"</f>
        <v>Ferrell [22] [73%]</v>
      </c>
      <c r="F2" s="2">
        <v>22</v>
      </c>
      <c r="G2" s="5">
        <f>IFERROR(F2/SUM(F$2:F$6),0)</f>
        <v>0.73333333333333328</v>
      </c>
      <c r="H2">
        <f>SUM(F$2:F$6)</f>
        <v>30</v>
      </c>
    </row>
    <row r="3" spans="1:8">
      <c r="A3">
        <v>6</v>
      </c>
      <c r="B3">
        <v>2018</v>
      </c>
      <c r="C3" t="str">
        <f t="shared" si="0"/>
        <v>Jun 2018</v>
      </c>
      <c r="D3" t="s">
        <v>11</v>
      </c>
      <c r="E3" t="str">
        <f t="shared" ref="E3:E6" si="1">D3 &amp; " [" &amp;F3 &amp;"] [" &amp; TEXT(G3, "0%") &amp;"]"</f>
        <v>Leifeste [6] [20%]</v>
      </c>
      <c r="F3" s="2">
        <v>6</v>
      </c>
      <c r="G3" s="5">
        <f>IFERROR(F3/SUM(F$2:F$6),0)</f>
        <v>0.2</v>
      </c>
      <c r="H3">
        <f>SUM(F$2:F$6)</f>
        <v>30</v>
      </c>
    </row>
    <row r="4" spans="1:8">
      <c r="A4">
        <v>6</v>
      </c>
      <c r="B4">
        <v>2018</v>
      </c>
      <c r="C4" t="str">
        <f t="shared" si="0"/>
        <v>Jun 2018</v>
      </c>
      <c r="D4" t="s">
        <v>12</v>
      </c>
      <c r="E4" t="str">
        <f t="shared" si="1"/>
        <v>Brown [1] [3%]</v>
      </c>
      <c r="F4" s="2">
        <v>1</v>
      </c>
      <c r="G4" s="5">
        <f>IFERROR(F4/SUM(F$2:F$6),0)</f>
        <v>3.3333333333333333E-2</v>
      </c>
      <c r="H4">
        <f>SUM(F$2:F$6)</f>
        <v>30</v>
      </c>
    </row>
    <row r="5" spans="1:8">
      <c r="A5">
        <v>6</v>
      </c>
      <c r="B5">
        <v>2018</v>
      </c>
      <c r="C5" t="str">
        <f t="shared" si="0"/>
        <v>Jun 2018</v>
      </c>
      <c r="D5" t="s">
        <v>32</v>
      </c>
      <c r="E5" t="str">
        <f t="shared" si="1"/>
        <v>Townsend [1] [3%]</v>
      </c>
      <c r="F5" s="2">
        <v>1</v>
      </c>
      <c r="G5" s="5">
        <f>IFERROR(F5/SUM(F$2:F$6),0)</f>
        <v>3.3333333333333333E-2</v>
      </c>
      <c r="H5">
        <f>SUM(F$2:F$6)</f>
        <v>30</v>
      </c>
    </row>
    <row r="6" spans="1:8">
      <c r="A6">
        <v>6</v>
      </c>
      <c r="B6">
        <v>2018</v>
      </c>
      <c r="C6" t="str">
        <f t="shared" si="0"/>
        <v>Jun 2018</v>
      </c>
      <c r="D6" t="s">
        <v>13</v>
      </c>
      <c r="E6" t="str">
        <f t="shared" si="1"/>
        <v>Smith [0] [0%]</v>
      </c>
      <c r="F6" s="2">
        <v>0</v>
      </c>
      <c r="G6" s="5">
        <f>IFERROR(F6/SUM(F$2:F$6),0)</f>
        <v>0</v>
      </c>
      <c r="H6">
        <f>SUM(F$2:F$6)</f>
        <v>30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5" sqref="C5"/>
    </sheetView>
  </sheetViews>
  <sheetFormatPr baseColWidth="10" defaultColWidth="8.83203125" defaultRowHeight="14" x14ac:dyDescent="0"/>
  <cols>
    <col min="1" max="1" width="12.5" bestFit="1" customWidth="1"/>
    <col min="2" max="2" width="7.83203125" bestFit="1" customWidth="1"/>
    <col min="3" max="3" width="12.1640625" bestFit="1" customWidth="1"/>
  </cols>
  <sheetData>
    <row r="1" spans="1:3">
      <c r="A1" t="s">
        <v>14</v>
      </c>
      <c r="B1" t="s">
        <v>15</v>
      </c>
      <c r="C1" t="s">
        <v>25</v>
      </c>
    </row>
    <row r="2" spans="1:3">
      <c r="A2" t="s">
        <v>16</v>
      </c>
      <c r="B2" t="s">
        <v>30</v>
      </c>
      <c r="C2" s="4">
        <v>43073</v>
      </c>
    </row>
    <row r="3" spans="1:3">
      <c r="A3" t="s">
        <v>18</v>
      </c>
      <c r="B3" t="s">
        <v>17</v>
      </c>
      <c r="C3" s="4">
        <v>42949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Dashboard</vt:lpstr>
      <vt:lpstr>WeeklyHeadlines</vt:lpstr>
      <vt:lpstr>StrategicDecisionPoints</vt:lpstr>
      <vt:lpstr>MonthlyInvoice</vt:lpstr>
      <vt:lpstr>MonthlyHours</vt:lpstr>
      <vt:lpstr>MobileAppReleases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WinStar Mobile App Weekly Dashboard</dc:title>
  <dc:creator>Dan Odom</dc:creator>
  <cp:keywords/>
  <cp:lastModifiedBy>Joshua Leifeste</cp:lastModifiedBy>
  <dcterms:created xsi:type="dcterms:W3CDTF">2017-09-28T03:08:15Z</dcterms:created>
  <dcterms:modified xsi:type="dcterms:W3CDTF">2018-06-18T21:07:54Z</dcterms:modified>
</cp:coreProperties>
</file>