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ttsears/GoogleDrive/PhD/Papers Proposals and Projects/CRC Conference 2018/ConvexHull/code/results/"/>
    </mc:Choice>
  </mc:AlternateContent>
  <bookViews>
    <workbookView xWindow="14400" yWindow="460" windowWidth="1440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1" i="1" l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N21" i="1"/>
  <c r="N20" i="1"/>
  <c r="N19" i="1"/>
  <c r="N18" i="1"/>
  <c r="N17" i="1"/>
  <c r="N16" i="1"/>
  <c r="N15" i="1"/>
  <c r="N14" i="1"/>
  <c r="N12" i="1"/>
  <c r="N11" i="1"/>
  <c r="N10" i="1"/>
  <c r="N9" i="1"/>
  <c r="N8" i="1"/>
  <c r="N7" i="1"/>
  <c r="N6" i="1"/>
  <c r="N5" i="1"/>
  <c r="N4" i="1"/>
  <c r="N3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  <c r="L2" i="1"/>
  <c r="N2" i="1"/>
  <c r="AZ21" i="1"/>
  <c r="AX21" i="1"/>
  <c r="AS21" i="1"/>
  <c r="AT21" i="1"/>
  <c r="AS4" i="1"/>
  <c r="AT4" i="1"/>
  <c r="AU21" i="1"/>
  <c r="AO21" i="1"/>
  <c r="AP21" i="1"/>
  <c r="AJ21" i="1"/>
  <c r="AZ20" i="1"/>
  <c r="AX20" i="1"/>
  <c r="AS20" i="1"/>
  <c r="AT20" i="1"/>
  <c r="AU20" i="1"/>
  <c r="AO20" i="1"/>
  <c r="AP20" i="1"/>
  <c r="AJ20" i="1"/>
  <c r="AZ19" i="1"/>
  <c r="AX19" i="1"/>
  <c r="AS19" i="1"/>
  <c r="AT19" i="1"/>
  <c r="AU19" i="1"/>
  <c r="AO19" i="1"/>
  <c r="AP19" i="1"/>
  <c r="AJ19" i="1"/>
  <c r="AZ18" i="1"/>
  <c r="AX18" i="1"/>
  <c r="AS18" i="1"/>
  <c r="AT18" i="1"/>
  <c r="AU18" i="1"/>
  <c r="AO18" i="1"/>
  <c r="AP18" i="1"/>
  <c r="AJ18" i="1"/>
  <c r="AZ17" i="1"/>
  <c r="AX17" i="1"/>
  <c r="AS17" i="1"/>
  <c r="AT17" i="1"/>
  <c r="AU17" i="1"/>
  <c r="AO17" i="1"/>
  <c r="AP17" i="1"/>
  <c r="AJ17" i="1"/>
  <c r="AZ16" i="1"/>
  <c r="AX16" i="1"/>
  <c r="AS16" i="1"/>
  <c r="AT16" i="1"/>
  <c r="AU16" i="1"/>
  <c r="AO16" i="1"/>
  <c r="AP16" i="1"/>
  <c r="AJ16" i="1"/>
  <c r="AZ15" i="1"/>
  <c r="AX15" i="1"/>
  <c r="AS15" i="1"/>
  <c r="AT15" i="1"/>
  <c r="AU15" i="1"/>
  <c r="AO15" i="1"/>
  <c r="AP15" i="1"/>
  <c r="AJ15" i="1"/>
  <c r="AZ14" i="1"/>
  <c r="AX14" i="1"/>
  <c r="AS14" i="1"/>
  <c r="AT14" i="1"/>
  <c r="AU14" i="1"/>
  <c r="AO14" i="1"/>
  <c r="AP14" i="1"/>
  <c r="AJ14" i="1"/>
  <c r="AZ13" i="1"/>
  <c r="AX13" i="1"/>
  <c r="AS13" i="1"/>
  <c r="AT13" i="1"/>
  <c r="AU13" i="1"/>
  <c r="AO13" i="1"/>
  <c r="AP13" i="1"/>
  <c r="AJ13" i="1"/>
  <c r="AZ12" i="1"/>
  <c r="AX12" i="1"/>
  <c r="AS12" i="1"/>
  <c r="AT12" i="1"/>
  <c r="AU12" i="1"/>
  <c r="AO12" i="1"/>
  <c r="AP12" i="1"/>
  <c r="AJ12" i="1"/>
  <c r="AZ11" i="1"/>
  <c r="AX11" i="1"/>
  <c r="AS11" i="1"/>
  <c r="AT11" i="1"/>
  <c r="AU11" i="1"/>
  <c r="AO11" i="1"/>
  <c r="AP11" i="1"/>
  <c r="AJ11" i="1"/>
  <c r="AZ10" i="1"/>
  <c r="AX10" i="1"/>
  <c r="AS10" i="1"/>
  <c r="AT10" i="1"/>
  <c r="AU10" i="1"/>
  <c r="AO10" i="1"/>
  <c r="AP10" i="1"/>
  <c r="AJ10" i="1"/>
  <c r="AZ9" i="1"/>
  <c r="AX9" i="1"/>
  <c r="AS9" i="1"/>
  <c r="AT9" i="1"/>
  <c r="AU9" i="1"/>
  <c r="AO9" i="1"/>
  <c r="AP9" i="1"/>
  <c r="AJ9" i="1"/>
  <c r="AZ8" i="1"/>
  <c r="AX8" i="1"/>
  <c r="AS8" i="1"/>
  <c r="AT8" i="1"/>
  <c r="AU8" i="1"/>
  <c r="AO8" i="1"/>
  <c r="AP8" i="1"/>
  <c r="AJ8" i="1"/>
  <c r="AZ7" i="1"/>
  <c r="AX7" i="1"/>
  <c r="AS7" i="1"/>
  <c r="AT7" i="1"/>
  <c r="AU7" i="1"/>
  <c r="AO7" i="1"/>
  <c r="AP7" i="1"/>
  <c r="AJ7" i="1"/>
  <c r="AZ6" i="1"/>
  <c r="AX6" i="1"/>
  <c r="AS6" i="1"/>
  <c r="AT6" i="1"/>
  <c r="AU6" i="1"/>
  <c r="AO6" i="1"/>
  <c r="AP6" i="1"/>
  <c r="AJ6" i="1"/>
  <c r="AZ5" i="1"/>
  <c r="AX5" i="1"/>
  <c r="AS5" i="1"/>
  <c r="AT5" i="1"/>
  <c r="AU5" i="1"/>
  <c r="AO5" i="1"/>
  <c r="AP5" i="1"/>
  <c r="AJ5" i="1"/>
  <c r="AZ4" i="1"/>
  <c r="AX4" i="1"/>
  <c r="AU4" i="1"/>
  <c r="AO4" i="1"/>
  <c r="AP4" i="1"/>
  <c r="AJ4" i="1"/>
  <c r="AZ3" i="1"/>
  <c r="AX3" i="1"/>
  <c r="AS3" i="1"/>
  <c r="AT3" i="1"/>
  <c r="AU3" i="1"/>
  <c r="AO3" i="1"/>
  <c r="AP3" i="1"/>
  <c r="AJ3" i="1"/>
  <c r="AZ2" i="1"/>
  <c r="AX2" i="1"/>
  <c r="AS2" i="1"/>
  <c r="AT2" i="1"/>
  <c r="AU2" i="1"/>
  <c r="AO2" i="1"/>
  <c r="AP2" i="1"/>
  <c r="AJ2" i="1"/>
</calcChain>
</file>

<file path=xl/sharedStrings.xml><?xml version="1.0" encoding="utf-8"?>
<sst xmlns="http://schemas.openxmlformats.org/spreadsheetml/2006/main" count="73" uniqueCount="55">
  <si>
    <t>no</t>
  </si>
  <si>
    <t>yes</t>
  </si>
  <si>
    <t>directWork</t>
  </si>
  <si>
    <t>directWorkLn</t>
  </si>
  <si>
    <t>indirectWork</t>
  </si>
  <si>
    <t>rework</t>
  </si>
  <si>
    <t>errors</t>
  </si>
  <si>
    <t>omarTime</t>
  </si>
  <si>
    <t>omarTimeSec</t>
  </si>
  <si>
    <t>omarTimeSecLn</t>
  </si>
  <si>
    <t>cardScore</t>
  </si>
  <si>
    <t>cubeScore</t>
  </si>
  <si>
    <t>cubeScore40</t>
  </si>
  <si>
    <t>compositeCognition</t>
  </si>
  <si>
    <t>compositeCognitionLn</t>
  </si>
  <si>
    <t>cognitionHighLow</t>
  </si>
  <si>
    <t>age</t>
  </si>
  <si>
    <t>ageLn</t>
  </si>
  <si>
    <t>experience</t>
  </si>
  <si>
    <t>experienceLn</t>
  </si>
  <si>
    <t>training</t>
  </si>
  <si>
    <t>participant</t>
  </si>
  <si>
    <t>pid</t>
  </si>
  <si>
    <t>participantAvgHullArea3000</t>
  </si>
  <si>
    <t>participantAvgHullArea3000Ln</t>
  </si>
  <si>
    <t>participantAvgHullArea5000</t>
  </si>
  <si>
    <t>participantAvgHullArea5000Ln</t>
  </si>
  <si>
    <t>participantTime3000</t>
  </si>
  <si>
    <t>participantTime5000</t>
  </si>
  <si>
    <t>participantAvgHullArea10000</t>
  </si>
  <si>
    <t>participantAvgHullArea10000Ln</t>
  </si>
  <si>
    <t>participantTime10000</t>
  </si>
  <si>
    <t>participantTime3000Ln</t>
  </si>
  <si>
    <t>participantTime5000Ln</t>
  </si>
  <si>
    <t>participantTime10000Ln</t>
  </si>
  <si>
    <t>participantAvgHullArea15000</t>
  </si>
  <si>
    <t>participantAvgHullArea15000Ln</t>
  </si>
  <si>
    <t>participantTime15000</t>
  </si>
  <si>
    <t>participantTime15000Ln</t>
  </si>
  <si>
    <t>participantAvgHullArea4000</t>
  </si>
  <si>
    <t>participantAvgHullArea4000Ln</t>
  </si>
  <si>
    <t>participantTime4000</t>
  </si>
  <si>
    <t>participantTime4000Ln</t>
  </si>
  <si>
    <t>participantAvgHullArea6000</t>
  </si>
  <si>
    <t>participantAvgHullArea6000Ln</t>
  </si>
  <si>
    <t>participantTime6000</t>
  </si>
  <si>
    <t>participantTime6000Ln</t>
  </si>
  <si>
    <t>participantAvgHullArea8000</t>
  </si>
  <si>
    <t>participantAvgHullArea8000Ln</t>
  </si>
  <si>
    <t>participantTime8000</t>
  </si>
  <si>
    <t>participantTime8000Ln</t>
  </si>
  <si>
    <t>participantAvgHullArea12000</t>
  </si>
  <si>
    <t>participantAvgHullArea12000Ln</t>
  </si>
  <si>
    <t>participantTime12000</t>
  </si>
  <si>
    <t>participantTime12000Ln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</si>
</sst>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46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tabSelected="1" topLeftCell="AA1" workbookViewId="0">
      <selection activeCell="AB9" sqref="AB9"/>
    </sheetView>
  </sheetViews>
  <sheetFormatPr baseColWidth="10" defaultRowHeight="16" x14ac:dyDescent="0.2"/>
  <cols>
    <col min="1" max="1" width="10.1640625" bestFit="1" customWidth="1"/>
    <col min="2" max="2" width="3.6640625" bestFit="1" customWidth="1"/>
    <col min="3" max="3" width="24.6640625" bestFit="1" customWidth="1"/>
    <col min="4" max="4" width="26.5" bestFit="1" customWidth="1"/>
    <col min="5" max="5" width="18.33203125" bestFit="1" customWidth="1"/>
    <col min="6" max="6" width="20.33203125" bestFit="1" customWidth="1"/>
    <col min="7" max="7" width="24.6640625" bestFit="1" customWidth="1"/>
    <col min="8" max="8" width="26.5" bestFit="1" customWidth="1"/>
    <col min="9" max="9" width="18.33203125" bestFit="1" customWidth="1"/>
    <col min="10" max="10" width="20.33203125" customWidth="1"/>
    <col min="11" max="11" width="24.6640625" bestFit="1" customWidth="1"/>
    <col min="12" max="12" width="26.5" bestFit="1" customWidth="1"/>
    <col min="13" max="13" width="18.33203125" bestFit="1" customWidth="1"/>
    <col min="14" max="14" width="20.33203125" bestFit="1" customWidth="1"/>
    <col min="15" max="15" width="24.6640625" bestFit="1" customWidth="1"/>
    <col min="16" max="16" width="26.5" bestFit="1" customWidth="1"/>
    <col min="17" max="17" width="18.33203125" bestFit="1" customWidth="1"/>
    <col min="18" max="18" width="20.33203125" customWidth="1"/>
    <col min="19" max="19" width="24.6640625" bestFit="1" customWidth="1"/>
    <col min="20" max="20" width="26.5" bestFit="1" customWidth="1"/>
    <col min="21" max="21" width="18.33203125" bestFit="1" customWidth="1"/>
    <col min="22" max="22" width="20.33203125" customWidth="1"/>
    <col min="23" max="23" width="25.6640625" bestFit="1" customWidth="1"/>
    <col min="24" max="24" width="27.5" bestFit="1" customWidth="1"/>
    <col min="25" max="25" width="19.33203125" bestFit="1" customWidth="1"/>
    <col min="26" max="26" width="21.33203125" bestFit="1" customWidth="1"/>
    <col min="27" max="27" width="25.6640625" bestFit="1" customWidth="1"/>
    <col min="28" max="28" width="27.5" bestFit="1" customWidth="1"/>
    <col min="29" max="29" width="19.33203125" bestFit="1" customWidth="1"/>
    <col min="30" max="30" width="21.33203125" customWidth="1"/>
    <col min="31" max="31" width="25.6640625" bestFit="1" customWidth="1"/>
    <col min="32" max="32" width="27.5" bestFit="1" customWidth="1"/>
    <col min="33" max="33" width="19.33203125" bestFit="1" customWidth="1"/>
    <col min="34" max="34" width="21.33203125" customWidth="1"/>
    <col min="35" max="35" width="10.5" bestFit="1" customWidth="1"/>
    <col min="36" max="36" width="12.33203125" bestFit="1" customWidth="1"/>
    <col min="37" max="37" width="12" bestFit="1" customWidth="1"/>
    <col min="38" max="38" width="7" bestFit="1" customWidth="1"/>
    <col min="39" max="39" width="6.1640625" bestFit="1" customWidth="1"/>
    <col min="40" max="40" width="9.6640625" bestFit="1" customWidth="1"/>
    <col min="41" max="41" width="12.33203125" bestFit="1" customWidth="1"/>
    <col min="42" max="42" width="14.33203125" bestFit="1" customWidth="1"/>
    <col min="43" max="43" width="9.33203125" bestFit="1" customWidth="1"/>
    <col min="44" max="44" width="9.6640625" bestFit="1" customWidth="1"/>
    <col min="45" max="45" width="11.6640625" bestFit="1" customWidth="1"/>
    <col min="46" max="46" width="17.6640625" bestFit="1" customWidth="1"/>
    <col min="47" max="47" width="19.6640625" bestFit="1" customWidth="1"/>
    <col min="48" max="48" width="16" bestFit="1" customWidth="1"/>
    <col min="49" max="49" width="4" bestFit="1" customWidth="1"/>
    <col min="50" max="50" width="12.1640625" bestFit="1" customWidth="1"/>
    <col min="51" max="51" width="10.1640625" bestFit="1" customWidth="1"/>
    <col min="52" max="52" width="12.1640625" bestFit="1" customWidth="1"/>
    <col min="53" max="53" width="7.5" bestFit="1" customWidth="1"/>
  </cols>
  <sheetData>
    <row r="1" spans="1:53" s="7" customFormat="1" x14ac:dyDescent="0.2">
      <c r="A1" s="6" t="s">
        <v>21</v>
      </c>
      <c r="B1" s="6" t="s">
        <v>22</v>
      </c>
      <c r="C1" s="6" t="s">
        <v>23</v>
      </c>
      <c r="D1" s="6" t="s">
        <v>24</v>
      </c>
      <c r="E1" s="6" t="s">
        <v>27</v>
      </c>
      <c r="F1" s="6" t="s">
        <v>32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25</v>
      </c>
      <c r="L1" s="6" t="s">
        <v>26</v>
      </c>
      <c r="M1" s="6" t="s">
        <v>28</v>
      </c>
      <c r="N1" s="6" t="s">
        <v>33</v>
      </c>
      <c r="O1" s="6" t="s">
        <v>43</v>
      </c>
      <c r="P1" s="6" t="s">
        <v>44</v>
      </c>
      <c r="Q1" s="6" t="s">
        <v>45</v>
      </c>
      <c r="R1" s="6" t="s">
        <v>46</v>
      </c>
      <c r="S1" s="6" t="s">
        <v>47</v>
      </c>
      <c r="T1" s="6" t="s">
        <v>48</v>
      </c>
      <c r="U1" s="6" t="s">
        <v>49</v>
      </c>
      <c r="V1" s="6" t="s">
        <v>50</v>
      </c>
      <c r="W1" s="6" t="s">
        <v>29</v>
      </c>
      <c r="X1" s="6" t="s">
        <v>30</v>
      </c>
      <c r="Y1" s="6" t="s">
        <v>31</v>
      </c>
      <c r="Z1" s="6" t="s">
        <v>34</v>
      </c>
      <c r="AA1" s="6" t="s">
        <v>51</v>
      </c>
      <c r="AB1" s="6" t="s">
        <v>52</v>
      </c>
      <c r="AC1" s="6" t="s">
        <v>53</v>
      </c>
      <c r="AD1" s="6" t="s">
        <v>54</v>
      </c>
      <c r="AE1" s="6" t="s">
        <v>35</v>
      </c>
      <c r="AF1" s="6" t="s">
        <v>36</v>
      </c>
      <c r="AG1" s="6" t="s">
        <v>37</v>
      </c>
      <c r="AH1" s="6" t="s">
        <v>38</v>
      </c>
      <c r="AI1" s="6" t="s">
        <v>2</v>
      </c>
      <c r="AJ1" s="6" t="s">
        <v>3</v>
      </c>
      <c r="AK1" s="6" t="s">
        <v>4</v>
      </c>
      <c r="AL1" s="6" t="s">
        <v>5</v>
      </c>
      <c r="AM1" s="6" t="s">
        <v>6</v>
      </c>
      <c r="AN1" s="6" t="s">
        <v>7</v>
      </c>
      <c r="AO1" s="6" t="s">
        <v>8</v>
      </c>
      <c r="AP1" s="6" t="s">
        <v>9</v>
      </c>
      <c r="AQ1" s="6" t="s">
        <v>10</v>
      </c>
      <c r="AR1" s="6" t="s">
        <v>11</v>
      </c>
      <c r="AS1" s="6" t="s">
        <v>12</v>
      </c>
      <c r="AT1" s="6" t="s">
        <v>13</v>
      </c>
      <c r="AU1" s="6" t="s">
        <v>14</v>
      </c>
      <c r="AV1" s="6" t="s">
        <v>15</v>
      </c>
      <c r="AW1" s="6" t="s">
        <v>16</v>
      </c>
      <c r="AX1" s="6" t="s">
        <v>17</v>
      </c>
      <c r="AY1" s="6" t="s">
        <v>18</v>
      </c>
      <c r="AZ1" s="6" t="s">
        <v>19</v>
      </c>
      <c r="BA1" s="6" t="s">
        <v>20</v>
      </c>
    </row>
    <row r="2" spans="1:53" x14ac:dyDescent="0.2">
      <c r="A2" s="3">
        <v>1</v>
      </c>
      <c r="B2" s="3">
        <v>1</v>
      </c>
      <c r="C2">
        <v>7.0023945623023236</v>
      </c>
      <c r="D2">
        <f>LN(C2)</f>
        <v>1.9462521708880809</v>
      </c>
      <c r="E2">
        <v>990.56</v>
      </c>
      <c r="F2">
        <f>LN(E2)</f>
        <v>6.898270439770922</v>
      </c>
      <c r="G2">
        <v>8.8924635007298072</v>
      </c>
      <c r="H2">
        <f>LN(G2)</f>
        <v>2.1852041203316062</v>
      </c>
      <c r="I2">
        <v>1070.6316999999999</v>
      </c>
      <c r="J2">
        <f>LN(I2)</f>
        <v>6.9760041270856563</v>
      </c>
      <c r="K2">
        <v>11.719245687071551</v>
      </c>
      <c r="L2" s="8">
        <f>LN(K2)</f>
        <v>2.461232420906228</v>
      </c>
      <c r="M2">
        <v>823.62739999999985</v>
      </c>
      <c r="N2" s="8">
        <f>LN(M2)</f>
        <v>6.7137182431772269</v>
      </c>
      <c r="O2">
        <v>12.51755135333752</v>
      </c>
      <c r="P2">
        <f>LN(O2)</f>
        <v>2.5271317677370164</v>
      </c>
      <c r="Q2">
        <v>1064.6406999999999</v>
      </c>
      <c r="R2" s="8">
        <f>LN(Q2)</f>
        <v>6.9703926503291447</v>
      </c>
      <c r="S2">
        <v>16.15904639169656</v>
      </c>
      <c r="T2">
        <f>LN(S2)</f>
        <v>2.7824800409369495</v>
      </c>
      <c r="U2">
        <v>1064.6406999999999</v>
      </c>
      <c r="V2" s="8">
        <f>LN(U2)</f>
        <v>6.9703926503291447</v>
      </c>
      <c r="W2">
        <v>20.551551017844691</v>
      </c>
      <c r="X2">
        <f>LN(W2)</f>
        <v>3.0229364134150343</v>
      </c>
      <c r="Y2">
        <v>823.62739999999985</v>
      </c>
      <c r="Z2">
        <f>LN(Y2)</f>
        <v>6.7137182431772269</v>
      </c>
      <c r="AA2">
        <v>21.762417054742741</v>
      </c>
      <c r="AB2">
        <f>LN(AA2)</f>
        <v>3.0801844937024487</v>
      </c>
      <c r="AC2">
        <v>1064.6406999999999</v>
      </c>
      <c r="AD2">
        <f>LN(AC2)</f>
        <v>6.9703926503291447</v>
      </c>
      <c r="AE2">
        <v>7.0023945623023236</v>
      </c>
      <c r="AF2">
        <f>LN(AE2)</f>
        <v>1.9462521708880809</v>
      </c>
      <c r="AG2">
        <v>990.56</v>
      </c>
      <c r="AH2">
        <f t="shared" ref="AH2:AH21" si="0">LN(AG2)</f>
        <v>6.898270439770922</v>
      </c>
      <c r="AI2" s="4">
        <v>26.506024096385545</v>
      </c>
      <c r="AJ2" s="4">
        <f t="shared" ref="AJ2:AJ21" si="1">LN(AI2)</f>
        <v>3.2773720315498096</v>
      </c>
      <c r="AK2" s="4">
        <v>54.216867469879517</v>
      </c>
      <c r="AL2" s="4">
        <v>19.277108433734941</v>
      </c>
      <c r="AM2" s="2">
        <v>2</v>
      </c>
      <c r="AN2" s="5">
        <v>2.8819444444444443E-2</v>
      </c>
      <c r="AO2" s="1">
        <f t="shared" ref="AO2:AO21" si="2">AN2*24*60*60</f>
        <v>2490</v>
      </c>
      <c r="AP2" s="1">
        <f>LN(AO2)</f>
        <v>7.8200379894587533</v>
      </c>
      <c r="AQ2" s="2">
        <v>26</v>
      </c>
      <c r="AR2" s="2">
        <v>6</v>
      </c>
      <c r="AS2" s="4">
        <f t="shared" ref="AS2:AS21" si="3">AR2*40/14</f>
        <v>17.142857142857142</v>
      </c>
      <c r="AT2" s="4">
        <f t="shared" ref="AT2:AT21" si="4">AS2+AQ2</f>
        <v>43.142857142857139</v>
      </c>
      <c r="AU2" s="4">
        <f>LN(AT2)</f>
        <v>3.7645168683195562</v>
      </c>
      <c r="AV2" s="3" t="str">
        <f>IF(AT2&gt;50.06,"HIGH","LOW")</f>
        <v>LOW</v>
      </c>
      <c r="AW2" s="2">
        <v>26</v>
      </c>
      <c r="AX2" s="2">
        <f>LN(AW2)</f>
        <v>3.2580965380214821</v>
      </c>
      <c r="AY2" s="2">
        <v>8</v>
      </c>
      <c r="AZ2" s="2">
        <f>LN(AY2)</f>
        <v>2.0794415416798357</v>
      </c>
      <c r="BA2" s="2" t="s">
        <v>0</v>
      </c>
    </row>
    <row r="3" spans="1:53" x14ac:dyDescent="0.2">
      <c r="A3" s="3">
        <v>2</v>
      </c>
      <c r="B3" s="3">
        <v>8</v>
      </c>
      <c r="C3">
        <v>7.3218543041211301</v>
      </c>
      <c r="D3">
        <f t="shared" ref="D3:D21" si="5">LN(C3)</f>
        <v>1.9908636161281941</v>
      </c>
      <c r="E3">
        <v>1412.5895</v>
      </c>
      <c r="F3">
        <f t="shared" ref="F3:F21" si="6">LN(E3)</f>
        <v>7.2531798238451151</v>
      </c>
      <c r="G3">
        <v>9.7877545015961811</v>
      </c>
      <c r="H3">
        <f t="shared" ref="H3:H21" si="7">LN(G3)</f>
        <v>2.2811320636962189</v>
      </c>
      <c r="I3">
        <v>1415.9084</v>
      </c>
      <c r="J3">
        <f t="shared" ref="J3:J21" si="8">LN(I3)</f>
        <v>7.2555265828956879</v>
      </c>
      <c r="K3">
        <v>11.6633753664428</v>
      </c>
      <c r="L3" s="8">
        <f t="shared" ref="L3:L21" si="9">LN(K3)</f>
        <v>2.4564536215726238</v>
      </c>
      <c r="M3">
        <v>1346.2755999999999</v>
      </c>
      <c r="N3" s="8">
        <f t="shared" ref="N3:N12" si="10">LN(M3)</f>
        <v>7.2050972440743877</v>
      </c>
      <c r="O3">
        <v>13.90056210996824</v>
      </c>
      <c r="P3">
        <f t="shared" ref="P3:P21" si="11">LN(O3)</f>
        <v>2.6319292788850492</v>
      </c>
      <c r="Q3">
        <v>1415.9084</v>
      </c>
      <c r="R3" s="8">
        <f t="shared" ref="R3:R21" si="12">LN(Q3)</f>
        <v>7.2555265828956879</v>
      </c>
      <c r="S3">
        <v>17.093936848798752</v>
      </c>
      <c r="T3">
        <f t="shared" ref="T3:T21" si="13">LN(S3)</f>
        <v>2.8387238303880347</v>
      </c>
      <c r="U3">
        <v>1415.9084</v>
      </c>
      <c r="V3" s="8">
        <f t="shared" ref="V3:V21" si="14">LN(U3)</f>
        <v>7.2555265828956879</v>
      </c>
      <c r="W3">
        <v>19.503632711137868</v>
      </c>
      <c r="X3">
        <f t="shared" ref="X3:X21" si="15">LN(W3)</f>
        <v>2.9706007410982025</v>
      </c>
      <c r="Y3">
        <v>1393.4215999999999</v>
      </c>
      <c r="Z3">
        <f t="shared" ref="Z3:Z21" si="16">LN(Y3)</f>
        <v>7.2395175841265083</v>
      </c>
      <c r="AA3">
        <v>22.176937080506121</v>
      </c>
      <c r="AB3">
        <f t="shared" ref="AB3:AB21" si="17">LN(AA3)</f>
        <v>3.0990528786310407</v>
      </c>
      <c r="AC3">
        <v>1415.9084</v>
      </c>
      <c r="AD3">
        <f t="shared" ref="AD3:AD21" si="18">LN(AC3)</f>
        <v>7.2555265828956879</v>
      </c>
      <c r="AE3">
        <v>7.3218543041211301</v>
      </c>
      <c r="AF3">
        <f t="shared" ref="AF3:AF21" si="19">LN(AE3)</f>
        <v>1.9908636161281941</v>
      </c>
      <c r="AG3">
        <v>1412.5895</v>
      </c>
      <c r="AH3">
        <f t="shared" si="0"/>
        <v>7.2531798238451151</v>
      </c>
      <c r="AI3" s="4">
        <v>34.693877551020407</v>
      </c>
      <c r="AJ3" s="4">
        <f t="shared" si="1"/>
        <v>3.5465632319336806</v>
      </c>
      <c r="AK3" s="4">
        <v>62.244897959183675</v>
      </c>
      <c r="AL3" s="4">
        <v>3.0612244897959182</v>
      </c>
      <c r="AM3" s="2">
        <v>2</v>
      </c>
      <c r="AN3" s="5">
        <v>3.3761574074074076E-2</v>
      </c>
      <c r="AO3" s="1">
        <f t="shared" si="2"/>
        <v>2917.0000000000005</v>
      </c>
      <c r="AP3" s="1">
        <f t="shared" ref="AP3:AP21" si="20">LN(AO3)</f>
        <v>7.9783109698677217</v>
      </c>
      <c r="AQ3" s="2">
        <v>33</v>
      </c>
      <c r="AR3" s="2">
        <v>10</v>
      </c>
      <c r="AS3" s="4">
        <f t="shared" si="3"/>
        <v>28.571428571428573</v>
      </c>
      <c r="AT3" s="4">
        <f t="shared" si="4"/>
        <v>61.571428571428569</v>
      </c>
      <c r="AU3" s="4">
        <f t="shared" ref="AU3:AU21" si="21">LN(AT3)</f>
        <v>4.1201979410484348</v>
      </c>
      <c r="AV3" s="3" t="str">
        <f t="shared" ref="AV3:AV21" si="22">IF(AT3&gt;50.06,"HIGH","LOW")</f>
        <v>HIGH</v>
      </c>
      <c r="AW3" s="2">
        <v>25</v>
      </c>
      <c r="AX3" s="2">
        <f t="shared" ref="AX3:AX21" si="23">LN(AW3)</f>
        <v>3.2188758248682006</v>
      </c>
      <c r="AY3" s="2">
        <v>5</v>
      </c>
      <c r="AZ3" s="2">
        <f t="shared" ref="AZ3:AZ21" si="24">LN(AY3)</f>
        <v>1.6094379124341003</v>
      </c>
      <c r="BA3" s="2" t="s">
        <v>1</v>
      </c>
    </row>
    <row r="4" spans="1:53" x14ac:dyDescent="0.2">
      <c r="A4" s="3">
        <v>3</v>
      </c>
      <c r="B4" s="3">
        <v>12</v>
      </c>
      <c r="C4">
        <v>7.8589376433761302</v>
      </c>
      <c r="D4">
        <f t="shared" si="5"/>
        <v>2.0616514374303856</v>
      </c>
      <c r="E4">
        <v>642.56900000000007</v>
      </c>
      <c r="F4">
        <f t="shared" si="6"/>
        <v>6.4654742039992685</v>
      </c>
      <c r="G4">
        <v>10.37432516820302</v>
      </c>
      <c r="H4">
        <f t="shared" si="7"/>
        <v>2.3393340199726831</v>
      </c>
      <c r="I4">
        <v>642.56900000000007</v>
      </c>
      <c r="J4">
        <f t="shared" si="8"/>
        <v>6.4654742039992685</v>
      </c>
      <c r="K4">
        <v>11.549428765124039</v>
      </c>
      <c r="L4" s="8">
        <f t="shared" si="9"/>
        <v>2.4466359781797187</v>
      </c>
      <c r="M4">
        <v>599.15539999999999</v>
      </c>
      <c r="N4" s="8">
        <f t="shared" si="10"/>
        <v>6.395520996855999</v>
      </c>
      <c r="O4">
        <v>14.37215328542513</v>
      </c>
      <c r="P4">
        <f t="shared" si="11"/>
        <v>2.6652925347541738</v>
      </c>
      <c r="Q4">
        <v>642.56900000000007</v>
      </c>
      <c r="R4" s="8">
        <f t="shared" si="12"/>
        <v>6.4654742039992685</v>
      </c>
      <c r="S4">
        <v>17.811627207140251</v>
      </c>
      <c r="T4">
        <f t="shared" si="13"/>
        <v>2.8798514579309948</v>
      </c>
      <c r="U4">
        <v>642.56900000000007</v>
      </c>
      <c r="V4" s="8">
        <f t="shared" si="14"/>
        <v>6.4654742039992685</v>
      </c>
      <c r="W4">
        <v>19.33863418869662</v>
      </c>
      <c r="X4">
        <f t="shared" si="15"/>
        <v>2.9621048664712095</v>
      </c>
      <c r="Y4">
        <v>599.15539999999999</v>
      </c>
      <c r="Z4">
        <f t="shared" si="16"/>
        <v>6.395520996855999</v>
      </c>
      <c r="AA4">
        <v>23.461303131332159</v>
      </c>
      <c r="AB4">
        <f t="shared" si="17"/>
        <v>3.1553523886277599</v>
      </c>
      <c r="AC4">
        <v>642.56900000000007</v>
      </c>
      <c r="AD4">
        <f t="shared" si="18"/>
        <v>6.4654742039992685</v>
      </c>
      <c r="AE4">
        <v>7.8589376433761302</v>
      </c>
      <c r="AF4">
        <f t="shared" si="19"/>
        <v>2.0616514374303856</v>
      </c>
      <c r="AG4">
        <v>642.56900000000007</v>
      </c>
      <c r="AH4">
        <f t="shared" si="0"/>
        <v>6.4654742039992685</v>
      </c>
      <c r="AI4" s="4">
        <v>54.54545454545454</v>
      </c>
      <c r="AJ4" s="4">
        <f t="shared" si="1"/>
        <v>3.9990343824177756</v>
      </c>
      <c r="AK4" s="4">
        <v>40</v>
      </c>
      <c r="AL4" s="4">
        <v>5.4545454545454541</v>
      </c>
      <c r="AM4" s="2">
        <v>2</v>
      </c>
      <c r="AN4" s="5">
        <v>1.8912037037037036E-2</v>
      </c>
      <c r="AO4" s="1">
        <f t="shared" si="2"/>
        <v>1634</v>
      </c>
      <c r="AP4" s="1">
        <f t="shared" si="20"/>
        <v>7.3987862754199485</v>
      </c>
      <c r="AQ4" s="2">
        <v>35</v>
      </c>
      <c r="AR4" s="2">
        <v>11</v>
      </c>
      <c r="AS4" s="4">
        <f t="shared" si="3"/>
        <v>31.428571428571427</v>
      </c>
      <c r="AT4" s="4">
        <f t="shared" si="4"/>
        <v>66.428571428571431</v>
      </c>
      <c r="AU4" s="4">
        <f t="shared" si="21"/>
        <v>4.1961272565320433</v>
      </c>
      <c r="AV4" s="3" t="str">
        <f t="shared" si="22"/>
        <v>HIGH</v>
      </c>
      <c r="AW4" s="2">
        <v>36</v>
      </c>
      <c r="AX4" s="2">
        <f t="shared" si="23"/>
        <v>3.5835189384561099</v>
      </c>
      <c r="AY4" s="2">
        <v>10</v>
      </c>
      <c r="AZ4" s="2">
        <f t="shared" si="24"/>
        <v>2.3025850929940459</v>
      </c>
      <c r="BA4" s="2" t="s">
        <v>1</v>
      </c>
    </row>
    <row r="5" spans="1:53" x14ac:dyDescent="0.2">
      <c r="A5" s="3">
        <v>4</v>
      </c>
      <c r="B5" s="3">
        <v>18</v>
      </c>
      <c r="C5">
        <v>5.2837060205677053</v>
      </c>
      <c r="D5">
        <f t="shared" si="5"/>
        <v>1.6646277493378827</v>
      </c>
      <c r="E5">
        <v>548.7927000000002</v>
      </c>
      <c r="F5">
        <f t="shared" si="6"/>
        <v>6.3077207745739354</v>
      </c>
      <c r="G5">
        <v>6.30348611673028</v>
      </c>
      <c r="H5">
        <f t="shared" si="7"/>
        <v>1.8411028322167498</v>
      </c>
      <c r="I5">
        <v>880.28170000000011</v>
      </c>
      <c r="J5">
        <f t="shared" si="8"/>
        <v>6.7802419698831775</v>
      </c>
      <c r="K5">
        <v>9.7943673161943536</v>
      </c>
      <c r="L5" s="8">
        <f t="shared" si="9"/>
        <v>2.2818074567829409</v>
      </c>
      <c r="M5">
        <v>55.5595</v>
      </c>
      <c r="N5" s="8">
        <f t="shared" si="10"/>
        <v>4.0174545185655912</v>
      </c>
      <c r="O5">
        <v>9.713118205534041</v>
      </c>
      <c r="P5">
        <f t="shared" si="11"/>
        <v>2.2734773641735937</v>
      </c>
      <c r="Q5">
        <v>880.28170000000011</v>
      </c>
      <c r="R5" s="8">
        <f t="shared" si="12"/>
        <v>6.7802419698831775</v>
      </c>
      <c r="S5">
        <v>12.80839381128823</v>
      </c>
      <c r="T5">
        <f t="shared" si="13"/>
        <v>2.5501007225115622</v>
      </c>
      <c r="U5">
        <v>865.5453</v>
      </c>
      <c r="V5" s="8">
        <f t="shared" si="14"/>
        <v>6.7633597129346317</v>
      </c>
      <c r="W5">
        <v>12.80082001424014</v>
      </c>
      <c r="X5">
        <f t="shared" si="15"/>
        <v>2.5495092324860966</v>
      </c>
      <c r="Y5">
        <v>960.29209999999989</v>
      </c>
      <c r="Z5">
        <f t="shared" si="16"/>
        <v>6.8672375090142328</v>
      </c>
      <c r="AA5">
        <v>17.748187731339861</v>
      </c>
      <c r="AB5">
        <f t="shared" si="17"/>
        <v>2.8762834110660767</v>
      </c>
      <c r="AC5">
        <v>845.13310000000001</v>
      </c>
      <c r="AD5">
        <f t="shared" si="18"/>
        <v>6.7394941297459212</v>
      </c>
      <c r="AE5">
        <v>5.2837060205677053</v>
      </c>
      <c r="AF5">
        <f t="shared" si="19"/>
        <v>1.6646277493378827</v>
      </c>
      <c r="AG5">
        <v>548.7927000000002</v>
      </c>
      <c r="AH5">
        <f t="shared" si="0"/>
        <v>6.3077207745739354</v>
      </c>
      <c r="AI5" s="4">
        <v>61.818181818181813</v>
      </c>
      <c r="AJ5" s="4">
        <f t="shared" si="1"/>
        <v>4.1241975253717822</v>
      </c>
      <c r="AK5" s="4">
        <v>38.181818181818187</v>
      </c>
      <c r="AL5" s="4">
        <v>0</v>
      </c>
      <c r="AM5" s="2">
        <v>0</v>
      </c>
      <c r="AN5" s="5">
        <v>1.9074074074074073E-2</v>
      </c>
      <c r="AO5" s="1">
        <f t="shared" si="2"/>
        <v>1648</v>
      </c>
      <c r="AP5" s="1">
        <f t="shared" si="20"/>
        <v>7.4073177104694174</v>
      </c>
      <c r="AQ5" s="2">
        <v>40</v>
      </c>
      <c r="AR5" s="2">
        <v>11</v>
      </c>
      <c r="AS5" s="4">
        <f t="shared" si="3"/>
        <v>31.428571428571427</v>
      </c>
      <c r="AT5" s="4">
        <f t="shared" si="4"/>
        <v>71.428571428571431</v>
      </c>
      <c r="AU5" s="4">
        <f t="shared" si="21"/>
        <v>4.2686979493668789</v>
      </c>
      <c r="AV5" s="3" t="str">
        <f t="shared" si="22"/>
        <v>HIGH</v>
      </c>
      <c r="AW5" s="2">
        <v>46</v>
      </c>
      <c r="AX5" s="2">
        <f t="shared" si="23"/>
        <v>3.8286413964890951</v>
      </c>
      <c r="AY5" s="2">
        <v>26</v>
      </c>
      <c r="AZ5" s="2">
        <f t="shared" si="24"/>
        <v>3.2580965380214821</v>
      </c>
      <c r="BA5" s="2" t="s">
        <v>1</v>
      </c>
    </row>
    <row r="6" spans="1:53" x14ac:dyDescent="0.2">
      <c r="A6" s="3">
        <v>5</v>
      </c>
      <c r="B6" s="3">
        <v>24</v>
      </c>
      <c r="C6">
        <v>5.5972567457941782</v>
      </c>
      <c r="D6">
        <f t="shared" si="5"/>
        <v>1.7222766108946848</v>
      </c>
      <c r="E6">
        <v>475.07679999999999</v>
      </c>
      <c r="F6">
        <f t="shared" si="6"/>
        <v>6.1634764751756839</v>
      </c>
      <c r="G6">
        <v>6.8003001250347612</v>
      </c>
      <c r="H6">
        <f t="shared" si="7"/>
        <v>1.9169667472426186</v>
      </c>
      <c r="I6">
        <v>732.35379999999986</v>
      </c>
      <c r="J6">
        <f t="shared" si="8"/>
        <v>6.5962637305267124</v>
      </c>
      <c r="K6">
        <v>7.6554810469683616</v>
      </c>
      <c r="L6" s="8">
        <f t="shared" si="9"/>
        <v>2.0354218680194167</v>
      </c>
      <c r="M6">
        <v>236.65020000000001</v>
      </c>
      <c r="N6" s="8">
        <f t="shared" si="10"/>
        <v>5.4665831014818389</v>
      </c>
      <c r="O6">
        <v>9.9389731422683596</v>
      </c>
      <c r="P6">
        <f t="shared" si="11"/>
        <v>2.2964637097252862</v>
      </c>
      <c r="Q6">
        <v>726.21349999999984</v>
      </c>
      <c r="R6" s="8">
        <f t="shared" si="12"/>
        <v>6.5878440487275771</v>
      </c>
      <c r="S6">
        <v>12.73389076332921</v>
      </c>
      <c r="T6">
        <f t="shared" si="13"/>
        <v>2.5442670032110319</v>
      </c>
      <c r="U6">
        <v>712.97059999999988</v>
      </c>
      <c r="V6" s="8">
        <f t="shared" si="14"/>
        <v>6.5694401853425433</v>
      </c>
      <c r="W6">
        <v>14.51111223030169</v>
      </c>
      <c r="X6">
        <f t="shared" si="15"/>
        <v>2.6749147166325646</v>
      </c>
      <c r="Y6">
        <v>548.72690000000011</v>
      </c>
      <c r="Z6">
        <f t="shared" si="16"/>
        <v>6.3076008678313515</v>
      </c>
      <c r="AA6">
        <v>16.972365421949139</v>
      </c>
      <c r="AB6">
        <f t="shared" si="17"/>
        <v>2.831586457979677</v>
      </c>
      <c r="AC6">
        <v>671.96299999999997</v>
      </c>
      <c r="AD6">
        <f t="shared" si="18"/>
        <v>6.510203279483509</v>
      </c>
      <c r="AE6">
        <v>5.5972567457941782</v>
      </c>
      <c r="AF6">
        <f t="shared" si="19"/>
        <v>1.7222766108946848</v>
      </c>
      <c r="AG6">
        <v>475.07679999999999</v>
      </c>
      <c r="AH6">
        <f t="shared" si="0"/>
        <v>6.1634764751756839</v>
      </c>
      <c r="AI6" s="4">
        <v>65.384615384615387</v>
      </c>
      <c r="AJ6" s="4">
        <f t="shared" si="1"/>
        <v>4.1802869920228254</v>
      </c>
      <c r="AK6" s="4">
        <v>28.846153846153843</v>
      </c>
      <c r="AL6" s="4">
        <v>5.7692307692307692</v>
      </c>
      <c r="AM6" s="2">
        <v>1</v>
      </c>
      <c r="AN6" s="5">
        <v>1.8113425925925925E-2</v>
      </c>
      <c r="AO6" s="1">
        <f t="shared" si="2"/>
        <v>1565.0000000000002</v>
      </c>
      <c r="AP6" s="1">
        <f t="shared" si="20"/>
        <v>7.3556411029742534</v>
      </c>
      <c r="AQ6" s="2">
        <v>39</v>
      </c>
      <c r="AR6" s="2">
        <v>4</v>
      </c>
      <c r="AS6" s="4">
        <f t="shared" si="3"/>
        <v>11.428571428571429</v>
      </c>
      <c r="AT6" s="4">
        <f t="shared" si="4"/>
        <v>50.428571428571431</v>
      </c>
      <c r="AU6" s="4">
        <f t="shared" si="21"/>
        <v>3.9205579078779835</v>
      </c>
      <c r="AV6" s="3" t="str">
        <f t="shared" si="22"/>
        <v>HIGH</v>
      </c>
      <c r="AW6" s="2">
        <v>22</v>
      </c>
      <c r="AX6" s="2">
        <f t="shared" si="23"/>
        <v>3.0910424533583161</v>
      </c>
      <c r="AY6" s="2">
        <v>4</v>
      </c>
      <c r="AZ6" s="2">
        <f t="shared" si="24"/>
        <v>1.3862943611198906</v>
      </c>
      <c r="BA6" s="2" t="s">
        <v>0</v>
      </c>
    </row>
    <row r="7" spans="1:53" x14ac:dyDescent="0.2">
      <c r="A7" s="3">
        <v>6</v>
      </c>
      <c r="B7" s="3">
        <v>34</v>
      </c>
      <c r="C7">
        <v>5.157439762774044</v>
      </c>
      <c r="D7">
        <f t="shared" si="5"/>
        <v>1.6404402863553726</v>
      </c>
      <c r="E7">
        <v>650.67229999999995</v>
      </c>
      <c r="F7">
        <f t="shared" si="6"/>
        <v>6.4780061360543346</v>
      </c>
      <c r="G7">
        <v>6.4933052268847646</v>
      </c>
      <c r="H7">
        <f t="shared" si="7"/>
        <v>1.870771681028405</v>
      </c>
      <c r="I7">
        <v>877.57809999999995</v>
      </c>
      <c r="J7">
        <f t="shared" si="8"/>
        <v>6.7771659542285052</v>
      </c>
      <c r="K7">
        <v>8.7956117616036558</v>
      </c>
      <c r="L7" s="8">
        <f t="shared" si="9"/>
        <v>2.1742529336560614</v>
      </c>
      <c r="M7">
        <v>405.42430000000002</v>
      </c>
      <c r="N7" s="8">
        <f t="shared" si="10"/>
        <v>6.0049341730207324</v>
      </c>
      <c r="O7">
        <v>9.5504978388395596</v>
      </c>
      <c r="P7">
        <f t="shared" si="11"/>
        <v>2.2565932828553521</v>
      </c>
      <c r="Q7">
        <v>877.57809999999995</v>
      </c>
      <c r="R7" s="8">
        <f t="shared" si="12"/>
        <v>6.7771659542285052</v>
      </c>
      <c r="S7">
        <v>12.07232357982156</v>
      </c>
      <c r="T7">
        <f t="shared" si="13"/>
        <v>2.4909155252664918</v>
      </c>
      <c r="U7">
        <v>869.26379999999995</v>
      </c>
      <c r="V7" s="8">
        <f t="shared" si="14"/>
        <v>6.7676466465169138</v>
      </c>
      <c r="W7">
        <v>12.195883662448219</v>
      </c>
      <c r="X7">
        <f t="shared" si="15"/>
        <v>2.5010984900880735</v>
      </c>
      <c r="Y7">
        <v>918.93290000000002</v>
      </c>
      <c r="Z7">
        <f t="shared" si="16"/>
        <v>6.8232131055442142</v>
      </c>
      <c r="AA7">
        <v>16.62576423447813</v>
      </c>
      <c r="AB7">
        <f t="shared" si="17"/>
        <v>2.810953554476542</v>
      </c>
      <c r="AC7">
        <v>849.1660999999998</v>
      </c>
      <c r="AD7">
        <f t="shared" si="18"/>
        <v>6.7442548091076446</v>
      </c>
      <c r="AE7">
        <v>5.157439762774044</v>
      </c>
      <c r="AF7">
        <f t="shared" si="19"/>
        <v>1.6404402863553726</v>
      </c>
      <c r="AG7">
        <v>650.67229999999995</v>
      </c>
      <c r="AH7">
        <f t="shared" si="0"/>
        <v>6.4780061360543346</v>
      </c>
      <c r="AI7" s="4">
        <v>40.298507462686565</v>
      </c>
      <c r="AJ7" s="4">
        <f t="shared" si="1"/>
        <v>3.6963144326014543</v>
      </c>
      <c r="AK7" s="4">
        <v>49.253731343283583</v>
      </c>
      <c r="AL7" s="4">
        <v>10.44776119402985</v>
      </c>
      <c r="AM7" s="2">
        <v>0</v>
      </c>
      <c r="AN7" s="5">
        <v>2.3287037037037037E-2</v>
      </c>
      <c r="AO7" s="1">
        <f t="shared" si="2"/>
        <v>2012</v>
      </c>
      <c r="AP7" s="1">
        <f t="shared" si="20"/>
        <v>7.60688453121963</v>
      </c>
      <c r="AQ7" s="2">
        <v>28</v>
      </c>
      <c r="AR7" s="2">
        <v>2</v>
      </c>
      <c r="AS7" s="4">
        <f t="shared" si="3"/>
        <v>5.7142857142857144</v>
      </c>
      <c r="AT7" s="4">
        <f t="shared" si="4"/>
        <v>33.714285714285715</v>
      </c>
      <c r="AU7" s="4">
        <f t="shared" si="21"/>
        <v>3.5179216559702966</v>
      </c>
      <c r="AV7" s="3" t="str">
        <f t="shared" si="22"/>
        <v>LOW</v>
      </c>
      <c r="AW7" s="2">
        <v>60</v>
      </c>
      <c r="AX7" s="2">
        <f t="shared" si="23"/>
        <v>4.0943445622221004</v>
      </c>
      <c r="AY7" s="2">
        <v>39</v>
      </c>
      <c r="AZ7" s="2">
        <f t="shared" si="24"/>
        <v>3.6635616461296463</v>
      </c>
      <c r="BA7" s="2" t="s">
        <v>0</v>
      </c>
    </row>
    <row r="8" spans="1:53" x14ac:dyDescent="0.2">
      <c r="A8" s="3">
        <v>7</v>
      </c>
      <c r="B8" s="3">
        <v>36</v>
      </c>
      <c r="C8">
        <v>6.0065024787876968</v>
      </c>
      <c r="D8">
        <f t="shared" si="5"/>
        <v>1.7928426288634158</v>
      </c>
      <c r="E8">
        <v>993.69830000000013</v>
      </c>
      <c r="F8">
        <f t="shared" si="6"/>
        <v>6.9014336394579541</v>
      </c>
      <c r="G8">
        <v>7.4577280364866079</v>
      </c>
      <c r="H8">
        <f t="shared" si="7"/>
        <v>2.0092508150802781</v>
      </c>
      <c r="I8">
        <v>1335.4949999999999</v>
      </c>
      <c r="J8">
        <f t="shared" si="8"/>
        <v>7.1970572886268709</v>
      </c>
      <c r="K8">
        <v>12.47715938446918</v>
      </c>
      <c r="L8" s="8">
        <f t="shared" si="9"/>
        <v>2.5238997236094711</v>
      </c>
      <c r="M8">
        <v>481.68049999999988</v>
      </c>
      <c r="N8" s="8">
        <f t="shared" si="10"/>
        <v>6.177281031189203</v>
      </c>
      <c r="O8">
        <v>11.293121543384119</v>
      </c>
      <c r="P8">
        <f t="shared" si="11"/>
        <v>2.4241938274024784</v>
      </c>
      <c r="Q8">
        <v>1334.0014000000001</v>
      </c>
      <c r="R8" s="8">
        <f t="shared" si="12"/>
        <v>7.1959382759502803</v>
      </c>
      <c r="S8">
        <v>14.47535011665134</v>
      </c>
      <c r="T8">
        <f t="shared" si="13"/>
        <v>2.6724472108453909</v>
      </c>
      <c r="U8">
        <v>1312.8588</v>
      </c>
      <c r="V8" s="8">
        <f t="shared" si="14"/>
        <v>7.1799623285351899</v>
      </c>
      <c r="W8">
        <v>18.015768782318979</v>
      </c>
      <c r="X8">
        <f t="shared" si="15"/>
        <v>2.8912474178562162</v>
      </c>
      <c r="Y8">
        <v>1200.5244</v>
      </c>
      <c r="Z8">
        <f t="shared" si="16"/>
        <v>7.0905137403194001</v>
      </c>
      <c r="AA8">
        <v>19.39232100803866</v>
      </c>
      <c r="AB8">
        <f t="shared" si="17"/>
        <v>2.9648771633822508</v>
      </c>
      <c r="AC8">
        <v>1234.511</v>
      </c>
      <c r="AD8">
        <f t="shared" si="18"/>
        <v>7.1184302192356128</v>
      </c>
      <c r="AE8">
        <v>6.0065024787876968</v>
      </c>
      <c r="AF8">
        <f t="shared" si="19"/>
        <v>1.7928426288634158</v>
      </c>
      <c r="AG8">
        <v>993.69830000000013</v>
      </c>
      <c r="AH8">
        <f t="shared" si="0"/>
        <v>6.9014336394579541</v>
      </c>
      <c r="AI8" s="4">
        <v>39.189189189189186</v>
      </c>
      <c r="AJ8" s="4">
        <f t="shared" si="1"/>
        <v>3.6684009227703958</v>
      </c>
      <c r="AK8" s="4">
        <v>47.297297297297298</v>
      </c>
      <c r="AL8" s="4">
        <v>13.513513513513514</v>
      </c>
      <c r="AM8" s="2">
        <v>2</v>
      </c>
      <c r="AN8" s="5">
        <v>2.5694444444444447E-2</v>
      </c>
      <c r="AO8" s="1">
        <f t="shared" si="2"/>
        <v>2220</v>
      </c>
      <c r="AP8" s="1">
        <f t="shared" si="20"/>
        <v>7.7052624748663252</v>
      </c>
      <c r="AQ8" s="2">
        <v>36</v>
      </c>
      <c r="AR8" s="2">
        <v>2</v>
      </c>
      <c r="AS8" s="4">
        <f t="shared" si="3"/>
        <v>5.7142857142857144</v>
      </c>
      <c r="AT8" s="4">
        <f t="shared" si="4"/>
        <v>41.714285714285715</v>
      </c>
      <c r="AU8" s="4">
        <f t="shared" si="21"/>
        <v>3.7308436532129683</v>
      </c>
      <c r="AV8" s="3" t="str">
        <f t="shared" si="22"/>
        <v>LOW</v>
      </c>
      <c r="AW8" s="2">
        <v>32</v>
      </c>
      <c r="AX8" s="2">
        <f t="shared" si="23"/>
        <v>3.4657359027997265</v>
      </c>
      <c r="AY8" s="2">
        <v>4</v>
      </c>
      <c r="AZ8" s="2">
        <f t="shared" si="24"/>
        <v>1.3862943611198906</v>
      </c>
      <c r="BA8" s="2" t="s">
        <v>0</v>
      </c>
    </row>
    <row r="9" spans="1:53" x14ac:dyDescent="0.2">
      <c r="A9" s="3">
        <v>8</v>
      </c>
      <c r="B9" s="3">
        <v>42</v>
      </c>
      <c r="C9">
        <v>5.2041357576284968</v>
      </c>
      <c r="D9">
        <f t="shared" si="5"/>
        <v>1.6494536474791908</v>
      </c>
      <c r="E9">
        <v>507.31919999999991</v>
      </c>
      <c r="F9">
        <f t="shared" si="6"/>
        <v>6.2291403912840062</v>
      </c>
      <c r="G9">
        <v>7.0188802612363537</v>
      </c>
      <c r="H9">
        <f t="shared" si="7"/>
        <v>1.9486036983687456</v>
      </c>
      <c r="I9">
        <v>604.51699999999994</v>
      </c>
      <c r="J9">
        <f t="shared" si="8"/>
        <v>6.4044297920746391</v>
      </c>
      <c r="K9">
        <v>12.18473108100615</v>
      </c>
      <c r="L9" s="8">
        <f t="shared" si="9"/>
        <v>2.5001836171583043</v>
      </c>
      <c r="M9">
        <v>108.9149</v>
      </c>
      <c r="N9" s="8">
        <f t="shared" si="10"/>
        <v>4.6905668433527197</v>
      </c>
      <c r="O9">
        <v>10.80577956502213</v>
      </c>
      <c r="P9">
        <f t="shared" si="11"/>
        <v>2.380081135900658</v>
      </c>
      <c r="Q9">
        <v>598.11169999999993</v>
      </c>
      <c r="R9" s="8">
        <f t="shared" si="12"/>
        <v>6.3937775258053415</v>
      </c>
      <c r="S9">
        <v>14.36072105370538</v>
      </c>
      <c r="T9">
        <f t="shared" si="13"/>
        <v>2.6644967750130428</v>
      </c>
      <c r="U9">
        <v>582.51249999999982</v>
      </c>
      <c r="V9" s="8">
        <f t="shared" si="14"/>
        <v>6.3673506444370771</v>
      </c>
      <c r="W9">
        <v>20.368122708696038</v>
      </c>
      <c r="X9">
        <f t="shared" si="15"/>
        <v>3.0139710663793871</v>
      </c>
      <c r="Y9">
        <v>220.10319999999999</v>
      </c>
      <c r="Z9">
        <f t="shared" si="16"/>
        <v>5.3940965272727066</v>
      </c>
      <c r="AA9">
        <v>20.427951469526519</v>
      </c>
      <c r="AB9">
        <f t="shared" si="17"/>
        <v>3.01690413309854</v>
      </c>
      <c r="AC9">
        <v>499.32060000000001</v>
      </c>
      <c r="AD9">
        <f t="shared" si="18"/>
        <v>6.2132483744163505</v>
      </c>
      <c r="AE9">
        <v>5.2041357576284968</v>
      </c>
      <c r="AF9">
        <f t="shared" si="19"/>
        <v>1.6494536474791908</v>
      </c>
      <c r="AG9">
        <v>507.31919999999991</v>
      </c>
      <c r="AH9">
        <f t="shared" si="0"/>
        <v>6.2291403912840062</v>
      </c>
      <c r="AI9" s="4">
        <v>58.730158730158735</v>
      </c>
      <c r="AJ9" s="4">
        <f t="shared" si="1"/>
        <v>4.0729533722407831</v>
      </c>
      <c r="AK9" s="4">
        <v>33.333333333333329</v>
      </c>
      <c r="AL9" s="4">
        <v>7.9365079365079358</v>
      </c>
      <c r="AM9" s="2">
        <v>0</v>
      </c>
      <c r="AN9" s="5">
        <v>2.1898148148148149E-2</v>
      </c>
      <c r="AO9" s="1">
        <f t="shared" si="2"/>
        <v>1892</v>
      </c>
      <c r="AP9" s="1">
        <f t="shared" si="20"/>
        <v>7.5453897496118234</v>
      </c>
      <c r="AQ9" s="2">
        <v>35</v>
      </c>
      <c r="AR9" s="2">
        <v>13</v>
      </c>
      <c r="AS9" s="4">
        <f t="shared" si="3"/>
        <v>37.142857142857146</v>
      </c>
      <c r="AT9" s="4">
        <f t="shared" si="4"/>
        <v>72.142857142857139</v>
      </c>
      <c r="AU9" s="4">
        <f t="shared" si="21"/>
        <v>4.2786482802200467</v>
      </c>
      <c r="AV9" s="3" t="str">
        <f t="shared" si="22"/>
        <v>HIGH</v>
      </c>
      <c r="AW9" s="2">
        <v>23</v>
      </c>
      <c r="AX9" s="2">
        <f t="shared" si="23"/>
        <v>3.1354942159291497</v>
      </c>
      <c r="AY9" s="2">
        <v>7</v>
      </c>
      <c r="AZ9" s="2">
        <f t="shared" si="24"/>
        <v>1.9459101490553132</v>
      </c>
      <c r="BA9" s="2" t="s">
        <v>1</v>
      </c>
    </row>
    <row r="10" spans="1:53" x14ac:dyDescent="0.2">
      <c r="A10" s="3">
        <v>9</v>
      </c>
      <c r="B10" s="3">
        <v>46</v>
      </c>
      <c r="C10">
        <v>8.6000995106213356</v>
      </c>
      <c r="D10">
        <f t="shared" si="5"/>
        <v>2.1517737741949996</v>
      </c>
      <c r="E10">
        <v>522.05760000000009</v>
      </c>
      <c r="F10">
        <f t="shared" si="6"/>
        <v>6.2577779266226825</v>
      </c>
      <c r="G10">
        <v>9.4291599017915306</v>
      </c>
      <c r="H10">
        <f t="shared" si="7"/>
        <v>2.2438070048498249</v>
      </c>
      <c r="I10">
        <v>758.67190000000016</v>
      </c>
      <c r="J10">
        <f t="shared" si="8"/>
        <v>6.6315694046211044</v>
      </c>
      <c r="K10">
        <v>15.547962054686201</v>
      </c>
      <c r="L10" s="8">
        <f t="shared" si="9"/>
        <v>2.7439295724599986</v>
      </c>
      <c r="M10">
        <v>47.212600000000009</v>
      </c>
      <c r="N10" s="8">
        <f t="shared" si="10"/>
        <v>3.8546608061194672</v>
      </c>
      <c r="O10">
        <v>13.24052302544359</v>
      </c>
      <c r="P10">
        <f t="shared" si="11"/>
        <v>2.5832820531609175</v>
      </c>
      <c r="Q10">
        <v>767.6182</v>
      </c>
      <c r="R10" s="8">
        <f t="shared" si="12"/>
        <v>6.6432924741182244</v>
      </c>
      <c r="S10">
        <v>16.904381229449541</v>
      </c>
      <c r="T10">
        <f t="shared" si="13"/>
        <v>2.8275728326771454</v>
      </c>
      <c r="U10">
        <v>755.96760000000006</v>
      </c>
      <c r="V10" s="8">
        <f t="shared" si="14"/>
        <v>6.6279985181182823</v>
      </c>
      <c r="W10">
        <v>19.276110724355959</v>
      </c>
      <c r="X10">
        <f t="shared" si="15"/>
        <v>2.9588665429178431</v>
      </c>
      <c r="Y10">
        <v>533.81889999999999</v>
      </c>
      <c r="Z10">
        <f t="shared" si="16"/>
        <v>6.280056642862923</v>
      </c>
      <c r="AA10">
        <v>23.767913263519329</v>
      </c>
      <c r="AB10">
        <f t="shared" si="17"/>
        <v>3.1683364888570864</v>
      </c>
      <c r="AC10">
        <v>677.35640000000001</v>
      </c>
      <c r="AD10">
        <f t="shared" si="18"/>
        <v>6.5181975745685108</v>
      </c>
      <c r="AE10">
        <v>8.6000995106213356</v>
      </c>
      <c r="AF10">
        <f t="shared" si="19"/>
        <v>2.1517737741949996</v>
      </c>
      <c r="AG10">
        <v>522.05760000000009</v>
      </c>
      <c r="AH10">
        <f t="shared" si="0"/>
        <v>6.2577779266226825</v>
      </c>
      <c r="AI10" s="4">
        <v>53.846153846153847</v>
      </c>
      <c r="AJ10" s="4">
        <f t="shared" si="1"/>
        <v>3.9861309775818681</v>
      </c>
      <c r="AK10" s="4">
        <v>35.897435897435898</v>
      </c>
      <c r="AL10" s="4">
        <v>10.256410256410255</v>
      </c>
      <c r="AM10" s="2">
        <v>0</v>
      </c>
      <c r="AN10" s="5">
        <v>2.704861111111111E-2</v>
      </c>
      <c r="AO10" s="1">
        <f t="shared" si="2"/>
        <v>2337</v>
      </c>
      <c r="AP10" s="1">
        <f t="shared" si="20"/>
        <v>7.7566233345388582</v>
      </c>
      <c r="AQ10" s="2">
        <v>32</v>
      </c>
      <c r="AR10" s="2">
        <v>12</v>
      </c>
      <c r="AS10" s="4">
        <f t="shared" si="3"/>
        <v>34.285714285714285</v>
      </c>
      <c r="AT10" s="4">
        <f t="shared" si="4"/>
        <v>66.285714285714278</v>
      </c>
      <c r="AU10" s="4">
        <f t="shared" si="21"/>
        <v>4.1939744031709418</v>
      </c>
      <c r="AV10" s="3" t="str">
        <f t="shared" si="22"/>
        <v>HIGH</v>
      </c>
      <c r="AW10" s="2">
        <v>30</v>
      </c>
      <c r="AX10" s="2">
        <f t="shared" si="23"/>
        <v>3.4011973816621555</v>
      </c>
      <c r="AY10" s="2">
        <v>11</v>
      </c>
      <c r="AZ10" s="2">
        <f t="shared" si="24"/>
        <v>2.3978952727983707</v>
      </c>
      <c r="BA10" s="2" t="s">
        <v>1</v>
      </c>
    </row>
    <row r="11" spans="1:53" x14ac:dyDescent="0.2">
      <c r="A11" s="3">
        <v>10</v>
      </c>
      <c r="B11" s="3">
        <v>54</v>
      </c>
      <c r="C11">
        <v>7.5905800153616747</v>
      </c>
      <c r="D11">
        <f t="shared" si="5"/>
        <v>2.0269080068490264</v>
      </c>
      <c r="E11">
        <v>1051.0824</v>
      </c>
      <c r="F11">
        <f t="shared" si="6"/>
        <v>6.9575757693260725</v>
      </c>
      <c r="G11">
        <v>9.1137378580821906</v>
      </c>
      <c r="H11">
        <f t="shared" si="7"/>
        <v>2.2097829298739691</v>
      </c>
      <c r="I11">
        <v>1526.192</v>
      </c>
      <c r="J11">
        <f t="shared" si="8"/>
        <v>7.3305310230648324</v>
      </c>
      <c r="K11">
        <v>9.8715772221628768</v>
      </c>
      <c r="L11" s="8">
        <f t="shared" si="9"/>
        <v>2.2896596402900262</v>
      </c>
      <c r="M11">
        <v>877.70960000000002</v>
      </c>
      <c r="N11" s="8">
        <f t="shared" si="10"/>
        <v>6.7773157872162777</v>
      </c>
      <c r="O11">
        <v>13.00028973673094</v>
      </c>
      <c r="P11">
        <f t="shared" si="11"/>
        <v>2.5649716446540167</v>
      </c>
      <c r="Q11">
        <v>1533.627</v>
      </c>
      <c r="R11" s="8">
        <f t="shared" si="12"/>
        <v>7.3353907972102599</v>
      </c>
      <c r="S11">
        <v>16.761247354249129</v>
      </c>
      <c r="T11">
        <f t="shared" si="13"/>
        <v>2.8190695167624447</v>
      </c>
      <c r="U11">
        <v>1533.627</v>
      </c>
      <c r="V11" s="8">
        <f t="shared" si="14"/>
        <v>7.3353907972102599</v>
      </c>
      <c r="W11">
        <v>19.40610098459145</v>
      </c>
      <c r="X11">
        <f t="shared" si="15"/>
        <v>2.9655875003714627</v>
      </c>
      <c r="Y11">
        <v>1561.1902</v>
      </c>
      <c r="Z11">
        <f t="shared" si="16"/>
        <v>7.353203758064109</v>
      </c>
      <c r="AA11">
        <v>22.568192305215881</v>
      </c>
      <c r="AB11">
        <f t="shared" si="17"/>
        <v>3.1165414948090779</v>
      </c>
      <c r="AC11">
        <v>1533.627</v>
      </c>
      <c r="AD11">
        <f t="shared" si="18"/>
        <v>7.3353907972102599</v>
      </c>
      <c r="AE11">
        <v>7.5905800153616747</v>
      </c>
      <c r="AF11">
        <f t="shared" si="19"/>
        <v>2.0269080068490264</v>
      </c>
      <c r="AG11">
        <v>1051.0824</v>
      </c>
      <c r="AH11">
        <f t="shared" si="0"/>
        <v>6.9575757693260725</v>
      </c>
      <c r="AI11" s="4">
        <v>29.591836734693878</v>
      </c>
      <c r="AJ11" s="4">
        <f t="shared" si="1"/>
        <v>3.3874985373039936</v>
      </c>
      <c r="AK11" s="4">
        <v>53.061224489795919</v>
      </c>
      <c r="AL11" s="4">
        <v>17.346938775510203</v>
      </c>
      <c r="AM11" s="2">
        <v>4</v>
      </c>
      <c r="AN11" s="5">
        <v>3.380787037037037E-2</v>
      </c>
      <c r="AO11" s="1">
        <f t="shared" si="2"/>
        <v>2921</v>
      </c>
      <c r="AP11" s="1">
        <f t="shared" si="20"/>
        <v>7.9796813023877409</v>
      </c>
      <c r="AQ11" s="2">
        <v>27</v>
      </c>
      <c r="AR11" s="2">
        <v>7</v>
      </c>
      <c r="AS11" s="4">
        <f t="shared" si="3"/>
        <v>20</v>
      </c>
      <c r="AT11" s="4">
        <f t="shared" si="4"/>
        <v>47</v>
      </c>
      <c r="AU11" s="4">
        <f t="shared" si="21"/>
        <v>3.8501476017100584</v>
      </c>
      <c r="AV11" s="3" t="str">
        <f t="shared" si="22"/>
        <v>LOW</v>
      </c>
      <c r="AW11" s="2">
        <v>28</v>
      </c>
      <c r="AX11" s="2">
        <f t="shared" si="23"/>
        <v>3.3322045101752038</v>
      </c>
      <c r="AY11" s="2">
        <v>4</v>
      </c>
      <c r="AZ11" s="2">
        <f t="shared" si="24"/>
        <v>1.3862943611198906</v>
      </c>
      <c r="BA11" s="2" t="s">
        <v>1</v>
      </c>
    </row>
    <row r="12" spans="1:53" x14ac:dyDescent="0.2">
      <c r="A12" s="3">
        <v>11</v>
      </c>
      <c r="B12" s="3">
        <v>60</v>
      </c>
      <c r="C12">
        <v>6.6403011499512488</v>
      </c>
      <c r="D12">
        <f t="shared" si="5"/>
        <v>1.8931573163682056</v>
      </c>
      <c r="E12">
        <v>1486.608300000001</v>
      </c>
      <c r="F12">
        <f t="shared" si="6"/>
        <v>7.3042524954856169</v>
      </c>
      <c r="G12">
        <v>8.4288188905624537</v>
      </c>
      <c r="H12">
        <f t="shared" si="7"/>
        <v>2.1316566543166529</v>
      </c>
      <c r="I12">
        <v>1866.8896999999999</v>
      </c>
      <c r="J12">
        <f t="shared" si="8"/>
        <v>7.5320290630605653</v>
      </c>
      <c r="K12">
        <v>13.03666132463805</v>
      </c>
      <c r="L12" s="8">
        <f t="shared" si="9"/>
        <v>2.5677654903297111</v>
      </c>
      <c r="M12">
        <v>595.33830000000012</v>
      </c>
      <c r="N12" s="8">
        <f t="shared" si="10"/>
        <v>6.3891298153987082</v>
      </c>
      <c r="O12">
        <v>13.11355680075062</v>
      </c>
      <c r="P12">
        <f t="shared" si="11"/>
        <v>2.5736465653843053</v>
      </c>
      <c r="Q12">
        <v>1860.8158000000001</v>
      </c>
      <c r="R12" s="8">
        <f t="shared" si="12"/>
        <v>7.528770272699977</v>
      </c>
      <c r="S12">
        <v>16.884472711832519</v>
      </c>
      <c r="T12">
        <f t="shared" si="13"/>
        <v>2.8263944251492998</v>
      </c>
      <c r="U12">
        <v>1797.7868000000001</v>
      </c>
      <c r="V12" s="8">
        <f t="shared" si="14"/>
        <v>7.49431163180508</v>
      </c>
      <c r="W12">
        <v>17.993860187661468</v>
      </c>
      <c r="X12">
        <f t="shared" si="15"/>
        <v>2.8900305990226194</v>
      </c>
      <c r="Y12">
        <v>1298.4813999999999</v>
      </c>
      <c r="Z12">
        <f t="shared" si="16"/>
        <v>7.1689507067799561</v>
      </c>
      <c r="AA12">
        <v>22.791369051780279</v>
      </c>
      <c r="AB12">
        <f t="shared" si="17"/>
        <v>3.1263819139316058</v>
      </c>
      <c r="AC12">
        <v>1640.895300000001</v>
      </c>
      <c r="AD12">
        <f t="shared" si="18"/>
        <v>7.4029972864952063</v>
      </c>
      <c r="AE12">
        <v>6.6403011499512488</v>
      </c>
      <c r="AF12">
        <f t="shared" si="19"/>
        <v>1.8931573163682056</v>
      </c>
      <c r="AG12">
        <v>1486.608300000001</v>
      </c>
      <c r="AH12">
        <f t="shared" si="0"/>
        <v>7.3042524954856169</v>
      </c>
      <c r="AI12" s="4">
        <v>39.682539682539684</v>
      </c>
      <c r="AJ12" s="4">
        <f t="shared" si="1"/>
        <v>3.6809112844647593</v>
      </c>
      <c r="AK12" s="4">
        <v>47.619047619047613</v>
      </c>
      <c r="AL12" s="4">
        <v>12.698412698412698</v>
      </c>
      <c r="AM12" s="2">
        <v>3</v>
      </c>
      <c r="AN12" s="5">
        <v>4.9930555555555554E-2</v>
      </c>
      <c r="AO12" s="1">
        <f t="shared" si="2"/>
        <v>4313.9999999999991</v>
      </c>
      <c r="AP12" s="1">
        <f t="shared" si="20"/>
        <v>8.3696208269491024</v>
      </c>
      <c r="AQ12" s="2">
        <v>23</v>
      </c>
      <c r="AR12" s="2">
        <v>5</v>
      </c>
      <c r="AS12" s="4">
        <f t="shared" si="3"/>
        <v>14.285714285714286</v>
      </c>
      <c r="AT12" s="4">
        <f t="shared" si="4"/>
        <v>37.285714285714285</v>
      </c>
      <c r="AU12" s="4">
        <f t="shared" si="21"/>
        <v>3.6186102582673803</v>
      </c>
      <c r="AV12" s="3" t="str">
        <f t="shared" si="22"/>
        <v>LOW</v>
      </c>
      <c r="AW12" s="2">
        <v>24</v>
      </c>
      <c r="AX12" s="2">
        <f t="shared" si="23"/>
        <v>3.1780538303479458</v>
      </c>
      <c r="AY12" s="2">
        <v>1</v>
      </c>
      <c r="AZ12" s="2">
        <f t="shared" si="24"/>
        <v>0</v>
      </c>
      <c r="BA12" s="2" t="s">
        <v>0</v>
      </c>
    </row>
    <row r="13" spans="1:53" x14ac:dyDescent="0.2">
      <c r="A13" s="3">
        <v>12</v>
      </c>
      <c r="B13" s="3">
        <v>65</v>
      </c>
      <c r="C13">
        <v>9.6600984992834373</v>
      </c>
      <c r="D13">
        <f t="shared" si="5"/>
        <v>2.2680038447856337</v>
      </c>
      <c r="E13">
        <v>117.4134</v>
      </c>
      <c r="F13">
        <f t="shared" si="6"/>
        <v>4.7657010405739131</v>
      </c>
      <c r="G13">
        <v>9.5664450325351282</v>
      </c>
      <c r="H13">
        <f t="shared" si="7"/>
        <v>2.2582616664982762</v>
      </c>
      <c r="I13">
        <v>262.3904</v>
      </c>
      <c r="J13">
        <f t="shared" si="8"/>
        <v>5.5698334710348192</v>
      </c>
      <c r="L13" s="8"/>
      <c r="N13" s="8"/>
      <c r="O13">
        <v>13.84286764884996</v>
      </c>
      <c r="P13">
        <f t="shared" si="11"/>
        <v>2.6277701287879687</v>
      </c>
      <c r="Q13">
        <v>262.3904</v>
      </c>
      <c r="R13" s="8">
        <f t="shared" si="12"/>
        <v>5.5698334710348192</v>
      </c>
      <c r="S13">
        <v>17.88913499556088</v>
      </c>
      <c r="T13">
        <f t="shared" si="13"/>
        <v>2.8841935450694356</v>
      </c>
      <c r="U13">
        <v>255.1712</v>
      </c>
      <c r="V13" s="8">
        <f t="shared" si="14"/>
        <v>5.5419346924377173</v>
      </c>
      <c r="W13">
        <v>13.56203763400632</v>
      </c>
      <c r="X13">
        <f t="shared" si="15"/>
        <v>2.6072745392177117</v>
      </c>
      <c r="Y13">
        <v>115.0226</v>
      </c>
      <c r="Z13">
        <f t="shared" si="16"/>
        <v>4.7451286307945129</v>
      </c>
      <c r="AA13">
        <v>24.937854072522519</v>
      </c>
      <c r="AB13">
        <f t="shared" si="17"/>
        <v>3.2163868929461787</v>
      </c>
      <c r="AC13">
        <v>210.41309999999999</v>
      </c>
      <c r="AD13">
        <f t="shared" si="18"/>
        <v>5.3490727412827495</v>
      </c>
      <c r="AE13">
        <v>9.6600984992834373</v>
      </c>
      <c r="AF13">
        <f t="shared" si="19"/>
        <v>2.2680038447856337</v>
      </c>
      <c r="AG13">
        <v>117.4134</v>
      </c>
      <c r="AH13">
        <f t="shared" si="0"/>
        <v>4.7657010405739131</v>
      </c>
      <c r="AI13" s="4">
        <v>71.111111111111114</v>
      </c>
      <c r="AJ13" s="4">
        <f t="shared" si="1"/>
        <v>4.2642435990174983</v>
      </c>
      <c r="AK13" s="4">
        <v>26.666666666666668</v>
      </c>
      <c r="AL13" s="4">
        <v>2.2222222222222223</v>
      </c>
      <c r="AM13" s="2">
        <v>0</v>
      </c>
      <c r="AN13" s="5">
        <v>1.5439814814814816E-2</v>
      </c>
      <c r="AO13" s="1">
        <f t="shared" si="2"/>
        <v>1334</v>
      </c>
      <c r="AP13" s="1">
        <f t="shared" si="20"/>
        <v>7.1959372264755688</v>
      </c>
      <c r="AQ13" s="2">
        <v>40</v>
      </c>
      <c r="AR13" s="2">
        <v>14</v>
      </c>
      <c r="AS13" s="4">
        <f t="shared" si="3"/>
        <v>40</v>
      </c>
      <c r="AT13" s="4">
        <f t="shared" si="4"/>
        <v>80</v>
      </c>
      <c r="AU13" s="4">
        <f t="shared" si="21"/>
        <v>4.3820266346738812</v>
      </c>
      <c r="AV13" s="3" t="str">
        <f t="shared" si="22"/>
        <v>HIGH</v>
      </c>
      <c r="AW13" s="2">
        <v>23</v>
      </c>
      <c r="AX13" s="2">
        <f t="shared" si="23"/>
        <v>3.1354942159291497</v>
      </c>
      <c r="AY13" s="2">
        <v>2</v>
      </c>
      <c r="AZ13" s="2">
        <f t="shared" si="24"/>
        <v>0.69314718055994529</v>
      </c>
      <c r="BA13" s="2" t="s">
        <v>0</v>
      </c>
    </row>
    <row r="14" spans="1:53" x14ac:dyDescent="0.2">
      <c r="A14" s="3">
        <v>13</v>
      </c>
      <c r="B14" s="3">
        <v>67</v>
      </c>
      <c r="C14">
        <v>5.6061043690144494</v>
      </c>
      <c r="D14">
        <f t="shared" si="5"/>
        <v>1.7238560699461147</v>
      </c>
      <c r="E14">
        <v>1271.6492000000001</v>
      </c>
      <c r="F14">
        <f t="shared" si="6"/>
        <v>7.1480699197005482</v>
      </c>
      <c r="G14">
        <v>6.8279719748546066</v>
      </c>
      <c r="H14">
        <f t="shared" si="7"/>
        <v>1.9210277004795129</v>
      </c>
      <c r="I14">
        <v>1568.6727000000001</v>
      </c>
      <c r="J14">
        <f t="shared" si="8"/>
        <v>7.357985126765648</v>
      </c>
      <c r="K14">
        <v>10.1895645426474</v>
      </c>
      <c r="L14" s="8">
        <f t="shared" si="9"/>
        <v>2.3213641125283293</v>
      </c>
      <c r="M14">
        <v>671.56470000000002</v>
      </c>
      <c r="N14" s="8">
        <f t="shared" ref="N14:N21" si="25">LN(M14)</f>
        <v>6.5096103627737625</v>
      </c>
      <c r="O14">
        <v>10.02203084021995</v>
      </c>
      <c r="P14">
        <f t="shared" si="11"/>
        <v>2.3047857537848389</v>
      </c>
      <c r="Q14">
        <v>1568.6727000000001</v>
      </c>
      <c r="R14" s="8">
        <f t="shared" si="12"/>
        <v>7.357985126765648</v>
      </c>
      <c r="S14">
        <v>13.10211415094861</v>
      </c>
      <c r="T14">
        <f t="shared" si="13"/>
        <v>2.5727736027544523</v>
      </c>
      <c r="U14">
        <v>1545.1903</v>
      </c>
      <c r="V14" s="8">
        <f t="shared" si="14"/>
        <v>7.3429023532678928</v>
      </c>
      <c r="W14">
        <v>15.675125508720839</v>
      </c>
      <c r="X14">
        <f t="shared" si="15"/>
        <v>2.7520750934228677</v>
      </c>
      <c r="Y14">
        <v>1233.0182</v>
      </c>
      <c r="Z14">
        <f t="shared" si="16"/>
        <v>7.1172202638015527</v>
      </c>
      <c r="AA14">
        <v>18.773413493385451</v>
      </c>
      <c r="AB14">
        <f t="shared" si="17"/>
        <v>2.9324416930617012</v>
      </c>
      <c r="AC14">
        <v>1447.0118</v>
      </c>
      <c r="AD14">
        <f t="shared" si="18"/>
        <v>7.277255881401274</v>
      </c>
      <c r="AE14">
        <v>5.6061043690144494</v>
      </c>
      <c r="AF14">
        <f t="shared" si="19"/>
        <v>1.7238560699461147</v>
      </c>
      <c r="AG14">
        <v>1271.6492000000001</v>
      </c>
      <c r="AH14">
        <f t="shared" si="0"/>
        <v>7.1480699197005482</v>
      </c>
      <c r="AI14" s="4">
        <v>39.655172413793103</v>
      </c>
      <c r="AJ14" s="4">
        <f t="shared" si="1"/>
        <v>3.6802213913708219</v>
      </c>
      <c r="AK14" s="4">
        <v>50.862068965517238</v>
      </c>
      <c r="AL14" s="4">
        <v>9.4827586206896548</v>
      </c>
      <c r="AM14" s="2">
        <v>2</v>
      </c>
      <c r="AN14" s="5">
        <v>4.0370370370370369E-2</v>
      </c>
      <c r="AO14" s="1">
        <f t="shared" si="2"/>
        <v>3488</v>
      </c>
      <c r="AP14" s="1">
        <f t="shared" si="20"/>
        <v>8.1570837850288704</v>
      </c>
      <c r="AQ14" s="2">
        <v>26</v>
      </c>
      <c r="AR14" s="2">
        <v>2</v>
      </c>
      <c r="AS14" s="4">
        <f t="shared" si="3"/>
        <v>5.7142857142857144</v>
      </c>
      <c r="AT14" s="4">
        <f t="shared" si="4"/>
        <v>31.714285714285715</v>
      </c>
      <c r="AU14" s="4">
        <f t="shared" si="21"/>
        <v>3.4567672328169663</v>
      </c>
      <c r="AV14" s="3" t="str">
        <f t="shared" si="22"/>
        <v>LOW</v>
      </c>
      <c r="AW14" s="2">
        <v>25</v>
      </c>
      <c r="AX14" s="2">
        <f t="shared" si="23"/>
        <v>3.2188758248682006</v>
      </c>
      <c r="AY14" s="2">
        <v>1</v>
      </c>
      <c r="AZ14" s="2">
        <f t="shared" si="24"/>
        <v>0</v>
      </c>
      <c r="BA14" s="2" t="s">
        <v>0</v>
      </c>
    </row>
    <row r="15" spans="1:53" x14ac:dyDescent="0.2">
      <c r="A15" s="3">
        <v>14</v>
      </c>
      <c r="B15" s="3">
        <v>71</v>
      </c>
      <c r="C15">
        <v>4.0650047976329011</v>
      </c>
      <c r="D15">
        <f t="shared" si="5"/>
        <v>1.4024149232285734</v>
      </c>
      <c r="E15">
        <v>810.3334000000001</v>
      </c>
      <c r="F15">
        <f t="shared" si="6"/>
        <v>6.6974457679186807</v>
      </c>
      <c r="G15">
        <v>5.1952571925011624</v>
      </c>
      <c r="H15">
        <f t="shared" si="7"/>
        <v>1.64774613102566</v>
      </c>
      <c r="I15">
        <v>1181.1378999999999</v>
      </c>
      <c r="J15">
        <f t="shared" si="8"/>
        <v>7.074233574833813</v>
      </c>
      <c r="K15">
        <v>3.5961497936306759</v>
      </c>
      <c r="L15" s="8">
        <f t="shared" si="9"/>
        <v>1.2798637713676855</v>
      </c>
      <c r="M15">
        <v>39.364599999999967</v>
      </c>
      <c r="N15" s="8">
        <f t="shared" si="25"/>
        <v>3.6728669352739942</v>
      </c>
      <c r="O15">
        <v>8.1003297029940633</v>
      </c>
      <c r="P15">
        <f t="shared" si="11"/>
        <v>2.091904764923346</v>
      </c>
      <c r="Q15">
        <v>1189.2699</v>
      </c>
      <c r="R15" s="8">
        <f t="shared" si="12"/>
        <v>7.0810948684076243</v>
      </c>
      <c r="S15">
        <v>10.429725484903679</v>
      </c>
      <c r="T15">
        <f t="shared" si="13"/>
        <v>2.3446599489063562</v>
      </c>
      <c r="U15">
        <v>1181.6858</v>
      </c>
      <c r="V15" s="8">
        <f t="shared" si="14"/>
        <v>7.0746973419864965</v>
      </c>
      <c r="W15">
        <v>8.1117530087933893</v>
      </c>
      <c r="X15">
        <f t="shared" si="15"/>
        <v>2.0933139987513378</v>
      </c>
      <c r="Y15">
        <v>588.05600000000004</v>
      </c>
      <c r="Z15">
        <f t="shared" si="16"/>
        <v>6.3768221814590058</v>
      </c>
      <c r="AA15">
        <v>15.44417887192513</v>
      </c>
      <c r="AB15">
        <f t="shared" si="17"/>
        <v>2.7372321603036536</v>
      </c>
      <c r="AC15">
        <v>1123.3712</v>
      </c>
      <c r="AD15">
        <f t="shared" si="18"/>
        <v>7.0240894433089682</v>
      </c>
      <c r="AE15">
        <v>4.0650047976329011</v>
      </c>
      <c r="AF15">
        <f t="shared" si="19"/>
        <v>1.4024149232285734</v>
      </c>
      <c r="AG15">
        <v>810.3334000000001</v>
      </c>
      <c r="AH15">
        <f t="shared" si="0"/>
        <v>6.6974457679186807</v>
      </c>
      <c r="AI15" s="4">
        <v>39.823008849557525</v>
      </c>
      <c r="AJ15" s="4">
        <f t="shared" si="1"/>
        <v>3.6844448570460706</v>
      </c>
      <c r="AK15" s="4">
        <v>46.017699115044245</v>
      </c>
      <c r="AL15" s="4">
        <v>14.159292035398231</v>
      </c>
      <c r="AM15" s="2">
        <v>2</v>
      </c>
      <c r="AN15" s="5">
        <v>3.9016203703703699E-2</v>
      </c>
      <c r="AO15" s="1">
        <f t="shared" si="2"/>
        <v>3370.9999999999995</v>
      </c>
      <c r="AP15" s="1">
        <f t="shared" si="20"/>
        <v>8.1229647152340601</v>
      </c>
      <c r="AQ15" s="2">
        <v>15</v>
      </c>
      <c r="AR15" s="2">
        <v>-2</v>
      </c>
      <c r="AS15" s="4">
        <f t="shared" si="3"/>
        <v>-5.7142857142857144</v>
      </c>
      <c r="AT15" s="4">
        <f t="shared" si="4"/>
        <v>9.2857142857142847</v>
      </c>
      <c r="AU15" s="4">
        <f t="shared" si="21"/>
        <v>2.2284771208403238</v>
      </c>
      <c r="AV15" s="3" t="str">
        <f t="shared" si="22"/>
        <v>LOW</v>
      </c>
      <c r="AW15" s="2">
        <v>20</v>
      </c>
      <c r="AX15" s="2">
        <f t="shared" si="23"/>
        <v>2.9957322735539909</v>
      </c>
      <c r="AY15" s="2">
        <v>2</v>
      </c>
      <c r="AZ15" s="2">
        <f t="shared" si="24"/>
        <v>0.69314718055994529</v>
      </c>
      <c r="BA15" s="2" t="s">
        <v>0</v>
      </c>
    </row>
    <row r="16" spans="1:53" x14ac:dyDescent="0.2">
      <c r="A16" s="3">
        <v>15</v>
      </c>
      <c r="B16" s="3">
        <v>72</v>
      </c>
      <c r="C16">
        <v>4.740030767301473</v>
      </c>
      <c r="D16">
        <f t="shared" si="5"/>
        <v>1.5560436266777906</v>
      </c>
      <c r="E16">
        <v>554.10230000000001</v>
      </c>
      <c r="F16">
        <f t="shared" si="6"/>
        <v>6.3173493267399827</v>
      </c>
      <c r="G16">
        <v>6.0870150203504112</v>
      </c>
      <c r="H16">
        <f t="shared" si="7"/>
        <v>1.8061578171201131</v>
      </c>
      <c r="I16">
        <v>806.35250000000008</v>
      </c>
      <c r="J16">
        <f t="shared" si="8"/>
        <v>6.6925209918123683</v>
      </c>
      <c r="K16">
        <v>4.5955787455174173</v>
      </c>
      <c r="L16" s="8">
        <f t="shared" si="9"/>
        <v>1.5250946990228074</v>
      </c>
      <c r="M16">
        <v>94.212500000000006</v>
      </c>
      <c r="N16" s="8">
        <f t="shared" si="25"/>
        <v>4.5455528691695886</v>
      </c>
      <c r="O16">
        <v>9.1338955665792039</v>
      </c>
      <c r="P16">
        <f t="shared" si="11"/>
        <v>2.2119922812158594</v>
      </c>
      <c r="Q16">
        <v>804.74250000000018</v>
      </c>
      <c r="R16" s="8">
        <f t="shared" si="12"/>
        <v>6.6905223504709976</v>
      </c>
      <c r="S16">
        <v>11.98965570975429</v>
      </c>
      <c r="T16">
        <f t="shared" si="13"/>
        <v>2.4840442538443508</v>
      </c>
      <c r="U16">
        <v>804.74250000000018</v>
      </c>
      <c r="V16" s="8">
        <f t="shared" si="14"/>
        <v>6.6905223504709976</v>
      </c>
      <c r="W16">
        <v>12.20154957811391</v>
      </c>
      <c r="X16">
        <f t="shared" si="15"/>
        <v>2.5015629582730403</v>
      </c>
      <c r="Y16">
        <v>801.70490000000007</v>
      </c>
      <c r="Z16">
        <f t="shared" si="16"/>
        <v>6.6867405850422026</v>
      </c>
      <c r="AA16">
        <v>17.844712289758231</v>
      </c>
      <c r="AB16">
        <f t="shared" si="17"/>
        <v>2.8817072340751508</v>
      </c>
      <c r="AC16">
        <v>759.76850000000002</v>
      </c>
      <c r="AD16">
        <f t="shared" si="18"/>
        <v>6.6330137816156123</v>
      </c>
      <c r="AE16">
        <v>4.740030767301473</v>
      </c>
      <c r="AF16">
        <f t="shared" si="19"/>
        <v>1.5560436266777906</v>
      </c>
      <c r="AG16">
        <v>554.10230000000001</v>
      </c>
      <c r="AH16">
        <f t="shared" si="0"/>
        <v>6.3173493267399827</v>
      </c>
      <c r="AI16" s="4">
        <v>67.924528301886795</v>
      </c>
      <c r="AJ16" s="4">
        <f t="shared" si="1"/>
        <v>4.2183972108920793</v>
      </c>
      <c r="AK16" s="4">
        <v>28.30188679245283</v>
      </c>
      <c r="AL16" s="4">
        <v>3.7735849056603774</v>
      </c>
      <c r="AM16" s="2">
        <v>0</v>
      </c>
      <c r="AN16" s="5">
        <v>1.8333333333333333E-2</v>
      </c>
      <c r="AO16" s="1">
        <f t="shared" si="2"/>
        <v>1584</v>
      </c>
      <c r="AP16" s="1">
        <f t="shared" si="20"/>
        <v>7.3677085723743714</v>
      </c>
      <c r="AQ16" s="2">
        <v>35</v>
      </c>
      <c r="AR16" s="2">
        <v>10</v>
      </c>
      <c r="AS16" s="4">
        <f t="shared" si="3"/>
        <v>28.571428571428573</v>
      </c>
      <c r="AT16" s="4">
        <f t="shared" si="4"/>
        <v>63.571428571428569</v>
      </c>
      <c r="AU16" s="4">
        <f t="shared" si="21"/>
        <v>4.1521641331109267</v>
      </c>
      <c r="AV16" s="3" t="str">
        <f t="shared" si="22"/>
        <v>HIGH</v>
      </c>
      <c r="AW16" s="2">
        <v>41</v>
      </c>
      <c r="AX16" s="2">
        <f t="shared" si="23"/>
        <v>3.713572066704308</v>
      </c>
      <c r="AY16" s="2">
        <v>14</v>
      </c>
      <c r="AZ16" s="2">
        <f t="shared" si="24"/>
        <v>2.6390573296152584</v>
      </c>
      <c r="BA16" s="2" t="s">
        <v>0</v>
      </c>
    </row>
    <row r="17" spans="1:53" x14ac:dyDescent="0.2">
      <c r="A17" s="3">
        <v>16</v>
      </c>
      <c r="B17" s="3">
        <v>75</v>
      </c>
      <c r="C17">
        <v>5.1483745283785014</v>
      </c>
      <c r="D17">
        <f t="shared" si="5"/>
        <v>1.6386810392978426</v>
      </c>
      <c r="E17">
        <v>572.00859999999989</v>
      </c>
      <c r="F17">
        <f t="shared" si="6"/>
        <v>6.3491540262318091</v>
      </c>
      <c r="G17">
        <v>5.9607824347526321</v>
      </c>
      <c r="H17">
        <f t="shared" si="7"/>
        <v>1.785201753459426</v>
      </c>
      <c r="I17">
        <v>813.32219999999995</v>
      </c>
      <c r="J17">
        <f t="shared" si="8"/>
        <v>6.7011273410008592</v>
      </c>
      <c r="K17">
        <v>5.5957857378030891</v>
      </c>
      <c r="L17" s="8">
        <f t="shared" si="9"/>
        <v>1.7220137676147251</v>
      </c>
      <c r="M17">
        <v>326.26510000000002</v>
      </c>
      <c r="N17" s="8">
        <f t="shared" si="25"/>
        <v>5.7877102410907577</v>
      </c>
      <c r="O17">
        <v>8.9814934410313736</v>
      </c>
      <c r="P17">
        <f t="shared" si="11"/>
        <v>2.1951661759510732</v>
      </c>
      <c r="Q17">
        <v>817.471</v>
      </c>
      <c r="R17" s="8">
        <f t="shared" si="12"/>
        <v>6.7062154281360744</v>
      </c>
      <c r="S17">
        <v>11.444427960801651</v>
      </c>
      <c r="T17">
        <f t="shared" si="13"/>
        <v>2.4375029705740769</v>
      </c>
      <c r="U17">
        <v>810.59939999999983</v>
      </c>
      <c r="V17" s="8">
        <f t="shared" si="14"/>
        <v>6.6977739740014837</v>
      </c>
      <c r="W17">
        <v>11.485375600944</v>
      </c>
      <c r="X17">
        <f t="shared" si="15"/>
        <v>2.441074539214843</v>
      </c>
      <c r="Y17">
        <v>727.40639999999996</v>
      </c>
      <c r="Z17">
        <f t="shared" si="16"/>
        <v>6.5894853309744521</v>
      </c>
      <c r="AA17">
        <v>14.81139554138487</v>
      </c>
      <c r="AB17">
        <f t="shared" si="17"/>
        <v>2.695396853508492</v>
      </c>
      <c r="AC17">
        <v>767.78269999999998</v>
      </c>
      <c r="AD17">
        <f t="shared" si="18"/>
        <v>6.6435067504034988</v>
      </c>
      <c r="AE17">
        <v>5.1483745283785014</v>
      </c>
      <c r="AF17">
        <f t="shared" si="19"/>
        <v>1.6386810392978426</v>
      </c>
      <c r="AG17">
        <v>572.00859999999989</v>
      </c>
      <c r="AH17">
        <f t="shared" si="0"/>
        <v>6.3491540262318091</v>
      </c>
      <c r="AI17" s="4">
        <v>58.108108108108105</v>
      </c>
      <c r="AJ17" s="4">
        <f t="shared" si="1"/>
        <v>4.0623052084774836</v>
      </c>
      <c r="AK17" s="4">
        <v>36.486486486486484</v>
      </c>
      <c r="AL17" s="4">
        <v>5.4054054054054053</v>
      </c>
      <c r="AM17" s="2">
        <v>0</v>
      </c>
      <c r="AN17" s="5">
        <v>2.5659722222222223E-2</v>
      </c>
      <c r="AO17" s="1">
        <f t="shared" si="2"/>
        <v>2217</v>
      </c>
      <c r="AP17" s="1">
        <f t="shared" si="20"/>
        <v>7.7039102096163115</v>
      </c>
      <c r="AQ17" s="2">
        <v>26</v>
      </c>
      <c r="AR17" s="2">
        <v>0</v>
      </c>
      <c r="AS17" s="4">
        <f t="shared" si="3"/>
        <v>0</v>
      </c>
      <c r="AT17" s="4">
        <f t="shared" si="4"/>
        <v>26</v>
      </c>
      <c r="AU17" s="4">
        <f t="shared" si="21"/>
        <v>3.2580965380214821</v>
      </c>
      <c r="AV17" s="3" t="str">
        <f t="shared" si="22"/>
        <v>LOW</v>
      </c>
      <c r="AW17" s="2">
        <v>38</v>
      </c>
      <c r="AX17" s="2">
        <f t="shared" si="23"/>
        <v>3.6375861597263857</v>
      </c>
      <c r="AY17" s="2">
        <v>18</v>
      </c>
      <c r="AZ17" s="2">
        <f t="shared" si="24"/>
        <v>2.8903717578961645</v>
      </c>
      <c r="BA17" s="2" t="s">
        <v>1</v>
      </c>
    </row>
    <row r="18" spans="1:53" x14ac:dyDescent="0.2">
      <c r="A18" s="3">
        <v>17</v>
      </c>
      <c r="B18" s="3">
        <v>80</v>
      </c>
      <c r="C18">
        <v>5.3004487920104868</v>
      </c>
      <c r="D18">
        <f t="shared" si="5"/>
        <v>1.6677914947109467</v>
      </c>
      <c r="E18">
        <v>805.27149999999983</v>
      </c>
      <c r="F18">
        <f t="shared" si="6"/>
        <v>6.6911794876375517</v>
      </c>
      <c r="G18">
        <v>7.0593733862247872</v>
      </c>
      <c r="H18">
        <f t="shared" si="7"/>
        <v>1.9543562920739093</v>
      </c>
      <c r="I18">
        <v>1236.5861</v>
      </c>
      <c r="J18">
        <f t="shared" si="8"/>
        <v>7.1201097165631531</v>
      </c>
      <c r="K18">
        <v>8.445531290557307</v>
      </c>
      <c r="L18" s="8">
        <f t="shared" si="9"/>
        <v>2.133637460129008</v>
      </c>
      <c r="M18">
        <v>345.73200000000003</v>
      </c>
      <c r="N18" s="8">
        <f t="shared" si="25"/>
        <v>5.8456639084521331</v>
      </c>
      <c r="O18">
        <v>10.96038229005196</v>
      </c>
      <c r="P18">
        <f t="shared" si="11"/>
        <v>2.394287161390753</v>
      </c>
      <c r="Q18">
        <v>1241.0498</v>
      </c>
      <c r="R18" s="8">
        <f t="shared" si="12"/>
        <v>7.123712913327747</v>
      </c>
      <c r="S18">
        <v>14.372184410022619</v>
      </c>
      <c r="T18">
        <f t="shared" si="13"/>
        <v>2.6652947003700818</v>
      </c>
      <c r="U18">
        <v>1226.3789999999999</v>
      </c>
      <c r="V18" s="8">
        <f t="shared" si="14"/>
        <v>7.111821204123328</v>
      </c>
      <c r="W18">
        <v>15.842066763260441</v>
      </c>
      <c r="X18">
        <f t="shared" si="15"/>
        <v>2.7626688553533971</v>
      </c>
      <c r="Y18">
        <v>1292.4793999999999</v>
      </c>
      <c r="Z18">
        <f t="shared" si="16"/>
        <v>7.1643176681511225</v>
      </c>
      <c r="AA18">
        <v>20.43565492001926</v>
      </c>
      <c r="AB18">
        <f t="shared" si="17"/>
        <v>3.0172811654392766</v>
      </c>
      <c r="AC18">
        <v>1168.6111000000001</v>
      </c>
      <c r="AD18">
        <f t="shared" si="18"/>
        <v>7.0635712286204937</v>
      </c>
      <c r="AE18">
        <v>5.3004487920104868</v>
      </c>
      <c r="AF18">
        <f t="shared" si="19"/>
        <v>1.6677914947109467</v>
      </c>
      <c r="AG18">
        <v>805.27149999999983</v>
      </c>
      <c r="AH18">
        <f t="shared" si="0"/>
        <v>6.6911794876375517</v>
      </c>
      <c r="AI18" s="4">
        <v>53.846153846153847</v>
      </c>
      <c r="AJ18" s="4">
        <f t="shared" si="1"/>
        <v>3.9861309775818681</v>
      </c>
      <c r="AK18" s="4">
        <v>44.61538461538462</v>
      </c>
      <c r="AL18" s="4">
        <v>1.5384615384615385</v>
      </c>
      <c r="AM18" s="2">
        <v>0</v>
      </c>
      <c r="AN18" s="5">
        <v>2.2476851851851855E-2</v>
      </c>
      <c r="AO18" s="1">
        <f t="shared" si="2"/>
        <v>1942</v>
      </c>
      <c r="AP18" s="1">
        <f t="shared" si="20"/>
        <v>7.5714736488512706</v>
      </c>
      <c r="AQ18" s="2">
        <v>35</v>
      </c>
      <c r="AR18" s="2">
        <v>12</v>
      </c>
      <c r="AS18" s="4">
        <f t="shared" si="3"/>
        <v>34.285714285714285</v>
      </c>
      <c r="AT18" s="4">
        <f t="shared" si="4"/>
        <v>69.285714285714278</v>
      </c>
      <c r="AU18" s="4">
        <f t="shared" si="21"/>
        <v>4.2382387418821699</v>
      </c>
      <c r="AV18" s="3" t="str">
        <f t="shared" si="22"/>
        <v>HIGH</v>
      </c>
      <c r="AW18" s="2">
        <v>36</v>
      </c>
      <c r="AX18" s="2">
        <f t="shared" si="23"/>
        <v>3.5835189384561099</v>
      </c>
      <c r="AY18" s="2">
        <v>15</v>
      </c>
      <c r="AZ18" s="2">
        <f t="shared" si="24"/>
        <v>2.7080502011022101</v>
      </c>
      <c r="BA18" s="2" t="s">
        <v>1</v>
      </c>
    </row>
    <row r="19" spans="1:53" x14ac:dyDescent="0.2">
      <c r="A19" s="3">
        <v>18</v>
      </c>
      <c r="B19" s="3">
        <v>82</v>
      </c>
      <c r="C19">
        <v>3.302175817650669</v>
      </c>
      <c r="D19">
        <f t="shared" si="5"/>
        <v>1.1945815898862036</v>
      </c>
      <c r="E19">
        <v>739.85349999999994</v>
      </c>
      <c r="F19">
        <f t="shared" si="6"/>
        <v>6.6064521936260068</v>
      </c>
      <c r="G19">
        <v>4.2277203088933071</v>
      </c>
      <c r="H19">
        <f t="shared" si="7"/>
        <v>1.4416629137132468</v>
      </c>
      <c r="I19">
        <v>1101.2329</v>
      </c>
      <c r="J19">
        <f t="shared" si="8"/>
        <v>7.0041856493205241</v>
      </c>
      <c r="K19">
        <v>4.6348470888164144</v>
      </c>
      <c r="L19" s="8">
        <f t="shared" si="9"/>
        <v>1.5336032079269981</v>
      </c>
      <c r="M19">
        <v>304.59089999999998</v>
      </c>
      <c r="N19" s="8">
        <f t="shared" si="25"/>
        <v>5.718969564768563</v>
      </c>
      <c r="O19">
        <v>6.5911930841353703</v>
      </c>
      <c r="P19">
        <f t="shared" si="11"/>
        <v>1.8857343767614059</v>
      </c>
      <c r="Q19">
        <v>1105.7634</v>
      </c>
      <c r="R19" s="8">
        <f t="shared" si="12"/>
        <v>7.0082912351466335</v>
      </c>
      <c r="S19">
        <v>8.7143490243083992</v>
      </c>
      <c r="T19">
        <f t="shared" si="13"/>
        <v>2.1649709801761778</v>
      </c>
      <c r="U19">
        <v>1105.7634</v>
      </c>
      <c r="V19" s="8">
        <f t="shared" si="14"/>
        <v>7.0082912351466335</v>
      </c>
      <c r="W19">
        <v>8.0830991364002625</v>
      </c>
      <c r="X19">
        <f t="shared" si="15"/>
        <v>2.0897753554791998</v>
      </c>
      <c r="Y19">
        <v>996.92969999999991</v>
      </c>
      <c r="Z19">
        <f t="shared" si="16"/>
        <v>6.9046802559411793</v>
      </c>
      <c r="AA19">
        <v>12.245402630933111</v>
      </c>
      <c r="AB19">
        <f t="shared" si="17"/>
        <v>2.505150571115748</v>
      </c>
      <c r="AC19">
        <v>1044.8923</v>
      </c>
      <c r="AD19">
        <f t="shared" si="18"/>
        <v>6.9516690968866808</v>
      </c>
      <c r="AE19">
        <v>3.302175817650669</v>
      </c>
      <c r="AF19">
        <f t="shared" si="19"/>
        <v>1.1945815898862036</v>
      </c>
      <c r="AG19">
        <v>739.85349999999994</v>
      </c>
      <c r="AH19">
        <f t="shared" si="0"/>
        <v>6.6064521936260068</v>
      </c>
      <c r="AI19" s="4">
        <v>51.52</v>
      </c>
      <c r="AJ19" s="4">
        <f t="shared" si="1"/>
        <v>3.9419700817960983</v>
      </c>
      <c r="AK19" s="4">
        <v>40.4</v>
      </c>
      <c r="AL19" s="4">
        <v>8.08</v>
      </c>
      <c r="AM19" s="2">
        <v>0</v>
      </c>
      <c r="AN19" s="5">
        <v>3.2256944444444442E-2</v>
      </c>
      <c r="AO19" s="1">
        <f t="shared" si="2"/>
        <v>2787</v>
      </c>
      <c r="AP19" s="1">
        <f t="shared" si="20"/>
        <v>7.9327210274819482</v>
      </c>
      <c r="AQ19" s="2">
        <v>22</v>
      </c>
      <c r="AR19" s="2">
        <v>12</v>
      </c>
      <c r="AS19" s="4">
        <f t="shared" si="3"/>
        <v>34.285714285714285</v>
      </c>
      <c r="AT19" s="4">
        <f t="shared" si="4"/>
        <v>56.285714285714285</v>
      </c>
      <c r="AU19" s="4">
        <f t="shared" si="21"/>
        <v>4.0304407602426204</v>
      </c>
      <c r="AV19" s="3" t="str">
        <f t="shared" si="22"/>
        <v>HIGH</v>
      </c>
      <c r="AW19" s="2">
        <v>45</v>
      </c>
      <c r="AX19" s="2">
        <f t="shared" si="23"/>
        <v>3.8066624897703196</v>
      </c>
      <c r="AY19" s="2">
        <v>20</v>
      </c>
      <c r="AZ19" s="2">
        <f t="shared" si="24"/>
        <v>2.9957322735539909</v>
      </c>
      <c r="BA19" s="2" t="s">
        <v>1</v>
      </c>
    </row>
    <row r="20" spans="1:53" x14ac:dyDescent="0.2">
      <c r="A20" s="3">
        <v>19</v>
      </c>
      <c r="B20" s="3">
        <v>83</v>
      </c>
      <c r="C20">
        <v>5.3205693575511503</v>
      </c>
      <c r="D20">
        <f t="shared" si="5"/>
        <v>1.671580319723178</v>
      </c>
      <c r="E20">
        <v>993.74630000000002</v>
      </c>
      <c r="F20">
        <f t="shared" si="6"/>
        <v>6.90148194269117</v>
      </c>
      <c r="G20">
        <v>6.6206954842855223</v>
      </c>
      <c r="H20">
        <f t="shared" si="7"/>
        <v>1.890200422479879</v>
      </c>
      <c r="I20">
        <v>1563.195199999999</v>
      </c>
      <c r="J20">
        <f t="shared" si="8"/>
        <v>7.3544872106594426</v>
      </c>
      <c r="K20">
        <v>14.65175597333009</v>
      </c>
      <c r="L20" s="8">
        <f t="shared" si="9"/>
        <v>2.6845601899409983</v>
      </c>
      <c r="M20">
        <v>204.76920000000001</v>
      </c>
      <c r="N20" s="8">
        <f t="shared" si="25"/>
        <v>5.3218834912305484</v>
      </c>
      <c r="O20">
        <v>9.9989105257884958</v>
      </c>
      <c r="P20">
        <f t="shared" si="11"/>
        <v>2.3024761396376938</v>
      </c>
      <c r="Q20">
        <v>1567.2779999999991</v>
      </c>
      <c r="R20" s="8">
        <f t="shared" si="12"/>
        <v>7.3570956356827955</v>
      </c>
      <c r="S20">
        <v>12.97662712807834</v>
      </c>
      <c r="T20">
        <f t="shared" si="13"/>
        <v>2.5631498260509491</v>
      </c>
      <c r="U20">
        <v>1559.129799999999</v>
      </c>
      <c r="V20" s="8">
        <f t="shared" si="14"/>
        <v>7.3518831240910174</v>
      </c>
      <c r="W20">
        <v>14.589983389974901</v>
      </c>
      <c r="X20">
        <f t="shared" si="15"/>
        <v>2.6803352240813321</v>
      </c>
      <c r="Y20">
        <v>1235.7692999999999</v>
      </c>
      <c r="Z20">
        <f t="shared" si="16"/>
        <v>7.1194489701108292</v>
      </c>
      <c r="AA20">
        <v>17.39656050240491</v>
      </c>
      <c r="AB20">
        <f t="shared" si="17"/>
        <v>2.8562725144051639</v>
      </c>
      <c r="AC20">
        <v>1517.145299999999</v>
      </c>
      <c r="AD20">
        <f t="shared" si="18"/>
        <v>7.324585755908811</v>
      </c>
      <c r="AE20">
        <v>5.3205693575511503</v>
      </c>
      <c r="AF20">
        <f t="shared" si="19"/>
        <v>1.671580319723178</v>
      </c>
      <c r="AG20">
        <v>993.74630000000002</v>
      </c>
      <c r="AH20">
        <f t="shared" si="0"/>
        <v>6.90148194269117</v>
      </c>
      <c r="AI20" s="4">
        <v>38.596491228070171</v>
      </c>
      <c r="AJ20" s="4">
        <f t="shared" si="1"/>
        <v>3.6531613715118572</v>
      </c>
      <c r="AK20" s="4">
        <v>48.245614035087719</v>
      </c>
      <c r="AL20" s="4">
        <v>13.157894736842104</v>
      </c>
      <c r="AM20" s="2">
        <v>2</v>
      </c>
      <c r="AN20" s="5">
        <v>3.9583333333333331E-2</v>
      </c>
      <c r="AO20" s="1">
        <f t="shared" si="2"/>
        <v>3420</v>
      </c>
      <c r="AP20" s="1">
        <f t="shared" si="20"/>
        <v>8.1373958300566507</v>
      </c>
      <c r="AQ20" s="2">
        <v>24</v>
      </c>
      <c r="AR20" s="2">
        <v>-2</v>
      </c>
      <c r="AS20" s="4">
        <f t="shared" si="3"/>
        <v>-5.7142857142857144</v>
      </c>
      <c r="AT20" s="4">
        <f t="shared" si="4"/>
        <v>18.285714285714285</v>
      </c>
      <c r="AU20" s="4">
        <f t="shared" si="21"/>
        <v>2.9061201148643039</v>
      </c>
      <c r="AV20" s="3" t="str">
        <f t="shared" si="22"/>
        <v>LOW</v>
      </c>
      <c r="AW20" s="2">
        <v>53</v>
      </c>
      <c r="AX20" s="2">
        <f t="shared" si="23"/>
        <v>3.970291913552122</v>
      </c>
      <c r="AY20" s="2">
        <v>6</v>
      </c>
      <c r="AZ20" s="2">
        <f t="shared" si="24"/>
        <v>1.791759469228055</v>
      </c>
      <c r="BA20" s="2" t="s">
        <v>0</v>
      </c>
    </row>
    <row r="21" spans="1:53" x14ac:dyDescent="0.2">
      <c r="A21" s="3">
        <v>20</v>
      </c>
      <c r="B21" s="3">
        <v>85</v>
      </c>
      <c r="C21">
        <v>4.8553495314678754</v>
      </c>
      <c r="D21">
        <f t="shared" si="5"/>
        <v>1.580081093274982</v>
      </c>
      <c r="E21">
        <v>541.45420000000013</v>
      </c>
      <c r="F21">
        <f t="shared" si="6"/>
        <v>6.2942584829932375</v>
      </c>
      <c r="G21">
        <v>6.3923214253900644</v>
      </c>
      <c r="H21">
        <f t="shared" si="7"/>
        <v>1.8550974927738617</v>
      </c>
      <c r="I21">
        <v>783.3993999999999</v>
      </c>
      <c r="J21">
        <f t="shared" si="8"/>
        <v>6.6636426553391734</v>
      </c>
      <c r="K21">
        <v>5.2165561873466837</v>
      </c>
      <c r="L21" s="8">
        <f t="shared" si="9"/>
        <v>1.6518374499493869</v>
      </c>
      <c r="M21">
        <v>60.5396</v>
      </c>
      <c r="N21" s="8">
        <f t="shared" si="25"/>
        <v>4.1032976963698946</v>
      </c>
      <c r="O21">
        <v>10.10314701894313</v>
      </c>
      <c r="P21">
        <f t="shared" si="11"/>
        <v>2.31284696134834</v>
      </c>
      <c r="Q21">
        <v>782.17109999999991</v>
      </c>
      <c r="R21" s="8">
        <f t="shared" si="12"/>
        <v>6.6620735145664938</v>
      </c>
      <c r="S21">
        <v>13.494759434176149</v>
      </c>
      <c r="T21">
        <f t="shared" si="13"/>
        <v>2.6023014200180916</v>
      </c>
      <c r="U21">
        <v>775.5157999999999</v>
      </c>
      <c r="V21" s="8">
        <f t="shared" si="14"/>
        <v>6.6535283563613357</v>
      </c>
      <c r="W21">
        <v>8.1426364894477672</v>
      </c>
      <c r="X21">
        <f t="shared" si="15"/>
        <v>2.0971140206249688</v>
      </c>
      <c r="Y21">
        <v>294.50099999999998</v>
      </c>
      <c r="Z21">
        <f t="shared" si="16"/>
        <v>5.6852823986716148</v>
      </c>
      <c r="AA21">
        <v>18.770542208228889</v>
      </c>
      <c r="AB21">
        <f t="shared" si="17"/>
        <v>2.9322887371406479</v>
      </c>
      <c r="AC21">
        <v>698.53100000000006</v>
      </c>
      <c r="AD21">
        <f t="shared" si="18"/>
        <v>6.5489795585282513</v>
      </c>
      <c r="AE21">
        <v>4.8553495314678754</v>
      </c>
      <c r="AF21">
        <f t="shared" si="19"/>
        <v>1.580081093274982</v>
      </c>
      <c r="AG21">
        <v>541.45420000000013</v>
      </c>
      <c r="AH21">
        <f t="shared" si="0"/>
        <v>6.2942584829932375</v>
      </c>
      <c r="AI21" s="4">
        <v>40.43</v>
      </c>
      <c r="AJ21" s="4">
        <f t="shared" si="1"/>
        <v>3.6995720836526793</v>
      </c>
      <c r="AK21" s="4">
        <v>45.74</v>
      </c>
      <c r="AL21" s="4">
        <v>13.83</v>
      </c>
      <c r="AM21" s="2">
        <v>2</v>
      </c>
      <c r="AN21" s="5">
        <v>2.9791666666666664E-2</v>
      </c>
      <c r="AO21" s="1">
        <f t="shared" si="2"/>
        <v>2574</v>
      </c>
      <c r="AP21" s="1">
        <f t="shared" si="20"/>
        <v>7.8532163881560724</v>
      </c>
      <c r="AQ21" s="2">
        <v>27</v>
      </c>
      <c r="AR21" s="2">
        <v>10</v>
      </c>
      <c r="AS21" s="4">
        <f t="shared" si="3"/>
        <v>28.571428571428573</v>
      </c>
      <c r="AT21" s="4">
        <f t="shared" si="4"/>
        <v>55.571428571428569</v>
      </c>
      <c r="AU21" s="4">
        <f t="shared" si="21"/>
        <v>4.0176691945631333</v>
      </c>
      <c r="AV21" s="3" t="str">
        <f t="shared" si="22"/>
        <v>HIGH</v>
      </c>
      <c r="AW21" s="2">
        <v>52</v>
      </c>
      <c r="AX21" s="2">
        <f t="shared" si="23"/>
        <v>3.9512437185814275</v>
      </c>
      <c r="AY21" s="2">
        <v>30</v>
      </c>
      <c r="AZ21" s="2">
        <f t="shared" si="24"/>
        <v>3.4011973816621555</v>
      </c>
      <c r="BA21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H. Sears</dc:creator>
  <cp:lastModifiedBy>Matthew H. Sears</cp:lastModifiedBy>
  <dcterms:created xsi:type="dcterms:W3CDTF">2017-08-06T21:49:44Z</dcterms:created>
  <dcterms:modified xsi:type="dcterms:W3CDTF">2017-08-07T14:27:48Z</dcterms:modified>
</cp:coreProperties>
</file>