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Year 3\Semester 2\Maths Project\Dissertation\"/>
    </mc:Choice>
  </mc:AlternateContent>
  <xr:revisionPtr revIDLastSave="0" documentId="13_ncr:1_{C79E9F21-5B73-476B-9758-03EC24027605}" xr6:coauthVersionLast="47" xr6:coauthVersionMax="47" xr10:uidLastSave="{00000000-0000-0000-0000-000000000000}"/>
  <bookViews>
    <workbookView xWindow="-135" yWindow="-135" windowWidth="29070" windowHeight="15870" xr2:uid="{47E3CB47-797F-4BD8-970E-1DBB712D3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4" i="1" s="1"/>
  <c r="L5" i="1"/>
  <c r="L13" i="1"/>
  <c r="K5" i="1"/>
  <c r="K13" i="1"/>
  <c r="K20" i="1"/>
  <c r="J3" i="1"/>
  <c r="L3" i="1" s="1"/>
  <c r="J4" i="1"/>
  <c r="L4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" i="1"/>
  <c r="L2" i="1" s="1"/>
  <c r="I17" i="1"/>
  <c r="K17" i="1" s="1"/>
  <c r="I18" i="1"/>
  <c r="K18" i="1" s="1"/>
  <c r="I19" i="1"/>
  <c r="K19" i="1" s="1"/>
  <c r="I21" i="1"/>
  <c r="K21" i="1" s="1"/>
  <c r="I22" i="1"/>
  <c r="K22" i="1" s="1"/>
  <c r="I23" i="1"/>
  <c r="K23" i="1" s="1"/>
  <c r="I24" i="1"/>
  <c r="K24" i="1" s="1"/>
  <c r="I25" i="1"/>
  <c r="K25" i="1" s="1"/>
  <c r="I3" i="1"/>
  <c r="K3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4" i="1"/>
  <c r="K14" i="1" s="1"/>
  <c r="I15" i="1"/>
  <c r="K15" i="1" s="1"/>
  <c r="I16" i="1"/>
  <c r="K16" i="1" s="1"/>
  <c r="I2" i="1"/>
  <c r="K2" i="1" s="1"/>
</calcChain>
</file>

<file path=xl/sharedStrings.xml><?xml version="1.0" encoding="utf-8"?>
<sst xmlns="http://schemas.openxmlformats.org/spreadsheetml/2006/main" count="181" uniqueCount="150">
  <si>
    <t>Race Number</t>
  </si>
  <si>
    <t>Country</t>
  </si>
  <si>
    <t>City</t>
  </si>
  <si>
    <t>Latitude</t>
  </si>
  <si>
    <t>Longitude</t>
  </si>
  <si>
    <t>Bahrain</t>
  </si>
  <si>
    <t>Saudi Arabia</t>
  </si>
  <si>
    <t>Australia</t>
  </si>
  <si>
    <t>Japan</t>
  </si>
  <si>
    <t>China</t>
  </si>
  <si>
    <t>USA</t>
  </si>
  <si>
    <t>Italy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</si>
  <si>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</si>
  <si>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</si>
  <si>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</si>
  <si>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</si>
  <si>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</si>
  <si>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</si>
  <si>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</si>
  <si>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</si>
  <si>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Azerbaijan</t>
  </si>
  <si>
    <t>Singapore</t>
  </si>
  <si>
    <t>Mexico</t>
  </si>
  <si>
    <t>Brazil</t>
  </si>
  <si>
    <t>Qatar</t>
  </si>
  <si>
    <t>UAE</t>
  </si>
  <si>
    <t>Sakhir</t>
  </si>
  <si>
    <t>Track</t>
  </si>
  <si>
    <t>Bahrain International Circuit</t>
  </si>
  <si>
    <t>Jeddah</t>
  </si>
  <si>
    <t>Jeddah Corniche Circuit</t>
  </si>
  <si>
    <t>Melbourne</t>
  </si>
  <si>
    <t>Albert Park Circuit</t>
  </si>
  <si>
    <t>Suzuka</t>
  </si>
  <si>
    <t>Suzuka International Racing Course</t>
  </si>
  <si>
    <t>Shanghai International Circuit</t>
  </si>
  <si>
    <t>Shanghai</t>
  </si>
  <si>
    <t>Miami</t>
  </si>
  <si>
    <t>Miami International Autodrome</t>
  </si>
  <si>
    <t>Imola</t>
  </si>
  <si>
    <t>Autodromo Internazionale Enzo e Dino Ferrari</t>
  </si>
  <si>
    <t>Circuit de Monaco</t>
  </si>
  <si>
    <t>Montreal</t>
  </si>
  <si>
    <t>Circuit Gilles Villeneuve</t>
  </si>
  <si>
    <t>Circuit de Barcelona-Catalunya</t>
  </si>
  <si>
    <t>Barcelona</t>
  </si>
  <si>
    <t>Spielberg</t>
  </si>
  <si>
    <t>Red Bull Ring</t>
  </si>
  <si>
    <t>Silverstone</t>
  </si>
  <si>
    <t>Silverstone Circuit</t>
  </si>
  <si>
    <t>Mogyoród</t>
  </si>
  <si>
    <t>Hungaroring</t>
  </si>
  <si>
    <t>Stavelot</t>
  </si>
  <si>
    <t>Circuit de Spa-Francorchamps</t>
  </si>
  <si>
    <t>Zandvoort</t>
  </si>
  <si>
    <t>Circuit Zandvoort</t>
  </si>
  <si>
    <t>Monza</t>
  </si>
  <si>
    <t>Autodromo Nazionale Monza</t>
  </si>
  <si>
    <t>Baku</t>
  </si>
  <si>
    <t>Baku City Circuit</t>
  </si>
  <si>
    <t>Marina Bay Street Circuit</t>
  </si>
  <si>
    <t>Austin</t>
  </si>
  <si>
    <t>Circuit of the Americas</t>
  </si>
  <si>
    <t>Mexico City</t>
  </si>
  <si>
    <t>Autódromo Hermanos Rodríguez</t>
  </si>
  <si>
    <t>São Paulo</t>
  </si>
  <si>
    <t>Autódromo José Carlos Pace</t>
  </si>
  <si>
    <t>Las Vegas Strip Circuit</t>
  </si>
  <si>
    <t>Las Vegas</t>
  </si>
  <si>
    <t>Lusail</t>
  </si>
  <si>
    <t>Lusail International Circuit</t>
  </si>
  <si>
    <t>Abu Dhabi</t>
  </si>
  <si>
    <t>Yas Marina Circuit</t>
  </si>
  <si>
    <t>26°1′57″</t>
  </si>
  <si>
    <t>21°37′55″</t>
  </si>
  <si>
    <t>37°50′59″</t>
  </si>
  <si>
    <t>34.8417°</t>
  </si>
  <si>
    <t>31°20′20″</t>
  </si>
  <si>
    <t>25°57′29″</t>
  </si>
  <si>
    <t>44°20′28″</t>
  </si>
  <si>
    <t>43°44′5″</t>
  </si>
  <si>
    <t>45°30′02″</t>
  </si>
  <si>
    <t>41°34′12″</t>
  </si>
  <si>
    <t>47°13′11″</t>
  </si>
  <si>
    <t>52.075°</t>
  </si>
  <si>
    <t>47°34′56″</t>
  </si>
  <si>
    <t>50°26′14″</t>
  </si>
  <si>
    <t>52°23′19″</t>
  </si>
  <si>
    <t>45°37′14″</t>
  </si>
  <si>
    <t>40°22′21″</t>
  </si>
  <si>
    <t>1°17′29″</t>
  </si>
  <si>
    <t>30°7′58″</t>
  </si>
  <si>
    <t>19°24′22″</t>
  </si>
  <si>
    <t>23°42′4″</t>
  </si>
  <si>
    <t>36°06′36″</t>
  </si>
  <si>
    <t>25°29′24″</t>
  </si>
  <si>
    <t>24°28′2″</t>
  </si>
  <si>
    <t>50°30′38″</t>
  </si>
  <si>
    <t>39°6′16″</t>
  </si>
  <si>
    <t>144°58′6″</t>
  </si>
  <si>
    <t>136.5389°</t>
  </si>
  <si>
    <t>121°13′11″</t>
  </si>
  <si>
    <t>80°14′20″</t>
  </si>
  <si>
    <t>11°42′48″</t>
  </si>
  <si>
    <t>7°25′14″</t>
  </si>
  <si>
    <t>73°31′21″</t>
  </si>
  <si>
    <t>2°15′40″</t>
  </si>
  <si>
    <t>14°45′53″</t>
  </si>
  <si>
    <t>1.0167°</t>
  </si>
  <si>
    <t>19°15′04″</t>
  </si>
  <si>
    <t>5°58′17″</t>
  </si>
  <si>
    <t>4°32′27″</t>
  </si>
  <si>
    <t>9°17′22″</t>
  </si>
  <si>
    <t>49°51′12″</t>
  </si>
  <si>
    <t>103°51′49″</t>
  </si>
  <si>
    <t>97°38′28″</t>
  </si>
  <si>
    <t>99°5′33″</t>
  </si>
  <si>
    <t>46°41′50″</t>
  </si>
  <si>
    <t>115°09′44″</t>
  </si>
  <si>
    <t>51°27′15″</t>
  </si>
  <si>
    <t>54°36′11″</t>
  </si>
  <si>
    <t>Lat in dec</t>
  </si>
  <si>
    <t>Long in dec</t>
  </si>
  <si>
    <t>Lat in rad</t>
  </si>
  <si>
    <t>Long in rad</t>
  </si>
  <si>
    <t>N(1) or S(-1)</t>
  </si>
  <si>
    <t>E(1) or W(-1)</t>
  </si>
  <si>
    <t>March, April, May, November, December</t>
  </si>
  <si>
    <t>March, April, May</t>
  </si>
  <si>
    <t>April, May, October, November</t>
  </si>
  <si>
    <t>April, May, September, October</t>
  </si>
  <si>
    <t>March, April, May, October, November</t>
  </si>
  <si>
    <t>June, July, August, September, October</t>
  </si>
  <si>
    <t>June, July, August, September</t>
  </si>
  <si>
    <t>June, July, August</t>
  </si>
  <si>
    <t>May, June, July, August</t>
  </si>
  <si>
    <t>April, May, June, September, October</t>
  </si>
  <si>
    <t>September, October, November</t>
  </si>
  <si>
    <t>March, April, October, November</t>
  </si>
  <si>
    <t>March, April, May, August, September, October, November</t>
  </si>
  <si>
    <t>December</t>
  </si>
  <si>
    <t>July, August, December</t>
  </si>
  <si>
    <t>Months to not race in</t>
  </si>
  <si>
    <t>July, August, September, October</t>
  </si>
  <si>
    <t>March, December</t>
  </si>
  <si>
    <t>July, August</t>
  </si>
  <si>
    <t>June, July, August, December</t>
  </si>
  <si>
    <t>May, June, July, August, December</t>
  </si>
  <si>
    <t>July, August, September</t>
  </si>
  <si>
    <t>June,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</si>
</sst>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A1A4-4B47-4EC7-88E6-E0A9B33B7D98}">
  <dimension ref="A1:N25"/>
  <sheetViews>
    <sheetView tabSelected="1" topLeftCell="B1" workbookViewId="0">
      <selection activeCell="M25" sqref="M25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11.28515625" bestFit="1" customWidth="1"/>
    <col min="4" max="4" width="42.5703125" bestFit="1" customWidth="1"/>
    <col min="5" max="5" width="10.28515625" bestFit="1" customWidth="1"/>
    <col min="6" max="7" width="11.7109375" bestFit="1" customWidth="1"/>
    <col min="8" max="8" width="12.140625" bestFit="1" customWidth="1"/>
    <col min="9" max="12" width="12.7109375" bestFit="1" customWidth="1"/>
    <col min="13" max="13" width="54.5703125" bestFit="1" customWidth="1"/>
    <col min="14" max="14" width="12.7109375" bestFit="1" customWidth="1"/>
    <col min="15" max="15" width="12" bestFit="1" customWidth="1"/>
    <col min="16" max="16" width="9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4</v>
      </c>
      <c r="G1" t="s">
        <v>125</v>
      </c>
      <c r="H1" t="s">
        <v>126</v>
      </c>
      <c r="I1" t="s">
        <v>121</v>
      </c>
      <c r="J1" t="s">
        <v>122</v>
      </c>
      <c r="K1" t="s">
        <v>123</v>
      </c>
      <c r="L1" t="s">
        <v>124</v>
      </c>
      <c r="M1" t="s">
        <v>142</v>
      </c>
    </row>
    <row r="2" spans="1:14" x14ac:dyDescent="0.25">
      <c r="A2">
        <v>0</v>
      </c>
      <c r="B2" t="s">
        <v>5</v>
      </c>
      <c r="C2" t="s">
        <v>26</v>
      </c>
      <c r="D2" t="s">
        <v>28</v>
      </c>
      <c r="E2" t="s">
        <v>73</v>
      </c>
      <c r="F2" t="s">
        <v>97</v>
      </c>
      <c r="G2">
        <v>1</v>
      </c>
      <c r="H2">
        <v>1</v>
      </c>
      <c r="I2">
        <f>(LEFT(E2, FIND("°", E2) - 1) + MID(E2, FIND("°", E2) + 1, FIND("′", E2) - FIND("°", E2) - 1) / 60 + MID(E2, FIND("′", E2) + 1, FIND("″", E2) - FIND("′", E2) - 1) / 3600)*G2</f>
        <v>26.032499999999999</v>
      </c>
      <c r="J2">
        <f>(LEFT(F2, FIND("°", F2) - 1) + MID(F2, FIND("°", F2) + 1, FIND("′", F2) - FIND("°", F2) - 1) / 60 + MID(F2, FIND("′", F2) + 1, FIND("″", F2) - FIND("′", F2) - 1) / 3600)*H2</f>
        <v>50.510555555555555</v>
      </c>
      <c r="K2">
        <f>I2*(PI()/180)</f>
        <v>0.45435283752542382</v>
      </c>
      <c r="L2">
        <f>J2*(PI()/180)</f>
        <v>0.88157550145595809</v>
      </c>
      <c r="M2" t="s">
        <v>134</v>
      </c>
      <c r="N2" t="s">
        <v>127</v>
      </c>
    </row>
    <row r="3" spans="1:14" x14ac:dyDescent="0.25">
      <c r="A3">
        <v>1</v>
      </c>
      <c r="B3" t="s">
        <v>6</v>
      </c>
      <c r="C3" t="s">
        <v>29</v>
      </c>
      <c r="D3" t="s">
        <v>30</v>
      </c>
      <c r="E3" t="s">
        <v>74</v>
      </c>
      <c r="F3" t="s">
        <v>98</v>
      </c>
      <c r="G3">
        <v>1</v>
      </c>
      <c r="H3">
        <v>1</v>
      </c>
      <c r="I3">
        <f t="shared" ref="I3:I25" si="0">(LEFT(E3, FIND("°", E3) - 1) + MID(E3, FIND("°", E3) + 1, FIND("′", E3) - FIND("°", E3) - 1) / 60 + MID(E3, FIND("′", E3) + 1, FIND("″", E3) - FIND("′", E3) - 1) / 3600)*G3</f>
        <v>21.631944444444446</v>
      </c>
      <c r="J3">
        <f t="shared" ref="J3:J25" si="1">(LEFT(F3, FIND("°", F3) - 1) + MID(F3, FIND("°", F3) + 1, FIND("′", F3) - FIND("°", F3) - 1) / 60 + MID(F3, FIND("′", F3) + 1, FIND("″", F3) - FIND("′", F3) - 1) / 3600)*H3</f>
        <v>39.104444444444447</v>
      </c>
      <c r="K3">
        <f t="shared" ref="K3:K24" si="2">I3*(PI()/180)</f>
        <v>0.3775486541640512</v>
      </c>
      <c r="L3">
        <f t="shared" ref="L3:L25" si="3">J3*(PI()/180)</f>
        <v>0.68250130771876039</v>
      </c>
      <c r="M3" t="s">
        <v>134</v>
      </c>
      <c r="N3" t="s">
        <v>127</v>
      </c>
    </row>
    <row r="4" spans="1:14" x14ac:dyDescent="0.25">
      <c r="A4">
        <v>2</v>
      </c>
      <c r="B4" t="s">
        <v>7</v>
      </c>
      <c r="C4" t="s">
        <v>31</v>
      </c>
      <c r="D4" t="s">
        <v>32</v>
      </c>
      <c r="E4" t="s">
        <v>75</v>
      </c>
      <c r="F4" t="s">
        <v>99</v>
      </c>
      <c r="G4">
        <v>-1</v>
      </c>
      <c r="H4">
        <v>1</v>
      </c>
      <c r="I4">
        <f t="shared" si="0"/>
        <v>-37.849722222222226</v>
      </c>
      <c r="J4">
        <f t="shared" si="1"/>
        <v>144.96833333333333</v>
      </c>
      <c r="K4">
        <f>I4*(PI()/180)</f>
        <v>-0.6606022737430427</v>
      </c>
      <c r="L4">
        <f>J4*(PI()/180)</f>
        <v>2.530174727795313</v>
      </c>
      <c r="M4" t="s">
        <v>140</v>
      </c>
      <c r="N4" t="s">
        <v>128</v>
      </c>
    </row>
    <row r="5" spans="1:14" x14ac:dyDescent="0.25">
      <c r="A5">
        <v>3</v>
      </c>
      <c r="B5" t="s">
        <v>8</v>
      </c>
      <c r="C5" t="s">
        <v>33</v>
      </c>
      <c r="D5" t="s">
        <v>34</v>
      </c>
      <c r="E5" t="s">
        <v>76</v>
      </c>
      <c r="F5" t="s">
        <v>100</v>
      </c>
      <c r="G5">
        <v>1</v>
      </c>
      <c r="H5">
        <v>1</v>
      </c>
      <c r="I5">
        <v>34.841700000000003</v>
      </c>
      <c r="J5">
        <v>136.53890000000001</v>
      </c>
      <c r="K5">
        <f t="shared" si="2"/>
        <v>0.60810238199210842</v>
      </c>
      <c r="L5">
        <f t="shared" si="3"/>
        <v>2.3830533620512857</v>
      </c>
      <c r="M5" t="s">
        <v>134</v>
      </c>
      <c r="N5" t="s">
        <v>129</v>
      </c>
    </row>
    <row r="6" spans="1:14" x14ac:dyDescent="0.25">
      <c r="A6">
        <v>4</v>
      </c>
      <c r="B6" t="s">
        <v>9</v>
      </c>
      <c r="C6" t="s">
        <v>36</v>
      </c>
      <c r="D6" t="s">
        <v>35</v>
      </c>
      <c r="E6" t="s">
        <v>77</v>
      </c>
      <c r="F6" t="s">
        <v>101</v>
      </c>
      <c r="G6">
        <v>1</v>
      </c>
      <c r="H6">
        <v>1</v>
      </c>
      <c r="I6">
        <f t="shared" si="0"/>
        <v>31.338888888888889</v>
      </c>
      <c r="J6">
        <f t="shared" si="1"/>
        <v>121.21972222222223</v>
      </c>
      <c r="K6">
        <f>I6*(PI()/180)</f>
        <v>0.54696679502777845</v>
      </c>
      <c r="L6">
        <f t="shared" si="3"/>
        <v>2.1156832711307154</v>
      </c>
      <c r="M6" t="s">
        <v>141</v>
      </c>
      <c r="N6" t="s">
        <v>130</v>
      </c>
    </row>
    <row r="7" spans="1:14" x14ac:dyDescent="0.25">
      <c r="A7">
        <v>5</v>
      </c>
      <c r="B7" t="s">
        <v>10</v>
      </c>
      <c r="C7" t="s">
        <v>37</v>
      </c>
      <c r="D7" t="s">
        <v>38</v>
      </c>
      <c r="E7" t="s">
        <v>78</v>
      </c>
      <c r="F7" t="s">
        <v>102</v>
      </c>
      <c r="G7">
        <v>1</v>
      </c>
      <c r="H7">
        <v>-1</v>
      </c>
      <c r="I7">
        <f t="shared" si="0"/>
        <v>25.958055555555553</v>
      </c>
      <c r="J7">
        <f t="shared" si="1"/>
        <v>-80.238888888888894</v>
      </c>
      <c r="K7">
        <f t="shared" si="2"/>
        <v>0.45305353686005023</v>
      </c>
      <c r="L7">
        <f t="shared" si="3"/>
        <v>-1.4004327992530057</v>
      </c>
      <c r="M7" t="s">
        <v>143</v>
      </c>
      <c r="N7" t="s">
        <v>131</v>
      </c>
    </row>
    <row r="8" spans="1:14" x14ac:dyDescent="0.25">
      <c r="A8">
        <v>6</v>
      </c>
      <c r="B8" t="s">
        <v>11</v>
      </c>
      <c r="C8" t="s">
        <v>39</v>
      </c>
      <c r="D8" t="s">
        <v>40</v>
      </c>
      <c r="E8" t="s">
        <v>79</v>
      </c>
      <c r="F8" t="s">
        <v>103</v>
      </c>
      <c r="G8">
        <v>1</v>
      </c>
      <c r="H8">
        <v>1</v>
      </c>
      <c r="I8">
        <f t="shared" si="0"/>
        <v>44.341111111111111</v>
      </c>
      <c r="J8">
        <f t="shared" si="1"/>
        <v>11.713333333333333</v>
      </c>
      <c r="K8">
        <f t="shared" si="2"/>
        <v>0.77389838288153012</v>
      </c>
      <c r="L8">
        <f t="shared" si="3"/>
        <v>0.20443623305026912</v>
      </c>
      <c r="M8" t="s">
        <v>141</v>
      </c>
      <c r="N8" t="s">
        <v>130</v>
      </c>
    </row>
    <row r="9" spans="1:14" x14ac:dyDescent="0.25">
      <c r="A9">
        <v>7</v>
      </c>
      <c r="B9" t="s">
        <v>12</v>
      </c>
      <c r="C9" t="s">
        <v>12</v>
      </c>
      <c r="D9" t="s">
        <v>41</v>
      </c>
      <c r="E9" t="s">
        <v>80</v>
      </c>
      <c r="F9" t="s">
        <v>104</v>
      </c>
      <c r="G9">
        <v>1</v>
      </c>
      <c r="H9">
        <v>1</v>
      </c>
      <c r="I9">
        <f t="shared" si="0"/>
        <v>43.734722222222224</v>
      </c>
      <c r="J9">
        <f t="shared" si="1"/>
        <v>7.4205555555555556</v>
      </c>
      <c r="K9">
        <f t="shared" si="2"/>
        <v>0.76331490022290893</v>
      </c>
      <c r="L9">
        <f t="shared" si="3"/>
        <v>0.12951312677160146</v>
      </c>
      <c r="M9" t="s">
        <v>144</v>
      </c>
      <c r="N9" t="s">
        <v>130</v>
      </c>
    </row>
    <row r="10" spans="1:14" x14ac:dyDescent="0.25">
      <c r="A10">
        <v>8</v>
      </c>
      <c r="B10" t="s">
        <v>13</v>
      </c>
      <c r="C10" t="s">
        <v>42</v>
      </c>
      <c r="D10" t="s">
        <v>43</v>
      </c>
      <c r="E10" t="s">
        <v>81</v>
      </c>
      <c r="F10" t="s">
        <v>105</v>
      </c>
      <c r="G10">
        <v>1</v>
      </c>
      <c r="H10">
        <v>-1</v>
      </c>
      <c r="I10">
        <f t="shared" si="0"/>
        <v>45.500555555555557</v>
      </c>
      <c r="J10">
        <f t="shared" si="1"/>
        <v>-73.522499999999994</v>
      </c>
      <c r="K10">
        <f t="shared" si="2"/>
        <v>0.79413450593104218</v>
      </c>
      <c r="L10">
        <f t="shared" si="3"/>
        <v>-1.2832096992975308</v>
      </c>
      <c r="M10" t="s">
        <v>140</v>
      </c>
      <c r="N10" t="s">
        <v>132</v>
      </c>
    </row>
    <row r="11" spans="1:14" x14ac:dyDescent="0.25">
      <c r="A11">
        <v>9</v>
      </c>
      <c r="B11" t="s">
        <v>14</v>
      </c>
      <c r="C11" t="s">
        <v>45</v>
      </c>
      <c r="D11" t="s">
        <v>44</v>
      </c>
      <c r="E11" t="s">
        <v>82</v>
      </c>
      <c r="F11" t="s">
        <v>106</v>
      </c>
      <c r="G11">
        <v>1</v>
      </c>
      <c r="H11">
        <v>1</v>
      </c>
      <c r="I11">
        <f t="shared" si="0"/>
        <v>41.57</v>
      </c>
      <c r="J11">
        <f t="shared" si="1"/>
        <v>2.2611111111111111</v>
      </c>
      <c r="K11">
        <f t="shared" si="2"/>
        <v>0.72553337005404284</v>
      </c>
      <c r="L11">
        <f t="shared" si="3"/>
        <v>3.9463833642316232E-2</v>
      </c>
      <c r="M11" t="s">
        <v>145</v>
      </c>
      <c r="N11" t="s">
        <v>130</v>
      </c>
    </row>
    <row r="12" spans="1:14" x14ac:dyDescent="0.25">
      <c r="A12">
        <v>10</v>
      </c>
      <c r="B12" t="s">
        <v>15</v>
      </c>
      <c r="C12" t="s">
        <v>46</v>
      </c>
      <c r="D12" t="s">
        <v>47</v>
      </c>
      <c r="E12" t="s">
        <v>83</v>
      </c>
      <c r="F12" t="s">
        <v>107</v>
      </c>
      <c r="G12">
        <v>1</v>
      </c>
      <c r="H12">
        <v>1</v>
      </c>
      <c r="I12">
        <f t="shared" si="0"/>
        <v>47.219722222222224</v>
      </c>
      <c r="J12">
        <f t="shared" si="1"/>
        <v>14.764722222222222</v>
      </c>
      <c r="K12">
        <f t="shared" si="2"/>
        <v>0.82413962465491131</v>
      </c>
      <c r="L12">
        <f t="shared" si="3"/>
        <v>0.25769301592015165</v>
      </c>
      <c r="M12" t="s">
        <v>140</v>
      </c>
      <c r="N12" t="s">
        <v>133</v>
      </c>
    </row>
    <row r="13" spans="1:14" x14ac:dyDescent="0.25">
      <c r="A13">
        <v>11</v>
      </c>
      <c r="B13" t="s">
        <v>16</v>
      </c>
      <c r="C13" t="s">
        <v>48</v>
      </c>
      <c r="D13" t="s">
        <v>49</v>
      </c>
      <c r="E13" t="s">
        <v>84</v>
      </c>
      <c r="F13" t="s">
        <v>108</v>
      </c>
      <c r="G13">
        <v>1</v>
      </c>
      <c r="H13">
        <v>-1</v>
      </c>
      <c r="I13">
        <v>52.075000000000003</v>
      </c>
      <c r="J13">
        <v>-1.0166999999999999</v>
      </c>
      <c r="K13">
        <f t="shared" si="2"/>
        <v>0.90888020797604718</v>
      </c>
      <c r="L13">
        <f t="shared" si="3"/>
        <v>-1.7744762505026348E-2</v>
      </c>
      <c r="M13" t="s">
        <v>140</v>
      </c>
      <c r="N13" t="s">
        <v>134</v>
      </c>
    </row>
    <row r="14" spans="1:14" x14ac:dyDescent="0.25">
      <c r="A14">
        <v>12</v>
      </c>
      <c r="B14" t="s">
        <v>17</v>
      </c>
      <c r="C14" t="s">
        <v>50</v>
      </c>
      <c r="D14" t="s">
        <v>51</v>
      </c>
      <c r="E14" t="s">
        <v>85</v>
      </c>
      <c r="F14" t="s">
        <v>109</v>
      </c>
      <c r="G14">
        <v>1</v>
      </c>
      <c r="H14">
        <v>1</v>
      </c>
      <c r="I14">
        <f t="shared" si="0"/>
        <v>47.582222222222228</v>
      </c>
      <c r="J14">
        <f t="shared" si="1"/>
        <v>19.251111111111111</v>
      </c>
      <c r="K14">
        <f t="shared" si="2"/>
        <v>0.83046644319339091</v>
      </c>
      <c r="L14">
        <f t="shared" si="3"/>
        <v>0.33599527355615283</v>
      </c>
      <c r="M14" t="s">
        <v>140</v>
      </c>
      <c r="N14" t="s">
        <v>133</v>
      </c>
    </row>
    <row r="15" spans="1:14" x14ac:dyDescent="0.25">
      <c r="A15">
        <v>13</v>
      </c>
      <c r="B15" t="s">
        <v>18</v>
      </c>
      <c r="C15" t="s">
        <v>52</v>
      </c>
      <c r="D15" t="s">
        <v>53</v>
      </c>
      <c r="E15" t="s">
        <v>86</v>
      </c>
      <c r="F15" t="s">
        <v>110</v>
      </c>
      <c r="G15">
        <v>1</v>
      </c>
      <c r="H15">
        <v>1</v>
      </c>
      <c r="I15">
        <f t="shared" si="0"/>
        <v>50.437222222222218</v>
      </c>
      <c r="J15">
        <f t="shared" si="1"/>
        <v>5.9713888888888889</v>
      </c>
      <c r="K15">
        <f t="shared" si="2"/>
        <v>0.88029559333782881</v>
      </c>
      <c r="L15">
        <f t="shared" si="3"/>
        <v>0.10422039702811695</v>
      </c>
      <c r="M15" t="s">
        <v>140</v>
      </c>
      <c r="N15" t="s">
        <v>133</v>
      </c>
    </row>
    <row r="16" spans="1:14" x14ac:dyDescent="0.25">
      <c r="A16">
        <v>14</v>
      </c>
      <c r="B16" t="s">
        <v>19</v>
      </c>
      <c r="C16" t="s">
        <v>54</v>
      </c>
      <c r="D16" t="s">
        <v>55</v>
      </c>
      <c r="E16" t="s">
        <v>87</v>
      </c>
      <c r="F16" t="s">
        <v>111</v>
      </c>
      <c r="G16">
        <v>1</v>
      </c>
      <c r="H16">
        <v>1</v>
      </c>
      <c r="I16">
        <f t="shared" si="0"/>
        <v>52.388611111111111</v>
      </c>
      <c r="J16">
        <f t="shared" si="1"/>
        <v>4.5408333333333335</v>
      </c>
      <c r="K16">
        <f t="shared" si="2"/>
        <v>0.91435375443577371</v>
      </c>
      <c r="L16">
        <f t="shared" si="3"/>
        <v>7.9252492450975848E-2</v>
      </c>
      <c r="M16" t="s">
        <v>140</v>
      </c>
      <c r="N16" t="s">
        <v>135</v>
      </c>
    </row>
    <row r="17" spans="1:14" x14ac:dyDescent="0.25">
      <c r="A17">
        <v>15</v>
      </c>
      <c r="B17" t="s">
        <v>11</v>
      </c>
      <c r="C17" t="s">
        <v>56</v>
      </c>
      <c r="D17" t="s">
        <v>57</v>
      </c>
      <c r="E17" t="s">
        <v>88</v>
      </c>
      <c r="F17" t="s">
        <v>112</v>
      </c>
      <c r="G17">
        <v>1</v>
      </c>
      <c r="H17">
        <v>1</v>
      </c>
      <c r="I17">
        <f>(LEFT(E17, FIND("°", E17) - 1) + MID(E17, FIND("°", E17) + 1, FIND("′", E17) - FIND("°", E17) - 1) / 60 + MID(E17, FIND("′", E17) + 1, FIND("″", E17) - FIND("′", E17) - 1) / 3600)*G17</f>
        <v>45.620555555555555</v>
      </c>
      <c r="J17">
        <f t="shared" si="1"/>
        <v>9.2894444444444435</v>
      </c>
      <c r="K17">
        <f t="shared" si="2"/>
        <v>0.79622890103343535</v>
      </c>
      <c r="L17">
        <f t="shared" si="3"/>
        <v>0.16213139123665102</v>
      </c>
      <c r="M17" t="s">
        <v>141</v>
      </c>
      <c r="N17" t="s">
        <v>130</v>
      </c>
    </row>
    <row r="18" spans="1:14" x14ac:dyDescent="0.25">
      <c r="A18">
        <v>16</v>
      </c>
      <c r="B18" t="s">
        <v>20</v>
      </c>
      <c r="C18" t="s">
        <v>58</v>
      </c>
      <c r="D18" t="s">
        <v>59</v>
      </c>
      <c r="E18" t="s">
        <v>89</v>
      </c>
      <c r="F18" t="s">
        <v>113</v>
      </c>
      <c r="G18">
        <v>1</v>
      </c>
      <c r="H18">
        <v>1</v>
      </c>
      <c r="I18">
        <f t="shared" si="0"/>
        <v>40.372500000000002</v>
      </c>
      <c r="J18">
        <f t="shared" si="1"/>
        <v>49.853333333333332</v>
      </c>
      <c r="K18">
        <f t="shared" si="2"/>
        <v>0.70463305226141071</v>
      </c>
      <c r="L18">
        <f t="shared" si="3"/>
        <v>0.87010480976090643</v>
      </c>
      <c r="M18" t="s">
        <v>146</v>
      </c>
      <c r="N18" t="s">
        <v>136</v>
      </c>
    </row>
    <row r="19" spans="1:14" x14ac:dyDescent="0.25">
      <c r="A19">
        <v>17</v>
      </c>
      <c r="B19" t="s">
        <v>21</v>
      </c>
      <c r="C19" t="s">
        <v>21</v>
      </c>
      <c r="D19" t="s">
        <v>60</v>
      </c>
      <c r="E19" t="s">
        <v>90</v>
      </c>
      <c r="F19" t="s">
        <v>114</v>
      </c>
      <c r="G19">
        <v>1</v>
      </c>
      <c r="H19">
        <v>1</v>
      </c>
      <c r="I19">
        <f t="shared" si="0"/>
        <v>1.2913888888888887</v>
      </c>
      <c r="J19">
        <f t="shared" si="1"/>
        <v>103.86361111111111</v>
      </c>
      <c r="K19">
        <f t="shared" si="2"/>
        <v>2.2538988034782326E-2</v>
      </c>
      <c r="L19">
        <f t="shared" si="3"/>
        <v>1.812761986899855</v>
      </c>
      <c r="M19" t="s">
        <v>147</v>
      </c>
      <c r="N19" t="s">
        <v>137</v>
      </c>
    </row>
    <row r="20" spans="1:14" x14ac:dyDescent="0.25">
      <c r="A20">
        <v>18</v>
      </c>
      <c r="B20" t="s">
        <v>10</v>
      </c>
      <c r="C20" t="s">
        <v>61</v>
      </c>
      <c r="D20" t="s">
        <v>62</v>
      </c>
      <c r="E20" t="s">
        <v>91</v>
      </c>
      <c r="F20" t="s">
        <v>115</v>
      </c>
      <c r="G20">
        <v>1</v>
      </c>
      <c r="H20">
        <v>-1</v>
      </c>
      <c r="I20">
        <v>35.841700000000003</v>
      </c>
      <c r="J20">
        <f t="shared" si="1"/>
        <v>-97.641111111111115</v>
      </c>
      <c r="K20">
        <f t="shared" si="2"/>
        <v>0.62555567451205163</v>
      </c>
      <c r="L20">
        <f t="shared" si="3"/>
        <v>-1.7041588741945077</v>
      </c>
      <c r="M20" t="s">
        <v>148</v>
      </c>
      <c r="N20" t="s">
        <v>138</v>
      </c>
    </row>
    <row r="21" spans="1:14" x14ac:dyDescent="0.25">
      <c r="A21">
        <v>19</v>
      </c>
      <c r="B21" t="s">
        <v>22</v>
      </c>
      <c r="C21" t="s">
        <v>63</v>
      </c>
      <c r="D21" t="s">
        <v>64</v>
      </c>
      <c r="E21" t="s">
        <v>92</v>
      </c>
      <c r="F21" t="s">
        <v>116</v>
      </c>
      <c r="G21">
        <v>1</v>
      </c>
      <c r="H21">
        <v>-1</v>
      </c>
      <c r="I21">
        <f t="shared" si="0"/>
        <v>19.406111111111109</v>
      </c>
      <c r="J21">
        <f t="shared" si="1"/>
        <v>-99.092500000000001</v>
      </c>
      <c r="K21">
        <f t="shared" si="2"/>
        <v>0.33870053389674398</v>
      </c>
      <c r="L21">
        <f t="shared" si="3"/>
        <v>-1.7294903890324811</v>
      </c>
      <c r="M21" t="s">
        <v>149</v>
      </c>
      <c r="N21" t="s">
        <v>138</v>
      </c>
    </row>
    <row r="22" spans="1:14" x14ac:dyDescent="0.25">
      <c r="A22">
        <v>20</v>
      </c>
      <c r="B22" t="s">
        <v>23</v>
      </c>
      <c r="C22" t="s">
        <v>65</v>
      </c>
      <c r="D22" t="s">
        <v>66</v>
      </c>
      <c r="E22" t="s">
        <v>93</v>
      </c>
      <c r="F22" t="s">
        <v>117</v>
      </c>
      <c r="G22">
        <v>-1</v>
      </c>
      <c r="H22">
        <v>-1</v>
      </c>
      <c r="I22">
        <f t="shared" si="0"/>
        <v>-23.701111111111111</v>
      </c>
      <c r="J22">
        <f t="shared" si="1"/>
        <v>-46.697222222222216</v>
      </c>
      <c r="K22">
        <f t="shared" si="2"/>
        <v>-0.41366242526990049</v>
      </c>
      <c r="L22">
        <f t="shared" si="3"/>
        <v>-0.81502027931324084</v>
      </c>
      <c r="M22" t="s">
        <v>144</v>
      </c>
      <c r="N22" t="s">
        <v>139</v>
      </c>
    </row>
    <row r="23" spans="1:14" x14ac:dyDescent="0.25">
      <c r="A23">
        <v>21</v>
      </c>
      <c r="B23" t="s">
        <v>10</v>
      </c>
      <c r="C23" t="s">
        <v>68</v>
      </c>
      <c r="D23" t="s">
        <v>67</v>
      </c>
      <c r="E23" t="s">
        <v>94</v>
      </c>
      <c r="F23" t="s">
        <v>118</v>
      </c>
      <c r="G23">
        <v>1</v>
      </c>
      <c r="H23">
        <v>-1</v>
      </c>
      <c r="I23">
        <f t="shared" si="0"/>
        <v>36.11</v>
      </c>
      <c r="J23">
        <f t="shared" si="1"/>
        <v>-115.16222222222223</v>
      </c>
      <c r="K23">
        <f t="shared" si="2"/>
        <v>0.63023839289515238</v>
      </c>
      <c r="L23">
        <f t="shared" si="3"/>
        <v>-2.0099599516911586</v>
      </c>
      <c r="M23" t="s">
        <v>134</v>
      </c>
      <c r="N23" t="s">
        <v>138</v>
      </c>
    </row>
    <row r="24" spans="1:14" x14ac:dyDescent="0.25">
      <c r="A24">
        <v>22</v>
      </c>
      <c r="B24" t="s">
        <v>24</v>
      </c>
      <c r="C24" t="s">
        <v>69</v>
      </c>
      <c r="D24" t="s">
        <v>70</v>
      </c>
      <c r="E24" t="s">
        <v>95</v>
      </c>
      <c r="F24" t="s">
        <v>119</v>
      </c>
      <c r="G24">
        <v>1</v>
      </c>
      <c r="H24">
        <v>1</v>
      </c>
      <c r="I24">
        <f t="shared" si="0"/>
        <v>25.490000000000002</v>
      </c>
      <c r="J24">
        <f t="shared" si="1"/>
        <v>51.454166666666673</v>
      </c>
      <c r="K24">
        <f t="shared" si="2"/>
        <v>0.44488442633335462</v>
      </c>
      <c r="L24">
        <f t="shared" si="3"/>
        <v>0.8980446222032491</v>
      </c>
      <c r="M24" t="s">
        <v>134</v>
      </c>
      <c r="N24" t="s">
        <v>127</v>
      </c>
    </row>
    <row r="25" spans="1:14" x14ac:dyDescent="0.25">
      <c r="A25">
        <v>23</v>
      </c>
      <c r="B25" t="s">
        <v>25</v>
      </c>
      <c r="C25" t="s">
        <v>71</v>
      </c>
      <c r="D25" t="s">
        <v>72</v>
      </c>
      <c r="E25" t="s">
        <v>96</v>
      </c>
      <c r="F25" t="s">
        <v>120</v>
      </c>
      <c r="G25">
        <v>1</v>
      </c>
      <c r="H25">
        <v>1</v>
      </c>
      <c r="I25">
        <f t="shared" si="0"/>
        <v>24.467222222222219</v>
      </c>
      <c r="J25">
        <f t="shared" si="1"/>
        <v>54.603055555555557</v>
      </c>
      <c r="K25">
        <f>I25*(PI()/180)</f>
        <v>0.42703358659490143</v>
      </c>
      <c r="L25">
        <f t="shared" si="3"/>
        <v>0.95300310109382602</v>
      </c>
      <c r="M25" t="s">
        <v>134</v>
      </c>
      <c r="N25" t="s">
        <v>127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Snowdon (mas4g21)</dc:creator>
  <cp:lastModifiedBy>Matthew Snowdon (mas4g21)</cp:lastModifiedBy>
  <dcterms:created xsi:type="dcterms:W3CDTF">2024-04-04T16:29:26Z</dcterms:created>
  <dcterms:modified xsi:type="dcterms:W3CDTF">2024-04-25T23:22:23Z</dcterms:modified>
</cp:coreProperties>
</file>