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395476a2a5578/Documents/00 My Documents/School/01_Engineering/Y7T1 Analog IC Des 1 - ECE421 - PSU Fall 20/Assignments/Final Project/"/>
    </mc:Choice>
  </mc:AlternateContent>
  <xr:revisionPtr revIDLastSave="139" documentId="8_{7B341E46-A625-4E5D-94B3-A6DE3E646BCB}" xr6:coauthVersionLast="47" xr6:coauthVersionMax="47" xr10:uidLastSave="{7BBAFE49-BDC0-4E95-A8D5-64ADE1CEC0CF}"/>
  <bookViews>
    <workbookView xWindow="-108" yWindow="-108" windowWidth="23256" windowHeight="12456" xr2:uid="{8E81975D-880B-4ADC-8379-15E2CFA34E5A}"/>
  </bookViews>
  <sheets>
    <sheet name="BOM" sheetId="1" r:id="rId1"/>
    <sheet name="Dropdow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A23" i="1"/>
  <c r="L27" i="1"/>
  <c r="L26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22" i="1"/>
  <c r="A24" i="1"/>
  <c r="A25" i="1"/>
  <c r="A26" i="1"/>
  <c r="A27" i="1"/>
  <c r="A19" i="1"/>
  <c r="A20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L28" i="1" l="1"/>
</calcChain>
</file>

<file path=xl/sharedStrings.xml><?xml version="1.0" encoding="utf-8"?>
<sst xmlns="http://schemas.openxmlformats.org/spreadsheetml/2006/main" count="157" uniqueCount="74">
  <si>
    <t>Index</t>
  </si>
  <si>
    <t>Category</t>
  </si>
  <si>
    <t>Level</t>
  </si>
  <si>
    <t>Ref Des</t>
  </si>
  <si>
    <t>P/N</t>
  </si>
  <si>
    <t>Description</t>
  </si>
  <si>
    <t>Mfr</t>
  </si>
  <si>
    <t>Supplier</t>
  </si>
  <si>
    <t>Supplier Link</t>
  </si>
  <si>
    <t>Cost</t>
  </si>
  <si>
    <t>Quantity</t>
  </si>
  <si>
    <t>Extended Cost</t>
  </si>
  <si>
    <t>Electrical</t>
  </si>
  <si>
    <t>Mechanical</t>
  </si>
  <si>
    <t>All</t>
  </si>
  <si>
    <t>5V Audio Amplifier</t>
  </si>
  <si>
    <t>PCB</t>
  </si>
  <si>
    <t>Standoffs</t>
  </si>
  <si>
    <t>C1206C680J5GACAUTO</t>
  </si>
  <si>
    <t>KEMET</t>
  </si>
  <si>
    <t>Digi-Key</t>
  </si>
  <si>
    <t>link</t>
  </si>
  <si>
    <t>C1206C476M8PAC7800</t>
  </si>
  <si>
    <t>CAP CER 47UF 10V X5R 1206</t>
  </si>
  <si>
    <t>CAP CER 1UF 16V X5R 1206</t>
  </si>
  <si>
    <t>C1206C105K4PAC7800</t>
  </si>
  <si>
    <t>CAP CER 0.47UF 25V X7R 1206</t>
  </si>
  <si>
    <t>C1206C474K3RAC7800</t>
  </si>
  <si>
    <t>CAP ALUM 100UF 20% 10V SMD</t>
  </si>
  <si>
    <t>Nichicon</t>
  </si>
  <si>
    <t>UCQ1A101MCL1GS</t>
  </si>
  <si>
    <t>CAP ALUM 1000UF 20% 10V SMD</t>
  </si>
  <si>
    <t>UUD1A102MNL1GS</t>
  </si>
  <si>
    <t>CR1206-FX-1002ELF</t>
  </si>
  <si>
    <t>SMD AUTO C0G, CERAMIC, 68 PF, 5%</t>
  </si>
  <si>
    <t>RES SMD 10K OHM 1% 1/4W 1206</t>
  </si>
  <si>
    <t>Bourns</t>
  </si>
  <si>
    <t>CR1206-FX-2202ELF</t>
  </si>
  <si>
    <t>RES SMD 22K OHM 1% 1/4W 1206</t>
  </si>
  <si>
    <t>CR1206-FX-1003ELF</t>
  </si>
  <si>
    <t>RES SMD 100K OHM 1% 1/4W 1206</t>
  </si>
  <si>
    <t>CR2512-FX-1001ELF</t>
  </si>
  <si>
    <t>RES SMD 1K OHM 1% 1W 2512</t>
  </si>
  <si>
    <t>CRM2512-FX-22R0ELF</t>
  </si>
  <si>
    <t>RES 22 OHM 1% 2W 2512</t>
  </si>
  <si>
    <t>RMCF1206FT1K40</t>
  </si>
  <si>
    <t>RES 1.4K OHM 1% 1/4W 1206</t>
  </si>
  <si>
    <t>Stackpole Electronics</t>
  </si>
  <si>
    <t>CR1206-FX-5111ELF</t>
  </si>
  <si>
    <t>RES SMD 5.11K OHM 1% 1/4W 1206</t>
  </si>
  <si>
    <t>CR1206-JW-182ELF</t>
  </si>
  <si>
    <t>RES SMD 1.8K OHM 5% 1/4W 1206</t>
  </si>
  <si>
    <t>MC3403DR2G</t>
  </si>
  <si>
    <t>IC OPAMP GP 4 CIRCUIT 14SOIC</t>
  </si>
  <si>
    <t>Onsemi</t>
  </si>
  <si>
    <t>2N3904TF</t>
  </si>
  <si>
    <t>TRANS NPN 40V 0.2A TO92-3</t>
  </si>
  <si>
    <t>2N3906TF</t>
  </si>
  <si>
    <t>TRANS PNP 40V 0.2A TO92-3</t>
  </si>
  <si>
    <t>SJ1-2503A</t>
  </si>
  <si>
    <t>CONN JACK STEREO 2.5MM R/A</t>
  </si>
  <si>
    <t>CUI Devices</t>
  </si>
  <si>
    <t>PJ-037BH-SMT-TR</t>
  </si>
  <si>
    <t>CONN PWR JACK 2.5X5.5MM SOLDER</t>
  </si>
  <si>
    <t>16-00015</t>
  </si>
  <si>
    <t>AC/DC WALL MOUNT ADAPTER 5V 5W</t>
  </si>
  <si>
    <t>Tensility International Corp</t>
  </si>
  <si>
    <t>HTSN-M4-20-8-1</t>
  </si>
  <si>
    <t>HEX STANDOFF M4 NYLON 20MM</t>
  </si>
  <si>
    <t>Essentra Components</t>
  </si>
  <si>
    <t>1-18023-1</t>
  </si>
  <si>
    <t>SCREW,CAP,SOCKET HEAD (M4X10)</t>
  </si>
  <si>
    <t>TE Application Tooling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</si>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</sst>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C5BB"/>
        <bgColor indexed="64"/>
      </patternFill>
    </fill>
    <fill>
      <patternFill patternType="solid">
        <fgColor rgb="FFFFEBEB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13" xfId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44" fontId="0" fillId="0" borderId="28" xfId="0" applyNumberFormat="1" applyFont="1" applyBorder="1" applyAlignment="1">
      <alignment horizontal="center" vertical="center"/>
    </xf>
    <xf numFmtId="44" fontId="0" fillId="0" borderId="27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44" fontId="0" fillId="0" borderId="28" xfId="0" applyNumberFormat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44" fontId="1" fillId="3" borderId="1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E7C5BB"/>
      <color rgb="FFFFEBEB"/>
      <color rgb="FFF8E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bourns-inc/CR1206-FX-2202ELF/2562866" TargetMode="External"/><Relationship Id="rId13" Type="http://schemas.openxmlformats.org/officeDocument/2006/relationships/hyperlink" Target="https://www.digikey.com/en/products/detail/bourns-inc/CR1206-FX-5111ELF/2563096?s=N4IgjCBcoMxaBjKAzAhgGwM4FMA0IB7KAbXDBggF18AHAFyhAGU6AnASwDsBzEAX3xgATAE4I0EEkhoseQiRAAOGAHYADIpDUQ9Riw49%2BgkYpHxJKDDnxFIpNVoEgAtEPNS2AVzm3SAVkd8ZwA2dygvHwU3SidncURLWRsFMDBNGKc3OxA-ADpUgGsAAmE1YKLWbEx2TDoCVkcgA" TargetMode="External"/><Relationship Id="rId18" Type="http://schemas.openxmlformats.org/officeDocument/2006/relationships/hyperlink" Target="https://www.digikey.com/en/products/detail/cui-devices/SJ1-2503A/738680" TargetMode="External"/><Relationship Id="rId3" Type="http://schemas.openxmlformats.org/officeDocument/2006/relationships/hyperlink" Target="https://www.digikey.com/en/products/detail/kemet/C1206C105K4PAC7800/7382189" TargetMode="External"/><Relationship Id="rId21" Type="http://schemas.openxmlformats.org/officeDocument/2006/relationships/hyperlink" Target="https://www.digikey.com/en/products/detail/essentra-components/HTSN-M4-20-8-1/3813430" TargetMode="External"/><Relationship Id="rId7" Type="http://schemas.openxmlformats.org/officeDocument/2006/relationships/hyperlink" Target="https://www.digikey.com/en/products/detail/bourns-inc/CR1206-FX-1002ELF/2562678" TargetMode="External"/><Relationship Id="rId12" Type="http://schemas.openxmlformats.org/officeDocument/2006/relationships/hyperlink" Target="https://www.digikey.com/en/products/detail/stackpole-electronics-inc/RMCF1206FT1K40/1758865" TargetMode="External"/><Relationship Id="rId17" Type="http://schemas.openxmlformats.org/officeDocument/2006/relationships/hyperlink" Target="https://www.digikey.com/en/products/detail/onsemi/2N3906TF/975257" TargetMode="External"/><Relationship Id="rId2" Type="http://schemas.openxmlformats.org/officeDocument/2006/relationships/hyperlink" Target="https://www.digikey.com/en/products/detail/kemet/C1206C476M8PAC7800/1950668?s=N4IgjCBcpgLFoDGUBmBDANgZwKYBoQB7KAbRAHZYBWMKkAsABgA5KAme8KgTjdnJABdAgAcALlBABlMQCcAlgDsA5iAC%2BDAGwIQySOmz4ipEMwDM5MBGEhxkmQpXqCbRrG469B3AWKQy-AAEAK0AYkKiEpAgAKqK8mIA8igAsjhoWACusjjOIAC02tC6UHKZRn5kHIIaBRDFXpg%2Bxv4gZtweNbUcrfyZoYGIOLJoALbyiINoIoFgrto1QA" TargetMode="External"/><Relationship Id="rId16" Type="http://schemas.openxmlformats.org/officeDocument/2006/relationships/hyperlink" Target="https://www.digikey.com/en/products/detail/onsemi/MC3403DR2G/1748995" TargetMode="External"/><Relationship Id="rId20" Type="http://schemas.openxmlformats.org/officeDocument/2006/relationships/hyperlink" Target="https://www.digikey.com/en/products/detail/tensility-international-corp/16-00015/10324406" TargetMode="External"/><Relationship Id="rId1" Type="http://schemas.openxmlformats.org/officeDocument/2006/relationships/hyperlink" Target="https://www.digikey.com/en/products/detail/kemet/C1206C680J5GACAUTO/10232732" TargetMode="External"/><Relationship Id="rId6" Type="http://schemas.openxmlformats.org/officeDocument/2006/relationships/hyperlink" Target="https://www.digikey.com/en/products/detail/nichicon/UUD1A102MNL1GS/589995" TargetMode="External"/><Relationship Id="rId11" Type="http://schemas.openxmlformats.org/officeDocument/2006/relationships/hyperlink" Target="https://www.digikey.com/en/products/detail/bourns-inc/CRM2512-FX-22R0ELF/7314831" TargetMode="External"/><Relationship Id="rId5" Type="http://schemas.openxmlformats.org/officeDocument/2006/relationships/hyperlink" Target="https://www.digikey.com/en/products/detail/nichicon/UCQ1A101MCL1GS/9452730" TargetMode="External"/><Relationship Id="rId15" Type="http://schemas.openxmlformats.org/officeDocument/2006/relationships/hyperlink" Target="https://www.digikey.com/en/products/detail/onsemi/2N3904TF/97525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bourns-inc/CR2512-FX-1001ELF/4698114?s=N4IgjCBcoExaBjKAzAhgGwM4FMA0IB7KAbXBjHIE4QBdfABwBcoQBlRgJwEsA7AcxABffAGZ4IJJDRY8hEuDAiIdEExbtu-IfgqUI0CSgw58RSKTABWAOwAWAAzKGzSG068BwkDHsAOS%2BKS0iZy5uAABADWAPIAFgC2mLTOLACqPFyM0cgAstiomACuHNjaIAC0%2BohGMqbyYGC%2BtF7lcAaSnIWyZqQBNC0AbIFQnd3ycP1ebRaR4SWYXJiMBBzNQA" TargetMode="External"/><Relationship Id="rId19" Type="http://schemas.openxmlformats.org/officeDocument/2006/relationships/hyperlink" Target="https://www.digikey.com/en/products/detail/cui-devices/PJ-037BH-SMT-TR/1530977" TargetMode="External"/><Relationship Id="rId4" Type="http://schemas.openxmlformats.org/officeDocument/2006/relationships/hyperlink" Target="https://www.digikey.com/en/products/detail/kemet/C1206C474K3RAC7800/1933629" TargetMode="External"/><Relationship Id="rId9" Type="http://schemas.openxmlformats.org/officeDocument/2006/relationships/hyperlink" Target="https://www.digikey.com/en/products/detail/bourns-inc/CR1206-FX-1003ELF/2562679" TargetMode="External"/><Relationship Id="rId14" Type="http://schemas.openxmlformats.org/officeDocument/2006/relationships/hyperlink" Target="https://www.digikey.com/en/products/detail/bourns-inc/CR1206-JW-182ELF/3785555" TargetMode="External"/><Relationship Id="rId22" Type="http://schemas.openxmlformats.org/officeDocument/2006/relationships/hyperlink" Target="https://www.digikey.com/en/products/detail/te-application-tooling/1-18023-1/5345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4B2-3E57-4904-86B8-7E79E248AC22}">
  <dimension ref="A1:L28"/>
  <sheetViews>
    <sheetView tabSelected="1" zoomScaleNormal="100" workbookViewId="0">
      <selection activeCell="H31" sqref="H31"/>
    </sheetView>
  </sheetViews>
  <sheetFormatPr defaultRowHeight="14.4" outlineLevelRow="1" x14ac:dyDescent="0.3"/>
  <cols>
    <col min="1" max="1" width="5.77734375" style="15" bestFit="1" customWidth="1"/>
    <col min="2" max="2" width="5.44140625" style="15" bestFit="1" customWidth="1"/>
    <col min="3" max="3" width="10.6640625" style="15" bestFit="1" customWidth="1"/>
    <col min="4" max="4" width="7.44140625" style="15" bestFit="1" customWidth="1"/>
    <col min="5" max="5" width="21.109375" style="15" bestFit="1" customWidth="1"/>
    <col min="6" max="6" width="34.44140625" style="44" bestFit="1" customWidth="1"/>
    <col min="7" max="7" width="24.33203125" style="15" bestFit="1" customWidth="1"/>
    <col min="8" max="8" width="8.33203125" style="15" bestFit="1" customWidth="1"/>
    <col min="9" max="9" width="12.5546875" style="15" bestFit="1" customWidth="1"/>
    <col min="10" max="10" width="8.88671875" style="15" bestFit="1" customWidth="1"/>
    <col min="11" max="11" width="6.88671875" style="15" bestFit="1" customWidth="1"/>
    <col min="12" max="12" width="13.6640625" style="15" bestFit="1" customWidth="1"/>
    <col min="13" max="16384" width="8.88671875" style="15"/>
  </cols>
  <sheetData>
    <row r="1" spans="1:12" ht="15" thickBot="1" x14ac:dyDescent="0.35">
      <c r="A1" s="19" t="s">
        <v>0</v>
      </c>
      <c r="B1" s="21" t="s">
        <v>2</v>
      </c>
      <c r="C1" s="22" t="s">
        <v>1</v>
      </c>
      <c r="D1" s="21" t="s">
        <v>3</v>
      </c>
      <c r="E1" s="23" t="s">
        <v>4</v>
      </c>
      <c r="F1" s="40" t="s">
        <v>5</v>
      </c>
      <c r="G1" s="23" t="s">
        <v>6</v>
      </c>
      <c r="H1" s="23" t="s">
        <v>7</v>
      </c>
      <c r="I1" s="23" t="s">
        <v>8</v>
      </c>
      <c r="J1" s="23" t="s">
        <v>10</v>
      </c>
      <c r="K1" s="23" t="s">
        <v>9</v>
      </c>
      <c r="L1" s="22" t="s">
        <v>11</v>
      </c>
    </row>
    <row r="2" spans="1:12" ht="16.2" thickBot="1" x14ac:dyDescent="0.35">
      <c r="A2" s="12">
        <f>ROW()-1</f>
        <v>1</v>
      </c>
      <c r="B2" s="13">
        <v>1</v>
      </c>
      <c r="C2" s="14" t="s">
        <v>14</v>
      </c>
      <c r="D2" s="26" t="s">
        <v>15</v>
      </c>
      <c r="E2" s="27"/>
      <c r="F2" s="27"/>
      <c r="G2" s="27"/>
      <c r="H2" s="27"/>
      <c r="I2" s="27"/>
      <c r="J2" s="27"/>
      <c r="K2" s="27"/>
      <c r="L2" s="28"/>
    </row>
    <row r="3" spans="1:12" ht="15" thickBot="1" x14ac:dyDescent="0.35">
      <c r="A3" s="29">
        <f t="shared" ref="A3:A27" si="0">ROW()-1</f>
        <v>2</v>
      </c>
      <c r="B3" s="30">
        <v>2</v>
      </c>
      <c r="C3" s="31" t="s">
        <v>12</v>
      </c>
      <c r="D3" s="32" t="s">
        <v>16</v>
      </c>
      <c r="E3" s="33"/>
      <c r="F3" s="33"/>
      <c r="G3" s="33"/>
      <c r="H3" s="33"/>
      <c r="I3" s="33"/>
      <c r="J3" s="33"/>
      <c r="K3" s="33"/>
      <c r="L3" s="34"/>
    </row>
    <row r="4" spans="1:12" outlineLevel="1" x14ac:dyDescent="0.3">
      <c r="A4" s="9">
        <f t="shared" si="0"/>
        <v>3</v>
      </c>
      <c r="B4" s="10">
        <v>3</v>
      </c>
      <c r="C4" s="11" t="s">
        <v>12</v>
      </c>
      <c r="D4" s="10"/>
      <c r="E4" s="16" t="s">
        <v>18</v>
      </c>
      <c r="F4" s="41" t="s">
        <v>34</v>
      </c>
      <c r="G4" s="16" t="s">
        <v>19</v>
      </c>
      <c r="H4" s="16" t="s">
        <v>20</v>
      </c>
      <c r="I4" s="45" t="s">
        <v>21</v>
      </c>
      <c r="J4" s="16">
        <v>4</v>
      </c>
      <c r="K4" s="49">
        <v>0.38</v>
      </c>
      <c r="L4" s="46">
        <f>K4*J4</f>
        <v>1.52</v>
      </c>
    </row>
    <row r="5" spans="1:12" outlineLevel="1" x14ac:dyDescent="0.3">
      <c r="A5" s="7">
        <f t="shared" si="0"/>
        <v>4</v>
      </c>
      <c r="B5" s="5">
        <v>3</v>
      </c>
      <c r="C5" s="2" t="s">
        <v>12</v>
      </c>
      <c r="D5" s="5"/>
      <c r="E5" s="1" t="s">
        <v>22</v>
      </c>
      <c r="F5" s="42" t="s">
        <v>23</v>
      </c>
      <c r="G5" s="1" t="s">
        <v>19</v>
      </c>
      <c r="H5" s="1" t="s">
        <v>20</v>
      </c>
      <c r="I5" s="60" t="s">
        <v>21</v>
      </c>
      <c r="J5" s="1">
        <v>2</v>
      </c>
      <c r="K5" s="50">
        <v>0.84</v>
      </c>
      <c r="L5" s="47">
        <f t="shared" ref="L5:L24" si="1">K5*J5</f>
        <v>1.68</v>
      </c>
    </row>
    <row r="6" spans="1:12" outlineLevel="1" x14ac:dyDescent="0.3">
      <c r="A6" s="7">
        <f t="shared" si="0"/>
        <v>5</v>
      </c>
      <c r="B6" s="5">
        <v>3</v>
      </c>
      <c r="C6" s="2" t="s">
        <v>12</v>
      </c>
      <c r="D6" s="5"/>
      <c r="E6" s="1" t="s">
        <v>25</v>
      </c>
      <c r="F6" s="42" t="s">
        <v>24</v>
      </c>
      <c r="G6" s="1" t="s">
        <v>19</v>
      </c>
      <c r="H6" s="1" t="s">
        <v>20</v>
      </c>
      <c r="I6" s="60" t="s">
        <v>21</v>
      </c>
      <c r="J6" s="1">
        <v>4</v>
      </c>
      <c r="K6" s="50">
        <v>0.48</v>
      </c>
      <c r="L6" s="47">
        <f t="shared" si="1"/>
        <v>1.92</v>
      </c>
    </row>
    <row r="7" spans="1:12" outlineLevel="1" x14ac:dyDescent="0.3">
      <c r="A7" s="7">
        <f t="shared" si="0"/>
        <v>6</v>
      </c>
      <c r="B7" s="5">
        <v>3</v>
      </c>
      <c r="C7" s="2" t="s">
        <v>12</v>
      </c>
      <c r="D7" s="5"/>
      <c r="E7" s="1" t="s">
        <v>27</v>
      </c>
      <c r="F7" s="42" t="s">
        <v>26</v>
      </c>
      <c r="G7" s="1" t="s">
        <v>19</v>
      </c>
      <c r="H7" s="1" t="s">
        <v>20</v>
      </c>
      <c r="I7" s="60" t="s">
        <v>21</v>
      </c>
      <c r="J7" s="1">
        <v>2</v>
      </c>
      <c r="K7" s="50">
        <v>0.24</v>
      </c>
      <c r="L7" s="47">
        <f t="shared" si="1"/>
        <v>0.48</v>
      </c>
    </row>
    <row r="8" spans="1:12" outlineLevel="1" x14ac:dyDescent="0.3">
      <c r="A8" s="7">
        <f t="shared" si="0"/>
        <v>7</v>
      </c>
      <c r="B8" s="5">
        <v>3</v>
      </c>
      <c r="C8" s="2" t="s">
        <v>12</v>
      </c>
      <c r="D8" s="5"/>
      <c r="E8" s="1" t="s">
        <v>30</v>
      </c>
      <c r="F8" s="42" t="s">
        <v>28</v>
      </c>
      <c r="G8" s="1" t="s">
        <v>29</v>
      </c>
      <c r="H8" s="1" t="s">
        <v>20</v>
      </c>
      <c r="I8" s="60" t="s">
        <v>21</v>
      </c>
      <c r="J8" s="1">
        <v>2</v>
      </c>
      <c r="K8" s="50">
        <v>0.86</v>
      </c>
      <c r="L8" s="47">
        <f t="shared" si="1"/>
        <v>1.72</v>
      </c>
    </row>
    <row r="9" spans="1:12" outlineLevel="1" x14ac:dyDescent="0.3">
      <c r="A9" s="7">
        <f t="shared" si="0"/>
        <v>8</v>
      </c>
      <c r="B9" s="5">
        <v>3</v>
      </c>
      <c r="C9" s="2" t="s">
        <v>12</v>
      </c>
      <c r="D9" s="5"/>
      <c r="E9" s="1" t="s">
        <v>32</v>
      </c>
      <c r="F9" s="42" t="s">
        <v>31</v>
      </c>
      <c r="G9" s="1" t="s">
        <v>29</v>
      </c>
      <c r="H9" s="1" t="s">
        <v>20</v>
      </c>
      <c r="I9" s="60" t="s">
        <v>21</v>
      </c>
      <c r="J9" s="1">
        <v>7</v>
      </c>
      <c r="K9" s="50">
        <v>0.94</v>
      </c>
      <c r="L9" s="47">
        <f t="shared" si="1"/>
        <v>6.58</v>
      </c>
    </row>
    <row r="10" spans="1:12" outlineLevel="1" x14ac:dyDescent="0.3">
      <c r="A10" s="7">
        <f t="shared" si="0"/>
        <v>9</v>
      </c>
      <c r="B10" s="5">
        <v>3</v>
      </c>
      <c r="C10" s="2" t="s">
        <v>12</v>
      </c>
      <c r="D10" s="5"/>
      <c r="E10" s="1" t="s">
        <v>33</v>
      </c>
      <c r="F10" s="42" t="s">
        <v>35</v>
      </c>
      <c r="G10" s="1" t="s">
        <v>36</v>
      </c>
      <c r="H10" s="1" t="s">
        <v>20</v>
      </c>
      <c r="I10" s="60" t="s">
        <v>21</v>
      </c>
      <c r="J10" s="1">
        <v>8</v>
      </c>
      <c r="K10" s="50">
        <v>0.1</v>
      </c>
      <c r="L10" s="47">
        <f t="shared" si="1"/>
        <v>0.8</v>
      </c>
    </row>
    <row r="11" spans="1:12" outlineLevel="1" x14ac:dyDescent="0.3">
      <c r="A11" s="7">
        <f t="shared" si="0"/>
        <v>10</v>
      </c>
      <c r="B11" s="5">
        <v>3</v>
      </c>
      <c r="C11" s="2" t="s">
        <v>12</v>
      </c>
      <c r="D11" s="5"/>
      <c r="E11" s="1" t="s">
        <v>37</v>
      </c>
      <c r="F11" s="42" t="s">
        <v>38</v>
      </c>
      <c r="G11" s="1" t="s">
        <v>36</v>
      </c>
      <c r="H11" s="1" t="s">
        <v>20</v>
      </c>
      <c r="I11" s="60" t="s">
        <v>21</v>
      </c>
      <c r="J11" s="1">
        <v>2</v>
      </c>
      <c r="K11" s="50">
        <v>0.1</v>
      </c>
      <c r="L11" s="47">
        <f t="shared" si="1"/>
        <v>0.2</v>
      </c>
    </row>
    <row r="12" spans="1:12" outlineLevel="1" x14ac:dyDescent="0.3">
      <c r="A12" s="7">
        <f t="shared" si="0"/>
        <v>11</v>
      </c>
      <c r="B12" s="5">
        <v>3</v>
      </c>
      <c r="C12" s="2" t="s">
        <v>12</v>
      </c>
      <c r="D12" s="5"/>
      <c r="E12" s="1" t="s">
        <v>39</v>
      </c>
      <c r="F12" s="42" t="s">
        <v>40</v>
      </c>
      <c r="G12" s="1" t="s">
        <v>36</v>
      </c>
      <c r="H12" s="1" t="s">
        <v>20</v>
      </c>
      <c r="I12" s="60" t="s">
        <v>21</v>
      </c>
      <c r="J12" s="1">
        <v>4</v>
      </c>
      <c r="K12" s="50">
        <v>0.1</v>
      </c>
      <c r="L12" s="47">
        <f t="shared" si="1"/>
        <v>0.4</v>
      </c>
    </row>
    <row r="13" spans="1:12" outlineLevel="1" x14ac:dyDescent="0.3">
      <c r="A13" s="7">
        <f t="shared" si="0"/>
        <v>12</v>
      </c>
      <c r="B13" s="5">
        <v>3</v>
      </c>
      <c r="C13" s="2" t="s">
        <v>12</v>
      </c>
      <c r="D13" s="5"/>
      <c r="E13" s="1" t="s">
        <v>41</v>
      </c>
      <c r="F13" s="42" t="s">
        <v>42</v>
      </c>
      <c r="G13" s="1" t="s">
        <v>36</v>
      </c>
      <c r="H13" s="1" t="s">
        <v>20</v>
      </c>
      <c r="I13" s="60" t="s">
        <v>21</v>
      </c>
      <c r="J13" s="1">
        <v>2</v>
      </c>
      <c r="K13" s="50">
        <v>0.46</v>
      </c>
      <c r="L13" s="47">
        <f t="shared" si="1"/>
        <v>0.92</v>
      </c>
    </row>
    <row r="14" spans="1:12" outlineLevel="1" x14ac:dyDescent="0.3">
      <c r="A14" s="7">
        <f t="shared" si="0"/>
        <v>13</v>
      </c>
      <c r="B14" s="5">
        <v>3</v>
      </c>
      <c r="C14" s="2" t="s">
        <v>12</v>
      </c>
      <c r="D14" s="5"/>
      <c r="E14" s="1" t="s">
        <v>43</v>
      </c>
      <c r="F14" s="42" t="s">
        <v>44</v>
      </c>
      <c r="G14" s="1" t="s">
        <v>36</v>
      </c>
      <c r="H14" s="1" t="s">
        <v>20</v>
      </c>
      <c r="I14" s="60" t="s">
        <v>21</v>
      </c>
      <c r="J14" s="1">
        <v>4</v>
      </c>
      <c r="K14" s="50">
        <v>0.67</v>
      </c>
      <c r="L14" s="47">
        <f t="shared" si="1"/>
        <v>2.68</v>
      </c>
    </row>
    <row r="15" spans="1:12" outlineLevel="1" x14ac:dyDescent="0.3">
      <c r="A15" s="7">
        <f t="shared" si="0"/>
        <v>14</v>
      </c>
      <c r="B15" s="5">
        <v>3</v>
      </c>
      <c r="C15" s="2" t="s">
        <v>12</v>
      </c>
      <c r="D15" s="5"/>
      <c r="E15" s="1" t="s">
        <v>45</v>
      </c>
      <c r="F15" s="42" t="s">
        <v>46</v>
      </c>
      <c r="G15" s="1" t="s">
        <v>47</v>
      </c>
      <c r="H15" s="1" t="s">
        <v>20</v>
      </c>
      <c r="I15" s="60" t="s">
        <v>21</v>
      </c>
      <c r="J15" s="1">
        <v>2</v>
      </c>
      <c r="K15" s="50">
        <v>0.1</v>
      </c>
      <c r="L15" s="47">
        <f t="shared" si="1"/>
        <v>0.2</v>
      </c>
    </row>
    <row r="16" spans="1:12" outlineLevel="1" x14ac:dyDescent="0.3">
      <c r="A16" s="7">
        <f t="shared" si="0"/>
        <v>15</v>
      </c>
      <c r="B16" s="5">
        <v>3</v>
      </c>
      <c r="C16" s="2" t="s">
        <v>12</v>
      </c>
      <c r="D16" s="5"/>
      <c r="E16" s="1" t="s">
        <v>48</v>
      </c>
      <c r="F16" s="42" t="s">
        <v>49</v>
      </c>
      <c r="G16" s="1" t="s">
        <v>36</v>
      </c>
      <c r="H16" s="1" t="s">
        <v>20</v>
      </c>
      <c r="I16" s="60" t="s">
        <v>21</v>
      </c>
      <c r="J16" s="1">
        <v>2</v>
      </c>
      <c r="K16" s="50">
        <v>0.1</v>
      </c>
      <c r="L16" s="47">
        <f t="shared" si="1"/>
        <v>0.2</v>
      </c>
    </row>
    <row r="17" spans="1:12" outlineLevel="1" x14ac:dyDescent="0.3">
      <c r="A17" s="7">
        <f t="shared" si="0"/>
        <v>16</v>
      </c>
      <c r="B17" s="5">
        <v>3</v>
      </c>
      <c r="C17" s="2" t="s">
        <v>12</v>
      </c>
      <c r="D17" s="5"/>
      <c r="E17" s="1" t="s">
        <v>50</v>
      </c>
      <c r="F17" s="42" t="s">
        <v>51</v>
      </c>
      <c r="G17" s="1" t="s">
        <v>36</v>
      </c>
      <c r="H17" s="1" t="s">
        <v>20</v>
      </c>
      <c r="I17" s="60" t="s">
        <v>21</v>
      </c>
      <c r="J17" s="1">
        <v>4</v>
      </c>
      <c r="K17" s="50">
        <v>0.1</v>
      </c>
      <c r="L17" s="47">
        <f t="shared" si="1"/>
        <v>0.4</v>
      </c>
    </row>
    <row r="18" spans="1:12" outlineLevel="1" x14ac:dyDescent="0.3">
      <c r="A18" s="7">
        <f t="shared" si="0"/>
        <v>17</v>
      </c>
      <c r="B18" s="5">
        <v>3</v>
      </c>
      <c r="C18" s="2" t="s">
        <v>12</v>
      </c>
      <c r="D18" s="5"/>
      <c r="E18" s="1" t="s">
        <v>52</v>
      </c>
      <c r="F18" s="42" t="s">
        <v>53</v>
      </c>
      <c r="G18" s="1" t="s">
        <v>54</v>
      </c>
      <c r="H18" s="1" t="s">
        <v>20</v>
      </c>
      <c r="I18" s="60" t="s">
        <v>21</v>
      </c>
      <c r="J18" s="1">
        <v>1</v>
      </c>
      <c r="K18" s="50">
        <v>0.68</v>
      </c>
      <c r="L18" s="47">
        <f t="shared" si="1"/>
        <v>0.68</v>
      </c>
    </row>
    <row r="19" spans="1:12" outlineLevel="1" x14ac:dyDescent="0.3">
      <c r="A19" s="7">
        <f>ROW()-1</f>
        <v>18</v>
      </c>
      <c r="B19" s="5">
        <v>3</v>
      </c>
      <c r="C19" s="2" t="s">
        <v>12</v>
      </c>
      <c r="D19" s="5"/>
      <c r="E19" s="1" t="s">
        <v>55</v>
      </c>
      <c r="F19" s="42" t="s">
        <v>56</v>
      </c>
      <c r="G19" s="1" t="s">
        <v>54</v>
      </c>
      <c r="H19" s="1" t="s">
        <v>20</v>
      </c>
      <c r="I19" s="60" t="s">
        <v>21</v>
      </c>
      <c r="J19" s="1">
        <v>4</v>
      </c>
      <c r="K19" s="50">
        <v>0.38</v>
      </c>
      <c r="L19" s="47">
        <f t="shared" si="1"/>
        <v>1.52</v>
      </c>
    </row>
    <row r="20" spans="1:12" outlineLevel="1" x14ac:dyDescent="0.3">
      <c r="A20" s="7">
        <f t="shared" si="0"/>
        <v>19</v>
      </c>
      <c r="B20" s="5">
        <v>3</v>
      </c>
      <c r="C20" s="2" t="s">
        <v>12</v>
      </c>
      <c r="D20" s="5"/>
      <c r="E20" s="1" t="s">
        <v>57</v>
      </c>
      <c r="F20" s="42" t="s">
        <v>58</v>
      </c>
      <c r="G20" s="1" t="s">
        <v>54</v>
      </c>
      <c r="H20" s="1" t="s">
        <v>20</v>
      </c>
      <c r="I20" s="60" t="s">
        <v>21</v>
      </c>
      <c r="J20" s="1">
        <v>2</v>
      </c>
      <c r="K20" s="50">
        <v>0.4</v>
      </c>
      <c r="L20" s="47">
        <f t="shared" si="1"/>
        <v>0.8</v>
      </c>
    </row>
    <row r="21" spans="1:12" outlineLevel="1" x14ac:dyDescent="0.3">
      <c r="A21" s="7">
        <f t="shared" si="0"/>
        <v>20</v>
      </c>
      <c r="B21" s="5">
        <v>3</v>
      </c>
      <c r="C21" s="2" t="s">
        <v>12</v>
      </c>
      <c r="D21" s="5"/>
      <c r="E21" s="1" t="s">
        <v>59</v>
      </c>
      <c r="F21" s="42" t="s">
        <v>60</v>
      </c>
      <c r="G21" s="1" t="s">
        <v>61</v>
      </c>
      <c r="H21" s="1" t="s">
        <v>20</v>
      </c>
      <c r="I21" s="60" t="s">
        <v>21</v>
      </c>
      <c r="J21" s="1">
        <v>2</v>
      </c>
      <c r="K21" s="50">
        <v>0.74</v>
      </c>
      <c r="L21" s="47">
        <f t="shared" si="1"/>
        <v>1.48</v>
      </c>
    </row>
    <row r="22" spans="1:12" outlineLevel="1" x14ac:dyDescent="0.3">
      <c r="A22" s="7">
        <f t="shared" si="0"/>
        <v>21</v>
      </c>
      <c r="B22" s="5">
        <v>3</v>
      </c>
      <c r="C22" s="2" t="s">
        <v>12</v>
      </c>
      <c r="D22" s="5"/>
      <c r="E22" s="1" t="s">
        <v>62</v>
      </c>
      <c r="F22" s="42" t="s">
        <v>63</v>
      </c>
      <c r="G22" s="1" t="s">
        <v>61</v>
      </c>
      <c r="H22" s="1" t="s">
        <v>20</v>
      </c>
      <c r="I22" s="60" t="s">
        <v>21</v>
      </c>
      <c r="J22" s="1">
        <v>1</v>
      </c>
      <c r="K22" s="50">
        <v>1.51</v>
      </c>
      <c r="L22" s="47">
        <f t="shared" si="1"/>
        <v>1.51</v>
      </c>
    </row>
    <row r="23" spans="1:12" outlineLevel="1" x14ac:dyDescent="0.3">
      <c r="A23" s="7">
        <f t="shared" si="0"/>
        <v>22</v>
      </c>
      <c r="B23" s="35">
        <v>3</v>
      </c>
      <c r="C23" s="36" t="s">
        <v>12</v>
      </c>
      <c r="D23" s="35"/>
      <c r="E23" s="61" t="s">
        <v>64</v>
      </c>
      <c r="F23" s="62" t="s">
        <v>65</v>
      </c>
      <c r="G23" s="61" t="s">
        <v>66</v>
      </c>
      <c r="H23" s="61" t="s">
        <v>20</v>
      </c>
      <c r="I23" s="64" t="s">
        <v>21</v>
      </c>
      <c r="J23" s="61">
        <v>1</v>
      </c>
      <c r="K23" s="63">
        <v>7.22</v>
      </c>
      <c r="L23" s="47">
        <f t="shared" si="1"/>
        <v>7.22</v>
      </c>
    </row>
    <row r="24" spans="1:12" s="59" customFormat="1" ht="15" outlineLevel="1" thickBot="1" x14ac:dyDescent="0.35">
      <c r="A24" s="52">
        <f t="shared" si="0"/>
        <v>23</v>
      </c>
      <c r="B24" s="53">
        <v>3</v>
      </c>
      <c r="C24" s="54" t="s">
        <v>12</v>
      </c>
      <c r="D24" s="53"/>
      <c r="E24" s="55"/>
      <c r="F24" s="56"/>
      <c r="G24" s="55"/>
      <c r="H24" s="55"/>
      <c r="I24" s="55"/>
      <c r="J24" s="55"/>
      <c r="K24" s="57"/>
      <c r="L24" s="58">
        <f t="shared" si="1"/>
        <v>0</v>
      </c>
    </row>
    <row r="25" spans="1:12" ht="15" thickBot="1" x14ac:dyDescent="0.35">
      <c r="A25" s="12">
        <f t="shared" si="0"/>
        <v>24</v>
      </c>
      <c r="B25" s="13">
        <v>2</v>
      </c>
      <c r="C25" s="14" t="s">
        <v>13</v>
      </c>
      <c r="D25" s="37" t="s">
        <v>17</v>
      </c>
      <c r="E25" s="38"/>
      <c r="F25" s="38"/>
      <c r="G25" s="38"/>
      <c r="H25" s="38"/>
      <c r="I25" s="38"/>
      <c r="J25" s="38"/>
      <c r="K25" s="38"/>
      <c r="L25" s="39"/>
    </row>
    <row r="26" spans="1:12" outlineLevel="1" x14ac:dyDescent="0.3">
      <c r="A26" s="9">
        <f t="shared" si="0"/>
        <v>25</v>
      </c>
      <c r="B26" s="10">
        <v>3</v>
      </c>
      <c r="C26" s="11" t="s">
        <v>13</v>
      </c>
      <c r="D26" s="10"/>
      <c r="E26" s="16" t="s">
        <v>67</v>
      </c>
      <c r="F26" s="41" t="s">
        <v>68</v>
      </c>
      <c r="G26" s="16" t="s">
        <v>69</v>
      </c>
      <c r="H26" s="16" t="s">
        <v>20</v>
      </c>
      <c r="I26" s="45" t="s">
        <v>21</v>
      </c>
      <c r="J26" s="16">
        <v>4</v>
      </c>
      <c r="K26" s="49">
        <v>1.1200000000000001</v>
      </c>
      <c r="L26" s="46">
        <f t="shared" ref="L26:L27" si="2">K26*J26</f>
        <v>4.4800000000000004</v>
      </c>
    </row>
    <row r="27" spans="1:12" ht="15" outlineLevel="1" thickBot="1" x14ac:dyDescent="0.35">
      <c r="A27" s="8">
        <f t="shared" si="0"/>
        <v>26</v>
      </c>
      <c r="B27" s="6">
        <v>3</v>
      </c>
      <c r="C27" s="4" t="s">
        <v>13</v>
      </c>
      <c r="D27" s="6"/>
      <c r="E27" s="3" t="s">
        <v>70</v>
      </c>
      <c r="F27" s="43" t="s">
        <v>71</v>
      </c>
      <c r="G27" s="3" t="s">
        <v>72</v>
      </c>
      <c r="H27" s="3" t="s">
        <v>20</v>
      </c>
      <c r="I27" s="65" t="s">
        <v>21</v>
      </c>
      <c r="J27" s="3">
        <v>4</v>
      </c>
      <c r="K27" s="51">
        <v>1.1100000000000001</v>
      </c>
      <c r="L27" s="48">
        <f t="shared" si="2"/>
        <v>4.4400000000000004</v>
      </c>
    </row>
    <row r="28" spans="1:12" ht="15" thickBot="1" x14ac:dyDescent="0.35">
      <c r="J28" s="66" t="s">
        <v>73</v>
      </c>
      <c r="K28" s="67"/>
      <c r="L28" s="68">
        <f>SUM(L26:L27,L4:L24)</f>
        <v>41.829999999999991</v>
      </c>
    </row>
  </sheetData>
  <mergeCells count="4">
    <mergeCell ref="D2:L2"/>
    <mergeCell ref="D3:L3"/>
    <mergeCell ref="D25:L25"/>
    <mergeCell ref="J28:K28"/>
  </mergeCells>
  <conditionalFormatting sqref="A2:L27">
    <cfRule type="expression" dxfId="0" priority="1">
      <formula>MOD(ROW(),2)=1</formula>
    </cfRule>
  </conditionalFormatting>
  <hyperlinks>
    <hyperlink ref="I4" r:id="rId1" xr:uid="{2A966FBD-9D2E-4843-9E99-F9138113AAE1}"/>
    <hyperlink ref="I5" r:id="rId2" xr:uid="{8CAF3A37-D083-4C70-9BE4-49630DEB6BA8}"/>
    <hyperlink ref="I6" r:id="rId3" xr:uid="{D296144C-0522-4FC9-A657-FECFEBECCA1F}"/>
    <hyperlink ref="I7" r:id="rId4" xr:uid="{8D68816C-EE1A-41EA-A987-63290C979ABC}"/>
    <hyperlink ref="I8" r:id="rId5" xr:uid="{F9469A37-582A-41A1-A9BD-8F64609F7D0B}"/>
    <hyperlink ref="I9" r:id="rId6" xr:uid="{16A8BE17-527E-4529-831A-43B3EB445712}"/>
    <hyperlink ref="I10" r:id="rId7" xr:uid="{19C46393-5787-4574-A480-2B64D0FEF4BB}"/>
    <hyperlink ref="I11" r:id="rId8" xr:uid="{5CD1C52A-C1E4-4610-A09F-E5B9010C9D13}"/>
    <hyperlink ref="I12" r:id="rId9" xr:uid="{A58C8536-3524-4235-8EBB-7B4E9E264BF3}"/>
    <hyperlink ref="I13" r:id="rId10" xr:uid="{4890F3A2-FFE8-454E-A658-152F3B678D8F}"/>
    <hyperlink ref="I14" r:id="rId11" xr:uid="{9ACED332-FDFA-43F4-AA95-C862C735D78D}"/>
    <hyperlink ref="I15" r:id="rId12" xr:uid="{51984338-1CE7-4BD0-BA9C-9825E6E922B8}"/>
    <hyperlink ref="I16" r:id="rId13" xr:uid="{2DD88CD8-EDB3-48A5-8082-A5662C84D5C6}"/>
    <hyperlink ref="I17" r:id="rId14" xr:uid="{86491628-FCEC-4417-B5E2-9809465B37A1}"/>
    <hyperlink ref="I19" r:id="rId15" xr:uid="{E28BBC84-FD9F-4AE0-B268-E87C66D03206}"/>
    <hyperlink ref="I18" r:id="rId16" xr:uid="{883F4228-41D5-499B-959F-85B2496A2062}"/>
    <hyperlink ref="I20" r:id="rId17" xr:uid="{630A33EA-14D9-463E-B8A4-61A0C9360741}"/>
    <hyperlink ref="I21" r:id="rId18" xr:uid="{0BEA4354-56DA-416F-A6B2-205FCE4E0F0B}"/>
    <hyperlink ref="I22" r:id="rId19" xr:uid="{CC3E4775-A44C-45AF-AEC8-FA05CFFBA0A0}"/>
    <hyperlink ref="I23" r:id="rId20" xr:uid="{81E0F2DE-AF13-447F-806A-DCB87221BD78}"/>
    <hyperlink ref="I26" r:id="rId21" xr:uid="{661D8152-6C38-49A9-B49F-2A327548FA1E}"/>
    <hyperlink ref="I27" r:id="rId22" xr:uid="{506D1CBF-F902-4771-B4E6-DA88E0818AFF}"/>
  </hyperlinks>
  <pageMargins left="0.7" right="0.7" top="0.75" bottom="0.75" header="0.3" footer="0.3"/>
  <pageSetup orientation="portrait" r:id="rId2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122291D-C2DF-4431-B054-D1D990F58A60}">
          <x14:formula1>
            <xm:f>Dropdown!$A$2:$A$4</xm:f>
          </x14:formula1>
          <xm:sqref>B2:B27</xm:sqref>
        </x14:dataValidation>
        <x14:dataValidation type="list" allowBlank="1" showInputMessage="1" showErrorMessage="1" xr:uid="{09306E27-C105-4FD0-A970-72BCF80E8150}">
          <x14:formula1>
            <xm:f>Dropdown!$B$2:$B$4</xm:f>
          </x14:formula1>
          <xm:sqref>C2:C27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FC8F-AED5-4F35-A1B4-01DEC58BE748}">
  <dimension ref="A1:B4"/>
  <sheetViews>
    <sheetView workbookViewId="0">
      <selection activeCell="D11" sqref="D11"/>
    </sheetView>
  </sheetViews>
  <sheetFormatPr defaultRowHeight="14.4" x14ac:dyDescent="0.3"/>
  <cols>
    <col min="1" max="1" width="5.21875" style="15" bestFit="1" customWidth="1"/>
    <col min="2" max="2" width="10.33203125" style="15" bestFit="1" customWidth="1"/>
    <col min="3" max="16384" width="8.88671875" style="15"/>
  </cols>
  <sheetData>
    <row r="1" spans="1:2" ht="15" thickBot="1" x14ac:dyDescent="0.35">
      <c r="A1" s="19" t="s">
        <v>2</v>
      </c>
      <c r="B1" s="20" t="s">
        <v>1</v>
      </c>
    </row>
    <row r="2" spans="1:2" x14ac:dyDescent="0.3">
      <c r="A2" s="9">
        <v>1</v>
      </c>
      <c r="B2" s="17" t="s">
        <v>14</v>
      </c>
    </row>
    <row r="3" spans="1:2" x14ac:dyDescent="0.3">
      <c r="A3" s="24">
        <v>2</v>
      </c>
      <c r="B3" s="25" t="s">
        <v>12</v>
      </c>
    </row>
    <row r="4" spans="1:2" ht="15" thickBot="1" x14ac:dyDescent="0.35">
      <c r="A4" s="8">
        <v>3</v>
      </c>
      <c r="B4" s="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and Matthew Sohnrey-Wilson</dc:creator>
  <cp:lastModifiedBy>Miranda and Matthew Sohnrey-Wilson</cp:lastModifiedBy>
  <dcterms:created xsi:type="dcterms:W3CDTF">2022-09-17T19:19:38Z</dcterms:created>
  <dcterms:modified xsi:type="dcterms:W3CDTF">2022-09-17T23:32:47Z</dcterms:modified>
</cp:coreProperties>
</file>