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Mateus Sousa\Desktop\"/>
    </mc:Choice>
  </mc:AlternateContent>
  <xr:revisionPtr revIDLastSave="0" documentId="13_ncr:1_{EC1372CB-9D00-4E47-AD76-2D0071C13262}" xr6:coauthVersionLast="40" xr6:coauthVersionMax="40" xr10:uidLastSave="{00000000-0000-0000-0000-000000000000}"/>
  <bookViews>
    <workbookView xWindow="0" yWindow="0" windowWidth="15345" windowHeight="5325" activeTab="5" xr2:uid="{00000000-000D-0000-FFFF-FFFF00000000}"/>
  </bookViews>
  <sheets>
    <sheet name="Sheet1" sheetId="1" r:id="rId1"/>
    <sheet name="Sheet6" sheetId="6" r:id="rId2"/>
    <sheet name="Sheet2" sheetId="2" r:id="rId3"/>
    <sheet name="Sheet3" sheetId="3" r:id="rId4"/>
    <sheet name="Sheet4" sheetId="4" r:id="rId5"/>
    <sheet name="Sheet5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6" l="1"/>
  <c r="M2" i="6" s="1"/>
  <c r="B110" i="6"/>
  <c r="B112" i="6" s="1"/>
  <c r="B109" i="6"/>
  <c r="D106" i="6"/>
  <c r="F105" i="6"/>
  <c r="E105" i="6"/>
  <c r="D105" i="6"/>
  <c r="C105" i="6"/>
  <c r="B105" i="6"/>
  <c r="F104" i="6"/>
  <c r="F107" i="6" s="1"/>
  <c r="E104" i="6"/>
  <c r="E107" i="6" s="1"/>
  <c r="D104" i="6"/>
  <c r="D107" i="6" s="1"/>
  <c r="C104" i="6"/>
  <c r="C106" i="6" s="1"/>
  <c r="B104" i="6"/>
  <c r="B107" i="6" s="1"/>
  <c r="J2" i="6" l="1"/>
  <c r="K2" i="6"/>
  <c r="I3" i="6"/>
  <c r="N2" i="6"/>
  <c r="L2" i="6"/>
  <c r="E106" i="6"/>
  <c r="B106" i="6"/>
  <c r="F106" i="6"/>
  <c r="C107" i="6"/>
  <c r="I4" i="6" l="1"/>
  <c r="K3" i="6"/>
  <c r="N3" i="6"/>
  <c r="J3" i="6"/>
  <c r="M3" i="6"/>
  <c r="L3" i="6"/>
  <c r="M4" i="6" l="1"/>
  <c r="L4" i="6"/>
  <c r="N4" i="6"/>
  <c r="I5" i="6"/>
  <c r="K4" i="6"/>
  <c r="J4" i="6"/>
  <c r="I6" i="6" l="1"/>
  <c r="K5" i="6"/>
  <c r="N5" i="6"/>
  <c r="J5" i="6"/>
  <c r="M5" i="6"/>
  <c r="L5" i="6"/>
  <c r="M6" i="6" l="1"/>
  <c r="L6" i="6"/>
  <c r="I7" i="6"/>
  <c r="K6" i="6"/>
  <c r="N6" i="6"/>
  <c r="J6" i="6"/>
  <c r="I8" i="6" l="1"/>
  <c r="K7" i="6"/>
  <c r="N7" i="6"/>
  <c r="J7" i="6"/>
  <c r="L7" i="6"/>
  <c r="M7" i="6"/>
  <c r="M8" i="6" l="1"/>
  <c r="L8" i="6"/>
  <c r="I9" i="6"/>
  <c r="K8" i="6"/>
  <c r="J8" i="6"/>
  <c r="N8" i="6"/>
  <c r="I10" i="6" l="1"/>
  <c r="K9" i="6"/>
  <c r="N9" i="6"/>
  <c r="J9" i="6"/>
  <c r="M9" i="6"/>
  <c r="L9" i="6"/>
  <c r="M10" i="6" l="1"/>
  <c r="L10" i="6"/>
  <c r="I11" i="6"/>
  <c r="K10" i="6"/>
  <c r="N10" i="6"/>
  <c r="J10" i="6"/>
  <c r="I12" i="6" l="1"/>
  <c r="K11" i="6"/>
  <c r="N11" i="6"/>
  <c r="J11" i="6"/>
  <c r="M11" i="6"/>
  <c r="L11" i="6"/>
  <c r="M12" i="6" l="1"/>
  <c r="L12" i="6"/>
  <c r="I13" i="6"/>
  <c r="K12" i="6"/>
  <c r="N12" i="6"/>
  <c r="J12" i="6"/>
  <c r="I14" i="6" l="1"/>
  <c r="K13" i="6"/>
  <c r="N13" i="6"/>
  <c r="J13" i="6"/>
  <c r="M13" i="6"/>
  <c r="L13" i="6"/>
  <c r="M14" i="6" l="1"/>
  <c r="L14" i="6"/>
  <c r="I15" i="6"/>
  <c r="K14" i="6"/>
  <c r="N14" i="6"/>
  <c r="J14" i="6"/>
  <c r="I16" i="6" l="1"/>
  <c r="K15" i="6"/>
  <c r="N15" i="6"/>
  <c r="J15" i="6"/>
  <c r="M15" i="6"/>
  <c r="L15" i="6"/>
  <c r="M16" i="6" l="1"/>
  <c r="L16" i="6"/>
  <c r="I17" i="6"/>
  <c r="K16" i="6"/>
  <c r="N16" i="6"/>
  <c r="J16" i="6"/>
  <c r="I18" i="6" l="1"/>
  <c r="K17" i="6"/>
  <c r="N17" i="6"/>
  <c r="J17" i="6"/>
  <c r="M17" i="6"/>
  <c r="L17" i="6"/>
  <c r="M18" i="6" l="1"/>
  <c r="L18" i="6"/>
  <c r="I19" i="6"/>
  <c r="K18" i="6"/>
  <c r="N18" i="6"/>
  <c r="J18" i="6"/>
  <c r="I20" i="6" l="1"/>
  <c r="K19" i="6"/>
  <c r="N19" i="6"/>
  <c r="J19" i="6"/>
  <c r="M19" i="6"/>
  <c r="L19" i="6"/>
  <c r="M20" i="6" l="1"/>
  <c r="L20" i="6"/>
  <c r="I21" i="6"/>
  <c r="K20" i="6"/>
  <c r="N20" i="6"/>
  <c r="J20" i="6"/>
  <c r="I22" i="6" l="1"/>
  <c r="K21" i="6"/>
  <c r="N21" i="6"/>
  <c r="J21" i="6"/>
  <c r="M21" i="6"/>
  <c r="L21" i="6"/>
  <c r="M22" i="6" l="1"/>
  <c r="L22" i="6"/>
  <c r="I23" i="6"/>
  <c r="K22" i="6"/>
  <c r="N22" i="6"/>
  <c r="J22" i="6"/>
  <c r="I24" i="6" l="1"/>
  <c r="K23" i="6"/>
  <c r="N23" i="6"/>
  <c r="J23" i="6"/>
  <c r="M23" i="6"/>
  <c r="L23" i="6"/>
  <c r="M24" i="6" l="1"/>
  <c r="L24" i="6"/>
  <c r="I25" i="6"/>
  <c r="K24" i="6"/>
  <c r="N24" i="6"/>
  <c r="J24" i="6"/>
  <c r="I26" i="6" l="1"/>
  <c r="K25" i="6"/>
  <c r="N25" i="6"/>
  <c r="J25" i="6"/>
  <c r="M25" i="6"/>
  <c r="L25" i="6"/>
  <c r="M26" i="6" l="1"/>
  <c r="L26" i="6"/>
  <c r="I27" i="6"/>
  <c r="K26" i="6"/>
  <c r="N26" i="6"/>
  <c r="J26" i="6"/>
  <c r="I28" i="6" l="1"/>
  <c r="K27" i="6"/>
  <c r="N27" i="6"/>
  <c r="J27" i="6"/>
  <c r="M27" i="6"/>
  <c r="L27" i="6"/>
  <c r="M28" i="6" l="1"/>
  <c r="L28" i="6"/>
  <c r="I29" i="6"/>
  <c r="K28" i="6"/>
  <c r="N28" i="6"/>
  <c r="J28" i="6"/>
  <c r="I30" i="6" l="1"/>
  <c r="K29" i="6"/>
  <c r="N29" i="6"/>
  <c r="J29" i="6"/>
  <c r="M29" i="6"/>
  <c r="L29" i="6"/>
  <c r="M30" i="6" l="1"/>
  <c r="L30" i="6"/>
  <c r="I31" i="6"/>
  <c r="K30" i="6"/>
  <c r="N30" i="6"/>
  <c r="J30" i="6"/>
  <c r="I32" i="6" l="1"/>
  <c r="K31" i="6"/>
  <c r="N31" i="6"/>
  <c r="J31" i="6"/>
  <c r="M31" i="6"/>
  <c r="L31" i="6"/>
  <c r="M32" i="6" l="1"/>
  <c r="L32" i="6"/>
  <c r="I33" i="6"/>
  <c r="K32" i="6"/>
  <c r="N32" i="6"/>
  <c r="J32" i="6"/>
  <c r="I34" i="6" l="1"/>
  <c r="K33" i="6"/>
  <c r="N33" i="6"/>
  <c r="J33" i="6"/>
  <c r="M33" i="6"/>
  <c r="L33" i="6"/>
  <c r="M34" i="6" l="1"/>
  <c r="L34" i="6"/>
  <c r="I35" i="6"/>
  <c r="K34" i="6"/>
  <c r="N34" i="6"/>
  <c r="J34" i="6"/>
  <c r="I36" i="6" l="1"/>
  <c r="K35" i="6"/>
  <c r="N35" i="6"/>
  <c r="J35" i="6"/>
  <c r="M35" i="6"/>
  <c r="L35" i="6"/>
  <c r="M36" i="6" l="1"/>
  <c r="L36" i="6"/>
  <c r="I37" i="6"/>
  <c r="K36" i="6"/>
  <c r="N36" i="6"/>
  <c r="J36" i="6"/>
  <c r="I38" i="6" l="1"/>
  <c r="K37" i="6"/>
  <c r="N37" i="6"/>
  <c r="J37" i="6"/>
  <c r="M37" i="6"/>
  <c r="L37" i="6"/>
  <c r="M38" i="6" l="1"/>
  <c r="L38" i="6"/>
  <c r="I39" i="6"/>
  <c r="K38" i="6"/>
  <c r="N38" i="6"/>
  <c r="J38" i="6"/>
  <c r="I40" i="6" l="1"/>
  <c r="K39" i="6"/>
  <c r="N39" i="6"/>
  <c r="J39" i="6"/>
  <c r="M39" i="6"/>
  <c r="L39" i="6"/>
  <c r="M40" i="6" l="1"/>
  <c r="L40" i="6"/>
  <c r="I41" i="6"/>
  <c r="K40" i="6"/>
  <c r="N40" i="6"/>
  <c r="J40" i="6"/>
  <c r="I42" i="6" l="1"/>
  <c r="K41" i="6"/>
  <c r="N41" i="6"/>
  <c r="J41" i="6"/>
  <c r="M41" i="6"/>
  <c r="L41" i="6"/>
  <c r="M42" i="6" l="1"/>
  <c r="L42" i="6"/>
  <c r="I43" i="6"/>
  <c r="K42" i="6"/>
  <c r="N42" i="6"/>
  <c r="J42" i="6"/>
  <c r="I44" i="6" l="1"/>
  <c r="K43" i="6"/>
  <c r="N43" i="6"/>
  <c r="J43" i="6"/>
  <c r="M43" i="6"/>
  <c r="L43" i="6"/>
  <c r="M44" i="6" l="1"/>
  <c r="L44" i="6"/>
  <c r="I45" i="6"/>
  <c r="K44" i="6"/>
  <c r="N44" i="6"/>
  <c r="J44" i="6"/>
  <c r="N45" i="6" l="1"/>
  <c r="M45" i="6"/>
  <c r="K45" i="6"/>
  <c r="J45" i="6"/>
  <c r="I46" i="6"/>
  <c r="L45" i="6"/>
  <c r="L46" i="6" l="1"/>
  <c r="I47" i="6"/>
  <c r="K46" i="6"/>
  <c r="M46" i="6"/>
  <c r="J46" i="6"/>
  <c r="N46" i="6"/>
  <c r="N47" i="6" l="1"/>
  <c r="J47" i="6"/>
  <c r="M47" i="6"/>
  <c r="I48" i="6"/>
  <c r="L47" i="6"/>
  <c r="K47" i="6"/>
  <c r="L48" i="6" l="1"/>
  <c r="I49" i="6"/>
  <c r="K48" i="6"/>
  <c r="N48" i="6"/>
  <c r="M48" i="6"/>
  <c r="J48" i="6"/>
  <c r="N49" i="6" l="1"/>
  <c r="J49" i="6"/>
  <c r="M49" i="6"/>
  <c r="L49" i="6"/>
  <c r="I50" i="6"/>
  <c r="K49" i="6"/>
  <c r="L50" i="6" l="1"/>
  <c r="I51" i="6"/>
  <c r="K50" i="6"/>
  <c r="N50" i="6"/>
  <c r="J50" i="6"/>
  <c r="M50" i="6"/>
  <c r="N51" i="6" l="1"/>
  <c r="J51" i="6"/>
  <c r="M51" i="6"/>
  <c r="L51" i="6"/>
  <c r="I52" i="6"/>
  <c r="K51" i="6"/>
  <c r="L52" i="6" l="1"/>
  <c r="I53" i="6"/>
  <c r="K52" i="6"/>
  <c r="N52" i="6"/>
  <c r="J52" i="6"/>
  <c r="M52" i="6"/>
  <c r="N53" i="6" l="1"/>
  <c r="J53" i="6"/>
  <c r="M53" i="6"/>
  <c r="L53" i="6"/>
  <c r="I54" i="6"/>
  <c r="K53" i="6"/>
  <c r="L54" i="6" l="1"/>
  <c r="I55" i="6"/>
  <c r="K54" i="6"/>
  <c r="N54" i="6"/>
  <c r="J54" i="6"/>
  <c r="M54" i="6"/>
  <c r="N55" i="6" l="1"/>
  <c r="J55" i="6"/>
  <c r="M55" i="6"/>
  <c r="L55" i="6"/>
  <c r="I56" i="6"/>
  <c r="K55" i="6"/>
  <c r="L56" i="6" l="1"/>
  <c r="I57" i="6"/>
  <c r="K56" i="6"/>
  <c r="N56" i="6"/>
  <c r="J56" i="6"/>
  <c r="M56" i="6"/>
  <c r="N57" i="6" l="1"/>
  <c r="J57" i="6"/>
  <c r="M57" i="6"/>
  <c r="L57" i="6"/>
  <c r="I58" i="6"/>
  <c r="K57" i="6"/>
  <c r="L58" i="6" l="1"/>
  <c r="I59" i="6"/>
  <c r="K58" i="6"/>
  <c r="N58" i="6"/>
  <c r="J58" i="6"/>
  <c r="M58" i="6"/>
  <c r="N59" i="6" l="1"/>
  <c r="J59" i="6"/>
  <c r="M59" i="6"/>
  <c r="L59" i="6"/>
  <c r="I60" i="6"/>
  <c r="K59" i="6"/>
  <c r="L60" i="6" l="1"/>
  <c r="I61" i="6"/>
  <c r="K60" i="6"/>
  <c r="N60" i="6"/>
  <c r="J60" i="6"/>
  <c r="M60" i="6"/>
  <c r="N61" i="6" l="1"/>
  <c r="J61" i="6"/>
  <c r="M61" i="6"/>
  <c r="L61" i="6"/>
  <c r="I62" i="6"/>
  <c r="K61" i="6"/>
  <c r="L62" i="6" l="1"/>
  <c r="I63" i="6"/>
  <c r="K62" i="6"/>
  <c r="N62" i="6"/>
  <c r="J62" i="6"/>
  <c r="M62" i="6"/>
  <c r="N63" i="6" l="1"/>
  <c r="J63" i="6"/>
  <c r="M63" i="6"/>
  <c r="L63" i="6"/>
  <c r="I64" i="6"/>
  <c r="K63" i="6"/>
  <c r="L64" i="6" l="1"/>
  <c r="I65" i="6"/>
  <c r="K64" i="6"/>
  <c r="N64" i="6"/>
  <c r="J64" i="6"/>
  <c r="M64" i="6"/>
  <c r="N65" i="6" l="1"/>
  <c r="J65" i="6"/>
  <c r="M65" i="6"/>
  <c r="L65" i="6"/>
  <c r="I66" i="6"/>
  <c r="K65" i="6"/>
  <c r="L66" i="6" l="1"/>
  <c r="I67" i="6"/>
  <c r="K66" i="6"/>
  <c r="N66" i="6"/>
  <c r="J66" i="6"/>
  <c r="M66" i="6"/>
  <c r="N67" i="6" l="1"/>
  <c r="J67" i="6"/>
  <c r="M67" i="6"/>
  <c r="L67" i="6"/>
  <c r="I68" i="6"/>
  <c r="K67" i="6"/>
  <c r="L68" i="6" l="1"/>
  <c r="I69" i="6"/>
  <c r="K68" i="6"/>
  <c r="N68" i="6"/>
  <c r="J68" i="6"/>
  <c r="M68" i="6"/>
  <c r="N69" i="6" l="1"/>
  <c r="J69" i="6"/>
  <c r="M69" i="6"/>
  <c r="L69" i="6"/>
  <c r="I70" i="6"/>
  <c r="K69" i="6"/>
  <c r="L70" i="6" l="1"/>
  <c r="I71" i="6"/>
  <c r="K70" i="6"/>
  <c r="N70" i="6"/>
  <c r="J70" i="6"/>
  <c r="M70" i="6"/>
  <c r="N71" i="6" l="1"/>
  <c r="J71" i="6"/>
  <c r="M71" i="6"/>
  <c r="L71" i="6"/>
  <c r="I72" i="6"/>
  <c r="K71" i="6"/>
  <c r="L72" i="6" l="1"/>
  <c r="I73" i="6"/>
  <c r="K72" i="6"/>
  <c r="N72" i="6"/>
  <c r="J72" i="6"/>
  <c r="M72" i="6"/>
  <c r="N73" i="6" l="1"/>
  <c r="J73" i="6"/>
  <c r="M73" i="6"/>
  <c r="L73" i="6"/>
  <c r="I74" i="6"/>
  <c r="K73" i="6"/>
  <c r="L74" i="6" l="1"/>
  <c r="I75" i="6"/>
  <c r="K74" i="6"/>
  <c r="N74" i="6"/>
  <c r="J74" i="6"/>
  <c r="M74" i="6"/>
  <c r="N75" i="6" l="1"/>
  <c r="J75" i="6"/>
  <c r="M75" i="6"/>
  <c r="L75" i="6"/>
  <c r="I76" i="6"/>
  <c r="K75" i="6"/>
  <c r="L76" i="6" l="1"/>
  <c r="I77" i="6"/>
  <c r="K76" i="6"/>
  <c r="N76" i="6"/>
  <c r="J76" i="6"/>
  <c r="M76" i="6"/>
  <c r="N77" i="6" l="1"/>
  <c r="J77" i="6"/>
  <c r="M77" i="6"/>
  <c r="L77" i="6"/>
  <c r="I78" i="6"/>
  <c r="K77" i="6"/>
  <c r="L78" i="6" l="1"/>
  <c r="I79" i="6"/>
  <c r="K78" i="6"/>
  <c r="N78" i="6"/>
  <c r="J78" i="6"/>
  <c r="M78" i="6"/>
  <c r="N79" i="6" l="1"/>
  <c r="J79" i="6"/>
  <c r="M79" i="6"/>
  <c r="L79" i="6"/>
  <c r="I80" i="6"/>
  <c r="K79" i="6"/>
  <c r="L80" i="6" l="1"/>
  <c r="I81" i="6"/>
  <c r="K80" i="6"/>
  <c r="N80" i="6"/>
  <c r="J80" i="6"/>
  <c r="M80" i="6"/>
  <c r="N81" i="6" l="1"/>
  <c r="J81" i="6"/>
  <c r="M81" i="6"/>
  <c r="L81" i="6"/>
  <c r="I82" i="6"/>
  <c r="K81" i="6"/>
  <c r="L82" i="6" l="1"/>
  <c r="I83" i="6"/>
  <c r="K82" i="6"/>
  <c r="N82" i="6"/>
  <c r="J82" i="6"/>
  <c r="M82" i="6"/>
  <c r="N83" i="6" l="1"/>
  <c r="J83" i="6"/>
  <c r="M83" i="6"/>
  <c r="L83" i="6"/>
  <c r="I84" i="6"/>
  <c r="K83" i="6"/>
  <c r="L84" i="6" l="1"/>
  <c r="I85" i="6"/>
  <c r="K84" i="6"/>
  <c r="N84" i="6"/>
  <c r="J84" i="6"/>
  <c r="M84" i="6"/>
  <c r="N85" i="6" l="1"/>
  <c r="J85" i="6"/>
  <c r="M85" i="6"/>
  <c r="L85" i="6"/>
  <c r="I86" i="6"/>
  <c r="K85" i="6"/>
  <c r="L86" i="6" l="1"/>
  <c r="I87" i="6"/>
  <c r="K86" i="6"/>
  <c r="N86" i="6"/>
  <c r="J86" i="6"/>
  <c r="M86" i="6"/>
  <c r="N87" i="6" l="1"/>
  <c r="J87" i="6"/>
  <c r="M87" i="6"/>
  <c r="L87" i="6"/>
  <c r="I88" i="6"/>
  <c r="K87" i="6"/>
  <c r="L88" i="6" l="1"/>
  <c r="I89" i="6"/>
  <c r="K88" i="6"/>
  <c r="N88" i="6"/>
  <c r="J88" i="6"/>
  <c r="M88" i="6"/>
  <c r="N89" i="6" l="1"/>
  <c r="J89" i="6"/>
  <c r="M89" i="6"/>
  <c r="L89" i="6"/>
  <c r="I90" i="6"/>
  <c r="K89" i="6"/>
  <c r="L90" i="6" l="1"/>
  <c r="I91" i="6"/>
  <c r="K90" i="6"/>
  <c r="N90" i="6"/>
  <c r="J90" i="6"/>
  <c r="M90" i="6"/>
  <c r="N91" i="6" l="1"/>
  <c r="J91" i="6"/>
  <c r="M91" i="6"/>
  <c r="L91" i="6"/>
  <c r="I92" i="6"/>
  <c r="K91" i="6"/>
  <c r="L92" i="6" l="1"/>
  <c r="I93" i="6"/>
  <c r="K92" i="6"/>
  <c r="N92" i="6"/>
  <c r="J92" i="6"/>
  <c r="M92" i="6"/>
  <c r="N93" i="6" l="1"/>
  <c r="J93" i="6"/>
  <c r="M93" i="6"/>
  <c r="L93" i="6"/>
  <c r="I94" i="6"/>
  <c r="K93" i="6"/>
  <c r="L94" i="6" l="1"/>
  <c r="I95" i="6"/>
  <c r="K94" i="6"/>
  <c r="N94" i="6"/>
  <c r="J94" i="6"/>
  <c r="M94" i="6"/>
  <c r="N95" i="6" l="1"/>
  <c r="J95" i="6"/>
  <c r="M95" i="6"/>
  <c r="L95" i="6"/>
  <c r="I96" i="6"/>
  <c r="K95" i="6"/>
  <c r="L96" i="6" l="1"/>
  <c r="I97" i="6"/>
  <c r="K96" i="6"/>
  <c r="N96" i="6"/>
  <c r="J96" i="6"/>
  <c r="M96" i="6"/>
  <c r="N97" i="6" l="1"/>
  <c r="J97" i="6"/>
  <c r="M97" i="6"/>
  <c r="L97" i="6"/>
  <c r="I98" i="6"/>
  <c r="K97" i="6"/>
  <c r="L98" i="6" l="1"/>
  <c r="I99" i="6"/>
  <c r="K98" i="6"/>
  <c r="N98" i="6"/>
  <c r="J98" i="6"/>
  <c r="M98" i="6"/>
  <c r="N99" i="6" l="1"/>
  <c r="J99" i="6"/>
  <c r="M99" i="6"/>
  <c r="L99" i="6"/>
  <c r="I100" i="6"/>
  <c r="K99" i="6"/>
  <c r="L100" i="6" l="1"/>
  <c r="I101" i="6"/>
  <c r="K100" i="6"/>
  <c r="N100" i="6"/>
  <c r="J100" i="6"/>
  <c r="M100" i="6"/>
  <c r="N101" i="6" l="1"/>
  <c r="J101" i="6"/>
  <c r="M101" i="6"/>
  <c r="L101" i="6"/>
  <c r="K101" i="6"/>
  <c r="J3" i="5" l="1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J2" i="5"/>
  <c r="I2" i="5"/>
  <c r="H2" i="5"/>
  <c r="G4" i="5"/>
  <c r="G5" i="5" s="1"/>
  <c r="G6" i="5" s="1"/>
  <c r="G7" i="5" s="1"/>
  <c r="G8" i="5" s="1"/>
  <c r="G9" i="5" s="1"/>
  <c r="G10" i="5" s="1"/>
  <c r="G11" i="5" s="1"/>
  <c r="G12" i="5" s="1"/>
  <c r="G13" i="5" s="1"/>
  <c r="G14" i="5" s="1"/>
  <c r="G15" i="5" s="1"/>
  <c r="G16" i="5" s="1"/>
  <c r="G17" i="5" s="1"/>
  <c r="G18" i="5" s="1"/>
  <c r="G19" i="5" s="1"/>
  <c r="G20" i="5" s="1"/>
  <c r="G21" i="5" s="1"/>
  <c r="G22" i="5" s="1"/>
  <c r="G23" i="5" s="1"/>
  <c r="G24" i="5" s="1"/>
  <c r="G25" i="5" s="1"/>
  <c r="G26" i="5" s="1"/>
  <c r="G27" i="5" s="1"/>
  <c r="G28" i="5" s="1"/>
  <c r="G29" i="5" s="1"/>
  <c r="G30" i="5" s="1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G42" i="5" s="1"/>
  <c r="G43" i="5" s="1"/>
  <c r="G44" i="5" s="1"/>
  <c r="G45" i="5" s="1"/>
  <c r="G46" i="5" s="1"/>
  <c r="G47" i="5" s="1"/>
  <c r="G48" i="5" s="1"/>
  <c r="G49" i="5" s="1"/>
  <c r="G50" i="5" s="1"/>
  <c r="G51" i="5" s="1"/>
  <c r="G3" i="5"/>
  <c r="G2" i="5"/>
  <c r="B62" i="5"/>
  <c r="B60" i="5"/>
  <c r="B59" i="5"/>
  <c r="C57" i="5"/>
  <c r="D57" i="5"/>
  <c r="C56" i="5"/>
  <c r="D56" i="5"/>
  <c r="C55" i="5"/>
  <c r="D55" i="5"/>
  <c r="C54" i="5"/>
  <c r="D54" i="5"/>
  <c r="B57" i="5"/>
  <c r="B56" i="5"/>
  <c r="B55" i="5"/>
  <c r="B54" i="5"/>
  <c r="L57" i="4"/>
  <c r="L56" i="4"/>
  <c r="K57" i="4"/>
  <c r="K58" i="4" s="1"/>
  <c r="K56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55" i="4"/>
  <c r="G57" i="4"/>
  <c r="G58" i="4" s="1"/>
  <c r="G59" i="4" s="1"/>
  <c r="G60" i="4" s="1"/>
  <c r="G61" i="4" s="1"/>
  <c r="G62" i="4" s="1"/>
  <c r="G63" i="4" s="1"/>
  <c r="G64" i="4" s="1"/>
  <c r="G65" i="4" s="1"/>
  <c r="G66" i="4" s="1"/>
  <c r="G67" i="4" s="1"/>
  <c r="G68" i="4" s="1"/>
  <c r="G69" i="4" s="1"/>
  <c r="G70" i="4" s="1"/>
  <c r="G71" i="4" s="1"/>
  <c r="G72" i="4" s="1"/>
  <c r="G73" i="4" s="1"/>
  <c r="G74" i="4" s="1"/>
  <c r="G75" i="4" s="1"/>
  <c r="G76" i="4" s="1"/>
  <c r="G77" i="4" s="1"/>
  <c r="G78" i="4" s="1"/>
  <c r="G79" i="4" s="1"/>
  <c r="G80" i="4" s="1"/>
  <c r="G81" i="4" s="1"/>
  <c r="G82" i="4" s="1"/>
  <c r="G83" i="4" s="1"/>
  <c r="G84" i="4" s="1"/>
  <c r="G85" i="4" s="1"/>
  <c r="G86" i="4" s="1"/>
  <c r="G87" i="4" s="1"/>
  <c r="G88" i="4" s="1"/>
  <c r="G89" i="4" s="1"/>
  <c r="G90" i="4" s="1"/>
  <c r="G91" i="4" s="1"/>
  <c r="G92" i="4" s="1"/>
  <c r="G93" i="4" s="1"/>
  <c r="G94" i="4" s="1"/>
  <c r="G95" i="4" s="1"/>
  <c r="G96" i="4" s="1"/>
  <c r="G97" i="4" s="1"/>
  <c r="G98" i="4" s="1"/>
  <c r="G99" i="4" s="1"/>
  <c r="G100" i="4" s="1"/>
  <c r="G101" i="4" s="1"/>
  <c r="G102" i="4" s="1"/>
  <c r="G103" i="4" s="1"/>
  <c r="G104" i="4" s="1"/>
  <c r="G56" i="4"/>
  <c r="G55" i="4"/>
  <c r="C57" i="4"/>
  <c r="C58" i="4"/>
  <c r="C59" i="4"/>
  <c r="D59" i="4" s="1"/>
  <c r="C60" i="4"/>
  <c r="C61" i="4" s="1"/>
  <c r="C56" i="4"/>
  <c r="D56" i="4" s="1"/>
  <c r="C55" i="4"/>
  <c r="D55" i="4" s="1"/>
  <c r="D57" i="4"/>
  <c r="D58" i="4"/>
  <c r="O10" i="4"/>
  <c r="K10" i="4"/>
  <c r="G10" i="4"/>
  <c r="O20" i="4"/>
  <c r="O17" i="4"/>
  <c r="H17" i="4" a="1"/>
  <c r="H17" i="4" s="1"/>
  <c r="G18" i="4"/>
  <c r="G19" i="4"/>
  <c r="G20" i="4"/>
  <c r="G21" i="4"/>
  <c r="G22" i="4"/>
  <c r="G23" i="4"/>
  <c r="G17" i="4"/>
  <c r="O12" i="4"/>
  <c r="O11" i="4"/>
  <c r="O13" i="4" s="1"/>
  <c r="O9" i="4"/>
  <c r="O8" i="4"/>
  <c r="O21" i="4" s="1"/>
  <c r="O6" i="4"/>
  <c r="O5" i="4"/>
  <c r="O4" i="4"/>
  <c r="O3" i="4"/>
  <c r="O2" i="4"/>
  <c r="K13" i="4"/>
  <c r="K12" i="4"/>
  <c r="K11" i="4"/>
  <c r="K9" i="4"/>
  <c r="K8" i="4"/>
  <c r="K19" i="4" s="1"/>
  <c r="K6" i="4"/>
  <c r="K5" i="4"/>
  <c r="K4" i="4"/>
  <c r="K3" i="4"/>
  <c r="K2" i="4"/>
  <c r="G9" i="4"/>
  <c r="G5" i="4"/>
  <c r="G6" i="4" s="1"/>
  <c r="G4" i="4"/>
  <c r="G3" i="4"/>
  <c r="G8" i="4" s="1"/>
  <c r="G2" i="4"/>
  <c r="K59" i="4" l="1"/>
  <c r="L58" i="4"/>
  <c r="D61" i="4"/>
  <c r="C62" i="4"/>
  <c r="D60" i="4"/>
  <c r="K22" i="4"/>
  <c r="K21" i="4"/>
  <c r="K18" i="4"/>
  <c r="K17" i="4"/>
  <c r="L17" i="4" s="1" a="1"/>
  <c r="L17" i="4" s="1"/>
  <c r="K20" i="4"/>
  <c r="K23" i="4"/>
  <c r="O23" i="4"/>
  <c r="O19" i="4"/>
  <c r="O22" i="4"/>
  <c r="O18" i="4"/>
  <c r="P17" i="4" s="1" a="1"/>
  <c r="H20" i="4"/>
  <c r="H23" i="4"/>
  <c r="H22" i="4"/>
  <c r="H18" i="4"/>
  <c r="H19" i="4"/>
  <c r="H21" i="4"/>
  <c r="G12" i="4"/>
  <c r="G11" i="4"/>
  <c r="G13" i="4" s="1"/>
  <c r="F105" i="3"/>
  <c r="E105" i="3"/>
  <c r="D105" i="3"/>
  <c r="C105" i="3"/>
  <c r="B105" i="3"/>
  <c r="F104" i="3"/>
  <c r="F107" i="3" s="1"/>
  <c r="E104" i="3"/>
  <c r="E107" i="3" s="1"/>
  <c r="D104" i="3"/>
  <c r="C104" i="3"/>
  <c r="C107" i="3" s="1"/>
  <c r="B104" i="3"/>
  <c r="B107" i="3" s="1"/>
  <c r="F105" i="2"/>
  <c r="E105" i="2"/>
  <c r="D105" i="2"/>
  <c r="C105" i="2"/>
  <c r="F104" i="2"/>
  <c r="F107" i="2" s="1"/>
  <c r="E104" i="2"/>
  <c r="E107" i="2" s="1"/>
  <c r="D104" i="2"/>
  <c r="D106" i="2" s="1"/>
  <c r="C104" i="2"/>
  <c r="C107" i="2" s="1"/>
  <c r="B105" i="2"/>
  <c r="B104" i="2"/>
  <c r="B107" i="2" s="1"/>
  <c r="N135" i="1"/>
  <c r="M135" i="1"/>
  <c r="L135" i="1"/>
  <c r="K135" i="1"/>
  <c r="J135" i="1"/>
  <c r="N134" i="1"/>
  <c r="N137" i="1" s="1"/>
  <c r="M134" i="1"/>
  <c r="M137" i="1" s="1"/>
  <c r="L134" i="1"/>
  <c r="L137" i="1" s="1"/>
  <c r="K134" i="1"/>
  <c r="K137" i="1" s="1"/>
  <c r="J134" i="1"/>
  <c r="J137" i="1" s="1"/>
  <c r="J139" i="1" s="1"/>
  <c r="R104" i="1" s="1"/>
  <c r="J110" i="1"/>
  <c r="J106" i="1"/>
  <c r="J107" i="1" s="1"/>
  <c r="J105" i="1"/>
  <c r="J113" i="1" s="1"/>
  <c r="J104" i="1"/>
  <c r="J111" i="1" s="1"/>
  <c r="J103" i="1"/>
  <c r="K60" i="4" l="1"/>
  <c r="L59" i="4"/>
  <c r="C63" i="4"/>
  <c r="D62" i="4"/>
  <c r="L20" i="4"/>
  <c r="L22" i="4"/>
  <c r="L18" i="4"/>
  <c r="L19" i="4"/>
  <c r="L21" i="4"/>
  <c r="L23" i="4"/>
  <c r="P17" i="4"/>
  <c r="P18" i="4"/>
  <c r="P23" i="4"/>
  <c r="P21" i="4"/>
  <c r="P20" i="4"/>
  <c r="P19" i="4"/>
  <c r="P22" i="4"/>
  <c r="W104" i="1"/>
  <c r="V104" i="1"/>
  <c r="U104" i="1"/>
  <c r="T104" i="1"/>
  <c r="S104" i="1"/>
  <c r="D104" i="1"/>
  <c r="F104" i="1"/>
  <c r="J109" i="1"/>
  <c r="M107" i="1" s="1"/>
  <c r="M136" i="1"/>
  <c r="J112" i="1"/>
  <c r="J114" i="1" s="1"/>
  <c r="J136" i="1"/>
  <c r="J140" i="1" s="1"/>
  <c r="J142" i="1" s="1"/>
  <c r="R105" i="1" s="1"/>
  <c r="L136" i="1"/>
  <c r="M104" i="1"/>
  <c r="K136" i="1"/>
  <c r="N136" i="1"/>
  <c r="B109" i="2"/>
  <c r="I2" i="2" s="1"/>
  <c r="B106" i="2"/>
  <c r="C106" i="2"/>
  <c r="D107" i="2"/>
  <c r="F106" i="2"/>
  <c r="E106" i="2"/>
  <c r="C106" i="3"/>
  <c r="D107" i="3"/>
  <c r="B109" i="3" s="1"/>
  <c r="I2" i="3" s="1"/>
  <c r="D106" i="3"/>
  <c r="E106" i="3"/>
  <c r="B106" i="3"/>
  <c r="F106" i="3"/>
  <c r="K61" i="4" l="1"/>
  <c r="L60" i="4"/>
  <c r="D63" i="4"/>
  <c r="C64" i="4"/>
  <c r="M2" i="3"/>
  <c r="N2" i="3"/>
  <c r="J2" i="3"/>
  <c r="K2" i="3"/>
  <c r="L2" i="3"/>
  <c r="W105" i="1"/>
  <c r="V105" i="1"/>
  <c r="U105" i="1"/>
  <c r="T105" i="1"/>
  <c r="S105" i="1"/>
  <c r="R106" i="1"/>
  <c r="M105" i="1"/>
  <c r="N104" i="1" s="1" a="1"/>
  <c r="K2" i="2"/>
  <c r="N2" i="2"/>
  <c r="J2" i="2"/>
  <c r="M2" i="2"/>
  <c r="L2" i="2"/>
  <c r="M108" i="1"/>
  <c r="B110" i="3"/>
  <c r="B112" i="3" s="1"/>
  <c r="I3" i="3" s="1"/>
  <c r="M111" i="1"/>
  <c r="M112" i="1"/>
  <c r="M109" i="1"/>
  <c r="M106" i="1"/>
  <c r="E104" i="1"/>
  <c r="D105" i="1"/>
  <c r="B110" i="2"/>
  <c r="B112" i="2" s="1"/>
  <c r="I3" i="2" s="1"/>
  <c r="M113" i="1"/>
  <c r="M110" i="1"/>
  <c r="F105" i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K62" i="4" l="1"/>
  <c r="L61" i="4"/>
  <c r="C65" i="4"/>
  <c r="D64" i="4"/>
  <c r="I4" i="3"/>
  <c r="M3" i="3"/>
  <c r="K3" i="3"/>
  <c r="L3" i="3"/>
  <c r="N3" i="3"/>
  <c r="J3" i="3"/>
  <c r="N104" i="1"/>
  <c r="N113" i="1"/>
  <c r="N109" i="1"/>
  <c r="N106" i="1"/>
  <c r="N105" i="1"/>
  <c r="N112" i="1"/>
  <c r="N110" i="1"/>
  <c r="N111" i="1"/>
  <c r="N108" i="1"/>
  <c r="N107" i="1"/>
  <c r="M3" i="2"/>
  <c r="N3" i="2"/>
  <c r="K3" i="2"/>
  <c r="L3" i="2"/>
  <c r="I4" i="2"/>
  <c r="J3" i="2"/>
  <c r="E105" i="1"/>
  <c r="D106" i="1"/>
  <c r="W106" i="1"/>
  <c r="V106" i="1"/>
  <c r="U106" i="1"/>
  <c r="T106" i="1"/>
  <c r="R107" i="1"/>
  <c r="S106" i="1"/>
  <c r="M4" i="3"/>
  <c r="N4" i="3"/>
  <c r="L4" i="3"/>
  <c r="J4" i="3"/>
  <c r="I5" i="3"/>
  <c r="K4" i="3"/>
  <c r="K63" i="4" l="1"/>
  <c r="L62" i="4"/>
  <c r="D65" i="4"/>
  <c r="C66" i="4"/>
  <c r="D107" i="1"/>
  <c r="E106" i="1"/>
  <c r="W107" i="1"/>
  <c r="V107" i="1"/>
  <c r="U107" i="1"/>
  <c r="T107" i="1"/>
  <c r="R108" i="1"/>
  <c r="S107" i="1"/>
  <c r="L4" i="2"/>
  <c r="M4" i="2"/>
  <c r="N4" i="2"/>
  <c r="I5" i="2"/>
  <c r="K4" i="2"/>
  <c r="J4" i="2"/>
  <c r="I6" i="3"/>
  <c r="K5" i="3"/>
  <c r="N5" i="3"/>
  <c r="J5" i="3"/>
  <c r="M5" i="3"/>
  <c r="L5" i="3"/>
  <c r="K64" i="4" l="1"/>
  <c r="L63" i="4"/>
  <c r="C67" i="4"/>
  <c r="D66" i="4"/>
  <c r="L5" i="2"/>
  <c r="M5" i="2"/>
  <c r="N5" i="2"/>
  <c r="K5" i="2"/>
  <c r="J5" i="2"/>
  <c r="I6" i="2"/>
  <c r="W108" i="1"/>
  <c r="V108" i="1"/>
  <c r="U108" i="1"/>
  <c r="S108" i="1"/>
  <c r="T108" i="1"/>
  <c r="R109" i="1"/>
  <c r="D108" i="1"/>
  <c r="E107" i="1"/>
  <c r="M6" i="3"/>
  <c r="N6" i="3"/>
  <c r="L6" i="3"/>
  <c r="J6" i="3"/>
  <c r="I7" i="3"/>
  <c r="K6" i="3"/>
  <c r="K65" i="4" l="1"/>
  <c r="L64" i="4"/>
  <c r="D67" i="4"/>
  <c r="C68" i="4"/>
  <c r="R110" i="1"/>
  <c r="W109" i="1"/>
  <c r="V109" i="1"/>
  <c r="U109" i="1"/>
  <c r="T109" i="1"/>
  <c r="S109" i="1"/>
  <c r="I7" i="2"/>
  <c r="N6" i="2"/>
  <c r="K6" i="2"/>
  <c r="L6" i="2"/>
  <c r="M6" i="2"/>
  <c r="J6" i="2"/>
  <c r="E108" i="1"/>
  <c r="D109" i="1"/>
  <c r="I8" i="3"/>
  <c r="K7" i="3"/>
  <c r="N7" i="3"/>
  <c r="J7" i="3"/>
  <c r="M7" i="3"/>
  <c r="L7" i="3"/>
  <c r="K66" i="4" l="1"/>
  <c r="L65" i="4"/>
  <c r="C69" i="4"/>
  <c r="D68" i="4"/>
  <c r="I8" i="2"/>
  <c r="M7" i="2"/>
  <c r="N7" i="2"/>
  <c r="K7" i="2"/>
  <c r="L7" i="2"/>
  <c r="J7" i="2"/>
  <c r="E109" i="1"/>
  <c r="D110" i="1"/>
  <c r="R111" i="1"/>
  <c r="W110" i="1"/>
  <c r="V110" i="1"/>
  <c r="U110" i="1"/>
  <c r="T110" i="1"/>
  <c r="S110" i="1"/>
  <c r="M8" i="3"/>
  <c r="N8" i="3"/>
  <c r="L8" i="3"/>
  <c r="J8" i="3"/>
  <c r="I9" i="3"/>
  <c r="K8" i="3"/>
  <c r="K67" i="4" l="1"/>
  <c r="L66" i="4"/>
  <c r="D69" i="4"/>
  <c r="C70" i="4"/>
  <c r="E110" i="1"/>
  <c r="D111" i="1"/>
  <c r="R112" i="1"/>
  <c r="W111" i="1"/>
  <c r="V111" i="1"/>
  <c r="U111" i="1"/>
  <c r="T111" i="1"/>
  <c r="S111" i="1"/>
  <c r="I9" i="2"/>
  <c r="L8" i="2"/>
  <c r="M8" i="2"/>
  <c r="N8" i="2"/>
  <c r="K8" i="2"/>
  <c r="J8" i="2"/>
  <c r="I10" i="3"/>
  <c r="K9" i="3"/>
  <c r="N9" i="3"/>
  <c r="J9" i="3"/>
  <c r="M9" i="3"/>
  <c r="L9" i="3"/>
  <c r="K68" i="4" l="1"/>
  <c r="L67" i="4"/>
  <c r="C71" i="4"/>
  <c r="D70" i="4"/>
  <c r="R113" i="1"/>
  <c r="W112" i="1"/>
  <c r="V112" i="1"/>
  <c r="U112" i="1"/>
  <c r="T112" i="1"/>
  <c r="S112" i="1"/>
  <c r="E111" i="1"/>
  <c r="D112" i="1"/>
  <c r="I10" i="2"/>
  <c r="L9" i="2"/>
  <c r="M9" i="2"/>
  <c r="N9" i="2"/>
  <c r="J9" i="2"/>
  <c r="K9" i="2"/>
  <c r="M10" i="3"/>
  <c r="N10" i="3"/>
  <c r="L10" i="3"/>
  <c r="J10" i="3"/>
  <c r="I11" i="3"/>
  <c r="K10" i="3"/>
  <c r="K69" i="4" l="1"/>
  <c r="L68" i="4"/>
  <c r="D71" i="4"/>
  <c r="C72" i="4"/>
  <c r="E112" i="1"/>
  <c r="D113" i="1"/>
  <c r="I11" i="2"/>
  <c r="N10" i="2"/>
  <c r="K10" i="2"/>
  <c r="L10" i="2"/>
  <c r="M10" i="2"/>
  <c r="J10" i="2"/>
  <c r="R114" i="1"/>
  <c r="W113" i="1"/>
  <c r="V113" i="1"/>
  <c r="U113" i="1"/>
  <c r="T113" i="1"/>
  <c r="S113" i="1"/>
  <c r="I12" i="3"/>
  <c r="K11" i="3"/>
  <c r="N11" i="3"/>
  <c r="J11" i="3"/>
  <c r="M11" i="3"/>
  <c r="L11" i="3"/>
  <c r="K70" i="4" l="1"/>
  <c r="L69" i="4"/>
  <c r="C73" i="4"/>
  <c r="D72" i="4"/>
  <c r="I12" i="2"/>
  <c r="M11" i="2"/>
  <c r="N11" i="2"/>
  <c r="K11" i="2"/>
  <c r="L11" i="2"/>
  <c r="J11" i="2"/>
  <c r="E113" i="1"/>
  <c r="D114" i="1"/>
  <c r="R115" i="1"/>
  <c r="W114" i="1"/>
  <c r="V114" i="1"/>
  <c r="U114" i="1"/>
  <c r="T114" i="1"/>
  <c r="S114" i="1"/>
  <c r="M12" i="3"/>
  <c r="N12" i="3"/>
  <c r="L12" i="3"/>
  <c r="J12" i="3"/>
  <c r="I13" i="3"/>
  <c r="K12" i="3"/>
  <c r="K71" i="4" l="1"/>
  <c r="L70" i="4"/>
  <c r="D73" i="4"/>
  <c r="C74" i="4"/>
  <c r="E114" i="1"/>
  <c r="D115" i="1"/>
  <c r="R116" i="1"/>
  <c r="W115" i="1"/>
  <c r="V115" i="1"/>
  <c r="U115" i="1"/>
  <c r="T115" i="1"/>
  <c r="S115" i="1"/>
  <c r="I13" i="2"/>
  <c r="L12" i="2"/>
  <c r="M12" i="2"/>
  <c r="N12" i="2"/>
  <c r="K12" i="2"/>
  <c r="J12" i="2"/>
  <c r="I14" i="3"/>
  <c r="K13" i="3"/>
  <c r="N13" i="3"/>
  <c r="J13" i="3"/>
  <c r="M13" i="3"/>
  <c r="L13" i="3"/>
  <c r="K72" i="4" l="1"/>
  <c r="L71" i="4"/>
  <c r="C75" i="4"/>
  <c r="D74" i="4"/>
  <c r="R117" i="1"/>
  <c r="W116" i="1"/>
  <c r="V116" i="1"/>
  <c r="U116" i="1"/>
  <c r="T116" i="1"/>
  <c r="S116" i="1"/>
  <c r="E115" i="1"/>
  <c r="D116" i="1"/>
  <c r="I14" i="2"/>
  <c r="L13" i="2"/>
  <c r="M13" i="2"/>
  <c r="N13" i="2"/>
  <c r="K13" i="2"/>
  <c r="J13" i="2"/>
  <c r="M14" i="3"/>
  <c r="N14" i="3"/>
  <c r="L14" i="3"/>
  <c r="J14" i="3"/>
  <c r="I15" i="3"/>
  <c r="K14" i="3"/>
  <c r="K73" i="4" l="1"/>
  <c r="L72" i="4"/>
  <c r="D75" i="4"/>
  <c r="C76" i="4"/>
  <c r="E116" i="1"/>
  <c r="D117" i="1"/>
  <c r="I15" i="2"/>
  <c r="N14" i="2"/>
  <c r="K14" i="2"/>
  <c r="L14" i="2"/>
  <c r="M14" i="2"/>
  <c r="J14" i="2"/>
  <c r="R118" i="1"/>
  <c r="W117" i="1"/>
  <c r="V117" i="1"/>
  <c r="U117" i="1"/>
  <c r="T117" i="1"/>
  <c r="S117" i="1"/>
  <c r="I16" i="3"/>
  <c r="K15" i="3"/>
  <c r="N15" i="3"/>
  <c r="J15" i="3"/>
  <c r="M15" i="3"/>
  <c r="L15" i="3"/>
  <c r="K74" i="4" l="1"/>
  <c r="L73" i="4"/>
  <c r="C77" i="4"/>
  <c r="D76" i="4"/>
  <c r="I16" i="2"/>
  <c r="M15" i="2"/>
  <c r="N15" i="2"/>
  <c r="K15" i="2"/>
  <c r="L15" i="2"/>
  <c r="J15" i="2"/>
  <c r="D118" i="1"/>
  <c r="E117" i="1"/>
  <c r="R119" i="1"/>
  <c r="W118" i="1"/>
  <c r="V118" i="1"/>
  <c r="U118" i="1"/>
  <c r="T118" i="1"/>
  <c r="S118" i="1"/>
  <c r="M16" i="3"/>
  <c r="N16" i="3"/>
  <c r="L16" i="3"/>
  <c r="J16" i="3"/>
  <c r="I17" i="3"/>
  <c r="K16" i="3"/>
  <c r="K75" i="4" l="1"/>
  <c r="L74" i="4"/>
  <c r="D77" i="4"/>
  <c r="C78" i="4"/>
  <c r="E118" i="1"/>
  <c r="D119" i="1"/>
  <c r="R120" i="1"/>
  <c r="W119" i="1"/>
  <c r="V119" i="1"/>
  <c r="U119" i="1"/>
  <c r="T119" i="1"/>
  <c r="S119" i="1"/>
  <c r="I17" i="2"/>
  <c r="L16" i="2"/>
  <c r="M16" i="2"/>
  <c r="N16" i="2"/>
  <c r="K16" i="2"/>
  <c r="J16" i="2"/>
  <c r="I18" i="3"/>
  <c r="K17" i="3"/>
  <c r="N17" i="3"/>
  <c r="J17" i="3"/>
  <c r="M17" i="3"/>
  <c r="L17" i="3"/>
  <c r="K76" i="4" l="1"/>
  <c r="L75" i="4"/>
  <c r="C79" i="4"/>
  <c r="D78" i="4"/>
  <c r="R121" i="1"/>
  <c r="W120" i="1"/>
  <c r="V120" i="1"/>
  <c r="U120" i="1"/>
  <c r="T120" i="1"/>
  <c r="S120" i="1"/>
  <c r="E119" i="1"/>
  <c r="D120" i="1"/>
  <c r="I18" i="2"/>
  <c r="L17" i="2"/>
  <c r="M17" i="2"/>
  <c r="N17" i="2"/>
  <c r="J17" i="2"/>
  <c r="K17" i="2"/>
  <c r="M18" i="3"/>
  <c r="N18" i="3"/>
  <c r="L18" i="3"/>
  <c r="J18" i="3"/>
  <c r="I19" i="3"/>
  <c r="K18" i="3"/>
  <c r="K77" i="4" l="1"/>
  <c r="L76" i="4"/>
  <c r="D79" i="4"/>
  <c r="C80" i="4"/>
  <c r="E120" i="1"/>
  <c r="D121" i="1"/>
  <c r="I19" i="2"/>
  <c r="N18" i="2"/>
  <c r="K18" i="2"/>
  <c r="L18" i="2"/>
  <c r="M18" i="2"/>
  <c r="J18" i="2"/>
  <c r="R122" i="1"/>
  <c r="W121" i="1"/>
  <c r="V121" i="1"/>
  <c r="U121" i="1"/>
  <c r="T121" i="1"/>
  <c r="S121" i="1"/>
  <c r="I20" i="3"/>
  <c r="K19" i="3"/>
  <c r="N19" i="3"/>
  <c r="J19" i="3"/>
  <c r="M19" i="3"/>
  <c r="L19" i="3"/>
  <c r="K78" i="4" l="1"/>
  <c r="L77" i="4"/>
  <c r="C81" i="4"/>
  <c r="D80" i="4"/>
  <c r="I20" i="2"/>
  <c r="M19" i="2"/>
  <c r="N19" i="2"/>
  <c r="K19" i="2"/>
  <c r="L19" i="2"/>
  <c r="J19" i="2"/>
  <c r="D122" i="1"/>
  <c r="E121" i="1"/>
  <c r="R123" i="1"/>
  <c r="W122" i="1"/>
  <c r="V122" i="1"/>
  <c r="U122" i="1"/>
  <c r="T122" i="1"/>
  <c r="S122" i="1"/>
  <c r="M20" i="3"/>
  <c r="N20" i="3"/>
  <c r="L20" i="3"/>
  <c r="J20" i="3"/>
  <c r="I21" i="3"/>
  <c r="K20" i="3"/>
  <c r="K79" i="4" l="1"/>
  <c r="L78" i="4"/>
  <c r="D81" i="4"/>
  <c r="C82" i="4"/>
  <c r="E122" i="1"/>
  <c r="D123" i="1"/>
  <c r="R124" i="1"/>
  <c r="W123" i="1"/>
  <c r="V123" i="1"/>
  <c r="U123" i="1"/>
  <c r="T123" i="1"/>
  <c r="S123" i="1"/>
  <c r="I21" i="2"/>
  <c r="L20" i="2"/>
  <c r="M20" i="2"/>
  <c r="N20" i="2"/>
  <c r="K20" i="2"/>
  <c r="J20" i="2"/>
  <c r="I22" i="3"/>
  <c r="K21" i="3"/>
  <c r="N21" i="3"/>
  <c r="J21" i="3"/>
  <c r="M21" i="3"/>
  <c r="L21" i="3"/>
  <c r="K80" i="4" l="1"/>
  <c r="L79" i="4"/>
  <c r="C83" i="4"/>
  <c r="D82" i="4"/>
  <c r="R125" i="1"/>
  <c r="W124" i="1"/>
  <c r="V124" i="1"/>
  <c r="U124" i="1"/>
  <c r="S124" i="1"/>
  <c r="T124" i="1"/>
  <c r="E123" i="1"/>
  <c r="D124" i="1"/>
  <c r="I22" i="2"/>
  <c r="L21" i="2"/>
  <c r="M21" i="2"/>
  <c r="N21" i="2"/>
  <c r="K21" i="2"/>
  <c r="J21" i="2"/>
  <c r="M22" i="3"/>
  <c r="J22" i="3"/>
  <c r="L22" i="3"/>
  <c r="N22" i="3"/>
  <c r="I23" i="3"/>
  <c r="K22" i="3"/>
  <c r="K81" i="4" l="1"/>
  <c r="L80" i="4"/>
  <c r="D83" i="4"/>
  <c r="C84" i="4"/>
  <c r="E124" i="1"/>
  <c r="D125" i="1"/>
  <c r="I23" i="2"/>
  <c r="N22" i="2"/>
  <c r="K22" i="2"/>
  <c r="L22" i="2"/>
  <c r="M22" i="2"/>
  <c r="J22" i="2"/>
  <c r="R126" i="1"/>
  <c r="W125" i="1"/>
  <c r="V125" i="1"/>
  <c r="U125" i="1"/>
  <c r="T125" i="1"/>
  <c r="S125" i="1"/>
  <c r="I24" i="3"/>
  <c r="K23" i="3"/>
  <c r="N23" i="3"/>
  <c r="J23" i="3"/>
  <c r="M23" i="3"/>
  <c r="L23" i="3"/>
  <c r="K82" i="4" l="1"/>
  <c r="L81" i="4"/>
  <c r="C85" i="4"/>
  <c r="D84" i="4"/>
  <c r="I24" i="2"/>
  <c r="M23" i="2"/>
  <c r="N23" i="2"/>
  <c r="L23" i="2"/>
  <c r="K23" i="2"/>
  <c r="J23" i="2"/>
  <c r="D126" i="1"/>
  <c r="E125" i="1"/>
  <c r="R127" i="1"/>
  <c r="W126" i="1"/>
  <c r="V126" i="1"/>
  <c r="U126" i="1"/>
  <c r="T126" i="1"/>
  <c r="S126" i="1"/>
  <c r="M24" i="3"/>
  <c r="J24" i="3"/>
  <c r="L24" i="3"/>
  <c r="I25" i="3"/>
  <c r="K24" i="3"/>
  <c r="N24" i="3"/>
  <c r="K83" i="4" l="1"/>
  <c r="L82" i="4"/>
  <c r="D85" i="4"/>
  <c r="C86" i="4"/>
  <c r="E126" i="1"/>
  <c r="D127" i="1"/>
  <c r="R128" i="1"/>
  <c r="W127" i="1"/>
  <c r="V127" i="1"/>
  <c r="U127" i="1"/>
  <c r="T127" i="1"/>
  <c r="S127" i="1"/>
  <c r="I25" i="2"/>
  <c r="L24" i="2"/>
  <c r="M24" i="2"/>
  <c r="N24" i="2"/>
  <c r="K24" i="2"/>
  <c r="J24" i="2"/>
  <c r="I26" i="3"/>
  <c r="K25" i="3"/>
  <c r="N25" i="3"/>
  <c r="J25" i="3"/>
  <c r="L25" i="3"/>
  <c r="M25" i="3"/>
  <c r="K84" i="4" l="1"/>
  <c r="L83" i="4"/>
  <c r="C87" i="4"/>
  <c r="D86" i="4"/>
  <c r="R129" i="1"/>
  <c r="W128" i="1"/>
  <c r="V128" i="1"/>
  <c r="U128" i="1"/>
  <c r="T128" i="1"/>
  <c r="S128" i="1"/>
  <c r="E127" i="1"/>
  <c r="D128" i="1"/>
  <c r="I26" i="2"/>
  <c r="L25" i="2"/>
  <c r="M25" i="2"/>
  <c r="N25" i="2"/>
  <c r="J25" i="2"/>
  <c r="K25" i="2"/>
  <c r="M26" i="3"/>
  <c r="J26" i="3"/>
  <c r="L26" i="3"/>
  <c r="I27" i="3"/>
  <c r="K26" i="3"/>
  <c r="N26" i="3"/>
  <c r="K85" i="4" l="1"/>
  <c r="L84" i="4"/>
  <c r="D87" i="4"/>
  <c r="C88" i="4"/>
  <c r="E128" i="1"/>
  <c r="D129" i="1"/>
  <c r="I27" i="2"/>
  <c r="N26" i="2"/>
  <c r="K26" i="2"/>
  <c r="L26" i="2"/>
  <c r="M26" i="2"/>
  <c r="J26" i="2"/>
  <c r="R130" i="1"/>
  <c r="W129" i="1"/>
  <c r="V129" i="1"/>
  <c r="U129" i="1"/>
  <c r="T129" i="1"/>
  <c r="S129" i="1"/>
  <c r="I28" i="3"/>
  <c r="K27" i="3"/>
  <c r="N27" i="3"/>
  <c r="J27" i="3"/>
  <c r="L27" i="3"/>
  <c r="M27" i="3"/>
  <c r="K86" i="4" l="1"/>
  <c r="L85" i="4"/>
  <c r="C89" i="4"/>
  <c r="D88" i="4"/>
  <c r="I28" i="2"/>
  <c r="M27" i="2"/>
  <c r="N27" i="2"/>
  <c r="L27" i="2"/>
  <c r="K27" i="2"/>
  <c r="J27" i="2"/>
  <c r="D130" i="1"/>
  <c r="E129" i="1"/>
  <c r="R131" i="1"/>
  <c r="W130" i="1"/>
  <c r="V130" i="1"/>
  <c r="U130" i="1"/>
  <c r="T130" i="1"/>
  <c r="S130" i="1"/>
  <c r="M28" i="3"/>
  <c r="J28" i="3"/>
  <c r="L28" i="3"/>
  <c r="I29" i="3"/>
  <c r="K28" i="3"/>
  <c r="N28" i="3"/>
  <c r="K87" i="4" l="1"/>
  <c r="L86" i="4"/>
  <c r="D89" i="4"/>
  <c r="C90" i="4"/>
  <c r="E130" i="1"/>
  <c r="D131" i="1"/>
  <c r="R132" i="1"/>
  <c r="W131" i="1"/>
  <c r="V131" i="1"/>
  <c r="U131" i="1"/>
  <c r="T131" i="1"/>
  <c r="S131" i="1"/>
  <c r="I29" i="2"/>
  <c r="L28" i="2"/>
  <c r="M28" i="2"/>
  <c r="N28" i="2"/>
  <c r="K28" i="2"/>
  <c r="J28" i="2"/>
  <c r="I30" i="3"/>
  <c r="K29" i="3"/>
  <c r="N29" i="3"/>
  <c r="J29" i="3"/>
  <c r="L29" i="3"/>
  <c r="M29" i="3"/>
  <c r="K88" i="4" l="1"/>
  <c r="L87" i="4"/>
  <c r="C91" i="4"/>
  <c r="D90" i="4"/>
  <c r="R133" i="1"/>
  <c r="W132" i="1"/>
  <c r="V132" i="1"/>
  <c r="U132" i="1"/>
  <c r="T132" i="1"/>
  <c r="S132" i="1"/>
  <c r="E131" i="1"/>
  <c r="D132" i="1"/>
  <c r="I30" i="2"/>
  <c r="L29" i="2"/>
  <c r="M29" i="2"/>
  <c r="N29" i="2"/>
  <c r="J29" i="2"/>
  <c r="K29" i="2"/>
  <c r="M30" i="3"/>
  <c r="J30" i="3"/>
  <c r="L30" i="3"/>
  <c r="I31" i="3"/>
  <c r="K30" i="3"/>
  <c r="N30" i="3"/>
  <c r="K89" i="4" l="1"/>
  <c r="L88" i="4"/>
  <c r="D91" i="4"/>
  <c r="C92" i="4"/>
  <c r="E132" i="1"/>
  <c r="D133" i="1"/>
  <c r="I31" i="2"/>
  <c r="N30" i="2"/>
  <c r="K30" i="2"/>
  <c r="L30" i="2"/>
  <c r="M30" i="2"/>
  <c r="J30" i="2"/>
  <c r="R134" i="1"/>
  <c r="W133" i="1"/>
  <c r="V133" i="1"/>
  <c r="U133" i="1"/>
  <c r="T133" i="1"/>
  <c r="S133" i="1"/>
  <c r="I32" i="3"/>
  <c r="K31" i="3"/>
  <c r="N31" i="3"/>
  <c r="J31" i="3"/>
  <c r="L31" i="3"/>
  <c r="M31" i="3"/>
  <c r="K90" i="4" l="1"/>
  <c r="L89" i="4"/>
  <c r="C93" i="4"/>
  <c r="D92" i="4"/>
  <c r="I32" i="2"/>
  <c r="M31" i="2"/>
  <c r="N31" i="2"/>
  <c r="L31" i="2"/>
  <c r="J31" i="2"/>
  <c r="K31" i="2"/>
  <c r="D134" i="1"/>
  <c r="E133" i="1"/>
  <c r="R135" i="1"/>
  <c r="W134" i="1"/>
  <c r="V134" i="1"/>
  <c r="U134" i="1"/>
  <c r="T134" i="1"/>
  <c r="S134" i="1"/>
  <c r="M32" i="3"/>
  <c r="N32" i="3"/>
  <c r="L32" i="3"/>
  <c r="I33" i="3"/>
  <c r="K32" i="3"/>
  <c r="J32" i="3"/>
  <c r="K91" i="4" l="1"/>
  <c r="L90" i="4"/>
  <c r="D93" i="4"/>
  <c r="C94" i="4"/>
  <c r="E134" i="1"/>
  <c r="D135" i="1"/>
  <c r="R136" i="1"/>
  <c r="W135" i="1"/>
  <c r="V135" i="1"/>
  <c r="U135" i="1"/>
  <c r="T135" i="1"/>
  <c r="S135" i="1"/>
  <c r="I33" i="2"/>
  <c r="L32" i="2"/>
  <c r="M32" i="2"/>
  <c r="N32" i="2"/>
  <c r="K32" i="2"/>
  <c r="J32" i="2"/>
  <c r="I34" i="3"/>
  <c r="K33" i="3"/>
  <c r="N33" i="3"/>
  <c r="J33" i="3"/>
  <c r="L33" i="3"/>
  <c r="M33" i="3"/>
  <c r="K92" i="4" l="1"/>
  <c r="L91" i="4"/>
  <c r="C95" i="4"/>
  <c r="D94" i="4"/>
  <c r="R137" i="1"/>
  <c r="W136" i="1"/>
  <c r="V136" i="1"/>
  <c r="U136" i="1"/>
  <c r="T136" i="1"/>
  <c r="S136" i="1"/>
  <c r="E135" i="1"/>
  <c r="D136" i="1"/>
  <c r="I34" i="2"/>
  <c r="L33" i="2"/>
  <c r="M33" i="2"/>
  <c r="N33" i="2"/>
  <c r="J33" i="2"/>
  <c r="K33" i="2"/>
  <c r="M34" i="3"/>
  <c r="N34" i="3"/>
  <c r="L34" i="3"/>
  <c r="I35" i="3"/>
  <c r="K34" i="3"/>
  <c r="J34" i="3"/>
  <c r="K93" i="4" l="1"/>
  <c r="L92" i="4"/>
  <c r="D95" i="4"/>
  <c r="C96" i="4"/>
  <c r="E136" i="1"/>
  <c r="D137" i="1"/>
  <c r="I35" i="2"/>
  <c r="N34" i="2"/>
  <c r="L34" i="2"/>
  <c r="M34" i="2"/>
  <c r="J34" i="2"/>
  <c r="K34" i="2"/>
  <c r="R138" i="1"/>
  <c r="W137" i="1"/>
  <c r="V137" i="1"/>
  <c r="U137" i="1"/>
  <c r="T137" i="1"/>
  <c r="S137" i="1"/>
  <c r="I36" i="3"/>
  <c r="K35" i="3"/>
  <c r="N35" i="3"/>
  <c r="J35" i="3"/>
  <c r="L35" i="3"/>
  <c r="M35" i="3"/>
  <c r="K94" i="4" l="1"/>
  <c r="L93" i="4"/>
  <c r="C97" i="4"/>
  <c r="D96" i="4"/>
  <c r="I36" i="2"/>
  <c r="M35" i="2"/>
  <c r="N35" i="2"/>
  <c r="J35" i="2"/>
  <c r="L35" i="2"/>
  <c r="K35" i="2"/>
  <c r="D138" i="1"/>
  <c r="E137" i="1"/>
  <c r="R139" i="1"/>
  <c r="W138" i="1"/>
  <c r="V138" i="1"/>
  <c r="U138" i="1"/>
  <c r="T138" i="1"/>
  <c r="S138" i="1"/>
  <c r="M36" i="3"/>
  <c r="N36" i="3"/>
  <c r="L36" i="3"/>
  <c r="I37" i="3"/>
  <c r="K36" i="3"/>
  <c r="J36" i="3"/>
  <c r="K95" i="4" l="1"/>
  <c r="L94" i="4"/>
  <c r="D97" i="4"/>
  <c r="C98" i="4"/>
  <c r="E138" i="1"/>
  <c r="D139" i="1"/>
  <c r="R140" i="1"/>
  <c r="W139" i="1"/>
  <c r="V139" i="1"/>
  <c r="U139" i="1"/>
  <c r="T139" i="1"/>
  <c r="S139" i="1"/>
  <c r="I37" i="2"/>
  <c r="L36" i="2"/>
  <c r="M36" i="2"/>
  <c r="N36" i="2"/>
  <c r="K36" i="2"/>
  <c r="J36" i="2"/>
  <c r="I38" i="3"/>
  <c r="K37" i="3"/>
  <c r="N37" i="3"/>
  <c r="J37" i="3"/>
  <c r="M37" i="3"/>
  <c r="L37" i="3"/>
  <c r="K96" i="4" l="1"/>
  <c r="L95" i="4"/>
  <c r="C99" i="4"/>
  <c r="D98" i="4"/>
  <c r="R141" i="1"/>
  <c r="W140" i="1"/>
  <c r="V140" i="1"/>
  <c r="U140" i="1"/>
  <c r="T140" i="1"/>
  <c r="S140" i="1"/>
  <c r="E139" i="1"/>
  <c r="D140" i="1"/>
  <c r="I38" i="2"/>
  <c r="L37" i="2"/>
  <c r="M37" i="2"/>
  <c r="N37" i="2"/>
  <c r="J37" i="2"/>
  <c r="K37" i="2"/>
  <c r="M38" i="3"/>
  <c r="N38" i="3"/>
  <c r="L38" i="3"/>
  <c r="J38" i="3"/>
  <c r="I39" i="3"/>
  <c r="K38" i="3"/>
  <c r="K97" i="4" l="1"/>
  <c r="L96" i="4"/>
  <c r="D99" i="4"/>
  <c r="C100" i="4"/>
  <c r="E140" i="1"/>
  <c r="D141" i="1"/>
  <c r="I39" i="2"/>
  <c r="N38" i="2"/>
  <c r="L38" i="2"/>
  <c r="M38" i="2"/>
  <c r="J38" i="2"/>
  <c r="K38" i="2"/>
  <c r="R142" i="1"/>
  <c r="W141" i="1"/>
  <c r="V141" i="1"/>
  <c r="U141" i="1"/>
  <c r="T141" i="1"/>
  <c r="S141" i="1"/>
  <c r="I40" i="3"/>
  <c r="K39" i="3"/>
  <c r="N39" i="3"/>
  <c r="J39" i="3"/>
  <c r="M39" i="3"/>
  <c r="L39" i="3"/>
  <c r="K98" i="4" l="1"/>
  <c r="L97" i="4"/>
  <c r="C101" i="4"/>
  <c r="D100" i="4"/>
  <c r="I40" i="2"/>
  <c r="M39" i="2"/>
  <c r="N39" i="2"/>
  <c r="L39" i="2"/>
  <c r="J39" i="2"/>
  <c r="K39" i="2"/>
  <c r="D142" i="1"/>
  <c r="E141" i="1"/>
  <c r="R143" i="1"/>
  <c r="W142" i="1"/>
  <c r="V142" i="1"/>
  <c r="U142" i="1"/>
  <c r="T142" i="1"/>
  <c r="S142" i="1"/>
  <c r="M40" i="3"/>
  <c r="J40" i="3"/>
  <c r="L40" i="3"/>
  <c r="N40" i="3"/>
  <c r="I41" i="3"/>
  <c r="K40" i="3"/>
  <c r="K99" i="4" l="1"/>
  <c r="L98" i="4"/>
  <c r="D101" i="4"/>
  <c r="C102" i="4"/>
  <c r="E142" i="1"/>
  <c r="D143" i="1"/>
  <c r="R144" i="1"/>
  <c r="W143" i="1"/>
  <c r="V143" i="1"/>
  <c r="U143" i="1"/>
  <c r="S143" i="1"/>
  <c r="T143" i="1"/>
  <c r="I41" i="2"/>
  <c r="L40" i="2"/>
  <c r="M40" i="2"/>
  <c r="N40" i="2"/>
  <c r="K40" i="2"/>
  <c r="J40" i="2"/>
  <c r="I42" i="3"/>
  <c r="K41" i="3"/>
  <c r="L41" i="3"/>
  <c r="N41" i="3"/>
  <c r="J41" i="3"/>
  <c r="M41" i="3"/>
  <c r="K100" i="4" l="1"/>
  <c r="L99" i="4"/>
  <c r="C103" i="4"/>
  <c r="D102" i="4"/>
  <c r="R145" i="1"/>
  <c r="W144" i="1"/>
  <c r="V144" i="1"/>
  <c r="U144" i="1"/>
  <c r="T144" i="1"/>
  <c r="S144" i="1"/>
  <c r="E143" i="1"/>
  <c r="D144" i="1"/>
  <c r="I42" i="2"/>
  <c r="L41" i="2"/>
  <c r="M41" i="2"/>
  <c r="N41" i="2"/>
  <c r="J41" i="2"/>
  <c r="K41" i="2"/>
  <c r="M42" i="3"/>
  <c r="L42" i="3"/>
  <c r="N42" i="3"/>
  <c r="I43" i="3"/>
  <c r="K42" i="3"/>
  <c r="J42" i="3"/>
  <c r="K101" i="4" l="1"/>
  <c r="L100" i="4"/>
  <c r="D103" i="4"/>
  <c r="C104" i="4"/>
  <c r="D104" i="4" s="1"/>
  <c r="E144" i="1"/>
  <c r="D145" i="1"/>
  <c r="I43" i="2"/>
  <c r="N42" i="2"/>
  <c r="L42" i="2"/>
  <c r="M42" i="2"/>
  <c r="J42" i="2"/>
  <c r="K42" i="2"/>
  <c r="R146" i="1"/>
  <c r="W145" i="1"/>
  <c r="V145" i="1"/>
  <c r="U145" i="1"/>
  <c r="T145" i="1"/>
  <c r="S145" i="1"/>
  <c r="I44" i="3"/>
  <c r="K43" i="3"/>
  <c r="L43" i="3"/>
  <c r="N43" i="3"/>
  <c r="J43" i="3"/>
  <c r="M43" i="3"/>
  <c r="K102" i="4" l="1"/>
  <c r="L101" i="4"/>
  <c r="I44" i="2"/>
  <c r="M43" i="2"/>
  <c r="N43" i="2"/>
  <c r="L43" i="2"/>
  <c r="J43" i="2"/>
  <c r="K43" i="2"/>
  <c r="D146" i="1"/>
  <c r="E145" i="1"/>
  <c r="R147" i="1"/>
  <c r="W146" i="1"/>
  <c r="V146" i="1"/>
  <c r="U146" i="1"/>
  <c r="T146" i="1"/>
  <c r="S146" i="1"/>
  <c r="M44" i="3"/>
  <c r="L44" i="3"/>
  <c r="N44" i="3"/>
  <c r="I45" i="3"/>
  <c r="K44" i="3"/>
  <c r="J44" i="3"/>
  <c r="K103" i="4" l="1"/>
  <c r="L102" i="4"/>
  <c r="E146" i="1"/>
  <c r="D147" i="1"/>
  <c r="R148" i="1"/>
  <c r="W147" i="1"/>
  <c r="V147" i="1"/>
  <c r="U147" i="1"/>
  <c r="T147" i="1"/>
  <c r="S147" i="1"/>
  <c r="I45" i="2"/>
  <c r="M44" i="2"/>
  <c r="N44" i="2"/>
  <c r="K44" i="2"/>
  <c r="L44" i="2"/>
  <c r="J44" i="2"/>
  <c r="N45" i="3"/>
  <c r="M45" i="3"/>
  <c r="L45" i="3"/>
  <c r="K45" i="3"/>
  <c r="I46" i="3"/>
  <c r="J45" i="3"/>
  <c r="K104" i="4" l="1"/>
  <c r="L103" i="4"/>
  <c r="R149" i="1"/>
  <c r="W148" i="1"/>
  <c r="V148" i="1"/>
  <c r="U148" i="1"/>
  <c r="T148" i="1"/>
  <c r="S148" i="1"/>
  <c r="E147" i="1"/>
  <c r="D148" i="1"/>
  <c r="I46" i="2"/>
  <c r="L45" i="2"/>
  <c r="M45" i="2"/>
  <c r="N45" i="2"/>
  <c r="J45" i="2"/>
  <c r="K45" i="2"/>
  <c r="L46" i="3"/>
  <c r="I47" i="3"/>
  <c r="K46" i="3"/>
  <c r="N46" i="3"/>
  <c r="J46" i="3"/>
  <c r="M46" i="3"/>
  <c r="K105" i="4" l="1"/>
  <c r="L105" i="4" s="1"/>
  <c r="L104" i="4"/>
  <c r="E148" i="1"/>
  <c r="D149" i="1"/>
  <c r="I47" i="2"/>
  <c r="N46" i="2"/>
  <c r="L46" i="2"/>
  <c r="M46" i="2"/>
  <c r="J46" i="2"/>
  <c r="K46" i="2"/>
  <c r="R150" i="1"/>
  <c r="W149" i="1"/>
  <c r="V149" i="1"/>
  <c r="U149" i="1"/>
  <c r="T149" i="1"/>
  <c r="S149" i="1"/>
  <c r="N47" i="3"/>
  <c r="J47" i="3"/>
  <c r="M47" i="3"/>
  <c r="L47" i="3"/>
  <c r="I48" i="3"/>
  <c r="K47" i="3"/>
  <c r="I48" i="2" l="1"/>
  <c r="M47" i="2"/>
  <c r="N47" i="2"/>
  <c r="J47" i="2"/>
  <c r="L47" i="2"/>
  <c r="K47" i="2"/>
  <c r="D150" i="1"/>
  <c r="E149" i="1"/>
  <c r="R151" i="1"/>
  <c r="W150" i="1"/>
  <c r="V150" i="1"/>
  <c r="U150" i="1"/>
  <c r="T150" i="1"/>
  <c r="S150" i="1"/>
  <c r="L48" i="3"/>
  <c r="I49" i="3"/>
  <c r="K48" i="3"/>
  <c r="N48" i="3"/>
  <c r="J48" i="3"/>
  <c r="M48" i="3"/>
  <c r="E150" i="1" l="1"/>
  <c r="D151" i="1"/>
  <c r="R152" i="1"/>
  <c r="W151" i="1"/>
  <c r="V151" i="1"/>
  <c r="U151" i="1"/>
  <c r="T151" i="1"/>
  <c r="S151" i="1"/>
  <c r="I49" i="2"/>
  <c r="M48" i="2"/>
  <c r="N48" i="2"/>
  <c r="L48" i="2"/>
  <c r="K48" i="2"/>
  <c r="J48" i="2"/>
  <c r="N49" i="3"/>
  <c r="J49" i="3"/>
  <c r="M49" i="3"/>
  <c r="L49" i="3"/>
  <c r="I50" i="3"/>
  <c r="K49" i="3"/>
  <c r="R153" i="1" l="1"/>
  <c r="W152" i="1"/>
  <c r="V152" i="1"/>
  <c r="U152" i="1"/>
  <c r="T152" i="1"/>
  <c r="S152" i="1"/>
  <c r="E151" i="1"/>
  <c r="D152" i="1"/>
  <c r="I50" i="2"/>
  <c r="L49" i="2"/>
  <c r="M49" i="2"/>
  <c r="N49" i="2"/>
  <c r="J49" i="2"/>
  <c r="K49" i="2"/>
  <c r="L50" i="3"/>
  <c r="I51" i="3"/>
  <c r="K50" i="3"/>
  <c r="N50" i="3"/>
  <c r="J50" i="3"/>
  <c r="M50" i="3"/>
  <c r="E152" i="1" l="1"/>
  <c r="D153" i="1"/>
  <c r="I51" i="2"/>
  <c r="N50" i="2"/>
  <c r="L50" i="2"/>
  <c r="M50" i="2"/>
  <c r="J50" i="2"/>
  <c r="K50" i="2"/>
  <c r="R154" i="1"/>
  <c r="W153" i="1"/>
  <c r="V153" i="1"/>
  <c r="U153" i="1"/>
  <c r="T153" i="1"/>
  <c r="S153" i="1"/>
  <c r="N51" i="3"/>
  <c r="J51" i="3"/>
  <c r="M51" i="3"/>
  <c r="L51" i="3"/>
  <c r="K51" i="3"/>
  <c r="I52" i="3"/>
  <c r="I52" i="2" l="1"/>
  <c r="M51" i="2"/>
  <c r="N51" i="2"/>
  <c r="L51" i="2"/>
  <c r="J51" i="2"/>
  <c r="K51" i="2"/>
  <c r="D154" i="1"/>
  <c r="E153" i="1"/>
  <c r="R155" i="1"/>
  <c r="W154" i="1"/>
  <c r="V154" i="1"/>
  <c r="U154" i="1"/>
  <c r="S154" i="1"/>
  <c r="T154" i="1"/>
  <c r="L52" i="3"/>
  <c r="I53" i="3"/>
  <c r="K52" i="3"/>
  <c r="N52" i="3"/>
  <c r="J52" i="3"/>
  <c r="M52" i="3"/>
  <c r="E154" i="1" l="1"/>
  <c r="D155" i="1"/>
  <c r="R156" i="1"/>
  <c r="W155" i="1"/>
  <c r="V155" i="1"/>
  <c r="U155" i="1"/>
  <c r="T155" i="1"/>
  <c r="S155" i="1"/>
  <c r="I53" i="2"/>
  <c r="M52" i="2"/>
  <c r="N52" i="2"/>
  <c r="K52" i="2"/>
  <c r="L52" i="2"/>
  <c r="J52" i="2"/>
  <c r="N53" i="3"/>
  <c r="J53" i="3"/>
  <c r="M53" i="3"/>
  <c r="L53" i="3"/>
  <c r="K53" i="3"/>
  <c r="I54" i="3"/>
  <c r="R157" i="1" l="1"/>
  <c r="W156" i="1"/>
  <c r="V156" i="1"/>
  <c r="U156" i="1"/>
  <c r="T156" i="1"/>
  <c r="S156" i="1"/>
  <c r="E155" i="1"/>
  <c r="D156" i="1"/>
  <c r="I54" i="2"/>
  <c r="L53" i="2"/>
  <c r="M53" i="2"/>
  <c r="N53" i="2"/>
  <c r="J53" i="2"/>
  <c r="K53" i="2"/>
  <c r="L54" i="3"/>
  <c r="I55" i="3"/>
  <c r="K54" i="3"/>
  <c r="N54" i="3"/>
  <c r="J54" i="3"/>
  <c r="M54" i="3"/>
  <c r="E156" i="1" l="1"/>
  <c r="D157" i="1"/>
  <c r="I55" i="2"/>
  <c r="N54" i="2"/>
  <c r="L54" i="2"/>
  <c r="M54" i="2"/>
  <c r="J54" i="2"/>
  <c r="K54" i="2"/>
  <c r="R158" i="1"/>
  <c r="W157" i="1"/>
  <c r="V157" i="1"/>
  <c r="U157" i="1"/>
  <c r="T157" i="1"/>
  <c r="S157" i="1"/>
  <c r="N55" i="3"/>
  <c r="J55" i="3"/>
  <c r="M55" i="3"/>
  <c r="L55" i="3"/>
  <c r="I56" i="3"/>
  <c r="K55" i="3"/>
  <c r="I56" i="2" l="1"/>
  <c r="M55" i="2"/>
  <c r="N55" i="2"/>
  <c r="J55" i="2"/>
  <c r="L55" i="2"/>
  <c r="K55" i="2"/>
  <c r="D158" i="1"/>
  <c r="E157" i="1"/>
  <c r="R159" i="1"/>
  <c r="W158" i="1"/>
  <c r="V158" i="1"/>
  <c r="U158" i="1"/>
  <c r="S158" i="1"/>
  <c r="T158" i="1"/>
  <c r="L56" i="3"/>
  <c r="I57" i="3"/>
  <c r="K56" i="3"/>
  <c r="N56" i="3"/>
  <c r="J56" i="3"/>
  <c r="M56" i="3"/>
  <c r="E158" i="1" l="1"/>
  <c r="D159" i="1"/>
  <c r="R160" i="1"/>
  <c r="W159" i="1"/>
  <c r="V159" i="1"/>
  <c r="U159" i="1"/>
  <c r="S159" i="1"/>
  <c r="T159" i="1"/>
  <c r="I57" i="2"/>
  <c r="M56" i="2"/>
  <c r="N56" i="2"/>
  <c r="L56" i="2"/>
  <c r="K56" i="2"/>
  <c r="J56" i="2"/>
  <c r="N57" i="3"/>
  <c r="J57" i="3"/>
  <c r="M57" i="3"/>
  <c r="L57" i="3"/>
  <c r="I58" i="3"/>
  <c r="K57" i="3"/>
  <c r="R161" i="1" l="1"/>
  <c r="W160" i="1"/>
  <c r="V160" i="1"/>
  <c r="U160" i="1"/>
  <c r="T160" i="1"/>
  <c r="S160" i="1"/>
  <c r="E159" i="1"/>
  <c r="D160" i="1"/>
  <c r="I58" i="2"/>
  <c r="L57" i="2"/>
  <c r="M57" i="2"/>
  <c r="N57" i="2"/>
  <c r="J57" i="2"/>
  <c r="K57" i="2"/>
  <c r="L58" i="3"/>
  <c r="I59" i="3"/>
  <c r="K58" i="3"/>
  <c r="N58" i="3"/>
  <c r="J58" i="3"/>
  <c r="M58" i="3"/>
  <c r="E160" i="1" l="1"/>
  <c r="D161" i="1"/>
  <c r="I59" i="2"/>
  <c r="N58" i="2"/>
  <c r="L58" i="2"/>
  <c r="M58" i="2"/>
  <c r="J58" i="2"/>
  <c r="K58" i="2"/>
  <c r="R162" i="1"/>
  <c r="W161" i="1"/>
  <c r="V161" i="1"/>
  <c r="U161" i="1"/>
  <c r="T161" i="1"/>
  <c r="S161" i="1"/>
  <c r="N59" i="3"/>
  <c r="J59" i="3"/>
  <c r="M59" i="3"/>
  <c r="L59" i="3"/>
  <c r="I60" i="3"/>
  <c r="K59" i="3"/>
  <c r="I60" i="2" l="1"/>
  <c r="M59" i="2"/>
  <c r="N59" i="2"/>
  <c r="L59" i="2"/>
  <c r="J59" i="2"/>
  <c r="K59" i="2"/>
  <c r="D162" i="1"/>
  <c r="E161" i="1"/>
  <c r="R163" i="1"/>
  <c r="W162" i="1"/>
  <c r="V162" i="1"/>
  <c r="U162" i="1"/>
  <c r="T162" i="1"/>
  <c r="S162" i="1"/>
  <c r="L60" i="3"/>
  <c r="I61" i="3"/>
  <c r="K60" i="3"/>
  <c r="N60" i="3"/>
  <c r="J60" i="3"/>
  <c r="M60" i="3"/>
  <c r="E162" i="1" l="1"/>
  <c r="D163" i="1"/>
  <c r="R164" i="1"/>
  <c r="W163" i="1"/>
  <c r="V163" i="1"/>
  <c r="U163" i="1"/>
  <c r="T163" i="1"/>
  <c r="S163" i="1"/>
  <c r="I61" i="2"/>
  <c r="M60" i="2"/>
  <c r="N60" i="2"/>
  <c r="K60" i="2"/>
  <c r="L60" i="2"/>
  <c r="J60" i="2"/>
  <c r="N61" i="3"/>
  <c r="J61" i="3"/>
  <c r="M61" i="3"/>
  <c r="L61" i="3"/>
  <c r="K61" i="3"/>
  <c r="I62" i="3"/>
  <c r="R165" i="1" l="1"/>
  <c r="W164" i="1"/>
  <c r="V164" i="1"/>
  <c r="U164" i="1"/>
  <c r="T164" i="1"/>
  <c r="S164" i="1"/>
  <c r="E163" i="1"/>
  <c r="D164" i="1"/>
  <c r="I62" i="2"/>
  <c r="L61" i="2"/>
  <c r="M61" i="2"/>
  <c r="N61" i="2"/>
  <c r="J61" i="2"/>
  <c r="K61" i="2"/>
  <c r="L62" i="3"/>
  <c r="I63" i="3"/>
  <c r="K62" i="3"/>
  <c r="N62" i="3"/>
  <c r="J62" i="3"/>
  <c r="M62" i="3"/>
  <c r="E164" i="1" l="1"/>
  <c r="D165" i="1"/>
  <c r="I63" i="2"/>
  <c r="N62" i="2"/>
  <c r="L62" i="2"/>
  <c r="M62" i="2"/>
  <c r="J62" i="2"/>
  <c r="K62" i="2"/>
  <c r="R166" i="1"/>
  <c r="W165" i="1"/>
  <c r="V165" i="1"/>
  <c r="U165" i="1"/>
  <c r="T165" i="1"/>
  <c r="S165" i="1"/>
  <c r="N63" i="3"/>
  <c r="J63" i="3"/>
  <c r="M63" i="3"/>
  <c r="L63" i="3"/>
  <c r="I64" i="3"/>
  <c r="K63" i="3"/>
  <c r="I64" i="2" l="1"/>
  <c r="M63" i="2"/>
  <c r="N63" i="2"/>
  <c r="J63" i="2"/>
  <c r="L63" i="2"/>
  <c r="K63" i="2"/>
  <c r="D166" i="1"/>
  <c r="E165" i="1"/>
  <c r="R167" i="1"/>
  <c r="W166" i="1"/>
  <c r="V166" i="1"/>
  <c r="U166" i="1"/>
  <c r="T166" i="1"/>
  <c r="S166" i="1"/>
  <c r="L64" i="3"/>
  <c r="I65" i="3"/>
  <c r="K64" i="3"/>
  <c r="N64" i="3"/>
  <c r="J64" i="3"/>
  <c r="M64" i="3"/>
  <c r="E166" i="1" l="1"/>
  <c r="D167" i="1"/>
  <c r="R168" i="1"/>
  <c r="W167" i="1"/>
  <c r="V167" i="1"/>
  <c r="U167" i="1"/>
  <c r="T167" i="1"/>
  <c r="S167" i="1"/>
  <c r="I65" i="2"/>
  <c r="M64" i="2"/>
  <c r="N64" i="2"/>
  <c r="L64" i="2"/>
  <c r="K64" i="2"/>
  <c r="J64" i="2"/>
  <c r="N65" i="3"/>
  <c r="J65" i="3"/>
  <c r="M65" i="3"/>
  <c r="L65" i="3"/>
  <c r="I66" i="3"/>
  <c r="K65" i="3"/>
  <c r="R169" i="1" l="1"/>
  <c r="W168" i="1"/>
  <c r="V168" i="1"/>
  <c r="U168" i="1"/>
  <c r="T168" i="1"/>
  <c r="S168" i="1"/>
  <c r="E167" i="1"/>
  <c r="D168" i="1"/>
  <c r="I66" i="2"/>
  <c r="L65" i="2"/>
  <c r="M65" i="2"/>
  <c r="N65" i="2"/>
  <c r="J65" i="2"/>
  <c r="K65" i="2"/>
  <c r="L66" i="3"/>
  <c r="I67" i="3"/>
  <c r="K66" i="3"/>
  <c r="N66" i="3"/>
  <c r="J66" i="3"/>
  <c r="M66" i="3"/>
  <c r="E168" i="1" l="1"/>
  <c r="D169" i="1"/>
  <c r="I67" i="2"/>
  <c r="N66" i="2"/>
  <c r="L66" i="2"/>
  <c r="M66" i="2"/>
  <c r="J66" i="2"/>
  <c r="K66" i="2"/>
  <c r="R170" i="1"/>
  <c r="W169" i="1"/>
  <c r="V169" i="1"/>
  <c r="U169" i="1"/>
  <c r="T169" i="1"/>
  <c r="S169" i="1"/>
  <c r="N67" i="3"/>
  <c r="J67" i="3"/>
  <c r="M67" i="3"/>
  <c r="L67" i="3"/>
  <c r="K67" i="3"/>
  <c r="I68" i="3"/>
  <c r="I68" i="2" l="1"/>
  <c r="M67" i="2"/>
  <c r="N67" i="2"/>
  <c r="L67" i="2"/>
  <c r="J67" i="2"/>
  <c r="K67" i="2"/>
  <c r="D170" i="1"/>
  <c r="E169" i="1"/>
  <c r="R171" i="1"/>
  <c r="W170" i="1"/>
  <c r="V170" i="1"/>
  <c r="U170" i="1"/>
  <c r="S170" i="1"/>
  <c r="T170" i="1"/>
  <c r="L68" i="3"/>
  <c r="I69" i="3"/>
  <c r="K68" i="3"/>
  <c r="N68" i="3"/>
  <c r="J68" i="3"/>
  <c r="M68" i="3"/>
  <c r="E170" i="1" l="1"/>
  <c r="D171" i="1"/>
  <c r="R172" i="1"/>
  <c r="W171" i="1"/>
  <c r="V171" i="1"/>
  <c r="U171" i="1"/>
  <c r="T171" i="1"/>
  <c r="S171" i="1"/>
  <c r="I69" i="2"/>
  <c r="M68" i="2"/>
  <c r="N68" i="2"/>
  <c r="K68" i="2"/>
  <c r="L68" i="2"/>
  <c r="J68" i="2"/>
  <c r="N69" i="3"/>
  <c r="J69" i="3"/>
  <c r="M69" i="3"/>
  <c r="L69" i="3"/>
  <c r="K69" i="3"/>
  <c r="I70" i="3"/>
  <c r="R173" i="1" l="1"/>
  <c r="W172" i="1"/>
  <c r="V172" i="1"/>
  <c r="U172" i="1"/>
  <c r="T172" i="1"/>
  <c r="S172" i="1"/>
  <c r="E171" i="1"/>
  <c r="D172" i="1"/>
  <c r="I70" i="2"/>
  <c r="L69" i="2"/>
  <c r="M69" i="2"/>
  <c r="N69" i="2"/>
  <c r="J69" i="2"/>
  <c r="K69" i="2"/>
  <c r="L70" i="3"/>
  <c r="I71" i="3"/>
  <c r="K70" i="3"/>
  <c r="N70" i="3"/>
  <c r="J70" i="3"/>
  <c r="M70" i="3"/>
  <c r="E172" i="1" l="1"/>
  <c r="D173" i="1"/>
  <c r="I71" i="2"/>
  <c r="N70" i="2"/>
  <c r="L70" i="2"/>
  <c r="M70" i="2"/>
  <c r="J70" i="2"/>
  <c r="K70" i="2"/>
  <c r="R174" i="1"/>
  <c r="W173" i="1"/>
  <c r="V173" i="1"/>
  <c r="U173" i="1"/>
  <c r="T173" i="1"/>
  <c r="S173" i="1"/>
  <c r="N71" i="3"/>
  <c r="J71" i="3"/>
  <c r="M71" i="3"/>
  <c r="L71" i="3"/>
  <c r="I72" i="3"/>
  <c r="K71" i="3"/>
  <c r="I72" i="2" l="1"/>
  <c r="M71" i="2"/>
  <c r="N71" i="2"/>
  <c r="J71" i="2"/>
  <c r="L71" i="2"/>
  <c r="K71" i="2"/>
  <c r="D174" i="1"/>
  <c r="E173" i="1"/>
  <c r="R175" i="1"/>
  <c r="W174" i="1"/>
  <c r="V174" i="1"/>
  <c r="U174" i="1"/>
  <c r="S174" i="1"/>
  <c r="T174" i="1"/>
  <c r="L72" i="3"/>
  <c r="I73" i="3"/>
  <c r="K72" i="3"/>
  <c r="N72" i="3"/>
  <c r="J72" i="3"/>
  <c r="M72" i="3"/>
  <c r="E174" i="1" l="1"/>
  <c r="D175" i="1"/>
  <c r="R176" i="1"/>
  <c r="V175" i="1"/>
  <c r="U175" i="1"/>
  <c r="W175" i="1"/>
  <c r="S175" i="1"/>
  <c r="T175" i="1"/>
  <c r="I73" i="2"/>
  <c r="M72" i="2"/>
  <c r="N72" i="2"/>
  <c r="L72" i="2"/>
  <c r="K72" i="2"/>
  <c r="J72" i="2"/>
  <c r="N73" i="3"/>
  <c r="J73" i="3"/>
  <c r="M73" i="3"/>
  <c r="L73" i="3"/>
  <c r="I74" i="3"/>
  <c r="K73" i="3"/>
  <c r="R177" i="1" l="1"/>
  <c r="W176" i="1"/>
  <c r="V176" i="1"/>
  <c r="U176" i="1"/>
  <c r="T176" i="1"/>
  <c r="S176" i="1"/>
  <c r="E175" i="1"/>
  <c r="D176" i="1"/>
  <c r="I74" i="2"/>
  <c r="L73" i="2"/>
  <c r="M73" i="2"/>
  <c r="N73" i="2"/>
  <c r="J73" i="2"/>
  <c r="K73" i="2"/>
  <c r="L74" i="3"/>
  <c r="I75" i="3"/>
  <c r="K74" i="3"/>
  <c r="N74" i="3"/>
  <c r="J74" i="3"/>
  <c r="M74" i="3"/>
  <c r="E176" i="1" l="1"/>
  <c r="D177" i="1"/>
  <c r="I75" i="2"/>
  <c r="N74" i="2"/>
  <c r="L74" i="2"/>
  <c r="M74" i="2"/>
  <c r="J74" i="2"/>
  <c r="K74" i="2"/>
  <c r="R178" i="1"/>
  <c r="W177" i="1"/>
  <c r="V177" i="1"/>
  <c r="U177" i="1"/>
  <c r="T177" i="1"/>
  <c r="S177" i="1"/>
  <c r="N75" i="3"/>
  <c r="J75" i="3"/>
  <c r="M75" i="3"/>
  <c r="L75" i="3"/>
  <c r="K75" i="3"/>
  <c r="I76" i="3"/>
  <c r="I76" i="2" l="1"/>
  <c r="M75" i="2"/>
  <c r="N75" i="2"/>
  <c r="L75" i="2"/>
  <c r="J75" i="2"/>
  <c r="K75" i="2"/>
  <c r="D178" i="1"/>
  <c r="E177" i="1"/>
  <c r="R179" i="1"/>
  <c r="W178" i="1"/>
  <c r="V178" i="1"/>
  <c r="U178" i="1"/>
  <c r="T178" i="1"/>
  <c r="S178" i="1"/>
  <c r="L76" i="3"/>
  <c r="I77" i="3"/>
  <c r="K76" i="3"/>
  <c r="N76" i="3"/>
  <c r="J76" i="3"/>
  <c r="M76" i="3"/>
  <c r="E178" i="1" l="1"/>
  <c r="D179" i="1"/>
  <c r="R180" i="1"/>
  <c r="W179" i="1"/>
  <c r="V179" i="1"/>
  <c r="U179" i="1"/>
  <c r="T179" i="1"/>
  <c r="S179" i="1"/>
  <c r="I77" i="2"/>
  <c r="M76" i="2"/>
  <c r="N76" i="2"/>
  <c r="K76" i="2"/>
  <c r="L76" i="2"/>
  <c r="J76" i="2"/>
  <c r="N77" i="3"/>
  <c r="J77" i="3"/>
  <c r="M77" i="3"/>
  <c r="L77" i="3"/>
  <c r="K77" i="3"/>
  <c r="I78" i="3"/>
  <c r="R181" i="1" l="1"/>
  <c r="W180" i="1"/>
  <c r="V180" i="1"/>
  <c r="U180" i="1"/>
  <c r="T180" i="1"/>
  <c r="S180" i="1"/>
  <c r="E179" i="1"/>
  <c r="D180" i="1"/>
  <c r="I78" i="2"/>
  <c r="L77" i="2"/>
  <c r="M77" i="2"/>
  <c r="N77" i="2"/>
  <c r="J77" i="2"/>
  <c r="K77" i="2"/>
  <c r="L78" i="3"/>
  <c r="I79" i="3"/>
  <c r="K78" i="3"/>
  <c r="N78" i="3"/>
  <c r="J78" i="3"/>
  <c r="M78" i="3"/>
  <c r="E180" i="1" l="1"/>
  <c r="D181" i="1"/>
  <c r="I79" i="2"/>
  <c r="N78" i="2"/>
  <c r="L78" i="2"/>
  <c r="M78" i="2"/>
  <c r="J78" i="2"/>
  <c r="K78" i="2"/>
  <c r="R182" i="1"/>
  <c r="W181" i="1"/>
  <c r="V181" i="1"/>
  <c r="U181" i="1"/>
  <c r="T181" i="1"/>
  <c r="S181" i="1"/>
  <c r="N79" i="3"/>
  <c r="J79" i="3"/>
  <c r="M79" i="3"/>
  <c r="L79" i="3"/>
  <c r="I80" i="3"/>
  <c r="K79" i="3"/>
  <c r="I80" i="2" l="1"/>
  <c r="M79" i="2"/>
  <c r="N79" i="2"/>
  <c r="J79" i="2"/>
  <c r="L79" i="2"/>
  <c r="K79" i="2"/>
  <c r="D182" i="1"/>
  <c r="E181" i="1"/>
  <c r="R183" i="1"/>
  <c r="W182" i="1"/>
  <c r="V182" i="1"/>
  <c r="U182" i="1"/>
  <c r="T182" i="1"/>
  <c r="S182" i="1"/>
  <c r="L80" i="3"/>
  <c r="I81" i="3"/>
  <c r="K80" i="3"/>
  <c r="N80" i="3"/>
  <c r="J80" i="3"/>
  <c r="M80" i="3"/>
  <c r="E182" i="1" l="1"/>
  <c r="D183" i="1"/>
  <c r="R184" i="1"/>
  <c r="W183" i="1"/>
  <c r="V183" i="1"/>
  <c r="U183" i="1"/>
  <c r="T183" i="1"/>
  <c r="S183" i="1"/>
  <c r="I81" i="2"/>
  <c r="M80" i="2"/>
  <c r="N80" i="2"/>
  <c r="L80" i="2"/>
  <c r="K80" i="2"/>
  <c r="J80" i="2"/>
  <c r="N81" i="3"/>
  <c r="J81" i="3"/>
  <c r="M81" i="3"/>
  <c r="L81" i="3"/>
  <c r="I82" i="3"/>
  <c r="K81" i="3"/>
  <c r="R185" i="1" l="1"/>
  <c r="W184" i="1"/>
  <c r="V184" i="1"/>
  <c r="U184" i="1"/>
  <c r="T184" i="1"/>
  <c r="S184" i="1"/>
  <c r="E183" i="1"/>
  <c r="D184" i="1"/>
  <c r="I82" i="2"/>
  <c r="L81" i="2"/>
  <c r="M81" i="2"/>
  <c r="N81" i="2"/>
  <c r="J81" i="2"/>
  <c r="K81" i="2"/>
  <c r="L82" i="3"/>
  <c r="I83" i="3"/>
  <c r="K82" i="3"/>
  <c r="N82" i="3"/>
  <c r="J82" i="3"/>
  <c r="M82" i="3"/>
  <c r="E184" i="1" l="1"/>
  <c r="D185" i="1"/>
  <c r="I83" i="2"/>
  <c r="N82" i="2"/>
  <c r="L82" i="2"/>
  <c r="M82" i="2"/>
  <c r="J82" i="2"/>
  <c r="K82" i="2"/>
  <c r="R186" i="1"/>
  <c r="W185" i="1"/>
  <c r="V185" i="1"/>
  <c r="U185" i="1"/>
  <c r="T185" i="1"/>
  <c r="S185" i="1"/>
  <c r="N83" i="3"/>
  <c r="J83" i="3"/>
  <c r="M83" i="3"/>
  <c r="L83" i="3"/>
  <c r="K83" i="3"/>
  <c r="I84" i="3"/>
  <c r="I84" i="2" l="1"/>
  <c r="M83" i="2"/>
  <c r="N83" i="2"/>
  <c r="L83" i="2"/>
  <c r="J83" i="2"/>
  <c r="K83" i="2"/>
  <c r="D186" i="1"/>
  <c r="E185" i="1"/>
  <c r="R187" i="1"/>
  <c r="W186" i="1"/>
  <c r="V186" i="1"/>
  <c r="U186" i="1"/>
  <c r="S186" i="1"/>
  <c r="T186" i="1"/>
  <c r="L84" i="3"/>
  <c r="I85" i="3"/>
  <c r="K84" i="3"/>
  <c r="N84" i="3"/>
  <c r="J84" i="3"/>
  <c r="M84" i="3"/>
  <c r="E186" i="1" l="1"/>
  <c r="D187" i="1"/>
  <c r="R188" i="1"/>
  <c r="W187" i="1"/>
  <c r="V187" i="1"/>
  <c r="U187" i="1"/>
  <c r="T187" i="1"/>
  <c r="S187" i="1"/>
  <c r="I85" i="2"/>
  <c r="M84" i="2"/>
  <c r="N84" i="2"/>
  <c r="K84" i="2"/>
  <c r="L84" i="2"/>
  <c r="J84" i="2"/>
  <c r="N85" i="3"/>
  <c r="J85" i="3"/>
  <c r="M85" i="3"/>
  <c r="L85" i="3"/>
  <c r="K85" i="3"/>
  <c r="I86" i="3"/>
  <c r="R189" i="1" l="1"/>
  <c r="W188" i="1"/>
  <c r="V188" i="1"/>
  <c r="U188" i="1"/>
  <c r="T188" i="1"/>
  <c r="S188" i="1"/>
  <c r="E187" i="1"/>
  <c r="D188" i="1"/>
  <c r="I86" i="2"/>
  <c r="L85" i="2"/>
  <c r="M85" i="2"/>
  <c r="N85" i="2"/>
  <c r="J85" i="2"/>
  <c r="K85" i="2"/>
  <c r="L86" i="3"/>
  <c r="I87" i="3"/>
  <c r="K86" i="3"/>
  <c r="N86" i="3"/>
  <c r="J86" i="3"/>
  <c r="M86" i="3"/>
  <c r="E188" i="1" l="1"/>
  <c r="D189" i="1"/>
  <c r="I87" i="2"/>
  <c r="N86" i="2"/>
  <c r="L86" i="2"/>
  <c r="M86" i="2"/>
  <c r="J86" i="2"/>
  <c r="K86" i="2"/>
  <c r="R190" i="1"/>
  <c r="W189" i="1"/>
  <c r="V189" i="1"/>
  <c r="U189" i="1"/>
  <c r="T189" i="1"/>
  <c r="S189" i="1"/>
  <c r="N87" i="3"/>
  <c r="J87" i="3"/>
  <c r="M87" i="3"/>
  <c r="L87" i="3"/>
  <c r="I88" i="3"/>
  <c r="K87" i="3"/>
  <c r="I88" i="2" l="1"/>
  <c r="M87" i="2"/>
  <c r="N87" i="2"/>
  <c r="J87" i="2"/>
  <c r="L87" i="2"/>
  <c r="K87" i="2"/>
  <c r="D190" i="1"/>
  <c r="E189" i="1"/>
  <c r="R191" i="1"/>
  <c r="W190" i="1"/>
  <c r="V190" i="1"/>
  <c r="U190" i="1"/>
  <c r="S190" i="1"/>
  <c r="T190" i="1"/>
  <c r="L88" i="3"/>
  <c r="I89" i="3"/>
  <c r="K88" i="3"/>
  <c r="N88" i="3"/>
  <c r="J88" i="3"/>
  <c r="M88" i="3"/>
  <c r="E190" i="1" l="1"/>
  <c r="D191" i="1"/>
  <c r="R192" i="1"/>
  <c r="V191" i="1"/>
  <c r="U191" i="1"/>
  <c r="W191" i="1"/>
  <c r="S191" i="1"/>
  <c r="T191" i="1"/>
  <c r="I89" i="2"/>
  <c r="M88" i="2"/>
  <c r="N88" i="2"/>
  <c r="L88" i="2"/>
  <c r="K88" i="2"/>
  <c r="J88" i="2"/>
  <c r="N89" i="3"/>
  <c r="J89" i="3"/>
  <c r="M89" i="3"/>
  <c r="L89" i="3"/>
  <c r="I90" i="3"/>
  <c r="K89" i="3"/>
  <c r="R193" i="1" l="1"/>
  <c r="W192" i="1"/>
  <c r="V192" i="1"/>
  <c r="U192" i="1"/>
  <c r="T192" i="1"/>
  <c r="S192" i="1"/>
  <c r="E191" i="1"/>
  <c r="D192" i="1"/>
  <c r="I90" i="2"/>
  <c r="L89" i="2"/>
  <c r="M89" i="2"/>
  <c r="N89" i="2"/>
  <c r="J89" i="2"/>
  <c r="K89" i="2"/>
  <c r="L90" i="3"/>
  <c r="I91" i="3"/>
  <c r="K90" i="3"/>
  <c r="N90" i="3"/>
  <c r="J90" i="3"/>
  <c r="M90" i="3"/>
  <c r="E192" i="1" l="1"/>
  <c r="D193" i="1"/>
  <c r="I91" i="2"/>
  <c r="N90" i="2"/>
  <c r="L90" i="2"/>
  <c r="M90" i="2"/>
  <c r="J90" i="2"/>
  <c r="K90" i="2"/>
  <c r="R194" i="1"/>
  <c r="W193" i="1"/>
  <c r="V193" i="1"/>
  <c r="U193" i="1"/>
  <c r="T193" i="1"/>
  <c r="S193" i="1"/>
  <c r="N91" i="3"/>
  <c r="J91" i="3"/>
  <c r="M91" i="3"/>
  <c r="L91" i="3"/>
  <c r="K91" i="3"/>
  <c r="I92" i="3"/>
  <c r="I92" i="2" l="1"/>
  <c r="M91" i="2"/>
  <c r="N91" i="2"/>
  <c r="L91" i="2"/>
  <c r="J91" i="2"/>
  <c r="K91" i="2"/>
  <c r="D194" i="1"/>
  <c r="E193" i="1"/>
  <c r="R195" i="1"/>
  <c r="W194" i="1"/>
  <c r="V194" i="1"/>
  <c r="U194" i="1"/>
  <c r="T194" i="1"/>
  <c r="S194" i="1"/>
  <c r="L92" i="3"/>
  <c r="I93" i="3"/>
  <c r="K92" i="3"/>
  <c r="N92" i="3"/>
  <c r="J92" i="3"/>
  <c r="M92" i="3"/>
  <c r="E194" i="1" l="1"/>
  <c r="D195" i="1"/>
  <c r="R196" i="1"/>
  <c r="W195" i="1"/>
  <c r="V195" i="1"/>
  <c r="U195" i="1"/>
  <c r="T195" i="1"/>
  <c r="S195" i="1"/>
  <c r="I93" i="2"/>
  <c r="M92" i="2"/>
  <c r="N92" i="2"/>
  <c r="K92" i="2"/>
  <c r="L92" i="2"/>
  <c r="J92" i="2"/>
  <c r="N93" i="3"/>
  <c r="J93" i="3"/>
  <c r="M93" i="3"/>
  <c r="L93" i="3"/>
  <c r="K93" i="3"/>
  <c r="I94" i="3"/>
  <c r="R197" i="1" l="1"/>
  <c r="W196" i="1"/>
  <c r="V196" i="1"/>
  <c r="U196" i="1"/>
  <c r="T196" i="1"/>
  <c r="S196" i="1"/>
  <c r="E195" i="1"/>
  <c r="D196" i="1"/>
  <c r="I94" i="2"/>
  <c r="L93" i="2"/>
  <c r="M93" i="2"/>
  <c r="N93" i="2"/>
  <c r="J93" i="2"/>
  <c r="K93" i="2"/>
  <c r="L94" i="3"/>
  <c r="I95" i="3"/>
  <c r="K94" i="3"/>
  <c r="N94" i="3"/>
  <c r="J94" i="3"/>
  <c r="M94" i="3"/>
  <c r="E196" i="1" l="1"/>
  <c r="D197" i="1"/>
  <c r="I95" i="2"/>
  <c r="N94" i="2"/>
  <c r="L94" i="2"/>
  <c r="M94" i="2"/>
  <c r="J94" i="2"/>
  <c r="K94" i="2"/>
  <c r="R198" i="1"/>
  <c r="W197" i="1"/>
  <c r="V197" i="1"/>
  <c r="U197" i="1"/>
  <c r="T197" i="1"/>
  <c r="S197" i="1"/>
  <c r="N95" i="3"/>
  <c r="J95" i="3"/>
  <c r="M95" i="3"/>
  <c r="L95" i="3"/>
  <c r="I96" i="3"/>
  <c r="K95" i="3"/>
  <c r="I96" i="2" l="1"/>
  <c r="M95" i="2"/>
  <c r="N95" i="2"/>
  <c r="J95" i="2"/>
  <c r="L95" i="2"/>
  <c r="K95" i="2"/>
  <c r="D198" i="1"/>
  <c r="E197" i="1"/>
  <c r="R199" i="1"/>
  <c r="W198" i="1"/>
  <c r="V198" i="1"/>
  <c r="U198" i="1"/>
  <c r="T198" i="1"/>
  <c r="S198" i="1"/>
  <c r="L96" i="3"/>
  <c r="I97" i="3"/>
  <c r="K96" i="3"/>
  <c r="N96" i="3"/>
  <c r="J96" i="3"/>
  <c r="M96" i="3"/>
  <c r="E198" i="1" l="1"/>
  <c r="D199" i="1"/>
  <c r="R200" i="1"/>
  <c r="W199" i="1"/>
  <c r="V199" i="1"/>
  <c r="U199" i="1"/>
  <c r="T199" i="1"/>
  <c r="S199" i="1"/>
  <c r="I97" i="2"/>
  <c r="M96" i="2"/>
  <c r="N96" i="2"/>
  <c r="L96" i="2"/>
  <c r="K96" i="2"/>
  <c r="J96" i="2"/>
  <c r="N97" i="3"/>
  <c r="J97" i="3"/>
  <c r="M97" i="3"/>
  <c r="L97" i="3"/>
  <c r="I98" i="3"/>
  <c r="K97" i="3"/>
  <c r="R201" i="1" l="1"/>
  <c r="W200" i="1"/>
  <c r="V200" i="1"/>
  <c r="U200" i="1"/>
  <c r="T200" i="1"/>
  <c r="S200" i="1"/>
  <c r="E199" i="1"/>
  <c r="D200" i="1"/>
  <c r="I98" i="2"/>
  <c r="L97" i="2"/>
  <c r="M97" i="2"/>
  <c r="N97" i="2"/>
  <c r="J97" i="2"/>
  <c r="K97" i="2"/>
  <c r="L98" i="3"/>
  <c r="I99" i="3"/>
  <c r="K98" i="3"/>
  <c r="N98" i="3"/>
  <c r="J98" i="3"/>
  <c r="M98" i="3"/>
  <c r="E200" i="1" l="1"/>
  <c r="D201" i="1"/>
  <c r="I99" i="2"/>
  <c r="N98" i="2"/>
  <c r="L98" i="2"/>
  <c r="M98" i="2"/>
  <c r="J98" i="2"/>
  <c r="K98" i="2"/>
  <c r="R202" i="1"/>
  <c r="W201" i="1"/>
  <c r="V201" i="1"/>
  <c r="U201" i="1"/>
  <c r="T201" i="1"/>
  <c r="S201" i="1"/>
  <c r="N99" i="3"/>
  <c r="J99" i="3"/>
  <c r="M99" i="3"/>
  <c r="L99" i="3"/>
  <c r="K99" i="3"/>
  <c r="I100" i="3"/>
  <c r="I100" i="2" l="1"/>
  <c r="M99" i="2"/>
  <c r="N99" i="2"/>
  <c r="L99" i="2"/>
  <c r="J99" i="2"/>
  <c r="K99" i="2"/>
  <c r="D202" i="1"/>
  <c r="E201" i="1"/>
  <c r="R203" i="1"/>
  <c r="W202" i="1"/>
  <c r="V202" i="1"/>
  <c r="U202" i="1"/>
  <c r="S202" i="1"/>
  <c r="T202" i="1"/>
  <c r="L100" i="3"/>
  <c r="I101" i="3"/>
  <c r="K100" i="3"/>
  <c r="N100" i="3"/>
  <c r="J100" i="3"/>
  <c r="M100" i="3"/>
  <c r="E202" i="1" l="1"/>
  <c r="D203" i="1"/>
  <c r="E203" i="1" s="1"/>
  <c r="W203" i="1"/>
  <c r="V203" i="1"/>
  <c r="U203" i="1"/>
  <c r="T203" i="1"/>
  <c r="S203" i="1"/>
  <c r="I101" i="2"/>
  <c r="M100" i="2"/>
  <c r="N100" i="2"/>
  <c r="K100" i="2"/>
  <c r="L100" i="2"/>
  <c r="J100" i="2"/>
  <c r="N101" i="3"/>
  <c r="J101" i="3"/>
  <c r="M101" i="3"/>
  <c r="L101" i="3"/>
  <c r="K101" i="3"/>
  <c r="L101" i="2" l="1"/>
  <c r="M101" i="2"/>
  <c r="N101" i="2"/>
  <c r="J101" i="2"/>
  <c r="K101" i="2"/>
</calcChain>
</file>

<file path=xl/sharedStrings.xml><?xml version="1.0" encoding="utf-8"?>
<sst xmlns="http://schemas.openxmlformats.org/spreadsheetml/2006/main" count="704" uniqueCount="140">
  <si>
    <t>Exec 1</t>
  </si>
  <si>
    <t>Exec 2</t>
  </si>
  <si>
    <t>Exec 3</t>
  </si>
  <si>
    <t>Exec 4</t>
  </si>
  <si>
    <t>Exec 5</t>
  </si>
  <si>
    <t>Exec 6</t>
  </si>
  <si>
    <t>Exec 7</t>
  </si>
  <si>
    <t>Exec 8</t>
  </si>
  <si>
    <t>Exec 9</t>
  </si>
  <si>
    <t>Exec 10</t>
  </si>
  <si>
    <t>Exec 11</t>
  </si>
  <si>
    <t>Exec 12</t>
  </si>
  <si>
    <t>Exec 13</t>
  </si>
  <si>
    <t>Exec 14</t>
  </si>
  <si>
    <t>Exec 15</t>
  </si>
  <si>
    <t>Exec 16</t>
  </si>
  <si>
    <t>Exec 17</t>
  </si>
  <si>
    <t>Exec 18</t>
  </si>
  <si>
    <t>Exec 19</t>
  </si>
  <si>
    <t>Exec 20</t>
  </si>
  <si>
    <t>Exec 21</t>
  </si>
  <si>
    <t>Exec 22</t>
  </si>
  <si>
    <t>Exec 23</t>
  </si>
  <si>
    <t>Exec 24</t>
  </si>
  <si>
    <t>Exec 25</t>
  </si>
  <si>
    <t>Exec 26</t>
  </si>
  <si>
    <t>Exec 27</t>
  </si>
  <si>
    <t>Exec 28</t>
  </si>
  <si>
    <t>Exec 29</t>
  </si>
  <si>
    <t>Exec 30</t>
  </si>
  <si>
    <t>Exec 31</t>
  </si>
  <si>
    <t>Exec 32</t>
  </si>
  <si>
    <t>Exec 33</t>
  </si>
  <si>
    <t>Exec 34</t>
  </si>
  <si>
    <t>Exec 35</t>
  </si>
  <si>
    <t>Exec 36</t>
  </si>
  <si>
    <t>Exec 37</t>
  </si>
  <si>
    <t>Exec 38</t>
  </si>
  <si>
    <t>Exec 39</t>
  </si>
  <si>
    <t>Exec 40</t>
  </si>
  <si>
    <t>Exec 41</t>
  </si>
  <si>
    <t>Exec 42</t>
  </si>
  <si>
    <t>Exec 43</t>
  </si>
  <si>
    <t>Exec 44</t>
  </si>
  <si>
    <t>Exec 45</t>
  </si>
  <si>
    <t>Exec 46</t>
  </si>
  <si>
    <t>Exec 47</t>
  </si>
  <si>
    <t>Exec 48</t>
  </si>
  <si>
    <t>Exec 49</t>
  </si>
  <si>
    <t>Exec 50</t>
  </si>
  <si>
    <t>Exec 51</t>
  </si>
  <si>
    <t>Exec 52</t>
  </si>
  <si>
    <t>Exec 53</t>
  </si>
  <si>
    <t>Exec 54</t>
  </si>
  <si>
    <t>Exec 55</t>
  </si>
  <si>
    <t>Exec 56</t>
  </si>
  <si>
    <t>Exec 57</t>
  </si>
  <si>
    <t>Exec 58</t>
  </si>
  <si>
    <t>Exec 59</t>
  </si>
  <si>
    <t>Exec 60</t>
  </si>
  <si>
    <t>Exec 61</t>
  </si>
  <si>
    <t>Exec 62</t>
  </si>
  <si>
    <t>Exec 63</t>
  </si>
  <si>
    <t>Exec 64</t>
  </si>
  <si>
    <t>Exec 65</t>
  </si>
  <si>
    <t>Exec 66</t>
  </si>
  <si>
    <t>Exec 67</t>
  </si>
  <si>
    <t>Exec 68</t>
  </si>
  <si>
    <t>Exec 69</t>
  </si>
  <si>
    <t>Exec 70</t>
  </si>
  <si>
    <t>Exec 71</t>
  </si>
  <si>
    <t>Exec 72</t>
  </si>
  <si>
    <t>Exec 73</t>
  </si>
  <si>
    <t>Exec 74</t>
  </si>
  <si>
    <t>Exec 75</t>
  </si>
  <si>
    <t>Exec 76</t>
  </si>
  <si>
    <t>Exec 77</t>
  </si>
  <si>
    <t>Exec 78</t>
  </si>
  <si>
    <t>Exec 79</t>
  </si>
  <si>
    <t>Exec 80</t>
  </si>
  <si>
    <t>Exec 81</t>
  </si>
  <si>
    <t>Exec 82</t>
  </si>
  <si>
    <t>Exec 83</t>
  </si>
  <si>
    <t>Exec 84</t>
  </si>
  <si>
    <t>Exec 85</t>
  </si>
  <si>
    <t>Exec 86</t>
  </si>
  <si>
    <t>Exec 87</t>
  </si>
  <si>
    <t>Exec 88</t>
  </si>
  <si>
    <t>Exec 89</t>
  </si>
  <si>
    <t>Exec 90</t>
  </si>
  <si>
    <t>Exec 91</t>
  </si>
  <si>
    <t>Exec 92</t>
  </si>
  <si>
    <t>Exec 93</t>
  </si>
  <si>
    <t>Exec 94</t>
  </si>
  <si>
    <t>Exec 95</t>
  </si>
  <si>
    <t>Exec 96</t>
  </si>
  <si>
    <t>Exec 97</t>
  </si>
  <si>
    <t>Exec 98</t>
  </si>
  <si>
    <t>Exec 99</t>
  </si>
  <si>
    <t>Exec 100</t>
  </si>
  <si>
    <t>Nº de execuções</t>
  </si>
  <si>
    <t>Python</t>
  </si>
  <si>
    <t>C++</t>
  </si>
  <si>
    <t>Java</t>
  </si>
  <si>
    <t>Go</t>
  </si>
  <si>
    <t>Ruby</t>
  </si>
  <si>
    <t>Mínimo</t>
  </si>
  <si>
    <t>Máximo</t>
  </si>
  <si>
    <t>Média</t>
  </si>
  <si>
    <t>Tamanho (n)</t>
  </si>
  <si>
    <t>Est. Classes</t>
  </si>
  <si>
    <t>Classes</t>
  </si>
  <si>
    <t>Incremento</t>
  </si>
  <si>
    <t>Desv Pad</t>
  </si>
  <si>
    <t>Incremento 2</t>
  </si>
  <si>
    <t>Corte</t>
  </si>
  <si>
    <t>Frequência</t>
  </si>
  <si>
    <t>Pontos</t>
  </si>
  <si>
    <t>Valor</t>
  </si>
  <si>
    <t>FDM</t>
  </si>
  <si>
    <t>Média + 4dp</t>
  </si>
  <si>
    <t>Média - 4dp</t>
  </si>
  <si>
    <t>Incremento 3</t>
  </si>
  <si>
    <t>Valor 2</t>
  </si>
  <si>
    <t>Média - 4d</t>
  </si>
  <si>
    <t>Inicio Eixo X</t>
  </si>
  <si>
    <t>Final Eixo X</t>
  </si>
  <si>
    <t>Eixo X</t>
  </si>
  <si>
    <t xml:space="preserve">Exec 1 </t>
  </si>
  <si>
    <t>Media + 4dp</t>
  </si>
  <si>
    <t>Media - 4dp</t>
  </si>
  <si>
    <t>Fim Eixo Y</t>
  </si>
  <si>
    <t>Android enxuto</t>
  </si>
  <si>
    <t>Android BBB</t>
  </si>
  <si>
    <t>Nº de Execuções</t>
  </si>
  <si>
    <t>BBB Android (OTI)</t>
  </si>
  <si>
    <t>BBB Android</t>
  </si>
  <si>
    <t>Linux BBB</t>
  </si>
  <si>
    <t>BBB Android (OTIMIZADO)</t>
  </si>
  <si>
    <t>Nº de Execs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</si>
</sst>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3" fillId="0" borderId="0"/>
    <xf numFmtId="0" fontId="11" fillId="0" borderId="0"/>
    <xf numFmtId="0" fontId="12" fillId="0" borderId="0"/>
    <xf numFmtId="0" fontId="9" fillId="8" borderId="0"/>
    <xf numFmtId="0" fontId="6" fillId="6" borderId="0"/>
    <xf numFmtId="0" fontId="14" fillId="9" borderId="0"/>
    <xf numFmtId="0" fontId="15" fillId="9" borderId="3"/>
    <xf numFmtId="0" fontId="4" fillId="0" borderId="0"/>
    <xf numFmtId="0" fontId="5" fillId="3" borderId="0"/>
    <xf numFmtId="0" fontId="5" fillId="4" borderId="0"/>
    <xf numFmtId="0" fontId="4" fillId="5" borderId="0"/>
    <xf numFmtId="0" fontId="7" fillId="7" borderId="0"/>
    <xf numFmtId="0" fontId="8" fillId="0" borderId="0"/>
    <xf numFmtId="0" fontId="10" fillId="0" borderId="0"/>
    <xf numFmtId="0" fontId="13" fillId="0" borderId="0"/>
    <xf numFmtId="0" fontId="3" fillId="0" borderId="0"/>
    <xf numFmtId="0" fontId="3" fillId="0" borderId="0"/>
    <xf numFmtId="0" fontId="6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1" fillId="0" borderId="1" xfId="0" applyFont="1" applyBorder="1"/>
  </cellXfs>
  <cellStyles count="19">
    <cellStyle name="Accent" xfId="8" xr:uid="{00000000-0005-0000-0000-000000000000}"/>
    <cellStyle name="Accent 1" xfId="9" xr:uid="{00000000-0005-0000-0000-000001000000}"/>
    <cellStyle name="Accent 2" xfId="10" xr:uid="{00000000-0005-0000-0000-000002000000}"/>
    <cellStyle name="Accent 3" xfId="11" xr:uid="{00000000-0005-0000-0000-000003000000}"/>
    <cellStyle name="Bad 2" xfId="5" xr:uid="{00000000-0005-0000-0000-000004000000}"/>
    <cellStyle name="Error" xfId="12" xr:uid="{00000000-0005-0000-0000-000005000000}"/>
    <cellStyle name="Footnote" xfId="13" xr:uid="{00000000-0005-0000-0000-000006000000}"/>
    <cellStyle name="Good 2" xfId="4" xr:uid="{00000000-0005-0000-0000-000007000000}"/>
    <cellStyle name="Heading" xfId="14" xr:uid="{00000000-0005-0000-0000-000008000000}"/>
    <cellStyle name="Heading 1 2" xfId="2" xr:uid="{00000000-0005-0000-0000-000009000000}"/>
    <cellStyle name="Heading 2 2" xfId="3" xr:uid="{00000000-0005-0000-0000-00000A000000}"/>
    <cellStyle name="Hyperlink" xfId="15" xr:uid="{00000000-0005-0000-0000-00000B000000}"/>
    <cellStyle name="Neutral 2" xfId="6" xr:uid="{00000000-0005-0000-0000-00000C000000}"/>
    <cellStyle name="Normal" xfId="0" builtinId="0"/>
    <cellStyle name="Normal 2" xfId="1" xr:uid="{00000000-0005-0000-0000-00000E000000}"/>
    <cellStyle name="Note 2" xfId="7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Sheet1!$N$103</c:f>
              <c:strCache>
                <c:ptCount val="1"/>
                <c:pt idx="0">
                  <c:v>Frequência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127000" cap="flat" cmpd="sng" algn="ctr">
                <a:solidFill>
                  <a:schemeClr val="accent1">
                    <a:lumMod val="60000"/>
                    <a:lumOff val="40000"/>
                  </a:schemeClr>
                </a:solidFill>
                <a:round/>
              </a:ln>
              <a:effectLst/>
            </c:spPr>
          </c:errBars>
          <c:xVal>
            <c:numRef>
              <c:f>Sheet1!$M$104:$M$113</c:f>
              <c:numCache>
                <c:formatCode>General</c:formatCode>
                <c:ptCount val="10"/>
                <c:pt idx="0">
                  <c:v>12.8631001</c:v>
                </c:pt>
                <c:pt idx="1">
                  <c:v>13.0985972</c:v>
                </c:pt>
                <c:pt idx="2">
                  <c:v>13.3340943</c:v>
                </c:pt>
                <c:pt idx="3">
                  <c:v>13.5695914</c:v>
                </c:pt>
                <c:pt idx="4">
                  <c:v>13.8050885</c:v>
                </c:pt>
                <c:pt idx="5">
                  <c:v>14.0405856</c:v>
                </c:pt>
                <c:pt idx="6">
                  <c:v>14.2760827</c:v>
                </c:pt>
                <c:pt idx="7">
                  <c:v>14.5115798</c:v>
                </c:pt>
                <c:pt idx="8">
                  <c:v>14.7470769</c:v>
                </c:pt>
                <c:pt idx="9">
                  <c:v>14.982574</c:v>
                </c:pt>
              </c:numCache>
            </c:numRef>
          </c:xVal>
          <c:yVal>
            <c:numRef>
              <c:f>Sheet1!$N$104:$N$113</c:f>
              <c:numCache>
                <c:formatCode>General</c:formatCode>
                <c:ptCount val="10"/>
                <c:pt idx="0">
                  <c:v>10</c:v>
                </c:pt>
                <c:pt idx="1">
                  <c:v>14</c:v>
                </c:pt>
                <c:pt idx="2">
                  <c:v>18</c:v>
                </c:pt>
                <c:pt idx="3">
                  <c:v>12</c:v>
                </c:pt>
                <c:pt idx="4">
                  <c:v>8</c:v>
                </c:pt>
                <c:pt idx="5">
                  <c:v>12</c:v>
                </c:pt>
                <c:pt idx="6">
                  <c:v>6</c:v>
                </c:pt>
                <c:pt idx="7">
                  <c:v>7</c:v>
                </c:pt>
                <c:pt idx="8">
                  <c:v>5</c:v>
                </c:pt>
                <c:pt idx="9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F4-41C5-B70E-F3DBA2B14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489496"/>
        <c:axId val="292487200"/>
      </c:scatterChart>
      <c:scatterChart>
        <c:scatterStyle val="smoothMarker"/>
        <c:varyColors val="0"/>
        <c:ser>
          <c:idx val="1"/>
          <c:order val="1"/>
          <c:tx>
            <c:v>FPM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Sheet1!$D$104:$D$203</c:f>
              <c:numCache>
                <c:formatCode>General</c:formatCode>
                <c:ptCount val="100"/>
                <c:pt idx="0">
                  <c:v>11.05841087150209</c:v>
                </c:pt>
                <c:pt idx="1">
                  <c:v>11.11016124682528</c:v>
                </c:pt>
                <c:pt idx="2">
                  <c:v>11.16191162214847</c:v>
                </c:pt>
                <c:pt idx="3">
                  <c:v>11.213661997471659</c:v>
                </c:pt>
                <c:pt idx="4">
                  <c:v>11.265412372794849</c:v>
                </c:pt>
                <c:pt idx="5">
                  <c:v>11.317162748118038</c:v>
                </c:pt>
                <c:pt idx="6">
                  <c:v>11.368913123441228</c:v>
                </c:pt>
                <c:pt idx="7">
                  <c:v>11.420663498764418</c:v>
                </c:pt>
                <c:pt idx="8">
                  <c:v>11.472413874087607</c:v>
                </c:pt>
                <c:pt idx="9">
                  <c:v>11.524164249410797</c:v>
                </c:pt>
                <c:pt idx="10">
                  <c:v>11.575914624733986</c:v>
                </c:pt>
                <c:pt idx="11">
                  <c:v>11.627665000057176</c:v>
                </c:pt>
                <c:pt idx="12">
                  <c:v>11.679415375380366</c:v>
                </c:pt>
                <c:pt idx="13">
                  <c:v>11.731165750703555</c:v>
                </c:pt>
                <c:pt idx="14">
                  <c:v>11.782916126026745</c:v>
                </c:pt>
                <c:pt idx="15">
                  <c:v>11.834666501349934</c:v>
                </c:pt>
                <c:pt idx="16">
                  <c:v>11.886416876673124</c:v>
                </c:pt>
                <c:pt idx="17">
                  <c:v>11.938167251996314</c:v>
                </c:pt>
                <c:pt idx="18">
                  <c:v>11.989917627319503</c:v>
                </c:pt>
                <c:pt idx="19">
                  <c:v>12.041668002642693</c:v>
                </c:pt>
                <c:pt idx="20">
                  <c:v>12.093418377965882</c:v>
                </c:pt>
                <c:pt idx="21">
                  <c:v>12.145168753289072</c:v>
                </c:pt>
                <c:pt idx="22">
                  <c:v>12.196919128612262</c:v>
                </c:pt>
                <c:pt idx="23">
                  <c:v>12.248669503935451</c:v>
                </c:pt>
                <c:pt idx="24">
                  <c:v>12.300419879258641</c:v>
                </c:pt>
                <c:pt idx="25">
                  <c:v>12.35217025458183</c:v>
                </c:pt>
                <c:pt idx="26">
                  <c:v>12.40392062990502</c:v>
                </c:pt>
                <c:pt idx="27">
                  <c:v>12.45567100522821</c:v>
                </c:pt>
                <c:pt idx="28">
                  <c:v>12.507421380551399</c:v>
                </c:pt>
                <c:pt idx="29">
                  <c:v>12.559171755874589</c:v>
                </c:pt>
                <c:pt idx="30">
                  <c:v>12.610922131197778</c:v>
                </c:pt>
                <c:pt idx="31">
                  <c:v>12.662672506520968</c:v>
                </c:pt>
                <c:pt idx="32">
                  <c:v>12.714422881844158</c:v>
                </c:pt>
                <c:pt idx="33">
                  <c:v>12.766173257167347</c:v>
                </c:pt>
                <c:pt idx="34">
                  <c:v>12.817923632490537</c:v>
                </c:pt>
                <c:pt idx="35">
                  <c:v>12.869674007813726</c:v>
                </c:pt>
                <c:pt idx="36">
                  <c:v>12.921424383136916</c:v>
                </c:pt>
                <c:pt idx="37">
                  <c:v>12.973174758460106</c:v>
                </c:pt>
                <c:pt idx="38">
                  <c:v>13.024925133783295</c:v>
                </c:pt>
                <c:pt idx="39">
                  <c:v>13.076675509106485</c:v>
                </c:pt>
                <c:pt idx="40">
                  <c:v>13.128425884429674</c:v>
                </c:pt>
                <c:pt idx="41">
                  <c:v>13.180176259752864</c:v>
                </c:pt>
                <c:pt idx="42">
                  <c:v>13.231926635076054</c:v>
                </c:pt>
                <c:pt idx="43">
                  <c:v>13.283677010399243</c:v>
                </c:pt>
                <c:pt idx="44">
                  <c:v>13.335427385722433</c:v>
                </c:pt>
                <c:pt idx="45">
                  <c:v>13.387177761045622</c:v>
                </c:pt>
                <c:pt idx="46">
                  <c:v>13.438928136368812</c:v>
                </c:pt>
                <c:pt idx="47">
                  <c:v>13.490678511692002</c:v>
                </c:pt>
                <c:pt idx="48">
                  <c:v>13.542428887015191</c:v>
                </c:pt>
                <c:pt idx="49">
                  <c:v>13.594179262338381</c:v>
                </c:pt>
                <c:pt idx="50">
                  <c:v>13.64592963766157</c:v>
                </c:pt>
                <c:pt idx="51">
                  <c:v>13.69768001298476</c:v>
                </c:pt>
                <c:pt idx="52">
                  <c:v>13.74943038830795</c:v>
                </c:pt>
                <c:pt idx="53">
                  <c:v>13.801180763631139</c:v>
                </c:pt>
                <c:pt idx="54">
                  <c:v>13.852931138954329</c:v>
                </c:pt>
                <c:pt idx="55">
                  <c:v>13.904681514277518</c:v>
                </c:pt>
                <c:pt idx="56">
                  <c:v>13.956431889600708</c:v>
                </c:pt>
                <c:pt idx="57">
                  <c:v>14.008182264923898</c:v>
                </c:pt>
                <c:pt idx="58">
                  <c:v>14.059932640247087</c:v>
                </c:pt>
                <c:pt idx="59">
                  <c:v>14.111683015570277</c:v>
                </c:pt>
                <c:pt idx="60">
                  <c:v>14.163433390893466</c:v>
                </c:pt>
                <c:pt idx="61">
                  <c:v>14.215183766216656</c:v>
                </c:pt>
                <c:pt idx="62">
                  <c:v>14.266934141539846</c:v>
                </c:pt>
                <c:pt idx="63">
                  <c:v>14.318684516863035</c:v>
                </c:pt>
                <c:pt idx="64">
                  <c:v>14.370434892186225</c:v>
                </c:pt>
                <c:pt idx="65">
                  <c:v>14.422185267509414</c:v>
                </c:pt>
                <c:pt idx="66">
                  <c:v>14.473935642832604</c:v>
                </c:pt>
                <c:pt idx="67">
                  <c:v>14.525686018155794</c:v>
                </c:pt>
                <c:pt idx="68">
                  <c:v>14.577436393478983</c:v>
                </c:pt>
                <c:pt idx="69">
                  <c:v>14.629186768802173</c:v>
                </c:pt>
                <c:pt idx="70">
                  <c:v>14.680937144125362</c:v>
                </c:pt>
                <c:pt idx="71">
                  <c:v>14.732687519448552</c:v>
                </c:pt>
                <c:pt idx="72">
                  <c:v>14.784437894771742</c:v>
                </c:pt>
                <c:pt idx="73">
                  <c:v>14.836188270094931</c:v>
                </c:pt>
                <c:pt idx="74">
                  <c:v>14.887938645418121</c:v>
                </c:pt>
                <c:pt idx="75">
                  <c:v>14.93968902074131</c:v>
                </c:pt>
                <c:pt idx="76">
                  <c:v>14.9914393960645</c:v>
                </c:pt>
                <c:pt idx="77">
                  <c:v>15.04318977138769</c:v>
                </c:pt>
                <c:pt idx="78">
                  <c:v>15.094940146710879</c:v>
                </c:pt>
                <c:pt idx="79">
                  <c:v>15.146690522034069</c:v>
                </c:pt>
                <c:pt idx="80">
                  <c:v>15.198440897357258</c:v>
                </c:pt>
                <c:pt idx="81">
                  <c:v>15.250191272680448</c:v>
                </c:pt>
                <c:pt idx="82">
                  <c:v>15.301941648003638</c:v>
                </c:pt>
                <c:pt idx="83">
                  <c:v>15.353692023326827</c:v>
                </c:pt>
                <c:pt idx="84">
                  <c:v>15.405442398650017</c:v>
                </c:pt>
                <c:pt idx="85">
                  <c:v>15.457192773973206</c:v>
                </c:pt>
                <c:pt idx="86">
                  <c:v>15.508943149296396</c:v>
                </c:pt>
                <c:pt idx="87">
                  <c:v>15.560693524619586</c:v>
                </c:pt>
                <c:pt idx="88">
                  <c:v>15.612443899942775</c:v>
                </c:pt>
                <c:pt idx="89">
                  <c:v>15.664194275265965</c:v>
                </c:pt>
                <c:pt idx="90">
                  <c:v>15.715944650589154</c:v>
                </c:pt>
                <c:pt idx="91">
                  <c:v>15.767695025912344</c:v>
                </c:pt>
                <c:pt idx="92">
                  <c:v>15.819445401235534</c:v>
                </c:pt>
                <c:pt idx="93">
                  <c:v>15.871195776558723</c:v>
                </c:pt>
                <c:pt idx="94">
                  <c:v>15.922946151881913</c:v>
                </c:pt>
                <c:pt idx="95">
                  <c:v>15.974696527205102</c:v>
                </c:pt>
                <c:pt idx="96">
                  <c:v>16.026446902528292</c:v>
                </c:pt>
                <c:pt idx="97">
                  <c:v>16.078197277851483</c:v>
                </c:pt>
                <c:pt idx="98">
                  <c:v>16.129947653174675</c:v>
                </c:pt>
                <c:pt idx="99">
                  <c:v>16.181698028497866</c:v>
                </c:pt>
              </c:numCache>
            </c:numRef>
          </c:xVal>
          <c:yVal>
            <c:numRef>
              <c:f>Sheet1!$E$104:$E$203</c:f>
              <c:numCache>
                <c:formatCode>General</c:formatCode>
                <c:ptCount val="100"/>
                <c:pt idx="0">
                  <c:v>2.0897556067243239E-4</c:v>
                </c:pt>
                <c:pt idx="1">
                  <c:v>2.8777665068645654E-4</c:v>
                </c:pt>
                <c:pt idx="2">
                  <c:v>3.937129400343866E-4</c:v>
                </c:pt>
                <c:pt idx="3">
                  <c:v>5.3514060400166002E-4</c:v>
                </c:pt>
                <c:pt idx="4">
                  <c:v>7.2263701061965494E-4</c:v>
                </c:pt>
                <c:pt idx="5">
                  <c:v>9.6947491739729573E-4</c:v>
                </c:pt>
                <c:pt idx="6">
                  <c:v>1.292162206527038E-3</c:v>
                </c:pt>
                <c:pt idx="7">
                  <c:v>1.7110455545178785E-3</c:v>
                </c:pt>
                <c:pt idx="8">
                  <c:v>2.2509725063036912E-3</c:v>
                </c:pt>
                <c:pt idx="9">
                  <c:v>2.9420014961777626E-3</c:v>
                </c:pt>
                <c:pt idx="10">
                  <c:v>3.8201434248754424E-3</c:v>
                </c:pt>
                <c:pt idx="11">
                  <c:v>4.9281115341870425E-3</c:v>
                </c:pt>
                <c:pt idx="12">
                  <c:v>6.3160486803681623E-3</c:v>
                </c:pt>
                <c:pt idx="13">
                  <c:v>8.0421929664090223E-3</c:v>
                </c:pt>
                <c:pt idx="14">
                  <c:v>1.0173434441785954E-2</c:v>
                </c:pt>
                <c:pt idx="15">
                  <c:v>1.2785707731577894E-2</c:v>
                </c:pt>
                <c:pt idx="16">
                  <c:v>1.5964158648417506E-2</c:v>
                </c:pt>
                <c:pt idx="17">
                  <c:v>1.9803017805616368E-2</c:v>
                </c:pt>
                <c:pt idx="18">
                  <c:v>2.440511179313954E-2</c:v>
                </c:pt>
                <c:pt idx="19">
                  <c:v>2.9880943429633853E-2</c:v>
                </c:pt>
                <c:pt idx="20">
                  <c:v>3.6347277757872491E-2</c:v>
                </c:pt>
                <c:pt idx="21">
                  <c:v>4.3925180494894599E-2</c:v>
                </c:pt>
                <c:pt idx="22">
                  <c:v>5.2737471081083238E-2</c:v>
                </c:pt>
                <c:pt idx="23">
                  <c:v>6.2905573522361577E-2</c:v>
                </c:pt>
                <c:pt idx="24">
                  <c:v>7.4545774763630182E-2</c:v>
                </c:pt>
                <c:pt idx="25">
                  <c:v>8.776493182849246E-2</c:v>
                </c:pt>
                <c:pt idx="26">
                  <c:v>0.10265570440522084</c:v>
                </c:pt>
                <c:pt idx="27">
                  <c:v>0.11929142746682922</c:v>
                </c:pt>
                <c:pt idx="28">
                  <c:v>0.1377207769406574</c:v>
                </c:pt>
                <c:pt idx="29">
                  <c:v>0.15796241805261305</c:v>
                </c:pt>
                <c:pt idx="30">
                  <c:v>0.17999985814109934</c:v>
                </c:pt>
                <c:pt idx="31">
                  <c:v>0.20377675071153706</c:v>
                </c:pt>
                <c:pt idx="32">
                  <c:v>0.2291929125873359</c:v>
                </c:pt>
                <c:pt idx="33">
                  <c:v>0.2561013187824645</c:v>
                </c:pt>
                <c:pt idx="34">
                  <c:v>0.28430632824724633</c:v>
                </c:pt>
                <c:pt idx="35">
                  <c:v>0.3135633667101112</c:v>
                </c:pt>
                <c:pt idx="36">
                  <c:v>0.34358025014393989</c:v>
                </c:pt>
                <c:pt idx="37">
                  <c:v>0.37402027465775595</c:v>
                </c:pt>
                <c:pt idx="38">
                  <c:v>0.40450712769587077</c:v>
                </c:pt>
                <c:pt idx="39">
                  <c:v>0.43463159425936648</c:v>
                </c:pt>
                <c:pt idx="40">
                  <c:v>0.46395994438725591</c:v>
                </c:pt>
                <c:pt idx="41">
                  <c:v>0.49204379908634222</c:v>
                </c:pt>
                <c:pt idx="42">
                  <c:v>0.51843118654263776</c:v>
                </c:pt>
                <c:pt idx="43">
                  <c:v>0.54267842422477619</c:v>
                </c:pt>
                <c:pt idx="44">
                  <c:v>0.56436240063446652</c:v>
                </c:pt>
                <c:pt idx="45">
                  <c:v>0.5830927875968398</c:v>
                </c:pt>
                <c:pt idx="46">
                  <c:v>0.59852369375639536</c:v>
                </c:pt>
                <c:pt idx="47">
                  <c:v>0.61036427468828935</c:v>
                </c:pt>
                <c:pt idx="48">
                  <c:v>0.61838784554539572</c:v>
                </c:pt>
                <c:pt idx="49">
                  <c:v>0.62243909756961435</c:v>
                </c:pt>
                <c:pt idx="50">
                  <c:v>0.62243909756961657</c:v>
                </c:pt>
                <c:pt idx="51">
                  <c:v>0.6183878455454026</c:v>
                </c:pt>
                <c:pt idx="52">
                  <c:v>0.61036427468830068</c:v>
                </c:pt>
                <c:pt idx="53">
                  <c:v>0.59852369375641079</c:v>
                </c:pt>
                <c:pt idx="54">
                  <c:v>0.58309278759685923</c:v>
                </c:pt>
                <c:pt idx="55">
                  <c:v>0.56436240063448939</c:v>
                </c:pt>
                <c:pt idx="56">
                  <c:v>0.54267842422480228</c:v>
                </c:pt>
                <c:pt idx="57">
                  <c:v>0.51843118654266651</c:v>
                </c:pt>
                <c:pt idx="58">
                  <c:v>0.49204379908637313</c:v>
                </c:pt>
                <c:pt idx="59">
                  <c:v>0.46395994438728844</c:v>
                </c:pt>
                <c:pt idx="60">
                  <c:v>0.43463159425940023</c:v>
                </c:pt>
                <c:pt idx="61">
                  <c:v>0.40450712769590524</c:v>
                </c:pt>
                <c:pt idx="62">
                  <c:v>0.37402027465779047</c:v>
                </c:pt>
                <c:pt idx="63">
                  <c:v>0.34358025014397414</c:v>
                </c:pt>
                <c:pt idx="64">
                  <c:v>0.31356336671014484</c:v>
                </c:pt>
                <c:pt idx="65">
                  <c:v>0.28430632824727886</c:v>
                </c:pt>
                <c:pt idx="66">
                  <c:v>0.25610131878249581</c:v>
                </c:pt>
                <c:pt idx="67">
                  <c:v>0.22919291258736557</c:v>
                </c:pt>
                <c:pt idx="68">
                  <c:v>0.20377675071156492</c:v>
                </c:pt>
                <c:pt idx="69">
                  <c:v>0.17999985814112529</c:v>
                </c:pt>
                <c:pt idx="70">
                  <c:v>0.15796241805263697</c:v>
                </c:pt>
                <c:pt idx="71">
                  <c:v>0.13772077694067933</c:v>
                </c:pt>
                <c:pt idx="72">
                  <c:v>0.11929142746684911</c:v>
                </c:pt>
                <c:pt idx="73">
                  <c:v>0.10265570440523868</c:v>
                </c:pt>
                <c:pt idx="74">
                  <c:v>8.776493182850835E-2</c:v>
                </c:pt>
                <c:pt idx="75">
                  <c:v>7.454577476364424E-2</c:v>
                </c:pt>
                <c:pt idx="76">
                  <c:v>6.2905573522373956E-2</c:v>
                </c:pt>
                <c:pt idx="77">
                  <c:v>5.2737471081093966E-2</c:v>
                </c:pt>
                <c:pt idx="78">
                  <c:v>4.3925180494903869E-2</c:v>
                </c:pt>
                <c:pt idx="79">
                  <c:v>3.6347277757880415E-2</c:v>
                </c:pt>
                <c:pt idx="80">
                  <c:v>2.9880943429640587E-2</c:v>
                </c:pt>
                <c:pt idx="81">
                  <c:v>2.4405111793145251E-2</c:v>
                </c:pt>
                <c:pt idx="82">
                  <c:v>1.9803017805621121E-2</c:v>
                </c:pt>
                <c:pt idx="83">
                  <c:v>1.5964158648421458E-2</c:v>
                </c:pt>
                <c:pt idx="84">
                  <c:v>1.2785707731581155E-2</c:v>
                </c:pt>
                <c:pt idx="85">
                  <c:v>1.017343444178863E-2</c:v>
                </c:pt>
                <c:pt idx="86">
                  <c:v>8.0421929664112012E-3</c:v>
                </c:pt>
                <c:pt idx="87">
                  <c:v>6.3160486803699118E-3</c:v>
                </c:pt>
                <c:pt idx="88">
                  <c:v>4.9281115341884467E-3</c:v>
                </c:pt>
                <c:pt idx="89">
                  <c:v>3.8201434248765587E-3</c:v>
                </c:pt>
                <c:pt idx="90">
                  <c:v>2.9420014961786434E-3</c:v>
                </c:pt>
                <c:pt idx="91">
                  <c:v>2.2509725063043834E-3</c:v>
                </c:pt>
                <c:pt idx="92">
                  <c:v>1.7110455545184167E-3</c:v>
                </c:pt>
                <c:pt idx="93">
                  <c:v>1.2921622065274535E-3</c:v>
                </c:pt>
                <c:pt idx="94">
                  <c:v>9.6947491739761437E-4</c:v>
                </c:pt>
                <c:pt idx="95">
                  <c:v>7.2263701061989823E-4</c:v>
                </c:pt>
                <c:pt idx="96">
                  <c:v>5.351406040018439E-4</c:v>
                </c:pt>
                <c:pt idx="97">
                  <c:v>3.9371294003452093E-4</c:v>
                </c:pt>
                <c:pt idx="98">
                  <c:v>2.8777665068655315E-4</c:v>
                </c:pt>
                <c:pt idx="99">
                  <c:v>2.0897556067250221E-4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2F4-41C5-B70E-F3DBA2B14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3557968"/>
        <c:axId val="353557312"/>
      </c:scatterChart>
      <c:valAx>
        <c:axId val="292489496"/>
        <c:scaling>
          <c:orientation val="minMax"/>
          <c:max val="16"/>
          <c:min val="1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2487200"/>
        <c:crosses val="autoZero"/>
        <c:crossBetween val="midCat"/>
      </c:valAx>
      <c:valAx>
        <c:axId val="29248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2489496"/>
        <c:crosses val="autoZero"/>
        <c:crossBetween val="midCat"/>
      </c:valAx>
      <c:valAx>
        <c:axId val="35355731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53557968"/>
        <c:crosses val="max"/>
        <c:crossBetween val="midCat"/>
      </c:valAx>
      <c:valAx>
        <c:axId val="3535579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53557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Sheet1!$S$103</c:f>
              <c:strCache>
                <c:ptCount val="1"/>
                <c:pt idx="0">
                  <c:v>Python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Sheet1!$R$104:$R$203</c:f>
              <c:numCache>
                <c:formatCode>General</c:formatCode>
                <c:ptCount val="100"/>
                <c:pt idx="0">
                  <c:v>11.05841087150209</c:v>
                </c:pt>
                <c:pt idx="1">
                  <c:v>11.173660455762672</c:v>
                </c:pt>
                <c:pt idx="2">
                  <c:v>11.288910040023254</c:v>
                </c:pt>
                <c:pt idx="3">
                  <c:v>11.404159624283835</c:v>
                </c:pt>
                <c:pt idx="4">
                  <c:v>11.519409208544417</c:v>
                </c:pt>
                <c:pt idx="5">
                  <c:v>11.634658792804998</c:v>
                </c:pt>
                <c:pt idx="6">
                  <c:v>11.74990837706558</c:v>
                </c:pt>
                <c:pt idx="7">
                  <c:v>11.865157961326162</c:v>
                </c:pt>
                <c:pt idx="8">
                  <c:v>11.980407545586743</c:v>
                </c:pt>
                <c:pt idx="9">
                  <c:v>12.095657129847325</c:v>
                </c:pt>
                <c:pt idx="10">
                  <c:v>12.210906714107907</c:v>
                </c:pt>
                <c:pt idx="11">
                  <c:v>12.326156298368488</c:v>
                </c:pt>
                <c:pt idx="12">
                  <c:v>12.44140588262907</c:v>
                </c:pt>
                <c:pt idx="13">
                  <c:v>12.556655466889652</c:v>
                </c:pt>
                <c:pt idx="14">
                  <c:v>12.671905051150233</c:v>
                </c:pt>
                <c:pt idx="15">
                  <c:v>12.787154635410815</c:v>
                </c:pt>
                <c:pt idx="16">
                  <c:v>12.902404219671396</c:v>
                </c:pt>
                <c:pt idx="17">
                  <c:v>13.017653803931978</c:v>
                </c:pt>
                <c:pt idx="18">
                  <c:v>13.13290338819256</c:v>
                </c:pt>
                <c:pt idx="19">
                  <c:v>13.248152972453141</c:v>
                </c:pt>
                <c:pt idx="20">
                  <c:v>13.363402556713723</c:v>
                </c:pt>
                <c:pt idx="21">
                  <c:v>13.478652140974305</c:v>
                </c:pt>
                <c:pt idx="22">
                  <c:v>13.593901725234886</c:v>
                </c:pt>
                <c:pt idx="23">
                  <c:v>13.709151309495468</c:v>
                </c:pt>
                <c:pt idx="24">
                  <c:v>13.824400893756049</c:v>
                </c:pt>
                <c:pt idx="25">
                  <c:v>13.939650478016631</c:v>
                </c:pt>
                <c:pt idx="26">
                  <c:v>14.054900062277213</c:v>
                </c:pt>
                <c:pt idx="27">
                  <c:v>14.170149646537794</c:v>
                </c:pt>
                <c:pt idx="28">
                  <c:v>14.285399230798376</c:v>
                </c:pt>
                <c:pt idx="29">
                  <c:v>14.400648815058958</c:v>
                </c:pt>
                <c:pt idx="30">
                  <c:v>14.515898399319539</c:v>
                </c:pt>
                <c:pt idx="31">
                  <c:v>14.631147983580121</c:v>
                </c:pt>
                <c:pt idx="32">
                  <c:v>14.746397567840702</c:v>
                </c:pt>
                <c:pt idx="33">
                  <c:v>14.861647152101284</c:v>
                </c:pt>
                <c:pt idx="34">
                  <c:v>14.976896736361866</c:v>
                </c:pt>
                <c:pt idx="35">
                  <c:v>15.092146320622447</c:v>
                </c:pt>
                <c:pt idx="36">
                  <c:v>15.207395904883029</c:v>
                </c:pt>
                <c:pt idx="37">
                  <c:v>15.322645489143611</c:v>
                </c:pt>
                <c:pt idx="38">
                  <c:v>15.437895073404192</c:v>
                </c:pt>
                <c:pt idx="39">
                  <c:v>15.553144657664774</c:v>
                </c:pt>
                <c:pt idx="40">
                  <c:v>15.668394241925355</c:v>
                </c:pt>
                <c:pt idx="41">
                  <c:v>15.783643826185937</c:v>
                </c:pt>
                <c:pt idx="42">
                  <c:v>15.898893410446519</c:v>
                </c:pt>
                <c:pt idx="43">
                  <c:v>16.0141429947071</c:v>
                </c:pt>
                <c:pt idx="44">
                  <c:v>16.129392578967682</c:v>
                </c:pt>
                <c:pt idx="45">
                  <c:v>16.244642163228264</c:v>
                </c:pt>
                <c:pt idx="46">
                  <c:v>16.359891747488845</c:v>
                </c:pt>
                <c:pt idx="47">
                  <c:v>16.475141331749427</c:v>
                </c:pt>
                <c:pt idx="48">
                  <c:v>16.590390916010008</c:v>
                </c:pt>
                <c:pt idx="49">
                  <c:v>16.70564050027059</c:v>
                </c:pt>
                <c:pt idx="50">
                  <c:v>16.820890084531172</c:v>
                </c:pt>
                <c:pt idx="51">
                  <c:v>16.936139668791753</c:v>
                </c:pt>
                <c:pt idx="52">
                  <c:v>17.051389253052335</c:v>
                </c:pt>
                <c:pt idx="53">
                  <c:v>17.166638837312917</c:v>
                </c:pt>
                <c:pt idx="54">
                  <c:v>17.281888421573498</c:v>
                </c:pt>
                <c:pt idx="55">
                  <c:v>17.39713800583408</c:v>
                </c:pt>
                <c:pt idx="56">
                  <c:v>17.512387590094662</c:v>
                </c:pt>
                <c:pt idx="57">
                  <c:v>17.627637174355243</c:v>
                </c:pt>
                <c:pt idx="58">
                  <c:v>17.742886758615825</c:v>
                </c:pt>
                <c:pt idx="59">
                  <c:v>17.858136342876406</c:v>
                </c:pt>
                <c:pt idx="60">
                  <c:v>17.973385927136988</c:v>
                </c:pt>
                <c:pt idx="61">
                  <c:v>18.08863551139757</c:v>
                </c:pt>
                <c:pt idx="62">
                  <c:v>18.203885095658151</c:v>
                </c:pt>
                <c:pt idx="63">
                  <c:v>18.319134679918733</c:v>
                </c:pt>
                <c:pt idx="64">
                  <c:v>18.434384264179315</c:v>
                </c:pt>
                <c:pt idx="65">
                  <c:v>18.549633848439896</c:v>
                </c:pt>
                <c:pt idx="66">
                  <c:v>18.664883432700478</c:v>
                </c:pt>
                <c:pt idx="67">
                  <c:v>18.780133016961059</c:v>
                </c:pt>
                <c:pt idx="68">
                  <c:v>18.895382601221641</c:v>
                </c:pt>
                <c:pt idx="69">
                  <c:v>19.010632185482223</c:v>
                </c:pt>
                <c:pt idx="70">
                  <c:v>19.125881769742804</c:v>
                </c:pt>
                <c:pt idx="71">
                  <c:v>19.241131354003386</c:v>
                </c:pt>
                <c:pt idx="72">
                  <c:v>19.356380938263968</c:v>
                </c:pt>
                <c:pt idx="73">
                  <c:v>19.471630522524549</c:v>
                </c:pt>
                <c:pt idx="74">
                  <c:v>19.586880106785131</c:v>
                </c:pt>
                <c:pt idx="75">
                  <c:v>19.702129691045712</c:v>
                </c:pt>
                <c:pt idx="76">
                  <c:v>19.817379275306294</c:v>
                </c:pt>
                <c:pt idx="77">
                  <c:v>19.932628859566876</c:v>
                </c:pt>
                <c:pt idx="78">
                  <c:v>20.047878443827457</c:v>
                </c:pt>
                <c:pt idx="79">
                  <c:v>20.163128028088039</c:v>
                </c:pt>
                <c:pt idx="80">
                  <c:v>20.278377612348621</c:v>
                </c:pt>
                <c:pt idx="81">
                  <c:v>20.393627196609202</c:v>
                </c:pt>
                <c:pt idx="82">
                  <c:v>20.508876780869784</c:v>
                </c:pt>
                <c:pt idx="83">
                  <c:v>20.624126365130365</c:v>
                </c:pt>
                <c:pt idx="84">
                  <c:v>20.739375949390947</c:v>
                </c:pt>
                <c:pt idx="85">
                  <c:v>20.854625533651529</c:v>
                </c:pt>
                <c:pt idx="86">
                  <c:v>20.96987511791211</c:v>
                </c:pt>
                <c:pt idx="87">
                  <c:v>21.085124702172692</c:v>
                </c:pt>
                <c:pt idx="88">
                  <c:v>21.200374286433274</c:v>
                </c:pt>
                <c:pt idx="89">
                  <c:v>21.315623870693855</c:v>
                </c:pt>
                <c:pt idx="90">
                  <c:v>21.430873454954437</c:v>
                </c:pt>
                <c:pt idx="91">
                  <c:v>21.546123039215018</c:v>
                </c:pt>
                <c:pt idx="92">
                  <c:v>21.6613726234756</c:v>
                </c:pt>
                <c:pt idx="93">
                  <c:v>21.776622207736182</c:v>
                </c:pt>
                <c:pt idx="94">
                  <c:v>21.891871791996763</c:v>
                </c:pt>
                <c:pt idx="95">
                  <c:v>22.007121376257345</c:v>
                </c:pt>
                <c:pt idx="96">
                  <c:v>22.122370960517927</c:v>
                </c:pt>
                <c:pt idx="97">
                  <c:v>22.237620544778508</c:v>
                </c:pt>
                <c:pt idx="98">
                  <c:v>22.35287012903909</c:v>
                </c:pt>
                <c:pt idx="99">
                  <c:v>22.468119713299672</c:v>
                </c:pt>
              </c:numCache>
            </c:numRef>
          </c:xVal>
          <c:yVal>
            <c:numRef>
              <c:f>Sheet1!$S$104:$S$203</c:f>
              <c:numCache>
                <c:formatCode>General</c:formatCode>
                <c:ptCount val="100"/>
                <c:pt idx="0">
                  <c:v>1.4019707213816521E-15</c:v>
                </c:pt>
                <c:pt idx="1">
                  <c:v>5.4394575069694748E-15</c:v>
                </c:pt>
                <c:pt idx="2">
                  <c:v>2.0524186544338225E-14</c:v>
                </c:pt>
                <c:pt idx="3">
                  <c:v>7.5313015807532034E-14</c:v>
                </c:pt>
                <c:pt idx="4">
                  <c:v>2.6876198780206804E-13</c:v>
                </c:pt>
                <c:pt idx="5">
                  <c:v>9.3273735667069325E-13</c:v>
                </c:pt>
                <c:pt idx="6">
                  <c:v>3.1480717175905924E-12</c:v>
                </c:pt>
                <c:pt idx="7">
                  <c:v>1.0332932322818794E-11</c:v>
                </c:pt>
                <c:pt idx="8">
                  <c:v>3.2983464633216687E-11</c:v>
                </c:pt>
                <c:pt idx="9">
                  <c:v>1.0239121131980713E-10</c:v>
                </c:pt>
                <c:pt idx="10">
                  <c:v>3.0911694280895319E-10</c:v>
                </c:pt>
                <c:pt idx="11">
                  <c:v>9.0756274228004552E-10</c:v>
                </c:pt>
                <c:pt idx="12">
                  <c:v>2.5913389824067865E-9</c:v>
                </c:pt>
                <c:pt idx="13">
                  <c:v>7.1955752352953796E-9</c:v>
                </c:pt>
                <c:pt idx="14">
                  <c:v>1.9431240586831461E-8</c:v>
                </c:pt>
                <c:pt idx="15">
                  <c:v>5.1030433781178104E-8</c:v>
                </c:pt>
                <c:pt idx="16">
                  <c:v>1.3033219560977041E-7</c:v>
                </c:pt>
                <c:pt idx="17">
                  <c:v>3.2371877146278855E-7</c:v>
                </c:pt>
                <c:pt idx="18">
                  <c:v>7.81947825025326E-7</c:v>
                </c:pt>
                <c:pt idx="19">
                  <c:v>1.8368825519611974E-6</c:v>
                </c:pt>
                <c:pt idx="20">
                  <c:v>4.1964178175947297E-6</c:v>
                </c:pt>
                <c:pt idx="21">
                  <c:v>9.3233025176187998E-6</c:v>
                </c:pt>
                <c:pt idx="22">
                  <c:v>2.0144409929851388E-5</c:v>
                </c:pt>
                <c:pt idx="23">
                  <c:v>4.232851625428996E-5</c:v>
                </c:pt>
                <c:pt idx="24">
                  <c:v>8.6497839630321428E-5</c:v>
                </c:pt>
                <c:pt idx="25">
                  <c:v>1.7189814749507212E-4</c:v>
                </c:pt>
                <c:pt idx="26">
                  <c:v>3.3222388509833906E-4</c:v>
                </c:pt>
                <c:pt idx="27">
                  <c:v>6.244306747752972E-4</c:v>
                </c:pt>
                <c:pt idx="28">
                  <c:v>1.1413828075059671E-3</c:v>
                </c:pt>
                <c:pt idx="29">
                  <c:v>2.0289537350027978E-3</c:v>
                </c:pt>
                <c:pt idx="30">
                  <c:v>3.5075727087286613E-3</c:v>
                </c:pt>
                <c:pt idx="31">
                  <c:v>5.8970517762411186E-3</c:v>
                </c:pt>
                <c:pt idx="32">
                  <c:v>9.6417733878815179E-3</c:v>
                </c:pt>
                <c:pt idx="33">
                  <c:v>1.5331075398422222E-2</c:v>
                </c:pt>
                <c:pt idx="34">
                  <c:v>2.370729694744338E-2</c:v>
                </c:pt>
                <c:pt idx="35">
                  <c:v>3.5652105254405299E-2</c:v>
                </c:pt>
                <c:pt idx="36">
                  <c:v>5.2141322337387414E-2</c:v>
                </c:pt>
                <c:pt idx="37">
                  <c:v>7.4160495417920677E-2</c:v>
                </c:pt>
                <c:pt idx="38">
                  <c:v>0.10257863703407329</c:v>
                </c:pt>
                <c:pt idx="39">
                  <c:v>0.13798597500973267</c:v>
                </c:pt>
                <c:pt idx="40">
                  <c:v>0.1805122541451008</c:v>
                </c:pt>
                <c:pt idx="41">
                  <c:v>0.22965301572968899</c:v>
                </c:pt>
                <c:pt idx="42">
                  <c:v>0.28413931987996355</c:v>
                </c:pt>
                <c:pt idx="43">
                  <c:v>0.34188830165029327</c:v>
                </c:pt>
                <c:pt idx="44">
                  <c:v>0.40006528292506233</c:v>
                </c:pt>
                <c:pt idx="45">
                  <c:v>0.45527228251643498</c:v>
                </c:pt>
                <c:pt idx="46">
                  <c:v>0.50385465638027249</c:v>
                </c:pt>
                <c:pt idx="47">
                  <c:v>0.54229183132487535</c:v>
                </c:pt>
                <c:pt idx="48">
                  <c:v>0.56761592202014766</c:v>
                </c:pt>
                <c:pt idx="49">
                  <c:v>0.57778970093710813</c:v>
                </c:pt>
                <c:pt idx="50">
                  <c:v>0.57197723484734642</c:v>
                </c:pt>
                <c:pt idx="51">
                  <c:v>0.55065731383596095</c:v>
                </c:pt>
                <c:pt idx="52">
                  <c:v>0.51555832068928287</c:v>
                </c:pt>
                <c:pt idx="53">
                  <c:v>0.46942683150762238</c:v>
                </c:pt>
                <c:pt idx="54">
                  <c:v>0.41567292627056202</c:v>
                </c:pt>
                <c:pt idx="55">
                  <c:v>0.35795570522996989</c:v>
                </c:pt>
                <c:pt idx="56">
                  <c:v>0.29977855311842339</c:v>
                </c:pt>
                <c:pt idx="57">
                  <c:v>0.24415495922693672</c:v>
                </c:pt>
                <c:pt idx="58">
                  <c:v>0.19338565748983835</c:v>
                </c:pt>
                <c:pt idx="59">
                  <c:v>0.1489624110967718</c:v>
                </c:pt>
                <c:pt idx="60">
                  <c:v>0.11158937507392543</c:v>
                </c:pt>
                <c:pt idx="61">
                  <c:v>8.1294790872723205E-2</c:v>
                </c:pt>
                <c:pt idx="62">
                  <c:v>5.7596528940279751E-2</c:v>
                </c:pt>
                <c:pt idx="63">
                  <c:v>3.9684747840512201E-2</c:v>
                </c:pt>
                <c:pt idx="64">
                  <c:v>2.6591611629775073E-2</c:v>
                </c:pt>
                <c:pt idx="65">
                  <c:v>1.7328437884961596E-2</c:v>
                </c:pt>
                <c:pt idx="66">
                  <c:v>1.0981657358142617E-2</c:v>
                </c:pt>
                <c:pt idx="67">
                  <c:v>6.7681517045567611E-3</c:v>
                </c:pt>
                <c:pt idx="68">
                  <c:v>4.0566356288144392E-3</c:v>
                </c:pt>
                <c:pt idx="69">
                  <c:v>2.3645888490694093E-3</c:v>
                </c:pt>
                <c:pt idx="70">
                  <c:v>1.3404141204254169E-3</c:v>
                </c:pt>
                <c:pt idx="71">
                  <c:v>7.3895173248167206E-4</c:v>
                </c:pt>
                <c:pt idx="72">
                  <c:v>3.9617482031734037E-4</c:v>
                </c:pt>
                <c:pt idx="73">
                  <c:v>2.0656245570791965E-4</c:v>
                </c:pt>
                <c:pt idx="74">
                  <c:v>1.0473929031909106E-4</c:v>
                </c:pt>
                <c:pt idx="75">
                  <c:v>5.1648960627019192E-5</c:v>
                </c:pt>
                <c:pt idx="76">
                  <c:v>2.4768931160202242E-5</c:v>
                </c:pt>
                <c:pt idx="77">
                  <c:v>1.1551720342026581E-5</c:v>
                </c:pt>
                <c:pt idx="78">
                  <c:v>5.2393786638952812E-6</c:v>
                </c:pt>
                <c:pt idx="79">
                  <c:v>2.3110355622111916E-6</c:v>
                </c:pt>
                <c:pt idx="80">
                  <c:v>9.9135040916262942E-7</c:v>
                </c:pt>
                <c:pt idx="81">
                  <c:v>4.1356280508447906E-7</c:v>
                </c:pt>
                <c:pt idx="82">
                  <c:v>1.6778358707960535E-7</c:v>
                </c:pt>
                <c:pt idx="83">
                  <c:v>6.6198964806637282E-8</c:v>
                </c:pt>
                <c:pt idx="84">
                  <c:v>2.5400755947481411E-8</c:v>
                </c:pt>
                <c:pt idx="85">
                  <c:v>9.4784168782406875E-9</c:v>
                </c:pt>
                <c:pt idx="86">
                  <c:v>3.4396851417814493E-9</c:v>
                </c:pt>
                <c:pt idx="87">
                  <c:v>1.2139346151420901E-9</c:v>
                </c:pt>
                <c:pt idx="88">
                  <c:v>4.1664446903204279E-10</c:v>
                </c:pt>
                <c:pt idx="89">
                  <c:v>1.3906878708763815E-10</c:v>
                </c:pt>
                <c:pt idx="90">
                  <c:v>4.5142689867321555E-11</c:v>
                </c:pt>
                <c:pt idx="91">
                  <c:v>1.4250789340248668E-11</c:v>
                </c:pt>
                <c:pt idx="92">
                  <c:v>4.3750611512066239E-12</c:v>
                </c:pt>
                <c:pt idx="93">
                  <c:v>1.3062402309566189E-12</c:v>
                </c:pt>
                <c:pt idx="94">
                  <c:v>3.7927629843638111E-13</c:v>
                </c:pt>
                <c:pt idx="95">
                  <c:v>1.07098175564609E-13</c:v>
                </c:pt>
                <c:pt idx="96">
                  <c:v>2.9410483340424978E-14</c:v>
                </c:pt>
                <c:pt idx="97">
                  <c:v>7.8544534765285583E-15</c:v>
                </c:pt>
                <c:pt idx="98">
                  <c:v>2.0399686901926001E-15</c:v>
                </c:pt>
                <c:pt idx="99">
                  <c:v>5.1525801078122826E-16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4D3-4B45-994C-88DEDF71ABE8}"/>
            </c:ext>
          </c:extLst>
        </c:ser>
        <c:ser>
          <c:idx val="1"/>
          <c:order val="1"/>
          <c:tx>
            <c:strRef>
              <c:f>Sheet1!$T$103</c:f>
              <c:strCache>
                <c:ptCount val="1"/>
                <c:pt idx="0">
                  <c:v>C++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Sheet1!$R$104:$R$203</c:f>
              <c:numCache>
                <c:formatCode>General</c:formatCode>
                <c:ptCount val="100"/>
                <c:pt idx="0">
                  <c:v>11.05841087150209</c:v>
                </c:pt>
                <c:pt idx="1">
                  <c:v>11.173660455762672</c:v>
                </c:pt>
                <c:pt idx="2">
                  <c:v>11.288910040023254</c:v>
                </c:pt>
                <c:pt idx="3">
                  <c:v>11.404159624283835</c:v>
                </c:pt>
                <c:pt idx="4">
                  <c:v>11.519409208544417</c:v>
                </c:pt>
                <c:pt idx="5">
                  <c:v>11.634658792804998</c:v>
                </c:pt>
                <c:pt idx="6">
                  <c:v>11.74990837706558</c:v>
                </c:pt>
                <c:pt idx="7">
                  <c:v>11.865157961326162</c:v>
                </c:pt>
                <c:pt idx="8">
                  <c:v>11.980407545586743</c:v>
                </c:pt>
                <c:pt idx="9">
                  <c:v>12.095657129847325</c:v>
                </c:pt>
                <c:pt idx="10">
                  <c:v>12.210906714107907</c:v>
                </c:pt>
                <c:pt idx="11">
                  <c:v>12.326156298368488</c:v>
                </c:pt>
                <c:pt idx="12">
                  <c:v>12.44140588262907</c:v>
                </c:pt>
                <c:pt idx="13">
                  <c:v>12.556655466889652</c:v>
                </c:pt>
                <c:pt idx="14">
                  <c:v>12.671905051150233</c:v>
                </c:pt>
                <c:pt idx="15">
                  <c:v>12.787154635410815</c:v>
                </c:pt>
                <c:pt idx="16">
                  <c:v>12.902404219671396</c:v>
                </c:pt>
                <c:pt idx="17">
                  <c:v>13.017653803931978</c:v>
                </c:pt>
                <c:pt idx="18">
                  <c:v>13.13290338819256</c:v>
                </c:pt>
                <c:pt idx="19">
                  <c:v>13.248152972453141</c:v>
                </c:pt>
                <c:pt idx="20">
                  <c:v>13.363402556713723</c:v>
                </c:pt>
                <c:pt idx="21">
                  <c:v>13.478652140974305</c:v>
                </c:pt>
                <c:pt idx="22">
                  <c:v>13.593901725234886</c:v>
                </c:pt>
                <c:pt idx="23">
                  <c:v>13.709151309495468</c:v>
                </c:pt>
                <c:pt idx="24">
                  <c:v>13.824400893756049</c:v>
                </c:pt>
                <c:pt idx="25">
                  <c:v>13.939650478016631</c:v>
                </c:pt>
                <c:pt idx="26">
                  <c:v>14.054900062277213</c:v>
                </c:pt>
                <c:pt idx="27">
                  <c:v>14.170149646537794</c:v>
                </c:pt>
                <c:pt idx="28">
                  <c:v>14.285399230798376</c:v>
                </c:pt>
                <c:pt idx="29">
                  <c:v>14.400648815058958</c:v>
                </c:pt>
                <c:pt idx="30">
                  <c:v>14.515898399319539</c:v>
                </c:pt>
                <c:pt idx="31">
                  <c:v>14.631147983580121</c:v>
                </c:pt>
                <c:pt idx="32">
                  <c:v>14.746397567840702</c:v>
                </c:pt>
                <c:pt idx="33">
                  <c:v>14.861647152101284</c:v>
                </c:pt>
                <c:pt idx="34">
                  <c:v>14.976896736361866</c:v>
                </c:pt>
                <c:pt idx="35">
                  <c:v>15.092146320622447</c:v>
                </c:pt>
                <c:pt idx="36">
                  <c:v>15.207395904883029</c:v>
                </c:pt>
                <c:pt idx="37">
                  <c:v>15.322645489143611</c:v>
                </c:pt>
                <c:pt idx="38">
                  <c:v>15.437895073404192</c:v>
                </c:pt>
                <c:pt idx="39">
                  <c:v>15.553144657664774</c:v>
                </c:pt>
                <c:pt idx="40">
                  <c:v>15.668394241925355</c:v>
                </c:pt>
                <c:pt idx="41">
                  <c:v>15.783643826185937</c:v>
                </c:pt>
                <c:pt idx="42">
                  <c:v>15.898893410446519</c:v>
                </c:pt>
                <c:pt idx="43">
                  <c:v>16.0141429947071</c:v>
                </c:pt>
                <c:pt idx="44">
                  <c:v>16.129392578967682</c:v>
                </c:pt>
                <c:pt idx="45">
                  <c:v>16.244642163228264</c:v>
                </c:pt>
                <c:pt idx="46">
                  <c:v>16.359891747488845</c:v>
                </c:pt>
                <c:pt idx="47">
                  <c:v>16.475141331749427</c:v>
                </c:pt>
                <c:pt idx="48">
                  <c:v>16.590390916010008</c:v>
                </c:pt>
                <c:pt idx="49">
                  <c:v>16.70564050027059</c:v>
                </c:pt>
                <c:pt idx="50">
                  <c:v>16.820890084531172</c:v>
                </c:pt>
                <c:pt idx="51">
                  <c:v>16.936139668791753</c:v>
                </c:pt>
                <c:pt idx="52">
                  <c:v>17.051389253052335</c:v>
                </c:pt>
                <c:pt idx="53">
                  <c:v>17.166638837312917</c:v>
                </c:pt>
                <c:pt idx="54">
                  <c:v>17.281888421573498</c:v>
                </c:pt>
                <c:pt idx="55">
                  <c:v>17.39713800583408</c:v>
                </c:pt>
                <c:pt idx="56">
                  <c:v>17.512387590094662</c:v>
                </c:pt>
                <c:pt idx="57">
                  <c:v>17.627637174355243</c:v>
                </c:pt>
                <c:pt idx="58">
                  <c:v>17.742886758615825</c:v>
                </c:pt>
                <c:pt idx="59">
                  <c:v>17.858136342876406</c:v>
                </c:pt>
                <c:pt idx="60">
                  <c:v>17.973385927136988</c:v>
                </c:pt>
                <c:pt idx="61">
                  <c:v>18.08863551139757</c:v>
                </c:pt>
                <c:pt idx="62">
                  <c:v>18.203885095658151</c:v>
                </c:pt>
                <c:pt idx="63">
                  <c:v>18.319134679918733</c:v>
                </c:pt>
                <c:pt idx="64">
                  <c:v>18.434384264179315</c:v>
                </c:pt>
                <c:pt idx="65">
                  <c:v>18.549633848439896</c:v>
                </c:pt>
                <c:pt idx="66">
                  <c:v>18.664883432700478</c:v>
                </c:pt>
                <c:pt idx="67">
                  <c:v>18.780133016961059</c:v>
                </c:pt>
                <c:pt idx="68">
                  <c:v>18.895382601221641</c:v>
                </c:pt>
                <c:pt idx="69">
                  <c:v>19.010632185482223</c:v>
                </c:pt>
                <c:pt idx="70">
                  <c:v>19.125881769742804</c:v>
                </c:pt>
                <c:pt idx="71">
                  <c:v>19.241131354003386</c:v>
                </c:pt>
                <c:pt idx="72">
                  <c:v>19.356380938263968</c:v>
                </c:pt>
                <c:pt idx="73">
                  <c:v>19.471630522524549</c:v>
                </c:pt>
                <c:pt idx="74">
                  <c:v>19.586880106785131</c:v>
                </c:pt>
                <c:pt idx="75">
                  <c:v>19.702129691045712</c:v>
                </c:pt>
                <c:pt idx="76">
                  <c:v>19.817379275306294</c:v>
                </c:pt>
                <c:pt idx="77">
                  <c:v>19.932628859566876</c:v>
                </c:pt>
                <c:pt idx="78">
                  <c:v>20.047878443827457</c:v>
                </c:pt>
                <c:pt idx="79">
                  <c:v>20.163128028088039</c:v>
                </c:pt>
                <c:pt idx="80">
                  <c:v>20.278377612348621</c:v>
                </c:pt>
                <c:pt idx="81">
                  <c:v>20.393627196609202</c:v>
                </c:pt>
                <c:pt idx="82">
                  <c:v>20.508876780869784</c:v>
                </c:pt>
                <c:pt idx="83">
                  <c:v>20.624126365130365</c:v>
                </c:pt>
                <c:pt idx="84">
                  <c:v>20.739375949390947</c:v>
                </c:pt>
                <c:pt idx="85">
                  <c:v>20.854625533651529</c:v>
                </c:pt>
                <c:pt idx="86">
                  <c:v>20.96987511791211</c:v>
                </c:pt>
                <c:pt idx="87">
                  <c:v>21.085124702172692</c:v>
                </c:pt>
                <c:pt idx="88">
                  <c:v>21.200374286433274</c:v>
                </c:pt>
                <c:pt idx="89">
                  <c:v>21.315623870693855</c:v>
                </c:pt>
                <c:pt idx="90">
                  <c:v>21.430873454954437</c:v>
                </c:pt>
                <c:pt idx="91">
                  <c:v>21.546123039215018</c:v>
                </c:pt>
                <c:pt idx="92">
                  <c:v>21.6613726234756</c:v>
                </c:pt>
                <c:pt idx="93">
                  <c:v>21.776622207736182</c:v>
                </c:pt>
                <c:pt idx="94">
                  <c:v>21.891871791996763</c:v>
                </c:pt>
                <c:pt idx="95">
                  <c:v>22.007121376257345</c:v>
                </c:pt>
                <c:pt idx="96">
                  <c:v>22.122370960517927</c:v>
                </c:pt>
                <c:pt idx="97">
                  <c:v>22.237620544778508</c:v>
                </c:pt>
                <c:pt idx="98">
                  <c:v>22.35287012903909</c:v>
                </c:pt>
                <c:pt idx="99">
                  <c:v>22.468119713299672</c:v>
                </c:pt>
              </c:numCache>
            </c:numRef>
          </c:xVal>
          <c:yVal>
            <c:numRef>
              <c:f>Sheet1!$T$104:$T$203</c:f>
              <c:numCache>
                <c:formatCode>General</c:formatCode>
                <c:ptCount val="100"/>
                <c:pt idx="0">
                  <c:v>2.0897556067243239E-4</c:v>
                </c:pt>
                <c:pt idx="1">
                  <c:v>4.2236585960135506E-4</c:v>
                </c:pt>
                <c:pt idx="2">
                  <c:v>8.2645064497398921E-4</c:v>
                </c:pt>
                <c:pt idx="3">
                  <c:v>1.5655965256926938E-3</c:v>
                </c:pt>
                <c:pt idx="4">
                  <c:v>2.8712934760995517E-3</c:v>
                </c:pt>
                <c:pt idx="5">
                  <c:v>5.0981208818800857E-3</c:v>
                </c:pt>
                <c:pt idx="6">
                  <c:v>8.7634978177124831E-3</c:v>
                </c:pt>
                <c:pt idx="7">
                  <c:v>1.458410042623961E-2</c:v>
                </c:pt>
                <c:pt idx="8">
                  <c:v>2.3497227347903459E-2</c:v>
                </c:pt>
                <c:pt idx="9">
                  <c:v>3.6651217090979536E-2</c:v>
                </c:pt>
                <c:pt idx="10">
                  <c:v>5.5347115569242662E-2</c:v>
                </c:pt>
                <c:pt idx="11">
                  <c:v>8.09163702994809E-2</c:v>
                </c:pt>
                <c:pt idx="12">
                  <c:v>0.11452824436018014</c:v>
                </c:pt>
                <c:pt idx="13">
                  <c:v>0.15693637716558259</c:v>
                </c:pt>
                <c:pt idx="14">
                  <c:v>0.20819459556497791</c:v>
                </c:pt>
                <c:pt idx="15">
                  <c:v>0.26739303450064117</c:v>
                </c:pt>
                <c:pt idx="16">
                  <c:v>0.3324800088157891</c:v>
                </c:pt>
                <c:pt idx="17">
                  <c:v>0.40023567263616644</c:v>
                </c:pt>
                <c:pt idx="18">
                  <c:v>0.46644544945382105</c:v>
                </c:pt>
                <c:pt idx="19">
                  <c:v>0.52628468986510413</c:v>
                </c:pt>
                <c:pt idx="20">
                  <c:v>0.57487764545613673</c:v>
                </c:pt>
                <c:pt idx="21">
                  <c:v>0.60794587411502943</c:v>
                </c:pt>
                <c:pt idx="22">
                  <c:v>0.62242814028165483</c:v>
                </c:pt>
                <c:pt idx="23">
                  <c:v>0.61694767529393479</c:v>
                </c:pt>
                <c:pt idx="24">
                  <c:v>0.59202800994488014</c:v>
                </c:pt>
                <c:pt idx="25">
                  <c:v>0.5500105072495135</c:v>
                </c:pt>
                <c:pt idx="26">
                  <c:v>0.49469159010281244</c:v>
                </c:pt>
                <c:pt idx="27">
                  <c:v>0.43075752972016806</c:v>
                </c:pt>
                <c:pt idx="28">
                  <c:v>0.36313326753269426</c:v>
                </c:pt>
                <c:pt idx="29">
                  <c:v>0.29636984066498973</c:v>
                </c:pt>
                <c:pt idx="30">
                  <c:v>0.23417298135420025</c:v>
                </c:pt>
                <c:pt idx="31">
                  <c:v>0.17913249422076333</c:v>
                </c:pt>
                <c:pt idx="32">
                  <c:v>0.13266207020203952</c:v>
                </c:pt>
                <c:pt idx="33">
                  <c:v>9.51160872896777E-2</c:v>
                </c:pt>
                <c:pt idx="34">
                  <c:v>6.6023112263245337E-2</c:v>
                </c:pt>
                <c:pt idx="35">
                  <c:v>4.4368302981571114E-2</c:v>
                </c:pt>
                <c:pt idx="36">
                  <c:v>2.8865856783769468E-2</c:v>
                </c:pt>
                <c:pt idx="37">
                  <c:v>1.8181549661823029E-2</c:v>
                </c:pt>
                <c:pt idx="38">
                  <c:v>1.1086951555036714E-2</c:v>
                </c:pt>
                <c:pt idx="39">
                  <c:v>6.5452797378968454E-3</c:v>
                </c:pt>
                <c:pt idx="40">
                  <c:v>3.7409257170889121E-3</c:v>
                </c:pt>
                <c:pt idx="41">
                  <c:v>2.0699734063295678E-3</c:v>
                </c:pt>
                <c:pt idx="42">
                  <c:v>1.1088818030950927E-3</c:v>
                </c:pt>
                <c:pt idx="43">
                  <c:v>5.7509627789793761E-4</c:v>
                </c:pt>
                <c:pt idx="44">
                  <c:v>2.8875576671380602E-4</c:v>
                </c:pt>
                <c:pt idx="45">
                  <c:v>1.4036395122452995E-4</c:v>
                </c:pt>
                <c:pt idx="46">
                  <c:v>6.6056462628789572E-5</c:v>
                </c:pt>
                <c:pt idx="47">
                  <c:v>3.0096074322634904E-5</c:v>
                </c:pt>
                <c:pt idx="48">
                  <c:v>1.327514268090356E-5</c:v>
                </c:pt>
                <c:pt idx="49">
                  <c:v>5.6689594928316316E-6</c:v>
                </c:pt>
                <c:pt idx="50">
                  <c:v>2.3437016153277697E-6</c:v>
                </c:pt>
                <c:pt idx="51">
                  <c:v>9.3807182965155071E-7</c:v>
                </c:pt>
                <c:pt idx="52">
                  <c:v>3.6350022042324944E-7</c:v>
                </c:pt>
                <c:pt idx="53">
                  <c:v>1.3636661875039319E-7</c:v>
                </c:pt>
                <c:pt idx="54">
                  <c:v>4.952748500478071E-8</c:v>
                </c:pt>
                <c:pt idx="55">
                  <c:v>1.7414831931818126E-8</c:v>
                </c:pt>
                <c:pt idx="56">
                  <c:v>5.9282581794664637E-9</c:v>
                </c:pt>
                <c:pt idx="57">
                  <c:v>1.9537533704323418E-9</c:v>
                </c:pt>
                <c:pt idx="58">
                  <c:v>6.23371841328964E-10</c:v>
                </c:pt>
                <c:pt idx="59">
                  <c:v>1.9255705288792551E-10</c:v>
                </c:pt>
                <c:pt idx="60">
                  <c:v>5.7584617905852015E-11</c:v>
                </c:pt>
                <c:pt idx="61">
                  <c:v>1.6672025195504763E-11</c:v>
                </c:pt>
                <c:pt idx="62">
                  <c:v>4.6730995818045599E-12</c:v>
                </c:pt>
                <c:pt idx="63">
                  <c:v>1.2681088192470453E-12</c:v>
                </c:pt>
                <c:pt idx="64">
                  <c:v>3.3315230273707897E-13</c:v>
                </c:pt>
                <c:pt idx="65">
                  <c:v>8.4735212967018847E-14</c:v>
                </c:pt>
                <c:pt idx="66">
                  <c:v>2.086506973492986E-14</c:v>
                </c:pt>
                <c:pt idx="67">
                  <c:v>4.9740547939006036E-15</c:v>
                </c:pt>
                <c:pt idx="68">
                  <c:v>1.1479846976340739E-15</c:v>
                </c:pt>
                <c:pt idx="69">
                  <c:v>2.5650535862765019E-16</c:v>
                </c:pt>
                <c:pt idx="70">
                  <c:v>5.5487044770247872E-17</c:v>
                </c:pt>
                <c:pt idx="71">
                  <c:v>1.1620412824298319E-17</c:v>
                </c:pt>
                <c:pt idx="72">
                  <c:v>2.3560599035666743E-18</c:v>
                </c:pt>
                <c:pt idx="73">
                  <c:v>4.6247249535681381E-19</c:v>
                </c:pt>
                <c:pt idx="74">
                  <c:v>8.7886121506144875E-20</c:v>
                </c:pt>
                <c:pt idx="75">
                  <c:v>1.6169235948504104E-20</c:v>
                </c:pt>
                <c:pt idx="76">
                  <c:v>2.8800067607722692E-21</c:v>
                </c:pt>
                <c:pt idx="77">
                  <c:v>4.9662928515126287E-22</c:v>
                </c:pt>
                <c:pt idx="78">
                  <c:v>8.2909816290487122E-23</c:v>
                </c:pt>
                <c:pt idx="79">
                  <c:v>1.3400295939570809E-23</c:v>
                </c:pt>
                <c:pt idx="80">
                  <c:v>2.0968030315897417E-24</c:v>
                </c:pt>
                <c:pt idx="81">
                  <c:v>3.1764036864485315E-25</c:v>
                </c:pt>
                <c:pt idx="82">
                  <c:v>4.6585263493013091E-26</c:v>
                </c:pt>
                <c:pt idx="83">
                  <c:v>6.6144879635628581E-27</c:v>
                </c:pt>
                <c:pt idx="84">
                  <c:v>9.0924037851907015E-28</c:v>
                </c:pt>
                <c:pt idx="85">
                  <c:v>1.2100296356376371E-28</c:v>
                </c:pt>
                <c:pt idx="86">
                  <c:v>1.5590071584807719E-29</c:v>
                </c:pt>
                <c:pt idx="87">
                  <c:v>1.9446212220787686E-30</c:v>
                </c:pt>
                <c:pt idx="88">
                  <c:v>2.3483171077499751E-31</c:v>
                </c:pt>
                <c:pt idx="89">
                  <c:v>2.7454483158659408E-32</c:v>
                </c:pt>
                <c:pt idx="90">
                  <c:v>3.1074533104082624E-33</c:v>
                </c:pt>
                <c:pt idx="91">
                  <c:v>3.4051069817574849E-34</c:v>
                </c:pt>
                <c:pt idx="92">
                  <c:v>3.6123657801278977E-35</c:v>
                </c:pt>
                <c:pt idx="93">
                  <c:v>3.7101159907295429E-36</c:v>
                </c:pt>
                <c:pt idx="94">
                  <c:v>3.6890799251570949E-37</c:v>
                </c:pt>
                <c:pt idx="95">
                  <c:v>3.5512680240388968E-38</c:v>
                </c:pt>
                <c:pt idx="96">
                  <c:v>3.3096620241320386E-39</c:v>
                </c:pt>
                <c:pt idx="97">
                  <c:v>2.9861983555662198E-40</c:v>
                </c:pt>
                <c:pt idx="98">
                  <c:v>2.6084857378296732E-41</c:v>
                </c:pt>
                <c:pt idx="99">
                  <c:v>2.2059369251930142E-42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4D3-4B45-994C-88DEDF71ABE8}"/>
            </c:ext>
          </c:extLst>
        </c:ser>
        <c:ser>
          <c:idx val="2"/>
          <c:order val="2"/>
          <c:tx>
            <c:strRef>
              <c:f>Sheet1!$U$103</c:f>
              <c:strCache>
                <c:ptCount val="1"/>
                <c:pt idx="0">
                  <c:v>Java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Sheet1!$R$104:$R$203</c:f>
              <c:numCache>
                <c:formatCode>General</c:formatCode>
                <c:ptCount val="100"/>
                <c:pt idx="0">
                  <c:v>11.05841087150209</c:v>
                </c:pt>
                <c:pt idx="1">
                  <c:v>11.173660455762672</c:v>
                </c:pt>
                <c:pt idx="2">
                  <c:v>11.288910040023254</c:v>
                </c:pt>
                <c:pt idx="3">
                  <c:v>11.404159624283835</c:v>
                </c:pt>
                <c:pt idx="4">
                  <c:v>11.519409208544417</c:v>
                </c:pt>
                <c:pt idx="5">
                  <c:v>11.634658792804998</c:v>
                </c:pt>
                <c:pt idx="6">
                  <c:v>11.74990837706558</c:v>
                </c:pt>
                <c:pt idx="7">
                  <c:v>11.865157961326162</c:v>
                </c:pt>
                <c:pt idx="8">
                  <c:v>11.980407545586743</c:v>
                </c:pt>
                <c:pt idx="9">
                  <c:v>12.095657129847325</c:v>
                </c:pt>
                <c:pt idx="10">
                  <c:v>12.210906714107907</c:v>
                </c:pt>
                <c:pt idx="11">
                  <c:v>12.326156298368488</c:v>
                </c:pt>
                <c:pt idx="12">
                  <c:v>12.44140588262907</c:v>
                </c:pt>
                <c:pt idx="13">
                  <c:v>12.556655466889652</c:v>
                </c:pt>
                <c:pt idx="14">
                  <c:v>12.671905051150233</c:v>
                </c:pt>
                <c:pt idx="15">
                  <c:v>12.787154635410815</c:v>
                </c:pt>
                <c:pt idx="16">
                  <c:v>12.902404219671396</c:v>
                </c:pt>
                <c:pt idx="17">
                  <c:v>13.017653803931978</c:v>
                </c:pt>
                <c:pt idx="18">
                  <c:v>13.13290338819256</c:v>
                </c:pt>
                <c:pt idx="19">
                  <c:v>13.248152972453141</c:v>
                </c:pt>
                <c:pt idx="20">
                  <c:v>13.363402556713723</c:v>
                </c:pt>
                <c:pt idx="21">
                  <c:v>13.478652140974305</c:v>
                </c:pt>
                <c:pt idx="22">
                  <c:v>13.593901725234886</c:v>
                </c:pt>
                <c:pt idx="23">
                  <c:v>13.709151309495468</c:v>
                </c:pt>
                <c:pt idx="24">
                  <c:v>13.824400893756049</c:v>
                </c:pt>
                <c:pt idx="25">
                  <c:v>13.939650478016631</c:v>
                </c:pt>
                <c:pt idx="26">
                  <c:v>14.054900062277213</c:v>
                </c:pt>
                <c:pt idx="27">
                  <c:v>14.170149646537794</c:v>
                </c:pt>
                <c:pt idx="28">
                  <c:v>14.285399230798376</c:v>
                </c:pt>
                <c:pt idx="29">
                  <c:v>14.400648815058958</c:v>
                </c:pt>
                <c:pt idx="30">
                  <c:v>14.515898399319539</c:v>
                </c:pt>
                <c:pt idx="31">
                  <c:v>14.631147983580121</c:v>
                </c:pt>
                <c:pt idx="32">
                  <c:v>14.746397567840702</c:v>
                </c:pt>
                <c:pt idx="33">
                  <c:v>14.861647152101284</c:v>
                </c:pt>
                <c:pt idx="34">
                  <c:v>14.976896736361866</c:v>
                </c:pt>
                <c:pt idx="35">
                  <c:v>15.092146320622447</c:v>
                </c:pt>
                <c:pt idx="36">
                  <c:v>15.207395904883029</c:v>
                </c:pt>
                <c:pt idx="37">
                  <c:v>15.322645489143611</c:v>
                </c:pt>
                <c:pt idx="38">
                  <c:v>15.437895073404192</c:v>
                </c:pt>
                <c:pt idx="39">
                  <c:v>15.553144657664774</c:v>
                </c:pt>
                <c:pt idx="40">
                  <c:v>15.668394241925355</c:v>
                </c:pt>
                <c:pt idx="41">
                  <c:v>15.783643826185937</c:v>
                </c:pt>
                <c:pt idx="42">
                  <c:v>15.898893410446519</c:v>
                </c:pt>
                <c:pt idx="43">
                  <c:v>16.0141429947071</c:v>
                </c:pt>
                <c:pt idx="44">
                  <c:v>16.129392578967682</c:v>
                </c:pt>
                <c:pt idx="45">
                  <c:v>16.244642163228264</c:v>
                </c:pt>
                <c:pt idx="46">
                  <c:v>16.359891747488845</c:v>
                </c:pt>
                <c:pt idx="47">
                  <c:v>16.475141331749427</c:v>
                </c:pt>
                <c:pt idx="48">
                  <c:v>16.590390916010008</c:v>
                </c:pt>
                <c:pt idx="49">
                  <c:v>16.70564050027059</c:v>
                </c:pt>
                <c:pt idx="50">
                  <c:v>16.820890084531172</c:v>
                </c:pt>
                <c:pt idx="51">
                  <c:v>16.936139668791753</c:v>
                </c:pt>
                <c:pt idx="52">
                  <c:v>17.051389253052335</c:v>
                </c:pt>
                <c:pt idx="53">
                  <c:v>17.166638837312917</c:v>
                </c:pt>
                <c:pt idx="54">
                  <c:v>17.281888421573498</c:v>
                </c:pt>
                <c:pt idx="55">
                  <c:v>17.39713800583408</c:v>
                </c:pt>
                <c:pt idx="56">
                  <c:v>17.512387590094662</c:v>
                </c:pt>
                <c:pt idx="57">
                  <c:v>17.627637174355243</c:v>
                </c:pt>
                <c:pt idx="58">
                  <c:v>17.742886758615825</c:v>
                </c:pt>
                <c:pt idx="59">
                  <c:v>17.858136342876406</c:v>
                </c:pt>
                <c:pt idx="60">
                  <c:v>17.973385927136988</c:v>
                </c:pt>
                <c:pt idx="61">
                  <c:v>18.08863551139757</c:v>
                </c:pt>
                <c:pt idx="62">
                  <c:v>18.203885095658151</c:v>
                </c:pt>
                <c:pt idx="63">
                  <c:v>18.319134679918733</c:v>
                </c:pt>
                <c:pt idx="64">
                  <c:v>18.434384264179315</c:v>
                </c:pt>
                <c:pt idx="65">
                  <c:v>18.549633848439896</c:v>
                </c:pt>
                <c:pt idx="66">
                  <c:v>18.664883432700478</c:v>
                </c:pt>
                <c:pt idx="67">
                  <c:v>18.780133016961059</c:v>
                </c:pt>
                <c:pt idx="68">
                  <c:v>18.895382601221641</c:v>
                </c:pt>
                <c:pt idx="69">
                  <c:v>19.010632185482223</c:v>
                </c:pt>
                <c:pt idx="70">
                  <c:v>19.125881769742804</c:v>
                </c:pt>
                <c:pt idx="71">
                  <c:v>19.241131354003386</c:v>
                </c:pt>
                <c:pt idx="72">
                  <c:v>19.356380938263968</c:v>
                </c:pt>
                <c:pt idx="73">
                  <c:v>19.471630522524549</c:v>
                </c:pt>
                <c:pt idx="74">
                  <c:v>19.586880106785131</c:v>
                </c:pt>
                <c:pt idx="75">
                  <c:v>19.702129691045712</c:v>
                </c:pt>
                <c:pt idx="76">
                  <c:v>19.817379275306294</c:v>
                </c:pt>
                <c:pt idx="77">
                  <c:v>19.932628859566876</c:v>
                </c:pt>
                <c:pt idx="78">
                  <c:v>20.047878443827457</c:v>
                </c:pt>
                <c:pt idx="79">
                  <c:v>20.163128028088039</c:v>
                </c:pt>
                <c:pt idx="80">
                  <c:v>20.278377612348621</c:v>
                </c:pt>
                <c:pt idx="81">
                  <c:v>20.393627196609202</c:v>
                </c:pt>
                <c:pt idx="82">
                  <c:v>20.508876780869784</c:v>
                </c:pt>
                <c:pt idx="83">
                  <c:v>20.624126365130365</c:v>
                </c:pt>
                <c:pt idx="84">
                  <c:v>20.739375949390947</c:v>
                </c:pt>
                <c:pt idx="85">
                  <c:v>20.854625533651529</c:v>
                </c:pt>
                <c:pt idx="86">
                  <c:v>20.96987511791211</c:v>
                </c:pt>
                <c:pt idx="87">
                  <c:v>21.085124702172692</c:v>
                </c:pt>
                <c:pt idx="88">
                  <c:v>21.200374286433274</c:v>
                </c:pt>
                <c:pt idx="89">
                  <c:v>21.315623870693855</c:v>
                </c:pt>
                <c:pt idx="90">
                  <c:v>21.430873454954437</c:v>
                </c:pt>
                <c:pt idx="91">
                  <c:v>21.546123039215018</c:v>
                </c:pt>
                <c:pt idx="92">
                  <c:v>21.6613726234756</c:v>
                </c:pt>
                <c:pt idx="93">
                  <c:v>21.776622207736182</c:v>
                </c:pt>
                <c:pt idx="94">
                  <c:v>21.891871791996763</c:v>
                </c:pt>
                <c:pt idx="95">
                  <c:v>22.007121376257345</c:v>
                </c:pt>
                <c:pt idx="96">
                  <c:v>22.122370960517927</c:v>
                </c:pt>
                <c:pt idx="97">
                  <c:v>22.237620544778508</c:v>
                </c:pt>
                <c:pt idx="98">
                  <c:v>22.35287012903909</c:v>
                </c:pt>
                <c:pt idx="99">
                  <c:v>22.468119713299672</c:v>
                </c:pt>
              </c:numCache>
            </c:numRef>
          </c:xVal>
          <c:yVal>
            <c:numRef>
              <c:f>Sheet1!$U$104:$U$203</c:f>
              <c:numCache>
                <c:formatCode>General</c:formatCode>
                <c:ptCount val="100"/>
                <c:pt idx="0">
                  <c:v>4.8610802839858526E-10</c:v>
                </c:pt>
                <c:pt idx="1">
                  <c:v>9.4575033290136287E-10</c:v>
                </c:pt>
                <c:pt idx="2">
                  <c:v>1.8198449271932972E-9</c:v>
                </c:pt>
                <c:pt idx="3">
                  <c:v>3.4634301442209754E-9</c:v>
                </c:pt>
                <c:pt idx="4">
                  <c:v>6.5191752081087382E-9</c:v>
                </c:pt>
                <c:pt idx="5">
                  <c:v>1.2136488380281049E-8</c:v>
                </c:pt>
                <c:pt idx="6">
                  <c:v>2.2346401946190375E-8</c:v>
                </c:pt>
                <c:pt idx="7">
                  <c:v>4.0694558251980337E-8</c:v>
                </c:pt>
                <c:pt idx="8">
                  <c:v>7.3295825643223529E-8</c:v>
                </c:pt>
                <c:pt idx="9">
                  <c:v>1.3056786860134377E-7</c:v>
                </c:pt>
                <c:pt idx="10">
                  <c:v>2.3004222454931011E-7</c:v>
                </c:pt>
                <c:pt idx="11">
                  <c:v>4.0086023166757398E-7</c:v>
                </c:pt>
                <c:pt idx="12">
                  <c:v>6.9086399264989435E-7</c:v>
                </c:pt>
                <c:pt idx="13">
                  <c:v>1.1776230935149344E-6</c:v>
                </c:pt>
                <c:pt idx="14">
                  <c:v>1.9853370154133419E-6</c:v>
                </c:pt>
                <c:pt idx="15">
                  <c:v>3.3103684671041467E-6</c:v>
                </c:pt>
                <c:pt idx="16">
                  <c:v>5.4592452345142351E-6</c:v>
                </c:pt>
                <c:pt idx="17">
                  <c:v>8.9043667938737483E-6</c:v>
                </c:pt>
                <c:pt idx="18">
                  <c:v>1.436440527332145E-5</c:v>
                </c:pt>
                <c:pt idx="19">
                  <c:v>2.2918512589550212E-5</c:v>
                </c:pt>
                <c:pt idx="20">
                  <c:v>3.6165908391086259E-5</c:v>
                </c:pt>
                <c:pt idx="21">
                  <c:v>5.6445132624532015E-5</c:v>
                </c:pt>
                <c:pt idx="22">
                  <c:v>8.7130014891875453E-5</c:v>
                </c:pt>
                <c:pt idx="23">
                  <c:v>1.3302193140629791E-4</c:v>
                </c:pt>
                <c:pt idx="24">
                  <c:v>2.0085973288676639E-4</c:v>
                </c:pt>
                <c:pt idx="25">
                  <c:v>2.9996921245811661E-4</c:v>
                </c:pt>
                <c:pt idx="26">
                  <c:v>4.4307235701210383E-4</c:v>
                </c:pt>
                <c:pt idx="27">
                  <c:v>6.4727196751741757E-4</c:v>
                </c:pt>
                <c:pt idx="28">
                  <c:v>9.3521854998208714E-4</c:v>
                </c:pt>
                <c:pt idx="29">
                  <c:v>1.3364527122223763E-3</c:v>
                </c:pt>
                <c:pt idx="30">
                  <c:v>1.8888968897977797E-3</c:v>
                </c:pt>
                <c:pt idx="31">
                  <c:v>2.6404447034259447E-3</c:v>
                </c:pt>
                <c:pt idx="32">
                  <c:v>3.6505648915578105E-3</c:v>
                </c:pt>
                <c:pt idx="33">
                  <c:v>4.9918007182934866E-3</c:v>
                </c:pt>
                <c:pt idx="34">
                  <c:v>6.7510072779887412E-3</c:v>
                </c:pt>
                <c:pt idx="35">
                  <c:v>9.0301316871755043E-3</c:v>
                </c:pt>
                <c:pt idx="36">
                  <c:v>1.1946309491974793E-2</c:v>
                </c:pt>
                <c:pt idx="37">
                  <c:v>1.5631030496367146E-2</c:v>
                </c:pt>
                <c:pt idx="38">
                  <c:v>2.0228125040209786E-2</c:v>
                </c:pt>
                <c:pt idx="39">
                  <c:v>2.5890343904915694E-2</c:v>
                </c:pt>
                <c:pt idx="40">
                  <c:v>3.2774356961440071E-2</c:v>
                </c:pt>
                <c:pt idx="41">
                  <c:v>4.1034080896341502E-2</c:v>
                </c:pt>
                <c:pt idx="42">
                  <c:v>5.0812365298119694E-2</c:v>
                </c:pt>
                <c:pt idx="43">
                  <c:v>6.2231215473094632E-2</c:v>
                </c:pt>
                <c:pt idx="44">
                  <c:v>7.5380901318654533E-2</c:v>
                </c:pt>
                <c:pt idx="45">
                  <c:v>9.0308481302992752E-2</c:v>
                </c:pt>
                <c:pt idx="46">
                  <c:v>0.10700644164465702</c:v>
                </c:pt>
                <c:pt idx="47">
                  <c:v>0.12540229264355998</c:v>
                </c:pt>
                <c:pt idx="48">
                  <c:v>0.14535005521074654</c:v>
                </c:pt>
                <c:pt idx="49">
                  <c:v>0.16662459093037055</c:v>
                </c:pt>
                <c:pt idx="50">
                  <c:v>0.18891966286984799</c:v>
                </c:pt>
                <c:pt idx="51">
                  <c:v>0.21185045355583626</c:v>
                </c:pt>
                <c:pt idx="52">
                  <c:v>0.23496101245222498</c:v>
                </c:pt>
                <c:pt idx="53">
                  <c:v>0.25773677038872983</c:v>
                </c:pt>
                <c:pt idx="54">
                  <c:v>0.27962186633466812</c:v>
                </c:pt>
                <c:pt idx="55">
                  <c:v>0.30004061604502619</c:v>
                </c:pt>
                <c:pt idx="56">
                  <c:v>0.31842205251329908</c:v>
                </c:pt>
                <c:pt idx="57">
                  <c:v>0.33422612741445035</c:v>
                </c:pt>
                <c:pt idx="58">
                  <c:v>0.3469699208033053</c:v>
                </c:pt>
                <c:pt idx="59">
                  <c:v>0.35625209547635556</c:v>
                </c:pt>
                <c:pt idx="60">
                  <c:v>0.36177387249227588</c:v>
                </c:pt>
                <c:pt idx="61">
                  <c:v>0.3633549996610882</c:v>
                </c:pt>
                <c:pt idx="62">
                  <c:v>0.36094352265710028</c:v>
                </c:pt>
                <c:pt idx="63">
                  <c:v>0.35461861991277066</c:v>
                </c:pt>
                <c:pt idx="64">
                  <c:v>0.34458628552161435</c:v>
                </c:pt>
                <c:pt idx="65">
                  <c:v>0.33116818848777502</c:v>
                </c:pt>
                <c:pt idx="66">
                  <c:v>0.31478454877946843</c:v>
                </c:pt>
                <c:pt idx="67">
                  <c:v>0.29593230154025296</c:v>
                </c:pt>
                <c:pt idx="68">
                  <c:v>0.27516013081208318</c:v>
                </c:pt>
                <c:pt idx="69">
                  <c:v>0.25304211755106959</c:v>
                </c:pt>
                <c:pt idx="70">
                  <c:v>0.2301517544228108</c:v>
                </c:pt>
                <c:pt idx="71">
                  <c:v>0.2070379395675602</c:v>
                </c:pt>
                <c:pt idx="72">
                  <c:v>0.18420429600666685</c:v>
                </c:pt>
                <c:pt idx="73">
                  <c:v>0.16209280687659447</c:v>
                </c:pt>
                <c:pt idx="74">
                  <c:v>0.14107235018851641</c:v>
                </c:pt>
                <c:pt idx="75">
                  <c:v>0.12143230276928875</c:v>
                </c:pt>
                <c:pt idx="76">
                  <c:v>0.10338100044190222</c:v>
                </c:pt>
                <c:pt idx="77">
                  <c:v>8.7048521874841342E-2</c:v>
                </c:pt>
                <c:pt idx="78">
                  <c:v>7.249302824935823E-2</c:v>
                </c:pt>
                <c:pt idx="79">
                  <c:v>5.9709750073044458E-2</c:v>
                </c:pt>
                <c:pt idx="80">
                  <c:v>4.8641665333696335E-2</c:v>
                </c:pt>
                <c:pt idx="81">
                  <c:v>3.9190949718089466E-2</c:v>
                </c:pt>
                <c:pt idx="82">
                  <c:v>3.1230383048551066E-2</c:v>
                </c:pt>
                <c:pt idx="83">
                  <c:v>2.4614045814837476E-2</c:v>
                </c:pt>
                <c:pt idx="84">
                  <c:v>1.9186814147927281E-2</c:v>
                </c:pt>
                <c:pt idx="85">
                  <c:v>1.4792340785292969E-2</c:v>
                </c:pt>
                <c:pt idx="86">
                  <c:v>1.1279376898770593E-2</c:v>
                </c:pt>
                <c:pt idx="87">
                  <c:v>8.506432978720212E-3</c:v>
                </c:pt>
                <c:pt idx="88">
                  <c:v>6.344889031691333E-3</c:v>
                </c:pt>
                <c:pt idx="89">
                  <c:v>4.6807424756792754E-3</c:v>
                </c:pt>
                <c:pt idx="90">
                  <c:v>3.4152274721430233E-3</c:v>
                </c:pt>
                <c:pt idx="91">
                  <c:v>2.4645560145240882E-3</c:v>
                </c:pt>
                <c:pt idx="92">
                  <c:v>1.7590246351291399E-3</c:v>
                </c:pt>
                <c:pt idx="93">
                  <c:v>1.2417075473616934E-3</c:v>
                </c:pt>
                <c:pt idx="94">
                  <c:v>8.6692372914543166E-4</c:v>
                </c:pt>
                <c:pt idx="95">
                  <c:v>5.9862745433636585E-4</c:v>
                </c:pt>
                <c:pt idx="96">
                  <c:v>4.0883356257194486E-4</c:v>
                </c:pt>
                <c:pt idx="97">
                  <c:v>2.7615354495131428E-4</c:v>
                </c:pt>
                <c:pt idx="98">
                  <c:v>1.8448831927642606E-4</c:v>
                </c:pt>
                <c:pt idx="99">
                  <c:v>1.2189932385644189E-4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4D3-4B45-994C-88DEDF71ABE8}"/>
            </c:ext>
          </c:extLst>
        </c:ser>
        <c:ser>
          <c:idx val="3"/>
          <c:order val="3"/>
          <c:tx>
            <c:strRef>
              <c:f>Sheet1!$V$103</c:f>
              <c:strCache>
                <c:ptCount val="1"/>
                <c:pt idx="0">
                  <c:v>Go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Sheet1!$R$104:$R$203</c:f>
              <c:numCache>
                <c:formatCode>General</c:formatCode>
                <c:ptCount val="100"/>
                <c:pt idx="0">
                  <c:v>11.05841087150209</c:v>
                </c:pt>
                <c:pt idx="1">
                  <c:v>11.173660455762672</c:v>
                </c:pt>
                <c:pt idx="2">
                  <c:v>11.288910040023254</c:v>
                </c:pt>
                <c:pt idx="3">
                  <c:v>11.404159624283835</c:v>
                </c:pt>
                <c:pt idx="4">
                  <c:v>11.519409208544417</c:v>
                </c:pt>
                <c:pt idx="5">
                  <c:v>11.634658792804998</c:v>
                </c:pt>
                <c:pt idx="6">
                  <c:v>11.74990837706558</c:v>
                </c:pt>
                <c:pt idx="7">
                  <c:v>11.865157961326162</c:v>
                </c:pt>
                <c:pt idx="8">
                  <c:v>11.980407545586743</c:v>
                </c:pt>
                <c:pt idx="9">
                  <c:v>12.095657129847325</c:v>
                </c:pt>
                <c:pt idx="10">
                  <c:v>12.210906714107907</c:v>
                </c:pt>
                <c:pt idx="11">
                  <c:v>12.326156298368488</c:v>
                </c:pt>
                <c:pt idx="12">
                  <c:v>12.44140588262907</c:v>
                </c:pt>
                <c:pt idx="13">
                  <c:v>12.556655466889652</c:v>
                </c:pt>
                <c:pt idx="14">
                  <c:v>12.671905051150233</c:v>
                </c:pt>
                <c:pt idx="15">
                  <c:v>12.787154635410815</c:v>
                </c:pt>
                <c:pt idx="16">
                  <c:v>12.902404219671396</c:v>
                </c:pt>
                <c:pt idx="17">
                  <c:v>13.017653803931978</c:v>
                </c:pt>
                <c:pt idx="18">
                  <c:v>13.13290338819256</c:v>
                </c:pt>
                <c:pt idx="19">
                  <c:v>13.248152972453141</c:v>
                </c:pt>
                <c:pt idx="20">
                  <c:v>13.363402556713723</c:v>
                </c:pt>
                <c:pt idx="21">
                  <c:v>13.478652140974305</c:v>
                </c:pt>
                <c:pt idx="22">
                  <c:v>13.593901725234886</c:v>
                </c:pt>
                <c:pt idx="23">
                  <c:v>13.709151309495468</c:v>
                </c:pt>
                <c:pt idx="24">
                  <c:v>13.824400893756049</c:v>
                </c:pt>
                <c:pt idx="25">
                  <c:v>13.939650478016631</c:v>
                </c:pt>
                <c:pt idx="26">
                  <c:v>14.054900062277213</c:v>
                </c:pt>
                <c:pt idx="27">
                  <c:v>14.170149646537794</c:v>
                </c:pt>
                <c:pt idx="28">
                  <c:v>14.285399230798376</c:v>
                </c:pt>
                <c:pt idx="29">
                  <c:v>14.400648815058958</c:v>
                </c:pt>
                <c:pt idx="30">
                  <c:v>14.515898399319539</c:v>
                </c:pt>
                <c:pt idx="31">
                  <c:v>14.631147983580121</c:v>
                </c:pt>
                <c:pt idx="32">
                  <c:v>14.746397567840702</c:v>
                </c:pt>
                <c:pt idx="33">
                  <c:v>14.861647152101284</c:v>
                </c:pt>
                <c:pt idx="34">
                  <c:v>14.976896736361866</c:v>
                </c:pt>
                <c:pt idx="35">
                  <c:v>15.092146320622447</c:v>
                </c:pt>
                <c:pt idx="36">
                  <c:v>15.207395904883029</c:v>
                </c:pt>
                <c:pt idx="37">
                  <c:v>15.322645489143611</c:v>
                </c:pt>
                <c:pt idx="38">
                  <c:v>15.437895073404192</c:v>
                </c:pt>
                <c:pt idx="39">
                  <c:v>15.553144657664774</c:v>
                </c:pt>
                <c:pt idx="40">
                  <c:v>15.668394241925355</c:v>
                </c:pt>
                <c:pt idx="41">
                  <c:v>15.783643826185937</c:v>
                </c:pt>
                <c:pt idx="42">
                  <c:v>15.898893410446519</c:v>
                </c:pt>
                <c:pt idx="43">
                  <c:v>16.0141429947071</c:v>
                </c:pt>
                <c:pt idx="44">
                  <c:v>16.129392578967682</c:v>
                </c:pt>
                <c:pt idx="45">
                  <c:v>16.244642163228264</c:v>
                </c:pt>
                <c:pt idx="46">
                  <c:v>16.359891747488845</c:v>
                </c:pt>
                <c:pt idx="47">
                  <c:v>16.475141331749427</c:v>
                </c:pt>
                <c:pt idx="48">
                  <c:v>16.590390916010008</c:v>
                </c:pt>
                <c:pt idx="49">
                  <c:v>16.70564050027059</c:v>
                </c:pt>
                <c:pt idx="50">
                  <c:v>16.820890084531172</c:v>
                </c:pt>
                <c:pt idx="51">
                  <c:v>16.936139668791753</c:v>
                </c:pt>
                <c:pt idx="52">
                  <c:v>17.051389253052335</c:v>
                </c:pt>
                <c:pt idx="53">
                  <c:v>17.166638837312917</c:v>
                </c:pt>
                <c:pt idx="54">
                  <c:v>17.281888421573498</c:v>
                </c:pt>
                <c:pt idx="55">
                  <c:v>17.39713800583408</c:v>
                </c:pt>
                <c:pt idx="56">
                  <c:v>17.512387590094662</c:v>
                </c:pt>
                <c:pt idx="57">
                  <c:v>17.627637174355243</c:v>
                </c:pt>
                <c:pt idx="58">
                  <c:v>17.742886758615825</c:v>
                </c:pt>
                <c:pt idx="59">
                  <c:v>17.858136342876406</c:v>
                </c:pt>
                <c:pt idx="60">
                  <c:v>17.973385927136988</c:v>
                </c:pt>
                <c:pt idx="61">
                  <c:v>18.08863551139757</c:v>
                </c:pt>
                <c:pt idx="62">
                  <c:v>18.203885095658151</c:v>
                </c:pt>
                <c:pt idx="63">
                  <c:v>18.319134679918733</c:v>
                </c:pt>
                <c:pt idx="64">
                  <c:v>18.434384264179315</c:v>
                </c:pt>
                <c:pt idx="65">
                  <c:v>18.549633848439896</c:v>
                </c:pt>
                <c:pt idx="66">
                  <c:v>18.664883432700478</c:v>
                </c:pt>
                <c:pt idx="67">
                  <c:v>18.780133016961059</c:v>
                </c:pt>
                <c:pt idx="68">
                  <c:v>18.895382601221641</c:v>
                </c:pt>
                <c:pt idx="69">
                  <c:v>19.010632185482223</c:v>
                </c:pt>
                <c:pt idx="70">
                  <c:v>19.125881769742804</c:v>
                </c:pt>
                <c:pt idx="71">
                  <c:v>19.241131354003386</c:v>
                </c:pt>
                <c:pt idx="72">
                  <c:v>19.356380938263968</c:v>
                </c:pt>
                <c:pt idx="73">
                  <c:v>19.471630522524549</c:v>
                </c:pt>
                <c:pt idx="74">
                  <c:v>19.586880106785131</c:v>
                </c:pt>
                <c:pt idx="75">
                  <c:v>19.702129691045712</c:v>
                </c:pt>
                <c:pt idx="76">
                  <c:v>19.817379275306294</c:v>
                </c:pt>
                <c:pt idx="77">
                  <c:v>19.932628859566876</c:v>
                </c:pt>
                <c:pt idx="78">
                  <c:v>20.047878443827457</c:v>
                </c:pt>
                <c:pt idx="79">
                  <c:v>20.163128028088039</c:v>
                </c:pt>
                <c:pt idx="80">
                  <c:v>20.278377612348621</c:v>
                </c:pt>
                <c:pt idx="81">
                  <c:v>20.393627196609202</c:v>
                </c:pt>
                <c:pt idx="82">
                  <c:v>20.508876780869784</c:v>
                </c:pt>
                <c:pt idx="83">
                  <c:v>20.624126365130365</c:v>
                </c:pt>
                <c:pt idx="84">
                  <c:v>20.739375949390947</c:v>
                </c:pt>
                <c:pt idx="85">
                  <c:v>20.854625533651529</c:v>
                </c:pt>
                <c:pt idx="86">
                  <c:v>20.96987511791211</c:v>
                </c:pt>
                <c:pt idx="87">
                  <c:v>21.085124702172692</c:v>
                </c:pt>
                <c:pt idx="88">
                  <c:v>21.200374286433274</c:v>
                </c:pt>
                <c:pt idx="89">
                  <c:v>21.315623870693855</c:v>
                </c:pt>
                <c:pt idx="90">
                  <c:v>21.430873454954437</c:v>
                </c:pt>
                <c:pt idx="91">
                  <c:v>21.546123039215018</c:v>
                </c:pt>
                <c:pt idx="92">
                  <c:v>21.6613726234756</c:v>
                </c:pt>
                <c:pt idx="93">
                  <c:v>21.776622207736182</c:v>
                </c:pt>
                <c:pt idx="94">
                  <c:v>21.891871791996763</c:v>
                </c:pt>
                <c:pt idx="95">
                  <c:v>22.007121376257345</c:v>
                </c:pt>
                <c:pt idx="96">
                  <c:v>22.122370960517927</c:v>
                </c:pt>
                <c:pt idx="97">
                  <c:v>22.237620544778508</c:v>
                </c:pt>
                <c:pt idx="98">
                  <c:v>22.35287012903909</c:v>
                </c:pt>
                <c:pt idx="99">
                  <c:v>22.468119713299672</c:v>
                </c:pt>
              </c:numCache>
            </c:numRef>
          </c:xVal>
          <c:yVal>
            <c:numRef>
              <c:f>Sheet1!$V$104:$V$203</c:f>
              <c:numCache>
                <c:formatCode>General</c:formatCode>
                <c:ptCount val="100"/>
                <c:pt idx="0">
                  <c:v>3.3307797854342192E-22</c:v>
                </c:pt>
                <c:pt idx="1">
                  <c:v>1.8867911280343371E-21</c:v>
                </c:pt>
                <c:pt idx="2">
                  <c:v>1.0359085448603542E-20</c:v>
                </c:pt>
                <c:pt idx="3">
                  <c:v>5.5123741844371748E-20</c:v>
                </c:pt>
                <c:pt idx="4">
                  <c:v>2.8429920787974493E-19</c:v>
                </c:pt>
                <c:pt idx="5">
                  <c:v>1.4211250471526382E-18</c:v>
                </c:pt>
                <c:pt idx="6">
                  <c:v>6.8850741671676524E-18</c:v>
                </c:pt>
                <c:pt idx="7">
                  <c:v>3.2329920500517474E-17</c:v>
                </c:pt>
                <c:pt idx="8">
                  <c:v>1.4713647090828225E-16</c:v>
                </c:pt>
                <c:pt idx="9">
                  <c:v>6.490164707883148E-16</c:v>
                </c:pt>
                <c:pt idx="10">
                  <c:v>2.7746664732538706E-15</c:v>
                </c:pt>
                <c:pt idx="11">
                  <c:v>1.1497026684488253E-14</c:v>
                </c:pt>
                <c:pt idx="12">
                  <c:v>4.6172137139815638E-14</c:v>
                </c:pt>
                <c:pt idx="13">
                  <c:v>1.797190438002309E-13</c:v>
                </c:pt>
                <c:pt idx="14">
                  <c:v>6.7799720940380142E-13</c:v>
                </c:pt>
                <c:pt idx="15">
                  <c:v>2.4790278067539626E-12</c:v>
                </c:pt>
                <c:pt idx="16">
                  <c:v>8.78525910626039E-12</c:v>
                </c:pt>
                <c:pt idx="17">
                  <c:v>3.0175010935886803E-11</c:v>
                </c:pt>
                <c:pt idx="18">
                  <c:v>1.0045232250472755E-10</c:v>
                </c:pt>
                <c:pt idx="19">
                  <c:v>3.2410983756186161E-10</c:v>
                </c:pt>
                <c:pt idx="20">
                  <c:v>1.0135475515040074E-9</c:v>
                </c:pt>
                <c:pt idx="21">
                  <c:v>3.0719612222060471E-9</c:v>
                </c:pt>
                <c:pt idx="22">
                  <c:v>9.0241647287334055E-9</c:v>
                </c:pt>
                <c:pt idx="23">
                  <c:v>2.569318738718384E-8</c:v>
                </c:pt>
                <c:pt idx="24">
                  <c:v>7.090039243462032E-8</c:v>
                </c:pt>
                <c:pt idx="25">
                  <c:v>1.8962647784531918E-7</c:v>
                </c:pt>
                <c:pt idx="26">
                  <c:v>4.9155147391353184E-7</c:v>
                </c:pt>
                <c:pt idx="27">
                  <c:v>1.234976551246322E-6</c:v>
                </c:pt>
                <c:pt idx="28">
                  <c:v>3.0072401105514174E-6</c:v>
                </c:pt>
                <c:pt idx="29">
                  <c:v>7.0973657084257701E-6</c:v>
                </c:pt>
                <c:pt idx="30">
                  <c:v>1.6234762777518961E-5</c:v>
                </c:pt>
                <c:pt idx="31">
                  <c:v>3.5992697392104599E-5</c:v>
                </c:pt>
                <c:pt idx="32">
                  <c:v>7.7339707969107369E-5</c:v>
                </c:pt>
                <c:pt idx="33">
                  <c:v>1.6106840030570639E-4</c:v>
                </c:pt>
                <c:pt idx="34">
                  <c:v>3.2511562916416115E-4</c:v>
                </c:pt>
                <c:pt idx="35">
                  <c:v>6.3604088723793475E-4</c:v>
                </c:pt>
                <c:pt idx="36">
                  <c:v>1.2060127703440494E-3</c:v>
                </c:pt>
                <c:pt idx="37">
                  <c:v>2.2163506073489907E-3</c:v>
                </c:pt>
                <c:pt idx="38">
                  <c:v>3.9477051155763967E-3</c:v>
                </c:pt>
                <c:pt idx="39">
                  <c:v>6.8150748570207755E-3</c:v>
                </c:pt>
                <c:pt idx="40">
                  <c:v>1.1402924303761202E-2</c:v>
                </c:pt>
                <c:pt idx="41">
                  <c:v>1.8491900031749182E-2</c:v>
                </c:pt>
                <c:pt idx="42">
                  <c:v>2.9064745019867215E-2</c:v>
                </c:pt>
                <c:pt idx="43">
                  <c:v>4.4276285832663596E-2</c:v>
                </c:pt>
                <c:pt idx="44">
                  <c:v>6.5372566018637945E-2</c:v>
                </c:pt>
                <c:pt idx="45">
                  <c:v>9.3549089939202176E-2</c:v>
                </c:pt>
                <c:pt idx="46">
                  <c:v>0.12974878101915818</c:v>
                </c:pt>
                <c:pt idx="47">
                  <c:v>0.17441614788700896</c:v>
                </c:pt>
                <c:pt idx="48">
                  <c:v>0.22724261561323258</c:v>
                </c:pt>
                <c:pt idx="49">
                  <c:v>0.28695417850693938</c:v>
                </c:pt>
                <c:pt idx="50">
                  <c:v>0.35120040785452117</c:v>
                </c:pt>
                <c:pt idx="51">
                  <c:v>0.41659797518506014</c:v>
                </c:pt>
                <c:pt idx="52">
                  <c:v>0.47895971063096715</c:v>
                </c:pt>
                <c:pt idx="53">
                  <c:v>0.5337040463472531</c:v>
                </c:pt>
                <c:pt idx="54">
                  <c:v>0.57639697505410081</c:v>
                </c:pt>
                <c:pt idx="55">
                  <c:v>0.6033406338351236</c:v>
                </c:pt>
                <c:pt idx="56">
                  <c:v>0.61210107496763233</c:v>
                </c:pt>
                <c:pt idx="57">
                  <c:v>0.60187096644161919</c:v>
                </c:pt>
                <c:pt idx="58">
                  <c:v>0.57359232355311429</c:v>
                </c:pt>
                <c:pt idx="59">
                  <c:v>0.52981341650427805</c:v>
                </c:pt>
                <c:pt idx="60">
                  <c:v>0.47430997457808777</c:v>
                </c:pt>
                <c:pt idx="61">
                  <c:v>0.41154871368215135</c:v>
                </c:pt>
                <c:pt idx="62">
                  <c:v>0.34609866506067821</c:v>
                </c:pt>
                <c:pt idx="63">
                  <c:v>0.28209688105693037</c:v>
                </c:pt>
                <c:pt idx="64">
                  <c:v>0.22285189405613789</c:v>
                </c:pt>
                <c:pt idx="65">
                  <c:v>0.17062947692472538</c:v>
                </c:pt>
                <c:pt idx="66">
                  <c:v>0.12662267206708031</c:v>
                </c:pt>
                <c:pt idx="67">
                  <c:v>9.1072775753682916E-2</c:v>
                </c:pt>
                <c:pt idx="68">
                  <c:v>6.3487080693279269E-2</c:v>
                </c:pt>
                <c:pt idx="69">
                  <c:v>4.2894521388309695E-2</c:v>
                </c:pt>
                <c:pt idx="70">
                  <c:v>2.8089110075956721E-2</c:v>
                </c:pt>
                <c:pt idx="71">
                  <c:v>1.7827638472562597E-2</c:v>
                </c:pt>
                <c:pt idx="72">
                  <c:v>1.0966532792082085E-2</c:v>
                </c:pt>
                <c:pt idx="73">
                  <c:v>6.5382955717466001E-3</c:v>
                </c:pt>
                <c:pt idx="74">
                  <c:v>3.7781521393255033E-3</c:v>
                </c:pt>
                <c:pt idx="75">
                  <c:v>2.1159919912938476E-3</c:v>
                </c:pt>
                <c:pt idx="76">
                  <c:v>1.1485985979737287E-3</c:v>
                </c:pt>
                <c:pt idx="77">
                  <c:v>6.0428557712918502E-4</c:v>
                </c:pt>
                <c:pt idx="78">
                  <c:v>3.0813133141963946E-4</c:v>
                </c:pt>
                <c:pt idx="79">
                  <c:v>1.5228221213449397E-4</c:v>
                </c:pt>
                <c:pt idx="80">
                  <c:v>7.2942757674022312E-5</c:v>
                </c:pt>
                <c:pt idx="81">
                  <c:v>3.3863735569916335E-5</c:v>
                </c:pt>
                <c:pt idx="82">
                  <c:v>1.5237272518962962E-5</c:v>
                </c:pt>
                <c:pt idx="83">
                  <c:v>6.645065873180232E-6</c:v>
                </c:pt>
                <c:pt idx="84">
                  <c:v>2.8087367118485421E-6</c:v>
                </c:pt>
                <c:pt idx="85">
                  <c:v>1.1506479175692675E-6</c:v>
                </c:pt>
                <c:pt idx="86">
                  <c:v>4.5687097226819871E-7</c:v>
                </c:pt>
                <c:pt idx="87">
                  <c:v>1.7581841483761978E-7</c:v>
                </c:pt>
                <c:pt idx="88">
                  <c:v>6.5577497490783127E-8</c:v>
                </c:pt>
                <c:pt idx="89">
                  <c:v>2.3706367006127739E-8</c:v>
                </c:pt>
                <c:pt idx="90">
                  <c:v>8.306055953812835E-9</c:v>
                </c:pt>
                <c:pt idx="91">
                  <c:v>2.8206187335391502E-9</c:v>
                </c:pt>
                <c:pt idx="92">
                  <c:v>9.2835398155211152E-10</c:v>
                </c:pt>
                <c:pt idx="93">
                  <c:v>2.9614370637879214E-10</c:v>
                </c:pt>
                <c:pt idx="94">
                  <c:v>9.1561119772694043E-11</c:v>
                </c:pt>
                <c:pt idx="95">
                  <c:v>2.7437173402066902E-11</c:v>
                </c:pt>
                <c:pt idx="96">
                  <c:v>7.968697216086062E-12</c:v>
                </c:pt>
                <c:pt idx="97">
                  <c:v>2.2431327055362341E-12</c:v>
                </c:pt>
                <c:pt idx="98">
                  <c:v>6.119871375797825E-13</c:v>
                </c:pt>
                <c:pt idx="99">
                  <c:v>1.6182637512885093E-13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4D3-4B45-994C-88DEDF71ABE8}"/>
            </c:ext>
          </c:extLst>
        </c:ser>
        <c:ser>
          <c:idx val="4"/>
          <c:order val="4"/>
          <c:tx>
            <c:strRef>
              <c:f>Sheet1!$W$103</c:f>
              <c:strCache>
                <c:ptCount val="1"/>
                <c:pt idx="0">
                  <c:v>Ruby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Sheet1!$R$104:$R$203</c:f>
              <c:numCache>
                <c:formatCode>General</c:formatCode>
                <c:ptCount val="100"/>
                <c:pt idx="0">
                  <c:v>11.05841087150209</c:v>
                </c:pt>
                <c:pt idx="1">
                  <c:v>11.173660455762672</c:v>
                </c:pt>
                <c:pt idx="2">
                  <c:v>11.288910040023254</c:v>
                </c:pt>
                <c:pt idx="3">
                  <c:v>11.404159624283835</c:v>
                </c:pt>
                <c:pt idx="4">
                  <c:v>11.519409208544417</c:v>
                </c:pt>
                <c:pt idx="5">
                  <c:v>11.634658792804998</c:v>
                </c:pt>
                <c:pt idx="6">
                  <c:v>11.74990837706558</c:v>
                </c:pt>
                <c:pt idx="7">
                  <c:v>11.865157961326162</c:v>
                </c:pt>
                <c:pt idx="8">
                  <c:v>11.980407545586743</c:v>
                </c:pt>
                <c:pt idx="9">
                  <c:v>12.095657129847325</c:v>
                </c:pt>
                <c:pt idx="10">
                  <c:v>12.210906714107907</c:v>
                </c:pt>
                <c:pt idx="11">
                  <c:v>12.326156298368488</c:v>
                </c:pt>
                <c:pt idx="12">
                  <c:v>12.44140588262907</c:v>
                </c:pt>
                <c:pt idx="13">
                  <c:v>12.556655466889652</c:v>
                </c:pt>
                <c:pt idx="14">
                  <c:v>12.671905051150233</c:v>
                </c:pt>
                <c:pt idx="15">
                  <c:v>12.787154635410815</c:v>
                </c:pt>
                <c:pt idx="16">
                  <c:v>12.902404219671396</c:v>
                </c:pt>
                <c:pt idx="17">
                  <c:v>13.017653803931978</c:v>
                </c:pt>
                <c:pt idx="18">
                  <c:v>13.13290338819256</c:v>
                </c:pt>
                <c:pt idx="19">
                  <c:v>13.248152972453141</c:v>
                </c:pt>
                <c:pt idx="20">
                  <c:v>13.363402556713723</c:v>
                </c:pt>
                <c:pt idx="21">
                  <c:v>13.478652140974305</c:v>
                </c:pt>
                <c:pt idx="22">
                  <c:v>13.593901725234886</c:v>
                </c:pt>
                <c:pt idx="23">
                  <c:v>13.709151309495468</c:v>
                </c:pt>
                <c:pt idx="24">
                  <c:v>13.824400893756049</c:v>
                </c:pt>
                <c:pt idx="25">
                  <c:v>13.939650478016631</c:v>
                </c:pt>
                <c:pt idx="26">
                  <c:v>14.054900062277213</c:v>
                </c:pt>
                <c:pt idx="27">
                  <c:v>14.170149646537794</c:v>
                </c:pt>
                <c:pt idx="28">
                  <c:v>14.285399230798376</c:v>
                </c:pt>
                <c:pt idx="29">
                  <c:v>14.400648815058958</c:v>
                </c:pt>
                <c:pt idx="30">
                  <c:v>14.515898399319539</c:v>
                </c:pt>
                <c:pt idx="31">
                  <c:v>14.631147983580121</c:v>
                </c:pt>
                <c:pt idx="32">
                  <c:v>14.746397567840702</c:v>
                </c:pt>
                <c:pt idx="33">
                  <c:v>14.861647152101284</c:v>
                </c:pt>
                <c:pt idx="34">
                  <c:v>14.976896736361866</c:v>
                </c:pt>
                <c:pt idx="35">
                  <c:v>15.092146320622447</c:v>
                </c:pt>
                <c:pt idx="36">
                  <c:v>15.207395904883029</c:v>
                </c:pt>
                <c:pt idx="37">
                  <c:v>15.322645489143611</c:v>
                </c:pt>
                <c:pt idx="38">
                  <c:v>15.437895073404192</c:v>
                </c:pt>
                <c:pt idx="39">
                  <c:v>15.553144657664774</c:v>
                </c:pt>
                <c:pt idx="40">
                  <c:v>15.668394241925355</c:v>
                </c:pt>
                <c:pt idx="41">
                  <c:v>15.783643826185937</c:v>
                </c:pt>
                <c:pt idx="42">
                  <c:v>15.898893410446519</c:v>
                </c:pt>
                <c:pt idx="43">
                  <c:v>16.0141429947071</c:v>
                </c:pt>
                <c:pt idx="44">
                  <c:v>16.129392578967682</c:v>
                </c:pt>
                <c:pt idx="45">
                  <c:v>16.244642163228264</c:v>
                </c:pt>
                <c:pt idx="46">
                  <c:v>16.359891747488845</c:v>
                </c:pt>
                <c:pt idx="47">
                  <c:v>16.475141331749427</c:v>
                </c:pt>
                <c:pt idx="48">
                  <c:v>16.590390916010008</c:v>
                </c:pt>
                <c:pt idx="49">
                  <c:v>16.70564050027059</c:v>
                </c:pt>
                <c:pt idx="50">
                  <c:v>16.820890084531172</c:v>
                </c:pt>
                <c:pt idx="51">
                  <c:v>16.936139668791753</c:v>
                </c:pt>
                <c:pt idx="52">
                  <c:v>17.051389253052335</c:v>
                </c:pt>
                <c:pt idx="53">
                  <c:v>17.166638837312917</c:v>
                </c:pt>
                <c:pt idx="54">
                  <c:v>17.281888421573498</c:v>
                </c:pt>
                <c:pt idx="55">
                  <c:v>17.39713800583408</c:v>
                </c:pt>
                <c:pt idx="56">
                  <c:v>17.512387590094662</c:v>
                </c:pt>
                <c:pt idx="57">
                  <c:v>17.627637174355243</c:v>
                </c:pt>
                <c:pt idx="58">
                  <c:v>17.742886758615825</c:v>
                </c:pt>
                <c:pt idx="59">
                  <c:v>17.858136342876406</c:v>
                </c:pt>
                <c:pt idx="60">
                  <c:v>17.973385927136988</c:v>
                </c:pt>
                <c:pt idx="61">
                  <c:v>18.08863551139757</c:v>
                </c:pt>
                <c:pt idx="62">
                  <c:v>18.203885095658151</c:v>
                </c:pt>
                <c:pt idx="63">
                  <c:v>18.319134679918733</c:v>
                </c:pt>
                <c:pt idx="64">
                  <c:v>18.434384264179315</c:v>
                </c:pt>
                <c:pt idx="65">
                  <c:v>18.549633848439896</c:v>
                </c:pt>
                <c:pt idx="66">
                  <c:v>18.664883432700478</c:v>
                </c:pt>
                <c:pt idx="67">
                  <c:v>18.780133016961059</c:v>
                </c:pt>
                <c:pt idx="68">
                  <c:v>18.895382601221641</c:v>
                </c:pt>
                <c:pt idx="69">
                  <c:v>19.010632185482223</c:v>
                </c:pt>
                <c:pt idx="70">
                  <c:v>19.125881769742804</c:v>
                </c:pt>
                <c:pt idx="71">
                  <c:v>19.241131354003386</c:v>
                </c:pt>
                <c:pt idx="72">
                  <c:v>19.356380938263968</c:v>
                </c:pt>
                <c:pt idx="73">
                  <c:v>19.471630522524549</c:v>
                </c:pt>
                <c:pt idx="74">
                  <c:v>19.586880106785131</c:v>
                </c:pt>
                <c:pt idx="75">
                  <c:v>19.702129691045712</c:v>
                </c:pt>
                <c:pt idx="76">
                  <c:v>19.817379275306294</c:v>
                </c:pt>
                <c:pt idx="77">
                  <c:v>19.932628859566876</c:v>
                </c:pt>
                <c:pt idx="78">
                  <c:v>20.047878443827457</c:v>
                </c:pt>
                <c:pt idx="79">
                  <c:v>20.163128028088039</c:v>
                </c:pt>
                <c:pt idx="80">
                  <c:v>20.278377612348621</c:v>
                </c:pt>
                <c:pt idx="81">
                  <c:v>20.393627196609202</c:v>
                </c:pt>
                <c:pt idx="82">
                  <c:v>20.508876780869784</c:v>
                </c:pt>
                <c:pt idx="83">
                  <c:v>20.624126365130365</c:v>
                </c:pt>
                <c:pt idx="84">
                  <c:v>20.739375949390947</c:v>
                </c:pt>
                <c:pt idx="85">
                  <c:v>20.854625533651529</c:v>
                </c:pt>
                <c:pt idx="86">
                  <c:v>20.96987511791211</c:v>
                </c:pt>
                <c:pt idx="87">
                  <c:v>21.085124702172692</c:v>
                </c:pt>
                <c:pt idx="88">
                  <c:v>21.200374286433274</c:v>
                </c:pt>
                <c:pt idx="89">
                  <c:v>21.315623870693855</c:v>
                </c:pt>
                <c:pt idx="90">
                  <c:v>21.430873454954437</c:v>
                </c:pt>
                <c:pt idx="91">
                  <c:v>21.546123039215018</c:v>
                </c:pt>
                <c:pt idx="92">
                  <c:v>21.6613726234756</c:v>
                </c:pt>
                <c:pt idx="93">
                  <c:v>21.776622207736182</c:v>
                </c:pt>
                <c:pt idx="94">
                  <c:v>21.891871791996763</c:v>
                </c:pt>
                <c:pt idx="95">
                  <c:v>22.007121376257345</c:v>
                </c:pt>
                <c:pt idx="96">
                  <c:v>22.122370960517927</c:v>
                </c:pt>
                <c:pt idx="97">
                  <c:v>22.237620544778508</c:v>
                </c:pt>
                <c:pt idx="98">
                  <c:v>22.35287012903909</c:v>
                </c:pt>
                <c:pt idx="99">
                  <c:v>22.468119713299672</c:v>
                </c:pt>
              </c:numCache>
            </c:numRef>
          </c:xVal>
          <c:yVal>
            <c:numRef>
              <c:f>Sheet1!$W$104:$W$203</c:f>
              <c:numCache>
                <c:formatCode>General</c:formatCode>
                <c:ptCount val="100"/>
                <c:pt idx="0">
                  <c:v>8.1214978281428551E-53</c:v>
                </c:pt>
                <c:pt idx="1">
                  <c:v>3.3929997677306512E-51</c:v>
                </c:pt>
                <c:pt idx="2">
                  <c:v>1.3362061462458438E-49</c:v>
                </c:pt>
                <c:pt idx="3">
                  <c:v>4.9602668147737359E-48</c:v>
                </c:pt>
                <c:pt idx="4">
                  <c:v>1.7357155276537148E-46</c:v>
                </c:pt>
                <c:pt idx="5">
                  <c:v>5.7252439578824331E-45</c:v>
                </c:pt>
                <c:pt idx="6">
                  <c:v>1.7801286226997601E-43</c:v>
                </c:pt>
                <c:pt idx="7">
                  <c:v>5.2173588340615142E-42</c:v>
                </c:pt>
                <c:pt idx="8">
                  <c:v>1.4414247302275728E-40</c:v>
                </c:pt>
                <c:pt idx="9">
                  <c:v>3.753834905427965E-39</c:v>
                </c:pt>
                <c:pt idx="10">
                  <c:v>9.2151053700894094E-38</c:v>
                </c:pt>
                <c:pt idx="11">
                  <c:v>2.1323936494562388E-36</c:v>
                </c:pt>
                <c:pt idx="12">
                  <c:v>4.6513218654933699E-35</c:v>
                </c:pt>
                <c:pt idx="13">
                  <c:v>9.5637308118140624E-34</c:v>
                </c:pt>
                <c:pt idx="14">
                  <c:v>1.853617973165549E-32</c:v>
                </c:pt>
                <c:pt idx="15">
                  <c:v>3.3865310182864014E-31</c:v>
                </c:pt>
                <c:pt idx="16">
                  <c:v>5.8321921165593423E-30</c:v>
                </c:pt>
                <c:pt idx="17">
                  <c:v>9.4678315620096593E-29</c:v>
                </c:pt>
                <c:pt idx="18">
                  <c:v>1.4488090902668407E-27</c:v>
                </c:pt>
                <c:pt idx="19">
                  <c:v>2.0898433769622679E-26</c:v>
                </c:pt>
                <c:pt idx="20">
                  <c:v>2.8415693122038523E-25</c:v>
                </c:pt>
                <c:pt idx="21">
                  <c:v>3.6420399591303523E-24</c:v>
                </c:pt>
                <c:pt idx="22">
                  <c:v>4.4002068891357745E-23</c:v>
                </c:pt>
                <c:pt idx="23">
                  <c:v>5.0112194842675987E-22</c:v>
                </c:pt>
                <c:pt idx="24">
                  <c:v>5.3796706740675298E-21</c:v>
                </c:pt>
                <c:pt idx="25">
                  <c:v>5.443896927871513E-20</c:v>
                </c:pt>
                <c:pt idx="26">
                  <c:v>5.1928530770026148E-19</c:v>
                </c:pt>
                <c:pt idx="27">
                  <c:v>4.6692176030014533E-18</c:v>
                </c:pt>
                <c:pt idx="28">
                  <c:v>3.9575292272716795E-17</c:v>
                </c:pt>
                <c:pt idx="29">
                  <c:v>3.1618851102475096E-16</c:v>
                </c:pt>
                <c:pt idx="30">
                  <c:v>2.3812773313008099E-15</c:v>
                </c:pt>
                <c:pt idx="31">
                  <c:v>1.6905024624875094E-14</c:v>
                </c:pt>
                <c:pt idx="32">
                  <c:v>1.131262980534886E-13</c:v>
                </c:pt>
                <c:pt idx="33">
                  <c:v>7.1359743617571407E-13</c:v>
                </c:pt>
                <c:pt idx="34">
                  <c:v>4.2431161902343126E-12</c:v>
                </c:pt>
                <c:pt idx="35">
                  <c:v>2.3782554757797167E-11</c:v>
                </c:pt>
                <c:pt idx="36">
                  <c:v>1.2565333625451765E-10</c:v>
                </c:pt>
                <c:pt idx="37">
                  <c:v>6.2579412363510788E-10</c:v>
                </c:pt>
                <c:pt idx="38">
                  <c:v>2.9378585036644609E-9</c:v>
                </c:pt>
                <c:pt idx="39">
                  <c:v>1.3000863755187823E-8</c:v>
                </c:pt>
                <c:pt idx="40">
                  <c:v>5.4231982012663566E-8</c:v>
                </c:pt>
                <c:pt idx="41">
                  <c:v>2.132458973085264E-7</c:v>
                </c:pt>
                <c:pt idx="42">
                  <c:v>7.9040163461124649E-7</c:v>
                </c:pt>
                <c:pt idx="43">
                  <c:v>2.7615754472414746E-6</c:v>
                </c:pt>
                <c:pt idx="44">
                  <c:v>9.0951095321570126E-6</c:v>
                </c:pt>
                <c:pt idx="45">
                  <c:v>2.8235851698139078E-5</c:v>
                </c:pt>
                <c:pt idx="46">
                  <c:v>8.2629626283088267E-5</c:v>
                </c:pt>
                <c:pt idx="47">
                  <c:v>2.2793584252433756E-4</c:v>
                </c:pt>
                <c:pt idx="48">
                  <c:v>5.9269517868569771E-4</c:v>
                </c:pt>
                <c:pt idx="49">
                  <c:v>1.4527540808051038E-3</c:v>
                </c:pt>
                <c:pt idx="50">
                  <c:v>3.356562601507716E-3</c:v>
                </c:pt>
                <c:pt idx="51">
                  <c:v>7.3103696300554008E-3</c:v>
                </c:pt>
                <c:pt idx="52">
                  <c:v>1.5008104996063643E-2</c:v>
                </c:pt>
                <c:pt idx="53">
                  <c:v>2.9043859016699144E-2</c:v>
                </c:pt>
                <c:pt idx="54">
                  <c:v>5.2981557159284598E-2</c:v>
                </c:pt>
                <c:pt idx="55">
                  <c:v>9.1103917971559562E-2</c:v>
                </c:pt>
                <c:pt idx="56">
                  <c:v>0.14766967814321069</c:v>
                </c:pt>
                <c:pt idx="57">
                  <c:v>0.22562516659878967</c:v>
                </c:pt>
                <c:pt idx="58">
                  <c:v>0.32495684483538012</c:v>
                </c:pt>
                <c:pt idx="59">
                  <c:v>0.44116980101922676</c:v>
                </c:pt>
                <c:pt idx="60">
                  <c:v>0.5645830054991513</c:v>
                </c:pt>
                <c:pt idx="61">
                  <c:v>0.68107002070386791</c:v>
                </c:pt>
                <c:pt idx="62">
                  <c:v>0.77445763273058299</c:v>
                </c:pt>
                <c:pt idx="63">
                  <c:v>0.83012884055197178</c:v>
                </c:pt>
                <c:pt idx="64">
                  <c:v>0.83875530183575497</c:v>
                </c:pt>
                <c:pt idx="65">
                  <c:v>0.79885322362340072</c:v>
                </c:pt>
                <c:pt idx="66">
                  <c:v>0.71720059874406727</c:v>
                </c:pt>
                <c:pt idx="67">
                  <c:v>0.60695463550722861</c:v>
                </c:pt>
                <c:pt idx="68">
                  <c:v>0.48418770761283497</c:v>
                </c:pt>
                <c:pt idx="69">
                  <c:v>0.36409375021808787</c:v>
                </c:pt>
                <c:pt idx="70">
                  <c:v>0.25808016435578623</c:v>
                </c:pt>
                <c:pt idx="71">
                  <c:v>0.17243998118558765</c:v>
                </c:pt>
                <c:pt idx="72">
                  <c:v>0.10860835722009017</c:v>
                </c:pt>
                <c:pt idx="73">
                  <c:v>6.4480806440508784E-2</c:v>
                </c:pt>
                <c:pt idx="74">
                  <c:v>3.6086072211440584E-2</c:v>
                </c:pt>
                <c:pt idx="75">
                  <c:v>1.9036657882206549E-2</c:v>
                </c:pt>
                <c:pt idx="76">
                  <c:v>9.4663756411823199E-3</c:v>
                </c:pt>
                <c:pt idx="77">
                  <c:v>4.437299069188546E-3</c:v>
                </c:pt>
                <c:pt idx="78">
                  <c:v>1.9606298264433952E-3</c:v>
                </c:pt>
                <c:pt idx="79">
                  <c:v>8.1660953643445788E-4</c:v>
                </c:pt>
                <c:pt idx="80">
                  <c:v>3.2060864401442789E-4</c:v>
                </c:pt>
                <c:pt idx="81">
                  <c:v>1.1865278736381071E-4</c:v>
                </c:pt>
                <c:pt idx="82">
                  <c:v>4.1392589880029811E-5</c:v>
                </c:pt>
                <c:pt idx="83">
                  <c:v>1.3611600488268062E-5</c:v>
                </c:pt>
                <c:pt idx="84">
                  <c:v>4.2192739540209003E-6</c:v>
                </c:pt>
                <c:pt idx="85">
                  <c:v>1.2328441916939133E-6</c:v>
                </c:pt>
                <c:pt idx="86">
                  <c:v>3.3956318610811557E-7</c:v>
                </c:pt>
                <c:pt idx="87">
                  <c:v>8.8160682602058144E-8</c:v>
                </c:pt>
                <c:pt idx="88">
                  <c:v>2.1576014540536046E-8</c:v>
                </c:pt>
                <c:pt idx="89">
                  <c:v>4.9774791083816791E-9</c:v>
                </c:pt>
                <c:pt idx="90">
                  <c:v>1.0824045354776405E-9</c:v>
                </c:pt>
                <c:pt idx="91">
                  <c:v>2.2187670034864628E-10</c:v>
                </c:pt>
                <c:pt idx="92">
                  <c:v>4.287219620838925E-11</c:v>
                </c:pt>
                <c:pt idx="93">
                  <c:v>7.8087532981838968E-12</c:v>
                </c:pt>
                <c:pt idx="94">
                  <c:v>1.3406938305576686E-12</c:v>
                </c:pt>
                <c:pt idx="95">
                  <c:v>2.1697987624835964E-13</c:v>
                </c:pt>
                <c:pt idx="96">
                  <c:v>3.3101771862271148E-14</c:v>
                </c:pt>
                <c:pt idx="97">
                  <c:v>4.7601974018689716E-15</c:v>
                </c:pt>
                <c:pt idx="98">
                  <c:v>6.4526873441939242E-16</c:v>
                </c:pt>
                <c:pt idx="99">
                  <c:v>8.2451435225814641E-17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4D3-4B45-994C-88DEDF71A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964816"/>
        <c:axId val="468972360"/>
      </c:scatterChart>
      <c:valAx>
        <c:axId val="468964816"/>
        <c:scaling>
          <c:orientation val="minMax"/>
          <c:max val="22"/>
          <c:min val="1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8972360"/>
        <c:crosses val="autoZero"/>
        <c:crossBetween val="midCat"/>
      </c:valAx>
      <c:valAx>
        <c:axId val="468972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8964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Sheet6!$J$1</c:f>
              <c:strCache>
                <c:ptCount val="1"/>
                <c:pt idx="0">
                  <c:v>Python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Sheet6!$I$2:$I$101</c:f>
              <c:numCache>
                <c:formatCode>General</c:formatCode>
                <c:ptCount val="100"/>
                <c:pt idx="0">
                  <c:v>5.3738822221576035</c:v>
                </c:pt>
                <c:pt idx="1">
                  <c:v>5.5270037515372126</c:v>
                </c:pt>
                <c:pt idx="2">
                  <c:v>5.6801252809168217</c:v>
                </c:pt>
                <c:pt idx="3">
                  <c:v>5.8332468102964308</c:v>
                </c:pt>
                <c:pt idx="4">
                  <c:v>5.9863683396760399</c:v>
                </c:pt>
                <c:pt idx="5">
                  <c:v>6.139489869055649</c:v>
                </c:pt>
                <c:pt idx="6">
                  <c:v>6.2926113984352581</c:v>
                </c:pt>
                <c:pt idx="7">
                  <c:v>6.4457329278148672</c:v>
                </c:pt>
                <c:pt idx="8">
                  <c:v>6.5988544571944763</c:v>
                </c:pt>
                <c:pt idx="9">
                  <c:v>6.7519759865740854</c:v>
                </c:pt>
                <c:pt idx="10">
                  <c:v>6.9050975159536945</c:v>
                </c:pt>
                <c:pt idx="11">
                  <c:v>7.0582190453333036</c:v>
                </c:pt>
                <c:pt idx="12">
                  <c:v>7.2113405747129127</c:v>
                </c:pt>
                <c:pt idx="13">
                  <c:v>7.3644621040925218</c:v>
                </c:pt>
                <c:pt idx="14">
                  <c:v>7.5175836334721309</c:v>
                </c:pt>
                <c:pt idx="15">
                  <c:v>7.67070516285174</c:v>
                </c:pt>
                <c:pt idx="16">
                  <c:v>7.8238266922313491</c:v>
                </c:pt>
                <c:pt idx="17">
                  <c:v>7.9769482216109582</c:v>
                </c:pt>
                <c:pt idx="18">
                  <c:v>8.1300697509905664</c:v>
                </c:pt>
                <c:pt idx="19">
                  <c:v>8.2831912803701755</c:v>
                </c:pt>
                <c:pt idx="20">
                  <c:v>8.4363128097497846</c:v>
                </c:pt>
                <c:pt idx="21">
                  <c:v>8.5894343391293937</c:v>
                </c:pt>
                <c:pt idx="22">
                  <c:v>8.7425558685090028</c:v>
                </c:pt>
                <c:pt idx="23">
                  <c:v>8.8956773978886119</c:v>
                </c:pt>
                <c:pt idx="24">
                  <c:v>9.048798927268221</c:v>
                </c:pt>
                <c:pt idx="25">
                  <c:v>9.2019204566478301</c:v>
                </c:pt>
                <c:pt idx="26">
                  <c:v>9.3550419860274392</c:v>
                </c:pt>
                <c:pt idx="27">
                  <c:v>9.5081635154070483</c:v>
                </c:pt>
                <c:pt idx="28">
                  <c:v>9.6612850447866574</c:v>
                </c:pt>
                <c:pt idx="29">
                  <c:v>9.8144065741662665</c:v>
                </c:pt>
                <c:pt idx="30">
                  <c:v>9.9675281035458756</c:v>
                </c:pt>
                <c:pt idx="31">
                  <c:v>10.120649632925485</c:v>
                </c:pt>
                <c:pt idx="32">
                  <c:v>10.273771162305094</c:v>
                </c:pt>
                <c:pt idx="33">
                  <c:v>10.426892691684703</c:v>
                </c:pt>
                <c:pt idx="34">
                  <c:v>10.580014221064312</c:v>
                </c:pt>
                <c:pt idx="35">
                  <c:v>10.733135750443921</c:v>
                </c:pt>
                <c:pt idx="36">
                  <c:v>10.88625727982353</c:v>
                </c:pt>
                <c:pt idx="37">
                  <c:v>11.039378809203139</c:v>
                </c:pt>
                <c:pt idx="38">
                  <c:v>11.192500338582748</c:v>
                </c:pt>
                <c:pt idx="39">
                  <c:v>11.345621867962357</c:v>
                </c:pt>
                <c:pt idx="40">
                  <c:v>11.498743397341967</c:v>
                </c:pt>
                <c:pt idx="41">
                  <c:v>11.651864926721576</c:v>
                </c:pt>
                <c:pt idx="42">
                  <c:v>11.804986456101185</c:v>
                </c:pt>
                <c:pt idx="43">
                  <c:v>11.958107985480794</c:v>
                </c:pt>
                <c:pt idx="44">
                  <c:v>12.111229514860403</c:v>
                </c:pt>
                <c:pt idx="45">
                  <c:v>12.264351044240012</c:v>
                </c:pt>
                <c:pt idx="46">
                  <c:v>12.417472573619621</c:v>
                </c:pt>
                <c:pt idx="47">
                  <c:v>12.57059410299923</c:v>
                </c:pt>
                <c:pt idx="48">
                  <c:v>12.723715632378839</c:v>
                </c:pt>
                <c:pt idx="49">
                  <c:v>12.876837161758449</c:v>
                </c:pt>
                <c:pt idx="50">
                  <c:v>13.029958691138058</c:v>
                </c:pt>
                <c:pt idx="51">
                  <c:v>13.183080220517667</c:v>
                </c:pt>
                <c:pt idx="52">
                  <c:v>13.336201749897276</c:v>
                </c:pt>
                <c:pt idx="53">
                  <c:v>13.489323279276885</c:v>
                </c:pt>
                <c:pt idx="54">
                  <c:v>13.642444808656494</c:v>
                </c:pt>
                <c:pt idx="55">
                  <c:v>13.795566338036103</c:v>
                </c:pt>
                <c:pt idx="56">
                  <c:v>13.948687867415712</c:v>
                </c:pt>
                <c:pt idx="57">
                  <c:v>14.101809396795321</c:v>
                </c:pt>
                <c:pt idx="58">
                  <c:v>14.25493092617493</c:v>
                </c:pt>
                <c:pt idx="59">
                  <c:v>14.40805245555454</c:v>
                </c:pt>
                <c:pt idx="60">
                  <c:v>14.561173984934149</c:v>
                </c:pt>
                <c:pt idx="61">
                  <c:v>14.714295514313758</c:v>
                </c:pt>
                <c:pt idx="62">
                  <c:v>14.867417043693367</c:v>
                </c:pt>
                <c:pt idx="63">
                  <c:v>15.020538573072976</c:v>
                </c:pt>
                <c:pt idx="64">
                  <c:v>15.173660102452585</c:v>
                </c:pt>
                <c:pt idx="65">
                  <c:v>15.326781631832194</c:v>
                </c:pt>
                <c:pt idx="66">
                  <c:v>15.479903161211803</c:v>
                </c:pt>
                <c:pt idx="67">
                  <c:v>15.633024690591412</c:v>
                </c:pt>
                <c:pt idx="68">
                  <c:v>15.786146219971021</c:v>
                </c:pt>
                <c:pt idx="69">
                  <c:v>15.939267749350631</c:v>
                </c:pt>
                <c:pt idx="70">
                  <c:v>16.092389278730238</c:v>
                </c:pt>
                <c:pt idx="71">
                  <c:v>16.245510808109845</c:v>
                </c:pt>
                <c:pt idx="72">
                  <c:v>16.398632337489452</c:v>
                </c:pt>
                <c:pt idx="73">
                  <c:v>16.55175386686906</c:v>
                </c:pt>
                <c:pt idx="74">
                  <c:v>16.704875396248667</c:v>
                </c:pt>
                <c:pt idx="75">
                  <c:v>16.857996925628274</c:v>
                </c:pt>
                <c:pt idx="76">
                  <c:v>17.011118455007882</c:v>
                </c:pt>
                <c:pt idx="77">
                  <c:v>17.164239984387489</c:v>
                </c:pt>
                <c:pt idx="78">
                  <c:v>17.317361513767096</c:v>
                </c:pt>
                <c:pt idx="79">
                  <c:v>17.470483043146704</c:v>
                </c:pt>
                <c:pt idx="80">
                  <c:v>17.623604572526311</c:v>
                </c:pt>
                <c:pt idx="81">
                  <c:v>17.776726101905918</c:v>
                </c:pt>
                <c:pt idx="82">
                  <c:v>17.929847631285526</c:v>
                </c:pt>
                <c:pt idx="83">
                  <c:v>18.082969160665133</c:v>
                </c:pt>
                <c:pt idx="84">
                  <c:v>18.23609069004474</c:v>
                </c:pt>
                <c:pt idx="85">
                  <c:v>18.389212219424348</c:v>
                </c:pt>
                <c:pt idx="86">
                  <c:v>18.542333748803955</c:v>
                </c:pt>
                <c:pt idx="87">
                  <c:v>18.695455278183562</c:v>
                </c:pt>
                <c:pt idx="88">
                  <c:v>18.84857680756317</c:v>
                </c:pt>
                <c:pt idx="89">
                  <c:v>19.001698336942777</c:v>
                </c:pt>
                <c:pt idx="90">
                  <c:v>19.154819866322384</c:v>
                </c:pt>
                <c:pt idx="91">
                  <c:v>19.307941395701992</c:v>
                </c:pt>
                <c:pt idx="92">
                  <c:v>19.461062925081599</c:v>
                </c:pt>
                <c:pt idx="93">
                  <c:v>19.614184454461206</c:v>
                </c:pt>
                <c:pt idx="94">
                  <c:v>19.767305983840814</c:v>
                </c:pt>
                <c:pt idx="95">
                  <c:v>19.920427513220421</c:v>
                </c:pt>
                <c:pt idx="96">
                  <c:v>20.073549042600028</c:v>
                </c:pt>
                <c:pt idx="97">
                  <c:v>20.226670571979636</c:v>
                </c:pt>
                <c:pt idx="98">
                  <c:v>20.379792101359243</c:v>
                </c:pt>
                <c:pt idx="99">
                  <c:v>20.53291363073885</c:v>
                </c:pt>
              </c:numCache>
            </c:numRef>
          </c:xVal>
          <c:yVal>
            <c:numRef>
              <c:f>Sheet6!$J$2:$J$101</c:f>
              <c:numCache>
                <c:formatCode>General</c:formatCode>
                <c:ptCount val="100"/>
                <c:pt idx="0">
                  <c:v>7.0735427783479843E-5</c:v>
                </c:pt>
                <c:pt idx="1">
                  <c:v>9.7455771261151334E-5</c:v>
                </c:pt>
                <c:pt idx="2">
                  <c:v>1.3339315165007505E-4</c:v>
                </c:pt>
                <c:pt idx="3">
                  <c:v>1.8139064989609939E-4</c:v>
                </c:pt>
                <c:pt idx="4">
                  <c:v>2.4504827649657665E-4</c:v>
                </c:pt>
                <c:pt idx="5">
                  <c:v>3.2888479842847019E-4</c:v>
                </c:pt>
                <c:pt idx="6">
                  <c:v>4.3852195375555379E-4</c:v>
                </c:pt>
                <c:pt idx="7">
                  <c:v>5.8089049852102581E-4</c:v>
                </c:pt>
                <c:pt idx="8">
                  <c:v>7.6445618322869442E-4</c:v>
                </c:pt>
                <c:pt idx="9">
                  <c:v>9.9946206506048175E-4</c:v>
                </c:pt>
                <c:pt idx="10">
                  <c:v>1.2981815259325354E-3</c:v>
                </c:pt>
                <c:pt idx="11">
                  <c:v>1.6751740100317564E-3</c:v>
                </c:pt>
                <c:pt idx="12">
                  <c:v>2.1475328739112708E-3</c:v>
                </c:pt>
                <c:pt idx="13">
                  <c:v>2.7351119512190347E-3</c:v>
                </c:pt>
                <c:pt idx="14">
                  <c:v>3.4607146076140482E-3</c:v>
                </c:pt>
                <c:pt idx="15">
                  <c:v>4.3502263770183206E-3</c:v>
                </c:pt>
                <c:pt idx="16">
                  <c:v>5.4326699464811827E-3</c:v>
                </c:pt>
                <c:pt idx="17">
                  <c:v>6.7401595467435592E-3</c:v>
                </c:pt>
                <c:pt idx="18">
                  <c:v>8.3077309861455239E-3</c:v>
                </c:pt>
                <c:pt idx="19">
                  <c:v>1.0173023921945816E-2</c:v>
                </c:pt>
                <c:pt idx="20">
                  <c:v>1.2375794767881672E-2</c:v>
                </c:pt>
                <c:pt idx="21">
                  <c:v>1.4957242124780588E-2</c:v>
                </c:pt>
                <c:pt idx="22">
                  <c:v>1.7959131961751907E-2</c:v>
                </c:pt>
                <c:pt idx="23">
                  <c:v>2.1422717044266872E-2</c:v>
                </c:pt>
                <c:pt idx="24">
                  <c:v>2.5387454256108555E-2</c:v>
                </c:pt>
                <c:pt idx="25">
                  <c:v>2.9889534304071715E-2</c:v>
                </c:pt>
                <c:pt idx="26">
                  <c:v>3.4960250476709018E-2</c:v>
                </c:pt>
                <c:pt idx="27">
                  <c:v>4.0624246135467647E-2</c:v>
                </c:pt>
                <c:pt idx="28">
                  <c:v>4.6897693775089795E-2</c:v>
                </c:pt>
                <c:pt idx="29">
                  <c:v>5.3786470992472454E-2</c:v>
                </c:pt>
                <c:pt idx="30">
                  <c:v>6.1284409645366453E-2</c:v>
                </c:pt>
                <c:pt idx="31">
                  <c:v>6.9371702917278677E-2</c:v>
                </c:pt>
                <c:pt idx="32">
                  <c:v>7.8013560008240182E-2</c:v>
                </c:pt>
                <c:pt idx="33">
                  <c:v>8.7159198915162703E-2</c:v>
                </c:pt>
                <c:pt idx="34">
                  <c:v>9.6741263597422869E-2</c:v>
                </c:pt>
                <c:pt idx="35">
                  <c:v>0.10667574233934146</c:v>
                </c:pt>
                <c:pt idx="36">
                  <c:v>0.11686244923100574</c:v>
                </c:pt>
                <c:pt idx="37">
                  <c:v>0.12718611066219931</c:v>
                </c:pt>
                <c:pt idx="38">
                  <c:v>0.13751807421394102</c:v>
                </c:pt>
                <c:pt idx="39">
                  <c:v>0.14771862936845398</c:v>
                </c:pt>
                <c:pt idx="40">
                  <c:v>0.15763989941151321</c:v>
                </c:pt>
                <c:pt idx="41">
                  <c:v>0.16712923341257127</c:v>
                </c:pt>
                <c:pt idx="42">
                  <c:v>0.17603299805338973</c:v>
                </c:pt>
                <c:pt idx="43">
                  <c:v>0.1842006432048007</c:v>
                </c:pt>
                <c:pt idx="44">
                  <c:v>0.19148889431358537</c:v>
                </c:pt>
                <c:pt idx="45">
                  <c:v>0.19776591043002192</c:v>
                </c:pt>
                <c:pt idx="46">
                  <c:v>0.20291524030782376</c:v>
                </c:pt>
                <c:pt idx="47">
                  <c:v>0.2068394112128186</c:v>
                </c:pt>
                <c:pt idx="48">
                  <c:v>0.20946299612135472</c:v>
                </c:pt>
                <c:pt idx="49">
                  <c:v>0.21073502453628506</c:v>
                </c:pt>
                <c:pt idx="50">
                  <c:v>0.21063062928920095</c:v>
                </c:pt>
                <c:pt idx="51">
                  <c:v>0.20915185500247552</c:v>
                </c:pt>
                <c:pt idx="52">
                  <c:v>0.20632759149326779</c:v>
                </c:pt>
                <c:pt idx="53">
                  <c:v>0.20221263514965224</c:v>
                </c:pt>
                <c:pt idx="54">
                  <c:v>0.19688592088017046</c:v>
                </c:pt>
                <c:pt idx="55">
                  <c:v>0.19044800432863682</c:v>
                </c:pt>
                <c:pt idx="56">
                  <c:v>0.1830179065284101</c:v>
                </c:pt>
                <c:pt idx="57">
                  <c:v>0.17472945924198291</c:v>
                </c:pt>
                <c:pt idx="58">
                  <c:v>0.16572730753680023</c:v>
                </c:pt>
                <c:pt idx="59">
                  <c:v>0.1561627358627051</c:v>
                </c:pt>
                <c:pt idx="60">
                  <c:v>0.14618948477030777</c:v>
                </c:pt>
                <c:pt idx="61">
                  <c:v>0.13595971776387261</c:v>
                </c:pt>
                <c:pt idx="62">
                  <c:v>0.12562028246271012</c:v>
                </c:pt>
                <c:pt idx="63">
                  <c:v>0.11530938853798772</c:v>
                </c:pt>
                <c:pt idx="64">
                  <c:v>0.10515379841155101</c:v>
                </c:pt>
                <c:pt idx="65">
                  <c:v>9.5266597260617203E-2</c:v>
                </c:pt>
                <c:pt idx="66">
                  <c:v>8.5745578336930611E-2</c:v>
                </c:pt>
                <c:pt idx="67">
                  <c:v>7.6672249777597831E-2</c:v>
                </c:pt>
                <c:pt idx="68">
                  <c:v>6.8111441563422359E-2</c:v>
                </c:pt>
                <c:pt idx="69">
                  <c:v>6.0111467391553687E-2</c:v>
                </c:pt>
                <c:pt idx="70">
                  <c:v>5.2704776947343684E-2</c:v>
                </c:pt>
                <c:pt idx="71">
                  <c:v>4.5909019980000756E-2</c:v>
                </c:pt>
                <c:pt idx="72">
                  <c:v>3.9728434921121387E-2</c:v>
                </c:pt>
                <c:pt idx="73">
                  <c:v>3.4155471393168546E-2</c:v>
                </c:pt>
                <c:pt idx="74">
                  <c:v>2.9172557390561921E-2</c:v>
                </c:pt>
                <c:pt idx="75">
                  <c:v>2.4753927494964911E-2</c:v>
                </c:pt>
                <c:pt idx="76">
                  <c:v>2.0867437361409839E-2</c:v>
                </c:pt>
                <c:pt idx="77">
                  <c:v>1.7476300950575858E-2</c:v>
                </c:pt>
                <c:pt idx="78">
                  <c:v>1.4540699640341482E-2</c:v>
                </c:pt>
                <c:pt idx="79">
                  <c:v>1.2019225534246338E-2</c:v>
                </c:pt>
                <c:pt idx="80">
                  <c:v>9.8701342063047485E-3</c:v>
                </c:pt>
                <c:pt idx="81">
                  <c:v>8.0523941302796005E-3</c:v>
                </c:pt>
                <c:pt idx="82">
                  <c:v>6.5265306459972141E-3</c:v>
                </c:pt>
                <c:pt idx="83">
                  <c:v>5.2552711896835212E-3</c:v>
                </c:pt>
                <c:pt idx="84">
                  <c:v>4.2040054920439406E-3</c:v>
                </c:pt>
                <c:pt idx="85">
                  <c:v>3.3410795007223081E-3</c:v>
                </c:pt>
                <c:pt idx="86">
                  <c:v>2.6379450042606292E-3</c:v>
                </c:pt>
                <c:pt idx="87">
                  <c:v>2.069188503992419E-3</c:v>
                </c:pt>
                <c:pt idx="88">
                  <c:v>1.612463040746097E-3</c:v>
                </c:pt>
                <c:pt idx="89">
                  <c:v>1.2483457106984635E-3</c:v>
                </c:pt>
                <c:pt idx="90">
                  <c:v>9.6014178432308399E-4</c:v>
                </c:pt>
                <c:pt idx="91">
                  <c:v>7.3365394846094457E-4</c:v>
                </c:pt>
                <c:pt idx="92">
                  <c:v>5.5693247256678854E-4</c:v>
                </c:pt>
                <c:pt idx="93">
                  <c:v>4.2001926868256263E-4</c:v>
                </c:pt>
                <c:pt idx="94">
                  <c:v>3.1469604185760662E-4</c:v>
                </c:pt>
                <c:pt idx="95">
                  <c:v>2.3424414209217008E-4</c:v>
                </c:pt>
                <c:pt idx="96">
                  <c:v>1.7322141813715127E-4</c:v>
                </c:pt>
                <c:pt idx="97">
                  <c:v>1.2725938875122428E-4</c:v>
                </c:pt>
                <c:pt idx="98">
                  <c:v>9.2882408495262216E-5</c:v>
                </c:pt>
                <c:pt idx="99">
                  <c:v>6.7349208502726093E-5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F4B-48D2-86BA-C5D84841B196}"/>
            </c:ext>
          </c:extLst>
        </c:ser>
        <c:ser>
          <c:idx val="1"/>
          <c:order val="1"/>
          <c:tx>
            <c:strRef>
              <c:f>Sheet6!$K$1</c:f>
              <c:strCache>
                <c:ptCount val="1"/>
                <c:pt idx="0">
                  <c:v>C++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Sheet6!$I$2:$I$101</c:f>
              <c:numCache>
                <c:formatCode>General</c:formatCode>
                <c:ptCount val="100"/>
                <c:pt idx="0">
                  <c:v>5.3738822221576035</c:v>
                </c:pt>
                <c:pt idx="1">
                  <c:v>5.5270037515372126</c:v>
                </c:pt>
                <c:pt idx="2">
                  <c:v>5.6801252809168217</c:v>
                </c:pt>
                <c:pt idx="3">
                  <c:v>5.8332468102964308</c:v>
                </c:pt>
                <c:pt idx="4">
                  <c:v>5.9863683396760399</c:v>
                </c:pt>
                <c:pt idx="5">
                  <c:v>6.139489869055649</c:v>
                </c:pt>
                <c:pt idx="6">
                  <c:v>6.2926113984352581</c:v>
                </c:pt>
                <c:pt idx="7">
                  <c:v>6.4457329278148672</c:v>
                </c:pt>
                <c:pt idx="8">
                  <c:v>6.5988544571944763</c:v>
                </c:pt>
                <c:pt idx="9">
                  <c:v>6.7519759865740854</c:v>
                </c:pt>
                <c:pt idx="10">
                  <c:v>6.9050975159536945</c:v>
                </c:pt>
                <c:pt idx="11">
                  <c:v>7.0582190453333036</c:v>
                </c:pt>
                <c:pt idx="12">
                  <c:v>7.2113405747129127</c:v>
                </c:pt>
                <c:pt idx="13">
                  <c:v>7.3644621040925218</c:v>
                </c:pt>
                <c:pt idx="14">
                  <c:v>7.5175836334721309</c:v>
                </c:pt>
                <c:pt idx="15">
                  <c:v>7.67070516285174</c:v>
                </c:pt>
                <c:pt idx="16">
                  <c:v>7.8238266922313491</c:v>
                </c:pt>
                <c:pt idx="17">
                  <c:v>7.9769482216109582</c:v>
                </c:pt>
                <c:pt idx="18">
                  <c:v>8.1300697509905664</c:v>
                </c:pt>
                <c:pt idx="19">
                  <c:v>8.2831912803701755</c:v>
                </c:pt>
                <c:pt idx="20">
                  <c:v>8.4363128097497846</c:v>
                </c:pt>
                <c:pt idx="21">
                  <c:v>8.5894343391293937</c:v>
                </c:pt>
                <c:pt idx="22">
                  <c:v>8.7425558685090028</c:v>
                </c:pt>
                <c:pt idx="23">
                  <c:v>8.8956773978886119</c:v>
                </c:pt>
                <c:pt idx="24">
                  <c:v>9.048798927268221</c:v>
                </c:pt>
                <c:pt idx="25">
                  <c:v>9.2019204566478301</c:v>
                </c:pt>
                <c:pt idx="26">
                  <c:v>9.3550419860274392</c:v>
                </c:pt>
                <c:pt idx="27">
                  <c:v>9.5081635154070483</c:v>
                </c:pt>
                <c:pt idx="28">
                  <c:v>9.6612850447866574</c:v>
                </c:pt>
                <c:pt idx="29">
                  <c:v>9.8144065741662665</c:v>
                </c:pt>
                <c:pt idx="30">
                  <c:v>9.9675281035458756</c:v>
                </c:pt>
                <c:pt idx="31">
                  <c:v>10.120649632925485</c:v>
                </c:pt>
                <c:pt idx="32">
                  <c:v>10.273771162305094</c:v>
                </c:pt>
                <c:pt idx="33">
                  <c:v>10.426892691684703</c:v>
                </c:pt>
                <c:pt idx="34">
                  <c:v>10.580014221064312</c:v>
                </c:pt>
                <c:pt idx="35">
                  <c:v>10.733135750443921</c:v>
                </c:pt>
                <c:pt idx="36">
                  <c:v>10.88625727982353</c:v>
                </c:pt>
                <c:pt idx="37">
                  <c:v>11.039378809203139</c:v>
                </c:pt>
                <c:pt idx="38">
                  <c:v>11.192500338582748</c:v>
                </c:pt>
                <c:pt idx="39">
                  <c:v>11.345621867962357</c:v>
                </c:pt>
                <c:pt idx="40">
                  <c:v>11.498743397341967</c:v>
                </c:pt>
                <c:pt idx="41">
                  <c:v>11.651864926721576</c:v>
                </c:pt>
                <c:pt idx="42">
                  <c:v>11.804986456101185</c:v>
                </c:pt>
                <c:pt idx="43">
                  <c:v>11.958107985480794</c:v>
                </c:pt>
                <c:pt idx="44">
                  <c:v>12.111229514860403</c:v>
                </c:pt>
                <c:pt idx="45">
                  <c:v>12.264351044240012</c:v>
                </c:pt>
                <c:pt idx="46">
                  <c:v>12.417472573619621</c:v>
                </c:pt>
                <c:pt idx="47">
                  <c:v>12.57059410299923</c:v>
                </c:pt>
                <c:pt idx="48">
                  <c:v>12.723715632378839</c:v>
                </c:pt>
                <c:pt idx="49">
                  <c:v>12.876837161758449</c:v>
                </c:pt>
                <c:pt idx="50">
                  <c:v>13.029958691138058</c:v>
                </c:pt>
                <c:pt idx="51">
                  <c:v>13.183080220517667</c:v>
                </c:pt>
                <c:pt idx="52">
                  <c:v>13.336201749897276</c:v>
                </c:pt>
                <c:pt idx="53">
                  <c:v>13.489323279276885</c:v>
                </c:pt>
                <c:pt idx="54">
                  <c:v>13.642444808656494</c:v>
                </c:pt>
                <c:pt idx="55">
                  <c:v>13.795566338036103</c:v>
                </c:pt>
                <c:pt idx="56">
                  <c:v>13.948687867415712</c:v>
                </c:pt>
                <c:pt idx="57">
                  <c:v>14.101809396795321</c:v>
                </c:pt>
                <c:pt idx="58">
                  <c:v>14.25493092617493</c:v>
                </c:pt>
                <c:pt idx="59">
                  <c:v>14.40805245555454</c:v>
                </c:pt>
                <c:pt idx="60">
                  <c:v>14.561173984934149</c:v>
                </c:pt>
                <c:pt idx="61">
                  <c:v>14.714295514313758</c:v>
                </c:pt>
                <c:pt idx="62">
                  <c:v>14.867417043693367</c:v>
                </c:pt>
                <c:pt idx="63">
                  <c:v>15.020538573072976</c:v>
                </c:pt>
                <c:pt idx="64">
                  <c:v>15.173660102452585</c:v>
                </c:pt>
                <c:pt idx="65">
                  <c:v>15.326781631832194</c:v>
                </c:pt>
                <c:pt idx="66">
                  <c:v>15.479903161211803</c:v>
                </c:pt>
                <c:pt idx="67">
                  <c:v>15.633024690591412</c:v>
                </c:pt>
                <c:pt idx="68">
                  <c:v>15.786146219971021</c:v>
                </c:pt>
                <c:pt idx="69">
                  <c:v>15.939267749350631</c:v>
                </c:pt>
                <c:pt idx="70">
                  <c:v>16.092389278730238</c:v>
                </c:pt>
                <c:pt idx="71">
                  <c:v>16.245510808109845</c:v>
                </c:pt>
                <c:pt idx="72">
                  <c:v>16.398632337489452</c:v>
                </c:pt>
                <c:pt idx="73">
                  <c:v>16.55175386686906</c:v>
                </c:pt>
                <c:pt idx="74">
                  <c:v>16.704875396248667</c:v>
                </c:pt>
                <c:pt idx="75">
                  <c:v>16.857996925628274</c:v>
                </c:pt>
                <c:pt idx="76">
                  <c:v>17.011118455007882</c:v>
                </c:pt>
                <c:pt idx="77">
                  <c:v>17.164239984387489</c:v>
                </c:pt>
                <c:pt idx="78">
                  <c:v>17.317361513767096</c:v>
                </c:pt>
                <c:pt idx="79">
                  <c:v>17.470483043146704</c:v>
                </c:pt>
                <c:pt idx="80">
                  <c:v>17.623604572526311</c:v>
                </c:pt>
                <c:pt idx="81">
                  <c:v>17.776726101905918</c:v>
                </c:pt>
                <c:pt idx="82">
                  <c:v>17.929847631285526</c:v>
                </c:pt>
                <c:pt idx="83">
                  <c:v>18.082969160665133</c:v>
                </c:pt>
                <c:pt idx="84">
                  <c:v>18.23609069004474</c:v>
                </c:pt>
                <c:pt idx="85">
                  <c:v>18.389212219424348</c:v>
                </c:pt>
                <c:pt idx="86">
                  <c:v>18.542333748803955</c:v>
                </c:pt>
                <c:pt idx="87">
                  <c:v>18.695455278183562</c:v>
                </c:pt>
                <c:pt idx="88">
                  <c:v>18.84857680756317</c:v>
                </c:pt>
                <c:pt idx="89">
                  <c:v>19.001698336942777</c:v>
                </c:pt>
                <c:pt idx="90">
                  <c:v>19.154819866322384</c:v>
                </c:pt>
                <c:pt idx="91">
                  <c:v>19.307941395701992</c:v>
                </c:pt>
                <c:pt idx="92">
                  <c:v>19.461062925081599</c:v>
                </c:pt>
                <c:pt idx="93">
                  <c:v>19.614184454461206</c:v>
                </c:pt>
                <c:pt idx="94">
                  <c:v>19.767305983840814</c:v>
                </c:pt>
                <c:pt idx="95">
                  <c:v>19.920427513220421</c:v>
                </c:pt>
                <c:pt idx="96">
                  <c:v>20.073549042600028</c:v>
                </c:pt>
                <c:pt idx="97">
                  <c:v>20.226670571979636</c:v>
                </c:pt>
                <c:pt idx="98">
                  <c:v>20.379792101359243</c:v>
                </c:pt>
                <c:pt idx="99">
                  <c:v>20.53291363073885</c:v>
                </c:pt>
              </c:numCache>
            </c:numRef>
          </c:xVal>
          <c:yVal>
            <c:numRef>
              <c:f>Sheet6!$K$2:$K$101</c:f>
              <c:numCache>
                <c:formatCode>General</c:formatCode>
                <c:ptCount val="100"/>
                <c:pt idx="0">
                  <c:v>1.947207496277372E-17</c:v>
                </c:pt>
                <c:pt idx="1">
                  <c:v>1.9458084276262873E-16</c:v>
                </c:pt>
                <c:pt idx="2">
                  <c:v>1.809904160390605E-15</c:v>
                </c:pt>
                <c:pt idx="3">
                  <c:v>1.5670351119652167E-14</c:v>
                </c:pt>
                <c:pt idx="4">
                  <c:v>1.2629016422335538E-13</c:v>
                </c:pt>
                <c:pt idx="5">
                  <c:v>9.4738821789636218E-13</c:v>
                </c:pt>
                <c:pt idx="6">
                  <c:v>6.6153691213840036E-12</c:v>
                </c:pt>
                <c:pt idx="7">
                  <c:v>4.299795840106434E-11</c:v>
                </c:pt>
                <c:pt idx="8">
                  <c:v>2.6014126014456447E-10</c:v>
                </c:pt>
                <c:pt idx="9">
                  <c:v>1.4650022617180082E-9</c:v>
                </c:pt>
                <c:pt idx="10">
                  <c:v>7.6795363728398152E-9</c:v>
                </c:pt>
                <c:pt idx="11">
                  <c:v>3.7471351667784068E-8</c:v>
                </c:pt>
                <c:pt idx="12">
                  <c:v>1.7018895352313057E-7</c:v>
                </c:pt>
                <c:pt idx="13">
                  <c:v>7.195003797288016E-7</c:v>
                </c:pt>
                <c:pt idx="14">
                  <c:v>2.8313811612612087E-6</c:v>
                </c:pt>
                <c:pt idx="15">
                  <c:v>1.0371302459421474E-5</c:v>
                </c:pt>
                <c:pt idx="16">
                  <c:v>3.5361926126500192E-5</c:v>
                </c:pt>
                <c:pt idx="17">
                  <c:v>1.1222927988570557E-4</c:v>
                </c:pt>
                <c:pt idx="18">
                  <c:v>3.3154622782321846E-4</c:v>
                </c:pt>
                <c:pt idx="19">
                  <c:v>9.1169517609301822E-4</c:v>
                </c:pt>
                <c:pt idx="20">
                  <c:v>2.3335809657904997E-3</c:v>
                </c:pt>
                <c:pt idx="21">
                  <c:v>5.5598585360191518E-3</c:v>
                </c:pt>
                <c:pt idx="22">
                  <c:v>1.2330260742564629E-2</c:v>
                </c:pt>
                <c:pt idx="23">
                  <c:v>2.5453554022412752E-2</c:v>
                </c:pt>
                <c:pt idx="24">
                  <c:v>4.8909390577018222E-2</c:v>
                </c:pt>
                <c:pt idx="25">
                  <c:v>8.7478982597957056E-2</c:v>
                </c:pt>
                <c:pt idx="26">
                  <c:v>0.14564072979303047</c:v>
                </c:pt>
                <c:pt idx="27">
                  <c:v>0.22569899256025486</c:v>
                </c:pt>
                <c:pt idx="28">
                  <c:v>0.3255697497058101</c:v>
                </c:pt>
                <c:pt idx="29">
                  <c:v>0.43714561039996563</c:v>
                </c:pt>
                <c:pt idx="30">
                  <c:v>0.54635616623870153</c:v>
                </c:pt>
                <c:pt idx="31">
                  <c:v>0.63561366739817715</c:v>
                </c:pt>
                <c:pt idx="32">
                  <c:v>0.68830077151978264</c:v>
                </c:pt>
                <c:pt idx="33">
                  <c:v>0.6937946340775939</c:v>
                </c:pt>
                <c:pt idx="34">
                  <c:v>0.65095545075430084</c:v>
                </c:pt>
                <c:pt idx="35">
                  <c:v>0.56851149487724773</c:v>
                </c:pt>
                <c:pt idx="36">
                  <c:v>0.46216269131836968</c:v>
                </c:pt>
                <c:pt idx="37">
                  <c:v>0.34971814649000782</c:v>
                </c:pt>
                <c:pt idx="38">
                  <c:v>0.24632534706596573</c:v>
                </c:pt>
                <c:pt idx="39">
                  <c:v>0.16149820134311096</c:v>
                </c:pt>
                <c:pt idx="40">
                  <c:v>9.8558464171154408E-2</c:v>
                </c:pt>
                <c:pt idx="41">
                  <c:v>5.598707978097002E-2</c:v>
                </c:pt>
                <c:pt idx="42">
                  <c:v>2.9603929094738173E-2</c:v>
                </c:pt>
                <c:pt idx="43">
                  <c:v>1.4570637242292196E-2</c:v>
                </c:pt>
                <c:pt idx="44">
                  <c:v>6.6753706901752736E-3</c:v>
                </c:pt>
                <c:pt idx="45">
                  <c:v>2.8466880625110163E-3</c:v>
                </c:pt>
                <c:pt idx="46">
                  <c:v>1.1299832966844671E-3</c:v>
                </c:pt>
                <c:pt idx="47">
                  <c:v>4.1751474580832196E-4</c:v>
                </c:pt>
                <c:pt idx="48">
                  <c:v>1.4359498224077269E-4</c:v>
                </c:pt>
                <c:pt idx="49">
                  <c:v>4.5969984891960535E-5</c:v>
                </c:pt>
                <c:pt idx="50">
                  <c:v>1.369862915708647E-5</c:v>
                </c:pt>
                <c:pt idx="51">
                  <c:v>3.7996842409366853E-6</c:v>
                </c:pt>
                <c:pt idx="52">
                  <c:v>9.8103738470945181E-7</c:v>
                </c:pt>
                <c:pt idx="53">
                  <c:v>2.3577147386619336E-7</c:v>
                </c:pt>
                <c:pt idx="54">
                  <c:v>5.2742973482974831E-8</c:v>
                </c:pt>
                <c:pt idx="55">
                  <c:v>1.0982611301742742E-8</c:v>
                </c:pt>
                <c:pt idx="56">
                  <c:v>2.1286990544079673E-9</c:v>
                </c:pt>
                <c:pt idx="57">
                  <c:v>3.8405247855298712E-10</c:v>
                </c:pt>
                <c:pt idx="58">
                  <c:v>6.4496259516325391E-11</c:v>
                </c:pt>
                <c:pt idx="59">
                  <c:v>1.0081987052671052E-11</c:v>
                </c:pt>
                <c:pt idx="60">
                  <c:v>1.4669840552398873E-12</c:v>
                </c:pt>
                <c:pt idx="61">
                  <c:v>1.9868830399033151E-13</c:v>
                </c:pt>
                <c:pt idx="62">
                  <c:v>2.5048796402397576E-14</c:v>
                </c:pt>
                <c:pt idx="63">
                  <c:v>2.9394702831623844E-15</c:v>
                </c:pt>
                <c:pt idx="64">
                  <c:v>3.2108420076524997E-16</c:v>
                </c:pt>
                <c:pt idx="65">
                  <c:v>3.2646486597028191E-17</c:v>
                </c:pt>
                <c:pt idx="66">
                  <c:v>3.089737712738999E-18</c:v>
                </c:pt>
                <c:pt idx="67">
                  <c:v>2.7219141865968943E-19</c:v>
                </c:pt>
                <c:pt idx="68">
                  <c:v>2.2320036244895174E-20</c:v>
                </c:pt>
                <c:pt idx="69">
                  <c:v>1.7036603378217004E-21</c:v>
                </c:pt>
                <c:pt idx="70">
                  <c:v>1.2104274982008495E-22</c:v>
                </c:pt>
                <c:pt idx="71">
                  <c:v>8.0050159351409057E-24</c:v>
                </c:pt>
                <c:pt idx="72">
                  <c:v>4.9278022473239682E-25</c:v>
                </c:pt>
                <c:pt idx="73">
                  <c:v>2.8236573417014407E-26</c:v>
                </c:pt>
                <c:pt idx="74">
                  <c:v>1.5060464451909748E-27</c:v>
                </c:pt>
                <c:pt idx="75">
                  <c:v>7.4770862252012606E-29</c:v>
                </c:pt>
                <c:pt idx="76">
                  <c:v>3.455366063370213E-30</c:v>
                </c:pt>
                <c:pt idx="77">
                  <c:v>1.4863578775449103E-31</c:v>
                </c:pt>
                <c:pt idx="78">
                  <c:v>5.9514167899862269E-33</c:v>
                </c:pt>
                <c:pt idx="79">
                  <c:v>2.2181197745317678E-34</c:v>
                </c:pt>
                <c:pt idx="80">
                  <c:v>7.6951532328719334E-36</c:v>
                </c:pt>
                <c:pt idx="81">
                  <c:v>2.4849474104858852E-37</c:v>
                </c:pt>
                <c:pt idx="82">
                  <c:v>7.4693839288875514E-39</c:v>
                </c:pt>
                <c:pt idx="83">
                  <c:v>2.0898735753726748E-40</c:v>
                </c:pt>
                <c:pt idx="84">
                  <c:v>5.4428065355367702E-42</c:v>
                </c:pt>
                <c:pt idx="85">
                  <c:v>1.3194515009638439E-43</c:v>
                </c:pt>
                <c:pt idx="86">
                  <c:v>2.9773618303507321E-45</c:v>
                </c:pt>
                <c:pt idx="87">
                  <c:v>6.2537058864468177E-47</c:v>
                </c:pt>
                <c:pt idx="88">
                  <c:v>1.2226747384542372E-48</c:v>
                </c:pt>
                <c:pt idx="89">
                  <c:v>2.2251130325572909E-50</c:v>
                </c:pt>
                <c:pt idx="90">
                  <c:v>3.7693014059078166E-52</c:v>
                </c:pt>
                <c:pt idx="91">
                  <c:v>5.9434321141612876E-54</c:v>
                </c:pt>
                <c:pt idx="92">
                  <c:v>8.7233118363371287E-56</c:v>
                </c:pt>
                <c:pt idx="93">
                  <c:v>1.191771896068669E-57</c:v>
                </c:pt>
                <c:pt idx="94">
                  <c:v>1.5155579011136622E-59</c:v>
                </c:pt>
                <c:pt idx="95">
                  <c:v>1.7939881797557015E-61</c:v>
                </c:pt>
                <c:pt idx="96">
                  <c:v>1.9766704618313866E-63</c:v>
                </c:pt>
                <c:pt idx="97">
                  <c:v>2.0272934572184495E-65</c:v>
                </c:pt>
                <c:pt idx="98">
                  <c:v>1.9353816367550103E-67</c:v>
                </c:pt>
                <c:pt idx="99">
                  <c:v>1.7198250264976871E-69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F4B-48D2-86BA-C5D84841B196}"/>
            </c:ext>
          </c:extLst>
        </c:ser>
        <c:ser>
          <c:idx val="2"/>
          <c:order val="2"/>
          <c:tx>
            <c:strRef>
              <c:f>Sheet6!$L$1</c:f>
              <c:strCache>
                <c:ptCount val="1"/>
                <c:pt idx="0">
                  <c:v>Java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Sheet6!$I$2:$I$101</c:f>
              <c:numCache>
                <c:formatCode>General</c:formatCode>
                <c:ptCount val="100"/>
                <c:pt idx="0">
                  <c:v>5.3738822221576035</c:v>
                </c:pt>
                <c:pt idx="1">
                  <c:v>5.5270037515372126</c:v>
                </c:pt>
                <c:pt idx="2">
                  <c:v>5.6801252809168217</c:v>
                </c:pt>
                <c:pt idx="3">
                  <c:v>5.8332468102964308</c:v>
                </c:pt>
                <c:pt idx="4">
                  <c:v>5.9863683396760399</c:v>
                </c:pt>
                <c:pt idx="5">
                  <c:v>6.139489869055649</c:v>
                </c:pt>
                <c:pt idx="6">
                  <c:v>6.2926113984352581</c:v>
                </c:pt>
                <c:pt idx="7">
                  <c:v>6.4457329278148672</c:v>
                </c:pt>
                <c:pt idx="8">
                  <c:v>6.5988544571944763</c:v>
                </c:pt>
                <c:pt idx="9">
                  <c:v>6.7519759865740854</c:v>
                </c:pt>
                <c:pt idx="10">
                  <c:v>6.9050975159536945</c:v>
                </c:pt>
                <c:pt idx="11">
                  <c:v>7.0582190453333036</c:v>
                </c:pt>
                <c:pt idx="12">
                  <c:v>7.2113405747129127</c:v>
                </c:pt>
                <c:pt idx="13">
                  <c:v>7.3644621040925218</c:v>
                </c:pt>
                <c:pt idx="14">
                  <c:v>7.5175836334721309</c:v>
                </c:pt>
                <c:pt idx="15">
                  <c:v>7.67070516285174</c:v>
                </c:pt>
                <c:pt idx="16">
                  <c:v>7.8238266922313491</c:v>
                </c:pt>
                <c:pt idx="17">
                  <c:v>7.9769482216109582</c:v>
                </c:pt>
                <c:pt idx="18">
                  <c:v>8.1300697509905664</c:v>
                </c:pt>
                <c:pt idx="19">
                  <c:v>8.2831912803701755</c:v>
                </c:pt>
                <c:pt idx="20">
                  <c:v>8.4363128097497846</c:v>
                </c:pt>
                <c:pt idx="21">
                  <c:v>8.5894343391293937</c:v>
                </c:pt>
                <c:pt idx="22">
                  <c:v>8.7425558685090028</c:v>
                </c:pt>
                <c:pt idx="23">
                  <c:v>8.8956773978886119</c:v>
                </c:pt>
                <c:pt idx="24">
                  <c:v>9.048798927268221</c:v>
                </c:pt>
                <c:pt idx="25">
                  <c:v>9.2019204566478301</c:v>
                </c:pt>
                <c:pt idx="26">
                  <c:v>9.3550419860274392</c:v>
                </c:pt>
                <c:pt idx="27">
                  <c:v>9.5081635154070483</c:v>
                </c:pt>
                <c:pt idx="28">
                  <c:v>9.6612850447866574</c:v>
                </c:pt>
                <c:pt idx="29">
                  <c:v>9.8144065741662665</c:v>
                </c:pt>
                <c:pt idx="30">
                  <c:v>9.9675281035458756</c:v>
                </c:pt>
                <c:pt idx="31">
                  <c:v>10.120649632925485</c:v>
                </c:pt>
                <c:pt idx="32">
                  <c:v>10.273771162305094</c:v>
                </c:pt>
                <c:pt idx="33">
                  <c:v>10.426892691684703</c:v>
                </c:pt>
                <c:pt idx="34">
                  <c:v>10.580014221064312</c:v>
                </c:pt>
                <c:pt idx="35">
                  <c:v>10.733135750443921</c:v>
                </c:pt>
                <c:pt idx="36">
                  <c:v>10.88625727982353</c:v>
                </c:pt>
                <c:pt idx="37">
                  <c:v>11.039378809203139</c:v>
                </c:pt>
                <c:pt idx="38">
                  <c:v>11.192500338582748</c:v>
                </c:pt>
                <c:pt idx="39">
                  <c:v>11.345621867962357</c:v>
                </c:pt>
                <c:pt idx="40">
                  <c:v>11.498743397341967</c:v>
                </c:pt>
                <c:pt idx="41">
                  <c:v>11.651864926721576</c:v>
                </c:pt>
                <c:pt idx="42">
                  <c:v>11.804986456101185</c:v>
                </c:pt>
                <c:pt idx="43">
                  <c:v>11.958107985480794</c:v>
                </c:pt>
                <c:pt idx="44">
                  <c:v>12.111229514860403</c:v>
                </c:pt>
                <c:pt idx="45">
                  <c:v>12.264351044240012</c:v>
                </c:pt>
                <c:pt idx="46">
                  <c:v>12.417472573619621</c:v>
                </c:pt>
                <c:pt idx="47">
                  <c:v>12.57059410299923</c:v>
                </c:pt>
                <c:pt idx="48">
                  <c:v>12.723715632378839</c:v>
                </c:pt>
                <c:pt idx="49">
                  <c:v>12.876837161758449</c:v>
                </c:pt>
                <c:pt idx="50">
                  <c:v>13.029958691138058</c:v>
                </c:pt>
                <c:pt idx="51">
                  <c:v>13.183080220517667</c:v>
                </c:pt>
                <c:pt idx="52">
                  <c:v>13.336201749897276</c:v>
                </c:pt>
                <c:pt idx="53">
                  <c:v>13.489323279276885</c:v>
                </c:pt>
                <c:pt idx="54">
                  <c:v>13.642444808656494</c:v>
                </c:pt>
                <c:pt idx="55">
                  <c:v>13.795566338036103</c:v>
                </c:pt>
                <c:pt idx="56">
                  <c:v>13.948687867415712</c:v>
                </c:pt>
                <c:pt idx="57">
                  <c:v>14.101809396795321</c:v>
                </c:pt>
                <c:pt idx="58">
                  <c:v>14.25493092617493</c:v>
                </c:pt>
                <c:pt idx="59">
                  <c:v>14.40805245555454</c:v>
                </c:pt>
                <c:pt idx="60">
                  <c:v>14.561173984934149</c:v>
                </c:pt>
                <c:pt idx="61">
                  <c:v>14.714295514313758</c:v>
                </c:pt>
                <c:pt idx="62">
                  <c:v>14.867417043693367</c:v>
                </c:pt>
                <c:pt idx="63">
                  <c:v>15.020538573072976</c:v>
                </c:pt>
                <c:pt idx="64">
                  <c:v>15.173660102452585</c:v>
                </c:pt>
                <c:pt idx="65">
                  <c:v>15.326781631832194</c:v>
                </c:pt>
                <c:pt idx="66">
                  <c:v>15.479903161211803</c:v>
                </c:pt>
                <c:pt idx="67">
                  <c:v>15.633024690591412</c:v>
                </c:pt>
                <c:pt idx="68">
                  <c:v>15.786146219971021</c:v>
                </c:pt>
                <c:pt idx="69">
                  <c:v>15.939267749350631</c:v>
                </c:pt>
                <c:pt idx="70">
                  <c:v>16.092389278730238</c:v>
                </c:pt>
                <c:pt idx="71">
                  <c:v>16.245510808109845</c:v>
                </c:pt>
                <c:pt idx="72">
                  <c:v>16.398632337489452</c:v>
                </c:pt>
                <c:pt idx="73">
                  <c:v>16.55175386686906</c:v>
                </c:pt>
                <c:pt idx="74">
                  <c:v>16.704875396248667</c:v>
                </c:pt>
                <c:pt idx="75">
                  <c:v>16.857996925628274</c:v>
                </c:pt>
                <c:pt idx="76">
                  <c:v>17.011118455007882</c:v>
                </c:pt>
                <c:pt idx="77">
                  <c:v>17.164239984387489</c:v>
                </c:pt>
                <c:pt idx="78">
                  <c:v>17.317361513767096</c:v>
                </c:pt>
                <c:pt idx="79">
                  <c:v>17.470483043146704</c:v>
                </c:pt>
                <c:pt idx="80">
                  <c:v>17.623604572526311</c:v>
                </c:pt>
                <c:pt idx="81">
                  <c:v>17.776726101905918</c:v>
                </c:pt>
                <c:pt idx="82">
                  <c:v>17.929847631285526</c:v>
                </c:pt>
                <c:pt idx="83">
                  <c:v>18.082969160665133</c:v>
                </c:pt>
                <c:pt idx="84">
                  <c:v>18.23609069004474</c:v>
                </c:pt>
                <c:pt idx="85">
                  <c:v>18.389212219424348</c:v>
                </c:pt>
                <c:pt idx="86">
                  <c:v>18.542333748803955</c:v>
                </c:pt>
                <c:pt idx="87">
                  <c:v>18.695455278183562</c:v>
                </c:pt>
                <c:pt idx="88">
                  <c:v>18.84857680756317</c:v>
                </c:pt>
                <c:pt idx="89">
                  <c:v>19.001698336942777</c:v>
                </c:pt>
                <c:pt idx="90">
                  <c:v>19.154819866322384</c:v>
                </c:pt>
                <c:pt idx="91">
                  <c:v>19.307941395701992</c:v>
                </c:pt>
                <c:pt idx="92">
                  <c:v>19.461062925081599</c:v>
                </c:pt>
                <c:pt idx="93">
                  <c:v>19.614184454461206</c:v>
                </c:pt>
                <c:pt idx="94">
                  <c:v>19.767305983840814</c:v>
                </c:pt>
                <c:pt idx="95">
                  <c:v>19.920427513220421</c:v>
                </c:pt>
                <c:pt idx="96">
                  <c:v>20.073549042600028</c:v>
                </c:pt>
                <c:pt idx="97">
                  <c:v>20.226670571979636</c:v>
                </c:pt>
                <c:pt idx="98">
                  <c:v>20.379792101359243</c:v>
                </c:pt>
                <c:pt idx="99">
                  <c:v>20.53291363073885</c:v>
                </c:pt>
              </c:numCache>
            </c:numRef>
          </c:xVal>
          <c:yVal>
            <c:numRef>
              <c:f>Sheet6!$L$2:$L$101</c:f>
              <c:numCache>
                <c:formatCode>General</c:formatCode>
                <c:ptCount val="100"/>
                <c:pt idx="0">
                  <c:v>2.7435338012947432E-53</c:v>
                </c:pt>
                <c:pt idx="1">
                  <c:v>5.7388515683380302E-52</c:v>
                </c:pt>
                <c:pt idx="2">
                  <c:v>1.1546386921872971E-50</c:v>
                </c:pt>
                <c:pt idx="3">
                  <c:v>2.2344655274258221E-49</c:v>
                </c:pt>
                <c:pt idx="4">
                  <c:v>4.1591793551429299E-48</c:v>
                </c:pt>
                <c:pt idx="5">
                  <c:v>7.4464293983270885E-47</c:v>
                </c:pt>
                <c:pt idx="6">
                  <c:v>1.2823156460277578E-45</c:v>
                </c:pt>
                <c:pt idx="7">
                  <c:v>2.1239693435139565E-44</c:v>
                </c:pt>
                <c:pt idx="8">
                  <c:v>3.3838256988721595E-43</c:v>
                </c:pt>
                <c:pt idx="9">
                  <c:v>5.185303277093567E-42</c:v>
                </c:pt>
                <c:pt idx="10">
                  <c:v>7.642699393777059E-41</c:v>
                </c:pt>
                <c:pt idx="11">
                  <c:v>1.0834923050792816E-39</c:v>
                </c:pt>
                <c:pt idx="12">
                  <c:v>1.4774449986873259E-38</c:v>
                </c:pt>
                <c:pt idx="13">
                  <c:v>1.9377745635455482E-37</c:v>
                </c:pt>
                <c:pt idx="14">
                  <c:v>2.4445651547759627E-36</c:v>
                </c:pt>
                <c:pt idx="15">
                  <c:v>2.9662409130419187E-35</c:v>
                </c:pt>
                <c:pt idx="16">
                  <c:v>3.4619250578657534E-34</c:v>
                </c:pt>
                <c:pt idx="17">
                  <c:v>3.886291219105775E-33</c:v>
                </c:pt>
                <c:pt idx="18">
                  <c:v>4.196231678474806E-32</c:v>
                </c:pt>
                <c:pt idx="19">
                  <c:v>4.3580279616772606E-31</c:v>
                </c:pt>
                <c:pt idx="20">
                  <c:v>4.353384277046059E-30</c:v>
                </c:pt>
                <c:pt idx="21">
                  <c:v>4.1828321173394816E-29</c:v>
                </c:pt>
                <c:pt idx="22">
                  <c:v>3.8656301624561675E-28</c:v>
                </c:pt>
                <c:pt idx="23">
                  <c:v>3.4361855421968602E-27</c:v>
                </c:pt>
                <c:pt idx="24">
                  <c:v>2.9379158262804354E-26</c:v>
                </c:pt>
                <c:pt idx="25">
                  <c:v>2.4160645263964301E-25</c:v>
                </c:pt>
                <c:pt idx="26">
                  <c:v>1.9111032309219596E-24</c:v>
                </c:pt>
                <c:pt idx="27">
                  <c:v>1.4540060117187528E-23</c:v>
                </c:pt>
                <c:pt idx="28">
                  <c:v>1.0640320146584249E-22</c:v>
                </c:pt>
                <c:pt idx="29">
                  <c:v>7.4894448299400047E-22</c:v>
                </c:pt>
                <c:pt idx="30">
                  <c:v>5.0705024196099693E-21</c:v>
                </c:pt>
                <c:pt idx="31">
                  <c:v>3.3018611039007363E-20</c:v>
                </c:pt>
                <c:pt idx="32">
                  <c:v>2.0681071871790389E-19</c:v>
                </c:pt>
                <c:pt idx="33">
                  <c:v>1.2459302354746149E-18</c:v>
                </c:pt>
                <c:pt idx="34">
                  <c:v>7.2197281331824179E-18</c:v>
                </c:pt>
                <c:pt idx="35">
                  <c:v>4.0239669081966665E-17</c:v>
                </c:pt>
                <c:pt idx="36">
                  <c:v>2.1572197847375262E-16</c:v>
                </c:pt>
                <c:pt idx="37">
                  <c:v>1.1123483796712165E-15</c:v>
                </c:pt>
                <c:pt idx="38">
                  <c:v>5.5168820123562063E-15</c:v>
                </c:pt>
                <c:pt idx="39">
                  <c:v>2.6318007297993476E-14</c:v>
                </c:pt>
                <c:pt idx="40">
                  <c:v>1.2075878860022235E-13</c:v>
                </c:pt>
                <c:pt idx="41">
                  <c:v>5.3295547748233579E-13</c:v>
                </c:pt>
                <c:pt idx="42">
                  <c:v>2.2624008226180339E-12</c:v>
                </c:pt>
                <c:pt idx="43">
                  <c:v>9.2375033230896693E-12</c:v>
                </c:pt>
                <c:pt idx="44">
                  <c:v>3.6278231087904486E-11</c:v>
                </c:pt>
                <c:pt idx="45">
                  <c:v>1.3703895422028807E-10</c:v>
                </c:pt>
                <c:pt idx="46">
                  <c:v>4.9790719979657377E-10</c:v>
                </c:pt>
                <c:pt idx="47">
                  <c:v>1.740039929763988E-9</c:v>
                </c:pt>
                <c:pt idx="48">
                  <c:v>5.8489304908351938E-9</c:v>
                </c:pt>
                <c:pt idx="49">
                  <c:v>1.8910375107368211E-8</c:v>
                </c:pt>
                <c:pt idx="50">
                  <c:v>5.8807167900159326E-8</c:v>
                </c:pt>
                <c:pt idx="51">
                  <c:v>1.7590039850842591E-7</c:v>
                </c:pt>
                <c:pt idx="52">
                  <c:v>5.0606909895000128E-7</c:v>
                </c:pt>
                <c:pt idx="53">
                  <c:v>1.40042306068607E-6</c:v>
                </c:pt>
                <c:pt idx="54">
                  <c:v>3.7274783121862121E-6</c:v>
                </c:pt>
                <c:pt idx="55">
                  <c:v>9.5428354337740734E-6</c:v>
                </c:pt>
                <c:pt idx="56">
                  <c:v>2.3498826858292143E-5</c:v>
                </c:pt>
                <c:pt idx="57">
                  <c:v>5.5657201508575389E-5</c:v>
                </c:pt>
                <c:pt idx="58">
                  <c:v>1.2679525107019572E-4</c:v>
                </c:pt>
                <c:pt idx="59">
                  <c:v>2.7783761851363881E-4</c:v>
                </c:pt>
                <c:pt idx="60">
                  <c:v>5.8557906941781571E-4</c:v>
                </c:pt>
                <c:pt idx="61">
                  <c:v>1.1870977455707931E-3</c:v>
                </c:pt>
                <c:pt idx="62">
                  <c:v>2.3146954230328113E-3</c:v>
                </c:pt>
                <c:pt idx="63">
                  <c:v>4.3411786973011051E-3</c:v>
                </c:pt>
                <c:pt idx="64">
                  <c:v>7.8311927088857911E-3</c:v>
                </c:pt>
                <c:pt idx="65">
                  <c:v>1.3587970544180501E-2</c:v>
                </c:pt>
                <c:pt idx="66">
                  <c:v>2.2677110692403135E-2</c:v>
                </c:pt>
                <c:pt idx="67">
                  <c:v>3.640217061249134E-2</c:v>
                </c:pt>
                <c:pt idx="68">
                  <c:v>5.6204783506659965E-2</c:v>
                </c:pt>
                <c:pt idx="69">
                  <c:v>8.3469097051598273E-2</c:v>
                </c:pt>
                <c:pt idx="70">
                  <c:v>0.11922973788358221</c:v>
                </c:pt>
                <c:pt idx="71">
                  <c:v>0.16381357964179186</c:v>
                </c:pt>
                <c:pt idx="72">
                  <c:v>0.21648192924821741</c:v>
                </c:pt>
                <c:pt idx="73">
                  <c:v>0.27516920955613411</c:v>
                </c:pt>
                <c:pt idx="74">
                  <c:v>0.33642205597772273</c:v>
                </c:pt>
                <c:pt idx="75">
                  <c:v>0.39561752579964299</c:v>
                </c:pt>
                <c:pt idx="76">
                  <c:v>0.4474793742616302</c:v>
                </c:pt>
                <c:pt idx="77">
                  <c:v>0.48682958113827163</c:v>
                </c:pt>
                <c:pt idx="78">
                  <c:v>0.50943330491099614</c:v>
                </c:pt>
                <c:pt idx="79">
                  <c:v>0.51274820258195752</c:v>
                </c:pt>
                <c:pt idx="80">
                  <c:v>0.49639499816270138</c:v>
                </c:pt>
                <c:pt idx="81">
                  <c:v>0.46222888835869608</c:v>
                </c:pt>
                <c:pt idx="82">
                  <c:v>0.4139932020681325</c:v>
                </c:pt>
                <c:pt idx="83">
                  <c:v>0.35664469871997073</c:v>
                </c:pt>
                <c:pt idx="84">
                  <c:v>0.29551856795772985</c:v>
                </c:pt>
                <c:pt idx="85">
                  <c:v>0.23552673509095751</c:v>
                </c:pt>
                <c:pt idx="86">
                  <c:v>0.18055191030826734</c:v>
                </c:pt>
                <c:pt idx="87">
                  <c:v>0.13312830462636263</c:v>
                </c:pt>
                <c:pt idx="88">
                  <c:v>9.4415903311914781E-2</c:v>
                </c:pt>
                <c:pt idx="89">
                  <c:v>6.4406002029984907E-2</c:v>
                </c:pt>
                <c:pt idx="90">
                  <c:v>4.2258489345079774E-2</c:v>
                </c:pt>
                <c:pt idx="91">
                  <c:v>2.6669079865512337E-2</c:v>
                </c:pt>
                <c:pt idx="92">
                  <c:v>1.618857172153591E-2</c:v>
                </c:pt>
                <c:pt idx="93">
                  <c:v>9.4518206684027582E-3</c:v>
                </c:pt>
                <c:pt idx="94">
                  <c:v>5.307974772200786E-3</c:v>
                </c:pt>
                <c:pt idx="95">
                  <c:v>2.8671384487658001E-3</c:v>
                </c:pt>
                <c:pt idx="96">
                  <c:v>1.48961801879135E-3</c:v>
                </c:pt>
                <c:pt idx="97">
                  <c:v>7.4440212963559102E-4</c:v>
                </c:pt>
                <c:pt idx="98">
                  <c:v>3.5780527132377014E-4</c:v>
                </c:pt>
                <c:pt idx="99">
                  <c:v>1.6542163143927599E-4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F4B-48D2-86BA-C5D84841B196}"/>
            </c:ext>
          </c:extLst>
        </c:ser>
        <c:ser>
          <c:idx val="3"/>
          <c:order val="3"/>
          <c:tx>
            <c:strRef>
              <c:f>Sheet6!$M$1</c:f>
              <c:strCache>
                <c:ptCount val="1"/>
                <c:pt idx="0">
                  <c:v>Go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Sheet6!$I$2:$I$101</c:f>
              <c:numCache>
                <c:formatCode>General</c:formatCode>
                <c:ptCount val="100"/>
                <c:pt idx="0">
                  <c:v>5.3738822221576035</c:v>
                </c:pt>
                <c:pt idx="1">
                  <c:v>5.5270037515372126</c:v>
                </c:pt>
                <c:pt idx="2">
                  <c:v>5.6801252809168217</c:v>
                </c:pt>
                <c:pt idx="3">
                  <c:v>5.8332468102964308</c:v>
                </c:pt>
                <c:pt idx="4">
                  <c:v>5.9863683396760399</c:v>
                </c:pt>
                <c:pt idx="5">
                  <c:v>6.139489869055649</c:v>
                </c:pt>
                <c:pt idx="6">
                  <c:v>6.2926113984352581</c:v>
                </c:pt>
                <c:pt idx="7">
                  <c:v>6.4457329278148672</c:v>
                </c:pt>
                <c:pt idx="8">
                  <c:v>6.5988544571944763</c:v>
                </c:pt>
                <c:pt idx="9">
                  <c:v>6.7519759865740854</c:v>
                </c:pt>
                <c:pt idx="10">
                  <c:v>6.9050975159536945</c:v>
                </c:pt>
                <c:pt idx="11">
                  <c:v>7.0582190453333036</c:v>
                </c:pt>
                <c:pt idx="12">
                  <c:v>7.2113405747129127</c:v>
                </c:pt>
                <c:pt idx="13">
                  <c:v>7.3644621040925218</c:v>
                </c:pt>
                <c:pt idx="14">
                  <c:v>7.5175836334721309</c:v>
                </c:pt>
                <c:pt idx="15">
                  <c:v>7.67070516285174</c:v>
                </c:pt>
                <c:pt idx="16">
                  <c:v>7.8238266922313491</c:v>
                </c:pt>
                <c:pt idx="17">
                  <c:v>7.9769482216109582</c:v>
                </c:pt>
                <c:pt idx="18">
                  <c:v>8.1300697509905664</c:v>
                </c:pt>
                <c:pt idx="19">
                  <c:v>8.2831912803701755</c:v>
                </c:pt>
                <c:pt idx="20">
                  <c:v>8.4363128097497846</c:v>
                </c:pt>
                <c:pt idx="21">
                  <c:v>8.5894343391293937</c:v>
                </c:pt>
                <c:pt idx="22">
                  <c:v>8.7425558685090028</c:v>
                </c:pt>
                <c:pt idx="23">
                  <c:v>8.8956773978886119</c:v>
                </c:pt>
                <c:pt idx="24">
                  <c:v>9.048798927268221</c:v>
                </c:pt>
                <c:pt idx="25">
                  <c:v>9.2019204566478301</c:v>
                </c:pt>
                <c:pt idx="26">
                  <c:v>9.3550419860274392</c:v>
                </c:pt>
                <c:pt idx="27">
                  <c:v>9.5081635154070483</c:v>
                </c:pt>
                <c:pt idx="28">
                  <c:v>9.6612850447866574</c:v>
                </c:pt>
                <c:pt idx="29">
                  <c:v>9.8144065741662665</c:v>
                </c:pt>
                <c:pt idx="30">
                  <c:v>9.9675281035458756</c:v>
                </c:pt>
                <c:pt idx="31">
                  <c:v>10.120649632925485</c:v>
                </c:pt>
                <c:pt idx="32">
                  <c:v>10.273771162305094</c:v>
                </c:pt>
                <c:pt idx="33">
                  <c:v>10.426892691684703</c:v>
                </c:pt>
                <c:pt idx="34">
                  <c:v>10.580014221064312</c:v>
                </c:pt>
                <c:pt idx="35">
                  <c:v>10.733135750443921</c:v>
                </c:pt>
                <c:pt idx="36">
                  <c:v>10.88625727982353</c:v>
                </c:pt>
                <c:pt idx="37">
                  <c:v>11.039378809203139</c:v>
                </c:pt>
                <c:pt idx="38">
                  <c:v>11.192500338582748</c:v>
                </c:pt>
                <c:pt idx="39">
                  <c:v>11.345621867962357</c:v>
                </c:pt>
                <c:pt idx="40">
                  <c:v>11.498743397341967</c:v>
                </c:pt>
                <c:pt idx="41">
                  <c:v>11.651864926721576</c:v>
                </c:pt>
                <c:pt idx="42">
                  <c:v>11.804986456101185</c:v>
                </c:pt>
                <c:pt idx="43">
                  <c:v>11.958107985480794</c:v>
                </c:pt>
                <c:pt idx="44">
                  <c:v>12.111229514860403</c:v>
                </c:pt>
                <c:pt idx="45">
                  <c:v>12.264351044240012</c:v>
                </c:pt>
                <c:pt idx="46">
                  <c:v>12.417472573619621</c:v>
                </c:pt>
                <c:pt idx="47">
                  <c:v>12.57059410299923</c:v>
                </c:pt>
                <c:pt idx="48">
                  <c:v>12.723715632378839</c:v>
                </c:pt>
                <c:pt idx="49">
                  <c:v>12.876837161758449</c:v>
                </c:pt>
                <c:pt idx="50">
                  <c:v>13.029958691138058</c:v>
                </c:pt>
                <c:pt idx="51">
                  <c:v>13.183080220517667</c:v>
                </c:pt>
                <c:pt idx="52">
                  <c:v>13.336201749897276</c:v>
                </c:pt>
                <c:pt idx="53">
                  <c:v>13.489323279276885</c:v>
                </c:pt>
                <c:pt idx="54">
                  <c:v>13.642444808656494</c:v>
                </c:pt>
                <c:pt idx="55">
                  <c:v>13.795566338036103</c:v>
                </c:pt>
                <c:pt idx="56">
                  <c:v>13.948687867415712</c:v>
                </c:pt>
                <c:pt idx="57">
                  <c:v>14.101809396795321</c:v>
                </c:pt>
                <c:pt idx="58">
                  <c:v>14.25493092617493</c:v>
                </c:pt>
                <c:pt idx="59">
                  <c:v>14.40805245555454</c:v>
                </c:pt>
                <c:pt idx="60">
                  <c:v>14.561173984934149</c:v>
                </c:pt>
                <c:pt idx="61">
                  <c:v>14.714295514313758</c:v>
                </c:pt>
                <c:pt idx="62">
                  <c:v>14.867417043693367</c:v>
                </c:pt>
                <c:pt idx="63">
                  <c:v>15.020538573072976</c:v>
                </c:pt>
                <c:pt idx="64">
                  <c:v>15.173660102452585</c:v>
                </c:pt>
                <c:pt idx="65">
                  <c:v>15.326781631832194</c:v>
                </c:pt>
                <c:pt idx="66">
                  <c:v>15.479903161211803</c:v>
                </c:pt>
                <c:pt idx="67">
                  <c:v>15.633024690591412</c:v>
                </c:pt>
                <c:pt idx="68">
                  <c:v>15.786146219971021</c:v>
                </c:pt>
                <c:pt idx="69">
                  <c:v>15.939267749350631</c:v>
                </c:pt>
                <c:pt idx="70">
                  <c:v>16.092389278730238</c:v>
                </c:pt>
                <c:pt idx="71">
                  <c:v>16.245510808109845</c:v>
                </c:pt>
                <c:pt idx="72">
                  <c:v>16.398632337489452</c:v>
                </c:pt>
                <c:pt idx="73">
                  <c:v>16.55175386686906</c:v>
                </c:pt>
                <c:pt idx="74">
                  <c:v>16.704875396248667</c:v>
                </c:pt>
                <c:pt idx="75">
                  <c:v>16.857996925628274</c:v>
                </c:pt>
                <c:pt idx="76">
                  <c:v>17.011118455007882</c:v>
                </c:pt>
                <c:pt idx="77">
                  <c:v>17.164239984387489</c:v>
                </c:pt>
                <c:pt idx="78">
                  <c:v>17.317361513767096</c:v>
                </c:pt>
                <c:pt idx="79">
                  <c:v>17.470483043146704</c:v>
                </c:pt>
                <c:pt idx="80">
                  <c:v>17.623604572526311</c:v>
                </c:pt>
                <c:pt idx="81">
                  <c:v>17.776726101905918</c:v>
                </c:pt>
                <c:pt idx="82">
                  <c:v>17.929847631285526</c:v>
                </c:pt>
                <c:pt idx="83">
                  <c:v>18.082969160665133</c:v>
                </c:pt>
                <c:pt idx="84">
                  <c:v>18.23609069004474</c:v>
                </c:pt>
                <c:pt idx="85">
                  <c:v>18.389212219424348</c:v>
                </c:pt>
                <c:pt idx="86">
                  <c:v>18.542333748803955</c:v>
                </c:pt>
                <c:pt idx="87">
                  <c:v>18.695455278183562</c:v>
                </c:pt>
                <c:pt idx="88">
                  <c:v>18.84857680756317</c:v>
                </c:pt>
                <c:pt idx="89">
                  <c:v>19.001698336942777</c:v>
                </c:pt>
                <c:pt idx="90">
                  <c:v>19.154819866322384</c:v>
                </c:pt>
                <c:pt idx="91">
                  <c:v>19.307941395701992</c:v>
                </c:pt>
                <c:pt idx="92">
                  <c:v>19.461062925081599</c:v>
                </c:pt>
                <c:pt idx="93">
                  <c:v>19.614184454461206</c:v>
                </c:pt>
                <c:pt idx="94">
                  <c:v>19.767305983840814</c:v>
                </c:pt>
                <c:pt idx="95">
                  <c:v>19.920427513220421</c:v>
                </c:pt>
                <c:pt idx="96">
                  <c:v>20.073549042600028</c:v>
                </c:pt>
                <c:pt idx="97">
                  <c:v>20.226670571979636</c:v>
                </c:pt>
                <c:pt idx="98">
                  <c:v>20.379792101359243</c:v>
                </c:pt>
                <c:pt idx="99">
                  <c:v>20.53291363073885</c:v>
                </c:pt>
              </c:numCache>
            </c:numRef>
          </c:xVal>
          <c:yVal>
            <c:numRef>
              <c:f>Sheet6!$M$2:$M$101</c:f>
              <c:numCache>
                <c:formatCode>General</c:formatCode>
                <c:ptCount val="100"/>
                <c:pt idx="0">
                  <c:v>6.1050203408066846E-52</c:v>
                </c:pt>
                <c:pt idx="1">
                  <c:v>1.188021840358643E-50</c:v>
                </c:pt>
                <c:pt idx="2">
                  <c:v>2.2255301591423271E-49</c:v>
                </c:pt>
                <c:pt idx="3">
                  <c:v>4.0134170662451591E-48</c:v>
                </c:pt>
                <c:pt idx="4">
                  <c:v>6.9673375584467739E-47</c:v>
                </c:pt>
                <c:pt idx="5">
                  <c:v>1.1643704116409067E-45</c:v>
                </c:pt>
                <c:pt idx="6">
                  <c:v>1.8732132432187308E-44</c:v>
                </c:pt>
                <c:pt idx="7">
                  <c:v>2.9010487574222453E-43</c:v>
                </c:pt>
                <c:pt idx="8">
                  <c:v>4.3250843956931708E-42</c:v>
                </c:pt>
                <c:pt idx="9">
                  <c:v>6.2073451518986523E-41</c:v>
                </c:pt>
                <c:pt idx="10">
                  <c:v>8.576082545484309E-40</c:v>
                </c:pt>
                <c:pt idx="11">
                  <c:v>1.1406272960089156E-38</c:v>
                </c:pt>
                <c:pt idx="12">
                  <c:v>1.4603949349997656E-37</c:v>
                </c:pt>
                <c:pt idx="13">
                  <c:v>1.7999839208099913E-36</c:v>
                </c:pt>
                <c:pt idx="14">
                  <c:v>2.1356923054521837E-35</c:v>
                </c:pt>
                <c:pt idx="15">
                  <c:v>2.4393857932251533E-34</c:v>
                </c:pt>
                <c:pt idx="16">
                  <c:v>2.6822178430495701E-33</c:v>
                </c:pt>
                <c:pt idx="17">
                  <c:v>2.8390912693159837E-32</c:v>
                </c:pt>
                <c:pt idx="18">
                  <c:v>2.8929199132305136E-31</c:v>
                </c:pt>
                <c:pt idx="19">
                  <c:v>2.8376917497318675E-30</c:v>
                </c:pt>
                <c:pt idx="20">
                  <c:v>2.6795741160050838E-29</c:v>
                </c:pt>
                <c:pt idx="21">
                  <c:v>2.435780112490835E-28</c:v>
                </c:pt>
                <c:pt idx="22">
                  <c:v>2.1314842915953712E-27</c:v>
                </c:pt>
                <c:pt idx="23">
                  <c:v>1.7955518153248876E-26</c:v>
                </c:pt>
                <c:pt idx="24">
                  <c:v>1.4560808767307066E-25</c:v>
                </c:pt>
                <c:pt idx="25">
                  <c:v>1.1366972355858579E-24</c:v>
                </c:pt>
                <c:pt idx="26">
                  <c:v>8.5423204522913275E-24</c:v>
                </c:pt>
                <c:pt idx="27">
                  <c:v>6.1798603991007059E-23</c:v>
                </c:pt>
                <c:pt idx="28">
                  <c:v>4.3038112833862459E-22</c:v>
                </c:pt>
                <c:pt idx="29">
                  <c:v>2.885356797734953E-21</c:v>
                </c:pt>
                <c:pt idx="30">
                  <c:v>1.8621625131933444E-20</c:v>
                </c:pt>
                <c:pt idx="31">
                  <c:v>1.156930803546126E-19</c:v>
                </c:pt>
                <c:pt idx="32">
                  <c:v>6.9194079939002304E-19</c:v>
                </c:pt>
                <c:pt idx="33">
                  <c:v>3.9838432611057776E-18</c:v>
                </c:pt>
                <c:pt idx="34">
                  <c:v>2.2080418351890415E-17</c:v>
                </c:pt>
                <c:pt idx="35">
                  <c:v>1.1781052780312965E-16</c:v>
                </c:pt>
                <c:pt idx="36">
                  <c:v>6.0510766688308248E-16</c:v>
                </c:pt>
                <c:pt idx="37">
                  <c:v>2.991940546815547E-15</c:v>
                </c:pt>
                <c:pt idx="38">
                  <c:v>1.4241148430837765E-14</c:v>
                </c:pt>
                <c:pt idx="39">
                  <c:v>6.5254252096283103E-14</c:v>
                </c:pt>
                <c:pt idx="40">
                  <c:v>2.878355088731278E-13</c:v>
                </c:pt>
                <c:pt idx="41">
                  <c:v>1.2222264355562692E-12</c:v>
                </c:pt>
                <c:pt idx="42">
                  <c:v>4.9960954371539581E-12</c:v>
                </c:pt>
                <c:pt idx="43">
                  <c:v>1.9659910148372675E-11</c:v>
                </c:pt>
                <c:pt idx="44">
                  <c:v>7.4473897260281191E-11</c:v>
                </c:pt>
                <c:pt idx="45">
                  <c:v>2.7158037509632417E-10</c:v>
                </c:pt>
                <c:pt idx="46">
                  <c:v>9.533764856552892E-10</c:v>
                </c:pt>
                <c:pt idx="47">
                  <c:v>3.2218271604266577E-9</c:v>
                </c:pt>
                <c:pt idx="48">
                  <c:v>1.0481218877755131E-8</c:v>
                </c:pt>
                <c:pt idx="49">
                  <c:v>3.282412004429281E-8</c:v>
                </c:pt>
                <c:pt idx="50">
                  <c:v>9.8956914170435135E-8</c:v>
                </c:pt>
                <c:pt idx="51">
                  <c:v>2.8719107915023221E-7</c:v>
                </c:pt>
                <c:pt idx="52">
                  <c:v>8.0235672484418752E-7</c:v>
                </c:pt>
                <c:pt idx="53">
                  <c:v>2.1579222758705539E-6</c:v>
                </c:pt>
                <c:pt idx="54">
                  <c:v>5.5869636953725515E-6</c:v>
                </c:pt>
                <c:pt idx="55">
                  <c:v>1.392475780624776E-5</c:v>
                </c:pt>
                <c:pt idx="56">
                  <c:v>3.3409594226982647E-5</c:v>
                </c:pt>
                <c:pt idx="57">
                  <c:v>7.7166091149018657E-5</c:v>
                </c:pt>
                <c:pt idx="58">
                  <c:v>1.7157482004842274E-4</c:v>
                </c:pt>
                <c:pt idx="59">
                  <c:v>3.6724200716508265E-4</c:v>
                </c:pt>
                <c:pt idx="60">
                  <c:v>7.5669855130186959E-4</c:v>
                </c:pt>
                <c:pt idx="61">
                  <c:v>1.5009464656099126E-3</c:v>
                </c:pt>
                <c:pt idx="62">
                  <c:v>2.8660202350195654E-3</c:v>
                </c:pt>
                <c:pt idx="63">
                  <c:v>5.268233941247852E-3</c:v>
                </c:pt>
                <c:pt idx="64">
                  <c:v>9.3222898406490947E-3</c:v>
                </c:pt>
                <c:pt idx="65">
                  <c:v>1.5880051293005772E-2</c:v>
                </c:pt>
                <c:pt idx="66">
                  <c:v>2.60407177337631E-2</c:v>
                </c:pt>
                <c:pt idx="67">
                  <c:v>4.1107943326975982E-2</c:v>
                </c:pt>
                <c:pt idx="68">
                  <c:v>6.2469826247239825E-2</c:v>
                </c:pt>
                <c:pt idx="69">
                  <c:v>9.1387457877242173E-2</c:v>
                </c:pt>
                <c:pt idx="70">
                  <c:v>0.12869884379516741</c:v>
                </c:pt>
                <c:pt idx="71">
                  <c:v>0.17447549684599975</c:v>
                </c:pt>
                <c:pt idx="72">
                  <c:v>0.22770155264327024</c:v>
                </c:pt>
                <c:pt idx="73">
                  <c:v>0.28606800684575218</c:v>
                </c:pt>
                <c:pt idx="74">
                  <c:v>0.3459746972924973</c:v>
                </c:pt>
                <c:pt idx="75">
                  <c:v>0.402801552533253</c:v>
                </c:pt>
                <c:pt idx="76">
                  <c:v>0.4514500271000696</c:v>
                </c:pt>
                <c:pt idx="77">
                  <c:v>0.48707964507018953</c:v>
                </c:pt>
                <c:pt idx="78">
                  <c:v>0.50589691168886508</c:v>
                </c:pt>
                <c:pt idx="79">
                  <c:v>0.50581979981277969</c:v>
                </c:pt>
                <c:pt idx="80">
                  <c:v>0.48685694811597841</c:v>
                </c:pt>
                <c:pt idx="81">
                  <c:v>0.45110606821436455</c:v>
                </c:pt>
                <c:pt idx="82">
                  <c:v>0.40237196682094517</c:v>
                </c:pt>
                <c:pt idx="83">
                  <c:v>0.34550036650886373</c:v>
                </c:pt>
                <c:pt idx="84">
                  <c:v>0.28558872580170619</c:v>
                </c:pt>
                <c:pt idx="85">
                  <c:v>0.22725076558530227</c:v>
                </c:pt>
                <c:pt idx="86">
                  <c:v>0.17407700300063658</c:v>
                </c:pt>
                <c:pt idx="87">
                  <c:v>0.12836576015200193</c:v>
                </c:pt>
                <c:pt idx="88">
                  <c:v>9.1123153859720016E-2</c:v>
                </c:pt>
                <c:pt idx="89">
                  <c:v>6.2270168121248401E-2</c:v>
                </c:pt>
                <c:pt idx="90">
                  <c:v>4.0964068499115332E-2</c:v>
                </c:pt>
                <c:pt idx="91">
                  <c:v>2.5941666924499018E-2</c:v>
                </c:pt>
                <c:pt idx="92">
                  <c:v>1.5814826219781336E-2</c:v>
                </c:pt>
                <c:pt idx="93">
                  <c:v>9.2811698171703476E-3</c:v>
                </c:pt>
                <c:pt idx="94">
                  <c:v>5.2433972723327357E-3</c:v>
                </c:pt>
                <c:pt idx="95">
                  <c:v>2.8516390840524334E-3</c:v>
                </c:pt>
                <c:pt idx="96">
                  <c:v>1.4929597622491168E-3</c:v>
                </c:pt>
                <c:pt idx="97">
                  <c:v>7.5244263780900752E-4</c:v>
                </c:pt>
                <c:pt idx="98">
                  <c:v>3.6506520487511685E-4</c:v>
                </c:pt>
                <c:pt idx="99">
                  <c:v>1.7050583089293859E-4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F4B-48D2-86BA-C5D84841B196}"/>
            </c:ext>
          </c:extLst>
        </c:ser>
        <c:ser>
          <c:idx val="4"/>
          <c:order val="4"/>
          <c:tx>
            <c:strRef>
              <c:f>Sheet6!$N$1</c:f>
              <c:strCache>
                <c:ptCount val="1"/>
                <c:pt idx="0">
                  <c:v>Ruby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Sheet6!$I$2:$I$101</c:f>
              <c:numCache>
                <c:formatCode>General</c:formatCode>
                <c:ptCount val="100"/>
                <c:pt idx="0">
                  <c:v>5.3738822221576035</c:v>
                </c:pt>
                <c:pt idx="1">
                  <c:v>5.5270037515372126</c:v>
                </c:pt>
                <c:pt idx="2">
                  <c:v>5.6801252809168217</c:v>
                </c:pt>
                <c:pt idx="3">
                  <c:v>5.8332468102964308</c:v>
                </c:pt>
                <c:pt idx="4">
                  <c:v>5.9863683396760399</c:v>
                </c:pt>
                <c:pt idx="5">
                  <c:v>6.139489869055649</c:v>
                </c:pt>
                <c:pt idx="6">
                  <c:v>6.2926113984352581</c:v>
                </c:pt>
                <c:pt idx="7">
                  <c:v>6.4457329278148672</c:v>
                </c:pt>
                <c:pt idx="8">
                  <c:v>6.5988544571944763</c:v>
                </c:pt>
                <c:pt idx="9">
                  <c:v>6.7519759865740854</c:v>
                </c:pt>
                <c:pt idx="10">
                  <c:v>6.9050975159536945</c:v>
                </c:pt>
                <c:pt idx="11">
                  <c:v>7.0582190453333036</c:v>
                </c:pt>
                <c:pt idx="12">
                  <c:v>7.2113405747129127</c:v>
                </c:pt>
                <c:pt idx="13">
                  <c:v>7.3644621040925218</c:v>
                </c:pt>
                <c:pt idx="14">
                  <c:v>7.5175836334721309</c:v>
                </c:pt>
                <c:pt idx="15">
                  <c:v>7.67070516285174</c:v>
                </c:pt>
                <c:pt idx="16">
                  <c:v>7.8238266922313491</c:v>
                </c:pt>
                <c:pt idx="17">
                  <c:v>7.9769482216109582</c:v>
                </c:pt>
                <c:pt idx="18">
                  <c:v>8.1300697509905664</c:v>
                </c:pt>
                <c:pt idx="19">
                  <c:v>8.2831912803701755</c:v>
                </c:pt>
                <c:pt idx="20">
                  <c:v>8.4363128097497846</c:v>
                </c:pt>
                <c:pt idx="21">
                  <c:v>8.5894343391293937</c:v>
                </c:pt>
                <c:pt idx="22">
                  <c:v>8.7425558685090028</c:v>
                </c:pt>
                <c:pt idx="23">
                  <c:v>8.8956773978886119</c:v>
                </c:pt>
                <c:pt idx="24">
                  <c:v>9.048798927268221</c:v>
                </c:pt>
                <c:pt idx="25">
                  <c:v>9.2019204566478301</c:v>
                </c:pt>
                <c:pt idx="26">
                  <c:v>9.3550419860274392</c:v>
                </c:pt>
                <c:pt idx="27">
                  <c:v>9.5081635154070483</c:v>
                </c:pt>
                <c:pt idx="28">
                  <c:v>9.6612850447866574</c:v>
                </c:pt>
                <c:pt idx="29">
                  <c:v>9.8144065741662665</c:v>
                </c:pt>
                <c:pt idx="30">
                  <c:v>9.9675281035458756</c:v>
                </c:pt>
                <c:pt idx="31">
                  <c:v>10.120649632925485</c:v>
                </c:pt>
                <c:pt idx="32">
                  <c:v>10.273771162305094</c:v>
                </c:pt>
                <c:pt idx="33">
                  <c:v>10.426892691684703</c:v>
                </c:pt>
                <c:pt idx="34">
                  <c:v>10.580014221064312</c:v>
                </c:pt>
                <c:pt idx="35">
                  <c:v>10.733135750443921</c:v>
                </c:pt>
                <c:pt idx="36">
                  <c:v>10.88625727982353</c:v>
                </c:pt>
                <c:pt idx="37">
                  <c:v>11.039378809203139</c:v>
                </c:pt>
                <c:pt idx="38">
                  <c:v>11.192500338582748</c:v>
                </c:pt>
                <c:pt idx="39">
                  <c:v>11.345621867962357</c:v>
                </c:pt>
                <c:pt idx="40">
                  <c:v>11.498743397341967</c:v>
                </c:pt>
                <c:pt idx="41">
                  <c:v>11.651864926721576</c:v>
                </c:pt>
                <c:pt idx="42">
                  <c:v>11.804986456101185</c:v>
                </c:pt>
                <c:pt idx="43">
                  <c:v>11.958107985480794</c:v>
                </c:pt>
                <c:pt idx="44">
                  <c:v>12.111229514860403</c:v>
                </c:pt>
                <c:pt idx="45">
                  <c:v>12.264351044240012</c:v>
                </c:pt>
                <c:pt idx="46">
                  <c:v>12.417472573619621</c:v>
                </c:pt>
                <c:pt idx="47">
                  <c:v>12.57059410299923</c:v>
                </c:pt>
                <c:pt idx="48">
                  <c:v>12.723715632378839</c:v>
                </c:pt>
                <c:pt idx="49">
                  <c:v>12.876837161758449</c:v>
                </c:pt>
                <c:pt idx="50">
                  <c:v>13.029958691138058</c:v>
                </c:pt>
                <c:pt idx="51">
                  <c:v>13.183080220517667</c:v>
                </c:pt>
                <c:pt idx="52">
                  <c:v>13.336201749897276</c:v>
                </c:pt>
                <c:pt idx="53">
                  <c:v>13.489323279276885</c:v>
                </c:pt>
                <c:pt idx="54">
                  <c:v>13.642444808656494</c:v>
                </c:pt>
                <c:pt idx="55">
                  <c:v>13.795566338036103</c:v>
                </c:pt>
                <c:pt idx="56">
                  <c:v>13.948687867415712</c:v>
                </c:pt>
                <c:pt idx="57">
                  <c:v>14.101809396795321</c:v>
                </c:pt>
                <c:pt idx="58">
                  <c:v>14.25493092617493</c:v>
                </c:pt>
                <c:pt idx="59">
                  <c:v>14.40805245555454</c:v>
                </c:pt>
                <c:pt idx="60">
                  <c:v>14.561173984934149</c:v>
                </c:pt>
                <c:pt idx="61">
                  <c:v>14.714295514313758</c:v>
                </c:pt>
                <c:pt idx="62">
                  <c:v>14.867417043693367</c:v>
                </c:pt>
                <c:pt idx="63">
                  <c:v>15.020538573072976</c:v>
                </c:pt>
                <c:pt idx="64">
                  <c:v>15.173660102452585</c:v>
                </c:pt>
                <c:pt idx="65">
                  <c:v>15.326781631832194</c:v>
                </c:pt>
                <c:pt idx="66">
                  <c:v>15.479903161211803</c:v>
                </c:pt>
                <c:pt idx="67">
                  <c:v>15.633024690591412</c:v>
                </c:pt>
                <c:pt idx="68">
                  <c:v>15.786146219971021</c:v>
                </c:pt>
                <c:pt idx="69">
                  <c:v>15.939267749350631</c:v>
                </c:pt>
                <c:pt idx="70">
                  <c:v>16.092389278730238</c:v>
                </c:pt>
                <c:pt idx="71">
                  <c:v>16.245510808109845</c:v>
                </c:pt>
                <c:pt idx="72">
                  <c:v>16.398632337489452</c:v>
                </c:pt>
                <c:pt idx="73">
                  <c:v>16.55175386686906</c:v>
                </c:pt>
                <c:pt idx="74">
                  <c:v>16.704875396248667</c:v>
                </c:pt>
                <c:pt idx="75">
                  <c:v>16.857996925628274</c:v>
                </c:pt>
                <c:pt idx="76">
                  <c:v>17.011118455007882</c:v>
                </c:pt>
                <c:pt idx="77">
                  <c:v>17.164239984387489</c:v>
                </c:pt>
                <c:pt idx="78">
                  <c:v>17.317361513767096</c:v>
                </c:pt>
                <c:pt idx="79">
                  <c:v>17.470483043146704</c:v>
                </c:pt>
                <c:pt idx="80">
                  <c:v>17.623604572526311</c:v>
                </c:pt>
                <c:pt idx="81">
                  <c:v>17.776726101905918</c:v>
                </c:pt>
                <c:pt idx="82">
                  <c:v>17.929847631285526</c:v>
                </c:pt>
                <c:pt idx="83">
                  <c:v>18.082969160665133</c:v>
                </c:pt>
                <c:pt idx="84">
                  <c:v>18.23609069004474</c:v>
                </c:pt>
                <c:pt idx="85">
                  <c:v>18.389212219424348</c:v>
                </c:pt>
                <c:pt idx="86">
                  <c:v>18.542333748803955</c:v>
                </c:pt>
                <c:pt idx="87">
                  <c:v>18.695455278183562</c:v>
                </c:pt>
                <c:pt idx="88">
                  <c:v>18.84857680756317</c:v>
                </c:pt>
                <c:pt idx="89">
                  <c:v>19.001698336942777</c:v>
                </c:pt>
                <c:pt idx="90">
                  <c:v>19.154819866322384</c:v>
                </c:pt>
                <c:pt idx="91">
                  <c:v>19.307941395701992</c:v>
                </c:pt>
                <c:pt idx="92">
                  <c:v>19.461062925081599</c:v>
                </c:pt>
                <c:pt idx="93">
                  <c:v>19.614184454461206</c:v>
                </c:pt>
                <c:pt idx="94">
                  <c:v>19.767305983840814</c:v>
                </c:pt>
                <c:pt idx="95">
                  <c:v>19.920427513220421</c:v>
                </c:pt>
                <c:pt idx="96">
                  <c:v>20.073549042600028</c:v>
                </c:pt>
                <c:pt idx="97">
                  <c:v>20.226670571979636</c:v>
                </c:pt>
                <c:pt idx="98">
                  <c:v>20.379792101359243</c:v>
                </c:pt>
                <c:pt idx="99">
                  <c:v>20.53291363073885</c:v>
                </c:pt>
              </c:numCache>
            </c:numRef>
          </c:xVal>
          <c:yVal>
            <c:numRef>
              <c:f>Sheet6!$N$2:$N$101</c:f>
              <c:numCache>
                <c:formatCode>General</c:formatCode>
                <c:ptCount val="100"/>
                <c:pt idx="0">
                  <c:v>5.9950617685708241E-111</c:v>
                </c:pt>
                <c:pt idx="1">
                  <c:v>2.4556923715249376E-108</c:v>
                </c:pt>
                <c:pt idx="2">
                  <c:v>9.3579179422535562E-106</c:v>
                </c:pt>
                <c:pt idx="3">
                  <c:v>3.3174888862606218E-103</c:v>
                </c:pt>
                <c:pt idx="4">
                  <c:v>1.0941193357144211E-100</c:v>
                </c:pt>
                <c:pt idx="5">
                  <c:v>3.3569500726907506E-98</c:v>
                </c:pt>
                <c:pt idx="6">
                  <c:v>9.5818649084495788E-96</c:v>
                </c:pt>
                <c:pt idx="7">
                  <c:v>2.5443694802094312E-93</c:v>
                </c:pt>
                <c:pt idx="8">
                  <c:v>6.2854341963455745E-91</c:v>
                </c:pt>
                <c:pt idx="9">
                  <c:v>1.4444927384888365E-88</c:v>
                </c:pt>
                <c:pt idx="10">
                  <c:v>3.0883066345096322E-86</c:v>
                </c:pt>
                <c:pt idx="11">
                  <c:v>6.142574582654937E-84</c:v>
                </c:pt>
                <c:pt idx="12">
                  <c:v>1.1365941980524006E-81</c:v>
                </c:pt>
                <c:pt idx="13">
                  <c:v>1.9565250095440527E-79</c:v>
                </c:pt>
                <c:pt idx="14">
                  <c:v>3.1332160683733934E-77</c:v>
                </c:pt>
                <c:pt idx="15">
                  <c:v>4.667886192740134E-75</c:v>
                </c:pt>
                <c:pt idx="16">
                  <c:v>6.4695659654202107E-73</c:v>
                </c:pt>
                <c:pt idx="17">
                  <c:v>8.3417084017632977E-71</c:v>
                </c:pt>
                <c:pt idx="18">
                  <c:v>1.0005984727518181E-68</c:v>
                </c:pt>
                <c:pt idx="19">
                  <c:v>1.116579472853958E-66</c:v>
                </c:pt>
                <c:pt idx="20">
                  <c:v>1.1591627483407605E-64</c:v>
                </c:pt>
                <c:pt idx="21">
                  <c:v>1.1195001722839101E-62</c:v>
                </c:pt>
                <c:pt idx="22">
                  <c:v>1.0058399618974318E-60</c:v>
                </c:pt>
                <c:pt idx="23">
                  <c:v>8.407339398284527E-59</c:v>
                </c:pt>
                <c:pt idx="24">
                  <c:v>6.5375232478323061E-57</c:v>
                </c:pt>
                <c:pt idx="25">
                  <c:v>4.72925667045486E-55</c:v>
                </c:pt>
                <c:pt idx="26">
                  <c:v>3.1827131344510597E-53</c:v>
                </c:pt>
                <c:pt idx="27">
                  <c:v>1.9926319070547027E-51</c:v>
                </c:pt>
                <c:pt idx="28">
                  <c:v>1.1605975153592413E-49</c:v>
                </c:pt>
                <c:pt idx="29">
                  <c:v>6.2887041687505763E-48</c:v>
                </c:pt>
                <c:pt idx="30">
                  <c:v>3.1700467467456546E-46</c:v>
                </c:pt>
                <c:pt idx="31">
                  <c:v>1.4866034635625119E-44</c:v>
                </c:pt>
                <c:pt idx="32">
                  <c:v>6.4855914364483096E-43</c:v>
                </c:pt>
                <c:pt idx="33">
                  <c:v>2.632261339884776E-41</c:v>
                </c:pt>
                <c:pt idx="34">
                  <c:v>9.9387873045503544E-40</c:v>
                </c:pt>
                <c:pt idx="35">
                  <c:v>3.4911037882384703E-38</c:v>
                </c:pt>
                <c:pt idx="36">
                  <c:v>1.140819921784943E-36</c:v>
                </c:pt>
                <c:pt idx="37">
                  <c:v>3.4681382808343921E-35</c:v>
                </c:pt>
                <c:pt idx="38">
                  <c:v>9.8084568636691069E-34</c:v>
                </c:pt>
                <c:pt idx="39">
                  <c:v>2.5806549480077153E-32</c:v>
                </c:pt>
                <c:pt idx="40">
                  <c:v>6.3166114955240251E-31</c:v>
                </c:pt>
                <c:pt idx="41">
                  <c:v>1.4383459837892168E-29</c:v>
                </c:pt>
                <c:pt idx="42">
                  <c:v>3.0469654955016768E-28</c:v>
                </c:pt>
                <c:pt idx="43">
                  <c:v>6.0047741831548035E-27</c:v>
                </c:pt>
                <c:pt idx="44">
                  <c:v>1.100907412902745E-25</c:v>
                </c:pt>
                <c:pt idx="45">
                  <c:v>1.8777159039096705E-24</c:v>
                </c:pt>
                <c:pt idx="46">
                  <c:v>2.9794352100936865E-23</c:v>
                </c:pt>
                <c:pt idx="47">
                  <c:v>4.3980785280746106E-22</c:v>
                </c:pt>
                <c:pt idx="48">
                  <c:v>6.039722507256708E-21</c:v>
                </c:pt>
                <c:pt idx="49">
                  <c:v>7.7160665408551195E-20</c:v>
                </c:pt>
                <c:pt idx="50">
                  <c:v>9.1706457028541617E-19</c:v>
                </c:pt>
                <c:pt idx="51">
                  <c:v>1.0139787157938718E-17</c:v>
                </c:pt>
                <c:pt idx="52">
                  <c:v>1.0429962212821134E-16</c:v>
                </c:pt>
                <c:pt idx="53">
                  <c:v>9.9807138309635125E-16</c:v>
                </c:pt>
                <c:pt idx="54">
                  <c:v>8.8851639254467898E-15</c:v>
                </c:pt>
                <c:pt idx="55">
                  <c:v>7.3585841086698416E-14</c:v>
                </c:pt>
                <c:pt idx="56">
                  <c:v>5.6695428797556481E-13</c:v>
                </c:pt>
                <c:pt idx="57">
                  <c:v>4.0637483188546318E-12</c:v>
                </c:pt>
                <c:pt idx="58">
                  <c:v>2.7097581669374076E-11</c:v>
                </c:pt>
                <c:pt idx="59">
                  <c:v>1.6809671926334323E-10</c:v>
                </c:pt>
                <c:pt idx="60">
                  <c:v>9.700919783556841E-10</c:v>
                </c:pt>
                <c:pt idx="61">
                  <c:v>5.2082468751025132E-9</c:v>
                </c:pt>
                <c:pt idx="62">
                  <c:v>2.6013284035139295E-8</c:v>
                </c:pt>
                <c:pt idx="63">
                  <c:v>1.2087146236714088E-7</c:v>
                </c:pt>
                <c:pt idx="64">
                  <c:v>5.2248922956076141E-7</c:v>
                </c:pt>
                <c:pt idx="65">
                  <c:v>2.1011443073874773E-6</c:v>
                </c:pt>
                <c:pt idx="66">
                  <c:v>7.8606668766884257E-6</c:v>
                </c:pt>
                <c:pt idx="67">
                  <c:v>2.7358222380626119E-5</c:v>
                </c:pt>
                <c:pt idx="68">
                  <c:v>8.858115349786291E-5</c:v>
                </c:pt>
                <c:pt idx="69">
                  <c:v>2.668208478131068E-4</c:v>
                </c:pt>
                <c:pt idx="70">
                  <c:v>7.4769273484632777E-4</c:v>
                </c:pt>
                <c:pt idx="71">
                  <c:v>1.9491781491197189E-3</c:v>
                </c:pt>
                <c:pt idx="72">
                  <c:v>4.727209830231247E-3</c:v>
                </c:pt>
                <c:pt idx="73">
                  <c:v>1.0665548587582977E-2</c:v>
                </c:pt>
                <c:pt idx="74">
                  <c:v>2.238651494650843E-2</c:v>
                </c:pt>
                <c:pt idx="75">
                  <c:v>4.3713416694813788E-2</c:v>
                </c:pt>
                <c:pt idx="76">
                  <c:v>7.9408682165067329E-2</c:v>
                </c:pt>
                <c:pt idx="77">
                  <c:v>0.13419804747730557</c:v>
                </c:pt>
                <c:pt idx="78">
                  <c:v>0.2109839301373698</c:v>
                </c:pt>
                <c:pt idx="79">
                  <c:v>0.30858693246592672</c:v>
                </c:pt>
                <c:pt idx="80">
                  <c:v>0.41988528717757762</c:v>
                </c:pt>
                <c:pt idx="81">
                  <c:v>0.5315067147635526</c:v>
                </c:pt>
                <c:pt idx="82">
                  <c:v>0.62590990798526092</c:v>
                </c:pt>
                <c:pt idx="83">
                  <c:v>0.6857090316458968</c:v>
                </c:pt>
                <c:pt idx="84">
                  <c:v>0.69886434747201231</c:v>
                </c:pt>
                <c:pt idx="85">
                  <c:v>0.66262966364029696</c:v>
                </c:pt>
                <c:pt idx="86">
                  <c:v>0.58448562524246439</c:v>
                </c:pt>
                <c:pt idx="87">
                  <c:v>0.47962495112475351</c:v>
                </c:pt>
                <c:pt idx="88">
                  <c:v>0.36614632014994036</c:v>
                </c:pt>
                <c:pt idx="89">
                  <c:v>0.26003544623168484</c:v>
                </c:pt>
                <c:pt idx="90">
                  <c:v>0.17180484332390372</c:v>
                </c:pt>
                <c:pt idx="91">
                  <c:v>0.10559983170526098</c:v>
                </c:pt>
                <c:pt idx="92">
                  <c:v>6.0383185698782441E-2</c:v>
                </c:pt>
                <c:pt idx="93">
                  <c:v>3.2121350036693495E-2</c:v>
                </c:pt>
                <c:pt idx="94">
                  <c:v>1.5896317587034147E-2</c:v>
                </c:pt>
                <c:pt idx="95">
                  <c:v>7.3185365150611617E-3</c:v>
                </c:pt>
                <c:pt idx="96">
                  <c:v>3.1345624719221047E-3</c:v>
                </c:pt>
                <c:pt idx="97">
                  <c:v>1.248977423024036E-3</c:v>
                </c:pt>
                <c:pt idx="98">
                  <c:v>4.6297465708290702E-4</c:v>
                </c:pt>
                <c:pt idx="99">
                  <c:v>1.5965584470474558E-4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F4B-48D2-86BA-C5D84841B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342600"/>
        <c:axId val="451343256"/>
      </c:scatterChart>
      <c:valAx>
        <c:axId val="451342600"/>
        <c:scaling>
          <c:orientation val="minMax"/>
          <c:max val="20.5"/>
          <c:min val="7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1343256"/>
        <c:crosses val="autoZero"/>
        <c:crossBetween val="midCat"/>
      </c:valAx>
      <c:valAx>
        <c:axId val="451343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1342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Sheet2!$J$1</c:f>
              <c:strCache>
                <c:ptCount val="1"/>
                <c:pt idx="0">
                  <c:v>Python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Sheet2!$I$2:$I$101</c:f>
              <c:numCache>
                <c:formatCode>General</c:formatCode>
                <c:ptCount val="100"/>
                <c:pt idx="0">
                  <c:v>11.705574897668825</c:v>
                </c:pt>
                <c:pt idx="1">
                  <c:v>11.789970521044591</c:v>
                </c:pt>
                <c:pt idx="2">
                  <c:v>11.874366144420357</c:v>
                </c:pt>
                <c:pt idx="3">
                  <c:v>11.958761767796123</c:v>
                </c:pt>
                <c:pt idx="4">
                  <c:v>12.043157391171889</c:v>
                </c:pt>
                <c:pt idx="5">
                  <c:v>12.127553014547654</c:v>
                </c:pt>
                <c:pt idx="6">
                  <c:v>12.21194863792342</c:v>
                </c:pt>
                <c:pt idx="7">
                  <c:v>12.296344261299186</c:v>
                </c:pt>
                <c:pt idx="8">
                  <c:v>12.380739884674952</c:v>
                </c:pt>
                <c:pt idx="9">
                  <c:v>12.465135508050718</c:v>
                </c:pt>
                <c:pt idx="10">
                  <c:v>12.549531131426484</c:v>
                </c:pt>
                <c:pt idx="11">
                  <c:v>12.63392675480225</c:v>
                </c:pt>
                <c:pt idx="12">
                  <c:v>12.718322378178016</c:v>
                </c:pt>
                <c:pt idx="13">
                  <c:v>12.802718001553782</c:v>
                </c:pt>
                <c:pt idx="14">
                  <c:v>12.887113624929547</c:v>
                </c:pt>
                <c:pt idx="15">
                  <c:v>12.971509248305313</c:v>
                </c:pt>
                <c:pt idx="16">
                  <c:v>13.055904871681079</c:v>
                </c:pt>
                <c:pt idx="17">
                  <c:v>13.140300495056845</c:v>
                </c:pt>
                <c:pt idx="18">
                  <c:v>13.224696118432611</c:v>
                </c:pt>
                <c:pt idx="19">
                  <c:v>13.309091741808377</c:v>
                </c:pt>
                <c:pt idx="20">
                  <c:v>13.393487365184143</c:v>
                </c:pt>
                <c:pt idx="21">
                  <c:v>13.477882988559909</c:v>
                </c:pt>
                <c:pt idx="22">
                  <c:v>13.562278611935675</c:v>
                </c:pt>
                <c:pt idx="23">
                  <c:v>13.646674235311441</c:v>
                </c:pt>
                <c:pt idx="24">
                  <c:v>13.731069858687206</c:v>
                </c:pt>
                <c:pt idx="25">
                  <c:v>13.815465482062972</c:v>
                </c:pt>
                <c:pt idx="26">
                  <c:v>13.899861105438738</c:v>
                </c:pt>
                <c:pt idx="27">
                  <c:v>13.984256728814504</c:v>
                </c:pt>
                <c:pt idx="28">
                  <c:v>14.06865235219027</c:v>
                </c:pt>
                <c:pt idx="29">
                  <c:v>14.153047975566036</c:v>
                </c:pt>
                <c:pt idx="30">
                  <c:v>14.237443598941802</c:v>
                </c:pt>
                <c:pt idx="31">
                  <c:v>14.321839222317568</c:v>
                </c:pt>
                <c:pt idx="32">
                  <c:v>14.406234845693334</c:v>
                </c:pt>
                <c:pt idx="33">
                  <c:v>14.490630469069099</c:v>
                </c:pt>
                <c:pt idx="34">
                  <c:v>14.575026092444865</c:v>
                </c:pt>
                <c:pt idx="35">
                  <c:v>14.659421715820631</c:v>
                </c:pt>
                <c:pt idx="36">
                  <c:v>14.743817339196397</c:v>
                </c:pt>
                <c:pt idx="37">
                  <c:v>14.828212962572163</c:v>
                </c:pt>
                <c:pt idx="38">
                  <c:v>14.912608585947929</c:v>
                </c:pt>
                <c:pt idx="39">
                  <c:v>14.997004209323695</c:v>
                </c:pt>
                <c:pt idx="40">
                  <c:v>15.081399832699461</c:v>
                </c:pt>
                <c:pt idx="41">
                  <c:v>15.165795456075227</c:v>
                </c:pt>
                <c:pt idx="42">
                  <c:v>15.250191079450993</c:v>
                </c:pt>
                <c:pt idx="43">
                  <c:v>15.334586702826758</c:v>
                </c:pt>
                <c:pt idx="44">
                  <c:v>15.418982326202524</c:v>
                </c:pt>
                <c:pt idx="45">
                  <c:v>15.50337794957829</c:v>
                </c:pt>
                <c:pt idx="46">
                  <c:v>15.587773572954056</c:v>
                </c:pt>
                <c:pt idx="47">
                  <c:v>15.672169196329822</c:v>
                </c:pt>
                <c:pt idx="48">
                  <c:v>15.756564819705588</c:v>
                </c:pt>
                <c:pt idx="49">
                  <c:v>15.840960443081354</c:v>
                </c:pt>
                <c:pt idx="50">
                  <c:v>15.92535606645712</c:v>
                </c:pt>
                <c:pt idx="51">
                  <c:v>16.009751689832886</c:v>
                </c:pt>
                <c:pt idx="52">
                  <c:v>16.094147313208651</c:v>
                </c:pt>
                <c:pt idx="53">
                  <c:v>16.178542936584417</c:v>
                </c:pt>
                <c:pt idx="54">
                  <c:v>16.262938559960183</c:v>
                </c:pt>
                <c:pt idx="55">
                  <c:v>16.347334183335949</c:v>
                </c:pt>
                <c:pt idx="56">
                  <c:v>16.431729806711715</c:v>
                </c:pt>
                <c:pt idx="57">
                  <c:v>16.516125430087481</c:v>
                </c:pt>
                <c:pt idx="58">
                  <c:v>16.600521053463247</c:v>
                </c:pt>
                <c:pt idx="59">
                  <c:v>16.684916676839013</c:v>
                </c:pt>
                <c:pt idx="60">
                  <c:v>16.769312300214779</c:v>
                </c:pt>
                <c:pt idx="61">
                  <c:v>16.853707923590544</c:v>
                </c:pt>
                <c:pt idx="62">
                  <c:v>16.93810354696631</c:v>
                </c:pt>
                <c:pt idx="63">
                  <c:v>17.022499170342076</c:v>
                </c:pt>
                <c:pt idx="64">
                  <c:v>17.106894793717842</c:v>
                </c:pt>
                <c:pt idx="65">
                  <c:v>17.191290417093608</c:v>
                </c:pt>
                <c:pt idx="66">
                  <c:v>17.275686040469374</c:v>
                </c:pt>
                <c:pt idx="67">
                  <c:v>17.36008166384514</c:v>
                </c:pt>
                <c:pt idx="68">
                  <c:v>17.444477287220906</c:v>
                </c:pt>
                <c:pt idx="69">
                  <c:v>17.528872910596672</c:v>
                </c:pt>
                <c:pt idx="70">
                  <c:v>17.613268533972438</c:v>
                </c:pt>
                <c:pt idx="71">
                  <c:v>17.697664157348203</c:v>
                </c:pt>
                <c:pt idx="72">
                  <c:v>17.782059780723969</c:v>
                </c:pt>
                <c:pt idx="73">
                  <c:v>17.866455404099735</c:v>
                </c:pt>
                <c:pt idx="74">
                  <c:v>17.950851027475501</c:v>
                </c:pt>
                <c:pt idx="75">
                  <c:v>18.035246650851267</c:v>
                </c:pt>
                <c:pt idx="76">
                  <c:v>18.119642274227033</c:v>
                </c:pt>
                <c:pt idx="77">
                  <c:v>18.204037897602799</c:v>
                </c:pt>
                <c:pt idx="78">
                  <c:v>18.288433520978565</c:v>
                </c:pt>
                <c:pt idx="79">
                  <c:v>18.372829144354331</c:v>
                </c:pt>
                <c:pt idx="80">
                  <c:v>18.457224767730096</c:v>
                </c:pt>
                <c:pt idx="81">
                  <c:v>18.541620391105862</c:v>
                </c:pt>
                <c:pt idx="82">
                  <c:v>18.626016014481628</c:v>
                </c:pt>
                <c:pt idx="83">
                  <c:v>18.710411637857394</c:v>
                </c:pt>
                <c:pt idx="84">
                  <c:v>18.79480726123316</c:v>
                </c:pt>
                <c:pt idx="85">
                  <c:v>18.879202884608926</c:v>
                </c:pt>
                <c:pt idx="86">
                  <c:v>18.963598507984692</c:v>
                </c:pt>
                <c:pt idx="87">
                  <c:v>19.047994131360458</c:v>
                </c:pt>
                <c:pt idx="88">
                  <c:v>19.132389754736224</c:v>
                </c:pt>
                <c:pt idx="89">
                  <c:v>19.21678537811199</c:v>
                </c:pt>
                <c:pt idx="90">
                  <c:v>19.301181001487755</c:v>
                </c:pt>
                <c:pt idx="91">
                  <c:v>19.385576624863521</c:v>
                </c:pt>
                <c:pt idx="92">
                  <c:v>19.469972248239287</c:v>
                </c:pt>
                <c:pt idx="93">
                  <c:v>19.554367871615053</c:v>
                </c:pt>
                <c:pt idx="94">
                  <c:v>19.638763494990819</c:v>
                </c:pt>
                <c:pt idx="95">
                  <c:v>19.723159118366585</c:v>
                </c:pt>
                <c:pt idx="96">
                  <c:v>19.807554741742351</c:v>
                </c:pt>
                <c:pt idx="97">
                  <c:v>19.891950365118117</c:v>
                </c:pt>
                <c:pt idx="98">
                  <c:v>19.976345988493883</c:v>
                </c:pt>
                <c:pt idx="99">
                  <c:v>20.060741611869648</c:v>
                </c:pt>
              </c:numCache>
            </c:numRef>
          </c:xVal>
          <c:yVal>
            <c:numRef>
              <c:f>Sheet2!$J$2:$J$101</c:f>
              <c:numCache>
                <c:formatCode>General</c:formatCode>
                <c:ptCount val="100"/>
                <c:pt idx="0">
                  <c:v>7.3564481452498089E-7</c:v>
                </c:pt>
                <c:pt idx="1">
                  <c:v>1.5096539635813029E-6</c:v>
                </c:pt>
                <c:pt idx="2">
                  <c:v>3.038613068478292E-6</c:v>
                </c:pt>
                <c:pt idx="3">
                  <c:v>5.9987691211206515E-6</c:v>
                </c:pt>
                <c:pt idx="4">
                  <c:v>1.1615493052559013E-5</c:v>
                </c:pt>
                <c:pt idx="5">
                  <c:v>2.2059817118695291E-5</c:v>
                </c:pt>
                <c:pt idx="6">
                  <c:v>4.1091776965923894E-5</c:v>
                </c:pt>
                <c:pt idx="7">
                  <c:v>7.5075233726712391E-5</c:v>
                </c:pt>
                <c:pt idx="8">
                  <c:v>1.3453250220729171E-4</c:v>
                </c:pt>
                <c:pt idx="9">
                  <c:v>2.3645391164676797E-4</c:v>
                </c:pt>
                <c:pt idx="10">
                  <c:v>4.0761911544769021E-4</c:v>
                </c:pt>
                <c:pt idx="11">
                  <c:v>6.8920963107723656E-4</c:v>
                </c:pt>
                <c:pt idx="12">
                  <c:v>1.1429754160130702E-3</c:v>
                </c:pt>
                <c:pt idx="13">
                  <c:v>1.8591361569560466E-3</c:v>
                </c:pt>
                <c:pt idx="14">
                  <c:v>2.9660212710327541E-3</c:v>
                </c:pt>
                <c:pt idx="15">
                  <c:v>4.6411550939636833E-3</c:v>
                </c:pt>
                <c:pt idx="16">
                  <c:v>7.1230609085348884E-3</c:v>
                </c:pt>
                <c:pt idx="17">
                  <c:v>1.0722498412185012E-2</c:v>
                </c:pt>
                <c:pt idx="18">
                  <c:v>1.5831208891904331E-2</c:v>
                </c:pt>
                <c:pt idx="19">
                  <c:v>2.2925611284264076E-2</c:v>
                </c:pt>
                <c:pt idx="20">
                  <c:v>3.2562408902837681E-2</c:v>
                </c:pt>
                <c:pt idx="21">
                  <c:v>4.5362907554101738E-2</c:v>
                </c:pt>
                <c:pt idx="22">
                  <c:v>6.1983200413775273E-2</c:v>
                </c:pt>
                <c:pt idx="23">
                  <c:v>8.3068404006612959E-2</c:v>
                </c:pt>
                <c:pt idx="24">
                  <c:v>0.10919091175962464</c:v>
                </c:pt>
                <c:pt idx="25">
                  <c:v>0.14077510975200797</c:v>
                </c:pt>
                <c:pt idx="26">
                  <c:v>0.17801394015936978</c:v>
                </c:pt>
                <c:pt idx="27">
                  <c:v>0.22078568283844116</c:v>
                </c:pt>
                <c:pt idx="28">
                  <c:v>0.26858178651459741</c:v>
                </c:pt>
                <c:pt idx="29">
                  <c:v>0.32045788734293934</c:v>
                </c:pt>
                <c:pt idx="30">
                  <c:v>0.37501973997710397</c:v>
                </c:pt>
                <c:pt idx="31">
                  <c:v>0.43045330602276377</c:v>
                </c:pt>
                <c:pt idx="32">
                  <c:v>0.48460369722763724</c:v>
                </c:pt>
                <c:pt idx="33">
                  <c:v>0.5351014834101494</c:v>
                </c:pt>
                <c:pt idx="34">
                  <c:v>0.57952789193049259</c:v>
                </c:pt>
                <c:pt idx="35">
                  <c:v>0.61560379284925093</c:v>
                </c:pt>
                <c:pt idx="36">
                  <c:v>0.64138232443078913</c:v>
                </c:pt>
                <c:pt idx="37">
                  <c:v>0.65542264716920773</c:v>
                </c:pt>
                <c:pt idx="38">
                  <c:v>0.65692328568160208</c:v>
                </c:pt>
                <c:pt idx="39">
                  <c:v>0.64579789526476583</c:v>
                </c:pt>
                <c:pt idx="40">
                  <c:v>0.62268348921965389</c:v>
                </c:pt>
                <c:pt idx="41">
                  <c:v>0.58888003642040099</c:v>
                </c:pt>
                <c:pt idx="42">
                  <c:v>0.54622939664519898</c:v>
                </c:pt>
                <c:pt idx="43">
                  <c:v>0.49694927651941984</c:v>
                </c:pt>
                <c:pt idx="44">
                  <c:v>0.44344300899000322</c:v>
                </c:pt>
                <c:pt idx="45">
                  <c:v>0.38810775305502859</c:v>
                </c:pt>
                <c:pt idx="46">
                  <c:v>0.33316209222852872</c:v>
                </c:pt>
                <c:pt idx="47">
                  <c:v>0.28050951620884301</c:v>
                </c:pt>
                <c:pt idx="48">
                  <c:v>0.23164790336047425</c:v>
                </c:pt>
                <c:pt idx="49">
                  <c:v>0.18762811029148729</c:v>
                </c:pt>
                <c:pt idx="50">
                  <c:v>0.14905830951805482</c:v>
                </c:pt>
                <c:pt idx="51">
                  <c:v>0.11614572646393023</c:v>
                </c:pt>
                <c:pt idx="52">
                  <c:v>8.8764443389698328E-2</c:v>
                </c:pt>
                <c:pt idx="53">
                  <c:v>6.6537057305858044E-2</c:v>
                </c:pt>
                <c:pt idx="54">
                  <c:v>4.8918924622573683E-2</c:v>
                </c:pt>
                <c:pt idx="55">
                  <c:v>3.5275970389872888E-2</c:v>
                </c:pt>
                <c:pt idx="56">
                  <c:v>2.4949956543887777E-2</c:v>
                </c:pt>
                <c:pt idx="57">
                  <c:v>1.7308099128876146E-2</c:v>
                </c:pt>
                <c:pt idx="58">
                  <c:v>1.1776539969325135E-2</c:v>
                </c:pt>
                <c:pt idx="59">
                  <c:v>7.8591359810389703E-3</c:v>
                </c:pt>
                <c:pt idx="60">
                  <c:v>5.1442332486318163E-3</c:v>
                </c:pt>
                <c:pt idx="61">
                  <c:v>3.3025945292131619E-3</c:v>
                </c:pt>
                <c:pt idx="62">
                  <c:v>2.0795943002593054E-3</c:v>
                </c:pt>
                <c:pt idx="63">
                  <c:v>1.2843717243727999E-3</c:v>
                </c:pt>
                <c:pt idx="64">
                  <c:v>7.780215198769935E-4</c:v>
                </c:pt>
                <c:pt idx="65">
                  <c:v>4.6225459775823695E-4</c:v>
                </c:pt>
                <c:pt idx="66">
                  <c:v>2.6937645021591895E-4</c:v>
                </c:pt>
                <c:pt idx="67">
                  <c:v>1.5396668805038789E-4</c:v>
                </c:pt>
                <c:pt idx="68">
                  <c:v>8.6314282808106944E-5</c:v>
                </c:pt>
                <c:pt idx="69">
                  <c:v>4.7459954874538984E-5</c:v>
                </c:pt>
                <c:pt idx="70">
                  <c:v>2.5595329912770261E-5</c:v>
                </c:pt>
                <c:pt idx="71">
                  <c:v>1.3538884984097418E-5</c:v>
                </c:pt>
                <c:pt idx="72">
                  <c:v>7.024150723628139E-6</c:v>
                </c:pt>
                <c:pt idx="73">
                  <c:v>3.5743205782027769E-6</c:v>
                </c:pt>
                <c:pt idx="74">
                  <c:v>1.7839469567929919E-6</c:v>
                </c:pt>
                <c:pt idx="75">
                  <c:v>8.7329129051904202E-7</c:v>
                </c:pt>
                <c:pt idx="76">
                  <c:v>4.1930020707665607E-7</c:v>
                </c:pt>
                <c:pt idx="77">
                  <c:v>1.9746029480598348E-7</c:v>
                </c:pt>
                <c:pt idx="78">
                  <c:v>9.1205964731781745E-8</c:v>
                </c:pt>
                <c:pt idx="79">
                  <c:v>4.1319538101829712E-8</c:v>
                </c:pt>
                <c:pt idx="80">
                  <c:v>1.8360158700033262E-8</c:v>
                </c:pt>
                <c:pt idx="81">
                  <c:v>8.0017717640380742E-9</c:v>
                </c:pt>
                <c:pt idx="82">
                  <c:v>3.4204610152657786E-9</c:v>
                </c:pt>
                <c:pt idx="83">
                  <c:v>1.4340750705812344E-9</c:v>
                </c:pt>
                <c:pt idx="84">
                  <c:v>5.8972275233900958E-10</c:v>
                </c:pt>
                <c:pt idx="85">
                  <c:v>2.3785519293749689E-10</c:v>
                </c:pt>
                <c:pt idx="86">
                  <c:v>9.4094913521296894E-11</c:v>
                </c:pt>
                <c:pt idx="87">
                  <c:v>3.6509712542597266E-11</c:v>
                </c:pt>
                <c:pt idx="88">
                  <c:v>1.389438843252048E-11</c:v>
                </c:pt>
                <c:pt idx="89">
                  <c:v>5.1863188632189817E-12</c:v>
                </c:pt>
                <c:pt idx="90">
                  <c:v>1.8987498347363711E-12</c:v>
                </c:pt>
                <c:pt idx="91">
                  <c:v>6.8181262694358606E-13</c:v>
                </c:pt>
                <c:pt idx="92">
                  <c:v>2.4013258003069658E-13</c:v>
                </c:pt>
                <c:pt idx="93">
                  <c:v>8.2951814504379075E-14</c:v>
                </c:pt>
                <c:pt idx="94">
                  <c:v>2.8105379236743249E-14</c:v>
                </c:pt>
                <c:pt idx="95">
                  <c:v>9.3398900870091589E-15</c:v>
                </c:pt>
                <c:pt idx="96">
                  <c:v>3.0442676823635879E-15</c:v>
                </c:pt>
                <c:pt idx="97">
                  <c:v>9.7322367527806794E-16</c:v>
                </c:pt>
                <c:pt idx="98">
                  <c:v>3.0516256002246966E-16</c:v>
                </c:pt>
                <c:pt idx="99">
                  <c:v>9.3850932038909289E-17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5D3-4C32-B041-E941C3911411}"/>
            </c:ext>
          </c:extLst>
        </c:ser>
        <c:ser>
          <c:idx val="1"/>
          <c:order val="1"/>
          <c:tx>
            <c:strRef>
              <c:f>Sheet2!$K$1</c:f>
              <c:strCache>
                <c:ptCount val="1"/>
                <c:pt idx="0">
                  <c:v>C++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Sheet2!$I$2:$I$101</c:f>
              <c:numCache>
                <c:formatCode>General</c:formatCode>
                <c:ptCount val="100"/>
                <c:pt idx="0">
                  <c:v>11.705574897668825</c:v>
                </c:pt>
                <c:pt idx="1">
                  <c:v>11.789970521044591</c:v>
                </c:pt>
                <c:pt idx="2">
                  <c:v>11.874366144420357</c:v>
                </c:pt>
                <c:pt idx="3">
                  <c:v>11.958761767796123</c:v>
                </c:pt>
                <c:pt idx="4">
                  <c:v>12.043157391171889</c:v>
                </c:pt>
                <c:pt idx="5">
                  <c:v>12.127553014547654</c:v>
                </c:pt>
                <c:pt idx="6">
                  <c:v>12.21194863792342</c:v>
                </c:pt>
                <c:pt idx="7">
                  <c:v>12.296344261299186</c:v>
                </c:pt>
                <c:pt idx="8">
                  <c:v>12.380739884674952</c:v>
                </c:pt>
                <c:pt idx="9">
                  <c:v>12.465135508050718</c:v>
                </c:pt>
                <c:pt idx="10">
                  <c:v>12.549531131426484</c:v>
                </c:pt>
                <c:pt idx="11">
                  <c:v>12.63392675480225</c:v>
                </c:pt>
                <c:pt idx="12">
                  <c:v>12.718322378178016</c:v>
                </c:pt>
                <c:pt idx="13">
                  <c:v>12.802718001553782</c:v>
                </c:pt>
                <c:pt idx="14">
                  <c:v>12.887113624929547</c:v>
                </c:pt>
                <c:pt idx="15">
                  <c:v>12.971509248305313</c:v>
                </c:pt>
                <c:pt idx="16">
                  <c:v>13.055904871681079</c:v>
                </c:pt>
                <c:pt idx="17">
                  <c:v>13.140300495056845</c:v>
                </c:pt>
                <c:pt idx="18">
                  <c:v>13.224696118432611</c:v>
                </c:pt>
                <c:pt idx="19">
                  <c:v>13.309091741808377</c:v>
                </c:pt>
                <c:pt idx="20">
                  <c:v>13.393487365184143</c:v>
                </c:pt>
                <c:pt idx="21">
                  <c:v>13.477882988559909</c:v>
                </c:pt>
                <c:pt idx="22">
                  <c:v>13.562278611935675</c:v>
                </c:pt>
                <c:pt idx="23">
                  <c:v>13.646674235311441</c:v>
                </c:pt>
                <c:pt idx="24">
                  <c:v>13.731069858687206</c:v>
                </c:pt>
                <c:pt idx="25">
                  <c:v>13.815465482062972</c:v>
                </c:pt>
                <c:pt idx="26">
                  <c:v>13.899861105438738</c:v>
                </c:pt>
                <c:pt idx="27">
                  <c:v>13.984256728814504</c:v>
                </c:pt>
                <c:pt idx="28">
                  <c:v>14.06865235219027</c:v>
                </c:pt>
                <c:pt idx="29">
                  <c:v>14.153047975566036</c:v>
                </c:pt>
                <c:pt idx="30">
                  <c:v>14.237443598941802</c:v>
                </c:pt>
                <c:pt idx="31">
                  <c:v>14.321839222317568</c:v>
                </c:pt>
                <c:pt idx="32">
                  <c:v>14.406234845693334</c:v>
                </c:pt>
                <c:pt idx="33">
                  <c:v>14.490630469069099</c:v>
                </c:pt>
                <c:pt idx="34">
                  <c:v>14.575026092444865</c:v>
                </c:pt>
                <c:pt idx="35">
                  <c:v>14.659421715820631</c:v>
                </c:pt>
                <c:pt idx="36">
                  <c:v>14.743817339196397</c:v>
                </c:pt>
                <c:pt idx="37">
                  <c:v>14.828212962572163</c:v>
                </c:pt>
                <c:pt idx="38">
                  <c:v>14.912608585947929</c:v>
                </c:pt>
                <c:pt idx="39">
                  <c:v>14.997004209323695</c:v>
                </c:pt>
                <c:pt idx="40">
                  <c:v>15.081399832699461</c:v>
                </c:pt>
                <c:pt idx="41">
                  <c:v>15.165795456075227</c:v>
                </c:pt>
                <c:pt idx="42">
                  <c:v>15.250191079450993</c:v>
                </c:pt>
                <c:pt idx="43">
                  <c:v>15.334586702826758</c:v>
                </c:pt>
                <c:pt idx="44">
                  <c:v>15.418982326202524</c:v>
                </c:pt>
                <c:pt idx="45">
                  <c:v>15.50337794957829</c:v>
                </c:pt>
                <c:pt idx="46">
                  <c:v>15.587773572954056</c:v>
                </c:pt>
                <c:pt idx="47">
                  <c:v>15.672169196329822</c:v>
                </c:pt>
                <c:pt idx="48">
                  <c:v>15.756564819705588</c:v>
                </c:pt>
                <c:pt idx="49">
                  <c:v>15.840960443081354</c:v>
                </c:pt>
                <c:pt idx="50">
                  <c:v>15.92535606645712</c:v>
                </c:pt>
                <c:pt idx="51">
                  <c:v>16.009751689832886</c:v>
                </c:pt>
                <c:pt idx="52">
                  <c:v>16.094147313208651</c:v>
                </c:pt>
                <c:pt idx="53">
                  <c:v>16.178542936584417</c:v>
                </c:pt>
                <c:pt idx="54">
                  <c:v>16.262938559960183</c:v>
                </c:pt>
                <c:pt idx="55">
                  <c:v>16.347334183335949</c:v>
                </c:pt>
                <c:pt idx="56">
                  <c:v>16.431729806711715</c:v>
                </c:pt>
                <c:pt idx="57">
                  <c:v>16.516125430087481</c:v>
                </c:pt>
                <c:pt idx="58">
                  <c:v>16.600521053463247</c:v>
                </c:pt>
                <c:pt idx="59">
                  <c:v>16.684916676839013</c:v>
                </c:pt>
                <c:pt idx="60">
                  <c:v>16.769312300214779</c:v>
                </c:pt>
                <c:pt idx="61">
                  <c:v>16.853707923590544</c:v>
                </c:pt>
                <c:pt idx="62">
                  <c:v>16.93810354696631</c:v>
                </c:pt>
                <c:pt idx="63">
                  <c:v>17.022499170342076</c:v>
                </c:pt>
                <c:pt idx="64">
                  <c:v>17.106894793717842</c:v>
                </c:pt>
                <c:pt idx="65">
                  <c:v>17.191290417093608</c:v>
                </c:pt>
                <c:pt idx="66">
                  <c:v>17.275686040469374</c:v>
                </c:pt>
                <c:pt idx="67">
                  <c:v>17.36008166384514</c:v>
                </c:pt>
                <c:pt idx="68">
                  <c:v>17.444477287220906</c:v>
                </c:pt>
                <c:pt idx="69">
                  <c:v>17.528872910596672</c:v>
                </c:pt>
                <c:pt idx="70">
                  <c:v>17.613268533972438</c:v>
                </c:pt>
                <c:pt idx="71">
                  <c:v>17.697664157348203</c:v>
                </c:pt>
                <c:pt idx="72">
                  <c:v>17.782059780723969</c:v>
                </c:pt>
                <c:pt idx="73">
                  <c:v>17.866455404099735</c:v>
                </c:pt>
                <c:pt idx="74">
                  <c:v>17.950851027475501</c:v>
                </c:pt>
                <c:pt idx="75">
                  <c:v>18.035246650851267</c:v>
                </c:pt>
                <c:pt idx="76">
                  <c:v>18.119642274227033</c:v>
                </c:pt>
                <c:pt idx="77">
                  <c:v>18.204037897602799</c:v>
                </c:pt>
                <c:pt idx="78">
                  <c:v>18.288433520978565</c:v>
                </c:pt>
                <c:pt idx="79">
                  <c:v>18.372829144354331</c:v>
                </c:pt>
                <c:pt idx="80">
                  <c:v>18.457224767730096</c:v>
                </c:pt>
                <c:pt idx="81">
                  <c:v>18.541620391105862</c:v>
                </c:pt>
                <c:pt idx="82">
                  <c:v>18.626016014481628</c:v>
                </c:pt>
                <c:pt idx="83">
                  <c:v>18.710411637857394</c:v>
                </c:pt>
                <c:pt idx="84">
                  <c:v>18.79480726123316</c:v>
                </c:pt>
                <c:pt idx="85">
                  <c:v>18.879202884608926</c:v>
                </c:pt>
                <c:pt idx="86">
                  <c:v>18.963598507984692</c:v>
                </c:pt>
                <c:pt idx="87">
                  <c:v>19.047994131360458</c:v>
                </c:pt>
                <c:pt idx="88">
                  <c:v>19.132389754736224</c:v>
                </c:pt>
                <c:pt idx="89">
                  <c:v>19.21678537811199</c:v>
                </c:pt>
                <c:pt idx="90">
                  <c:v>19.301181001487755</c:v>
                </c:pt>
                <c:pt idx="91">
                  <c:v>19.385576624863521</c:v>
                </c:pt>
                <c:pt idx="92">
                  <c:v>19.469972248239287</c:v>
                </c:pt>
                <c:pt idx="93">
                  <c:v>19.554367871615053</c:v>
                </c:pt>
                <c:pt idx="94">
                  <c:v>19.638763494990819</c:v>
                </c:pt>
                <c:pt idx="95">
                  <c:v>19.723159118366585</c:v>
                </c:pt>
                <c:pt idx="96">
                  <c:v>19.807554741742351</c:v>
                </c:pt>
                <c:pt idx="97">
                  <c:v>19.891950365118117</c:v>
                </c:pt>
                <c:pt idx="98">
                  <c:v>19.976345988493883</c:v>
                </c:pt>
                <c:pt idx="99">
                  <c:v>20.060741611869648</c:v>
                </c:pt>
              </c:numCache>
            </c:numRef>
          </c:xVal>
          <c:yVal>
            <c:numRef>
              <c:f>Sheet2!$K$2:$K$101</c:f>
              <c:numCache>
                <c:formatCode>General</c:formatCode>
                <c:ptCount val="100"/>
                <c:pt idx="0">
                  <c:v>5.1380096500375401E-4</c:v>
                </c:pt>
                <c:pt idx="1">
                  <c:v>1.7818203707166416E-3</c:v>
                </c:pt>
                <c:pt idx="2">
                  <c:v>5.5633854028068509E-3</c:v>
                </c:pt>
                <c:pt idx="3">
                  <c:v>1.5639418330034738E-2</c:v>
                </c:pt>
                <c:pt idx="4">
                  <c:v>3.9582960155947283E-2</c:v>
                </c:pt>
                <c:pt idx="5">
                  <c:v>9.0199091801547795E-2</c:v>
                </c:pt>
                <c:pt idx="6">
                  <c:v>0.18505562183535929</c:v>
                </c:pt>
                <c:pt idx="7">
                  <c:v>0.34182877952810642</c:v>
                </c:pt>
                <c:pt idx="8">
                  <c:v>0.56848785177467798</c:v>
                </c:pt>
                <c:pt idx="9">
                  <c:v>0.85121638652202714</c:v>
                </c:pt>
                <c:pt idx="10">
                  <c:v>1.1475324763250658</c:v>
                </c:pt>
                <c:pt idx="11">
                  <c:v>1.3928239245679832</c:v>
                </c:pt>
                <c:pt idx="12">
                  <c:v>1.5220666618761423</c:v>
                </c:pt>
                <c:pt idx="13">
                  <c:v>1.4975362780812185</c:v>
                </c:pt>
                <c:pt idx="14">
                  <c:v>1.326561085983919</c:v>
                </c:pt>
                <c:pt idx="15">
                  <c:v>1.0579944207306156</c:v>
                </c:pt>
                <c:pt idx="16">
                  <c:v>0.7597062940543462</c:v>
                </c:pt>
                <c:pt idx="17">
                  <c:v>0.49115016507648235</c:v>
                </c:pt>
                <c:pt idx="18">
                  <c:v>0.28588349779818839</c:v>
                </c:pt>
                <c:pt idx="19">
                  <c:v>0.14982010691609732</c:v>
                </c:pt>
                <c:pt idx="20">
                  <c:v>7.0689895737054032E-2</c:v>
                </c:pt>
                <c:pt idx="21">
                  <c:v>3.0029686782086989E-2</c:v>
                </c:pt>
                <c:pt idx="22">
                  <c:v>1.1485515350188106E-2</c:v>
                </c:pt>
                <c:pt idx="23">
                  <c:v>3.9550902101311803E-3</c:v>
                </c:pt>
                <c:pt idx="24">
                  <c:v>1.2262203618890583E-3</c:v>
                </c:pt>
                <c:pt idx="25">
                  <c:v>3.4228421881373335E-4</c:v>
                </c:pt>
                <c:pt idx="26">
                  <c:v>8.6022379551297954E-5</c:v>
                </c:pt>
                <c:pt idx="27">
                  <c:v>1.9464455099517152E-5</c:v>
                </c:pt>
                <c:pt idx="28">
                  <c:v>3.9653294148522711E-6</c:v>
                </c:pt>
                <c:pt idx="29">
                  <c:v>7.2731495201957666E-7</c:v>
                </c:pt>
                <c:pt idx="30">
                  <c:v>1.2010801315457102E-7</c:v>
                </c:pt>
                <c:pt idx="31">
                  <c:v>1.7857788405732013E-8</c:v>
                </c:pt>
                <c:pt idx="32">
                  <c:v>2.3905046098963626E-9</c:v>
                </c:pt>
                <c:pt idx="33">
                  <c:v>2.8810959446960839E-10</c:v>
                </c:pt>
                <c:pt idx="34">
                  <c:v>3.1263102869957293E-11</c:v>
                </c:pt>
                <c:pt idx="35">
                  <c:v>3.0543068135631092E-12</c:v>
                </c:pt>
                <c:pt idx="36">
                  <c:v>2.686578068949504E-13</c:v>
                </c:pt>
                <c:pt idx="37">
                  <c:v>2.127612299498233E-14</c:v>
                </c:pt>
                <c:pt idx="38">
                  <c:v>1.5170215220739254E-15</c:v>
                </c:pt>
                <c:pt idx="39">
                  <c:v>9.7386154017852537E-17</c:v>
                </c:pt>
                <c:pt idx="40">
                  <c:v>5.6287104785503291E-18</c:v>
                </c:pt>
                <c:pt idx="41">
                  <c:v>2.9290502954985476E-19</c:v>
                </c:pt>
                <c:pt idx="42">
                  <c:v>1.3723060263208501E-20</c:v>
                </c:pt>
                <c:pt idx="43">
                  <c:v>5.7887038911632787E-22</c:v>
                </c:pt>
                <c:pt idx="44">
                  <c:v>2.1984567277228469E-23</c:v>
                </c:pt>
                <c:pt idx="45">
                  <c:v>7.5172800834320906E-25</c:v>
                </c:pt>
                <c:pt idx="46">
                  <c:v>2.314247293862213E-26</c:v>
                </c:pt>
                <c:pt idx="47">
                  <c:v>6.4145326528616436E-28</c:v>
                </c:pt>
                <c:pt idx="48">
                  <c:v>1.6007610143623293E-29</c:v>
                </c:pt>
                <c:pt idx="49">
                  <c:v>3.5966170615446309E-31</c:v>
                </c:pt>
                <c:pt idx="50">
                  <c:v>7.2755884424880781E-33</c:v>
                </c:pt>
                <c:pt idx="51">
                  <c:v>1.325098832997654E-34</c:v>
                </c:pt>
                <c:pt idx="52">
                  <c:v>2.1728744911192584E-36</c:v>
                </c:pt>
                <c:pt idx="53">
                  <c:v>3.2079473678891133E-38</c:v>
                </c:pt>
                <c:pt idx="54">
                  <c:v>4.264086931057565E-40</c:v>
                </c:pt>
                <c:pt idx="55">
                  <c:v>5.1030648632153602E-42</c:v>
                </c:pt>
                <c:pt idx="56">
                  <c:v>5.4984762047117456E-44</c:v>
                </c:pt>
                <c:pt idx="57">
                  <c:v>5.3340837988073269E-46</c:v>
                </c:pt>
                <c:pt idx="58">
                  <c:v>4.658901637082862E-48</c:v>
                </c:pt>
                <c:pt idx="59">
                  <c:v>3.6636457302446484E-50</c:v>
                </c:pt>
                <c:pt idx="60">
                  <c:v>2.593878468649606E-52</c:v>
                </c:pt>
                <c:pt idx="61">
                  <c:v>1.65345355366414E-54</c:v>
                </c:pt>
                <c:pt idx="62">
                  <c:v>9.4894403116244906E-57</c:v>
                </c:pt>
                <c:pt idx="63">
                  <c:v>4.9033785159062626E-59</c:v>
                </c:pt>
                <c:pt idx="64">
                  <c:v>2.28116376347833E-61</c:v>
                </c:pt>
                <c:pt idx="65">
                  <c:v>9.5548468709337917E-64</c:v>
                </c:pt>
                <c:pt idx="66">
                  <c:v>3.603273446857836E-66</c:v>
                </c:pt>
                <c:pt idx="67">
                  <c:v>1.2234238263184024E-68</c:v>
                </c:pt>
                <c:pt idx="68">
                  <c:v>3.7399248011380622E-71</c:v>
                </c:pt>
                <c:pt idx="69">
                  <c:v>1.0293309431821642E-73</c:v>
                </c:pt>
                <c:pt idx="70">
                  <c:v>2.5506649241516298E-76</c:v>
                </c:pt>
                <c:pt idx="71">
                  <c:v>5.690599406669633E-79</c:v>
                </c:pt>
                <c:pt idx="72">
                  <c:v>1.1430595104791165E-81</c:v>
                </c:pt>
                <c:pt idx="73">
                  <c:v>2.0672161605653829E-84</c:v>
                </c:pt>
                <c:pt idx="74">
                  <c:v>3.3659616561273936E-87</c:v>
                </c:pt>
                <c:pt idx="75">
                  <c:v>4.934448947757456E-90</c:v>
                </c:pt>
                <c:pt idx="76">
                  <c:v>6.5128995304047206E-93</c:v>
                </c:pt>
                <c:pt idx="77">
                  <c:v>7.7395608688515442E-96</c:v>
                </c:pt>
                <c:pt idx="78">
                  <c:v>8.2806510653855264E-99</c:v>
                </c:pt>
                <c:pt idx="79">
                  <c:v>7.9766194230248149E-102</c:v>
                </c:pt>
                <c:pt idx="80">
                  <c:v>6.9179828608685251E-105</c:v>
                </c:pt>
                <c:pt idx="81">
                  <c:v>5.4018971935421212E-108</c:v>
                </c:pt>
                <c:pt idx="82">
                  <c:v>3.7976887704559535E-111</c:v>
                </c:pt>
                <c:pt idx="83">
                  <c:v>2.4038017611826236E-114</c:v>
                </c:pt>
                <c:pt idx="84">
                  <c:v>1.3698851270244659E-117</c:v>
                </c:pt>
                <c:pt idx="85">
                  <c:v>7.028714044285274E-121</c:v>
                </c:pt>
                <c:pt idx="86">
                  <c:v>3.2469367005257206E-124</c:v>
                </c:pt>
                <c:pt idx="87">
                  <c:v>1.3504483922113416E-127</c:v>
                </c:pt>
                <c:pt idx="88">
                  <c:v>5.0569468032202599E-131</c:v>
                </c:pt>
                <c:pt idx="89">
                  <c:v>1.7049239079385216E-134</c:v>
                </c:pt>
                <c:pt idx="90">
                  <c:v>5.1752083579112601E-138</c:v>
                </c:pt>
                <c:pt idx="91">
                  <c:v>1.4143500202908885E-141</c:v>
                </c:pt>
                <c:pt idx="92">
                  <c:v>3.4801037013027546E-145</c:v>
                </c:pt>
                <c:pt idx="93">
                  <c:v>7.709632781750001E-149</c:v>
                </c:pt>
                <c:pt idx="94">
                  <c:v>1.5377347286592113E-152</c:v>
                </c:pt>
                <c:pt idx="95">
                  <c:v>2.7614385010560618E-156</c:v>
                </c:pt>
                <c:pt idx="96">
                  <c:v>4.4647336080988378E-160</c:v>
                </c:pt>
                <c:pt idx="97">
                  <c:v>6.4992306545196841E-164</c:v>
                </c:pt>
                <c:pt idx="98">
                  <c:v>8.5179399033456299E-168</c:v>
                </c:pt>
                <c:pt idx="99">
                  <c:v>1.0051095884710985E-171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5D3-4C32-B041-E941C3911411}"/>
            </c:ext>
          </c:extLst>
        </c:ser>
        <c:ser>
          <c:idx val="2"/>
          <c:order val="2"/>
          <c:tx>
            <c:strRef>
              <c:f>Sheet2!$L$1</c:f>
              <c:strCache>
                <c:ptCount val="1"/>
                <c:pt idx="0">
                  <c:v>Java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Sheet2!$I$2:$I$101</c:f>
              <c:numCache>
                <c:formatCode>General</c:formatCode>
                <c:ptCount val="100"/>
                <c:pt idx="0">
                  <c:v>11.705574897668825</c:v>
                </c:pt>
                <c:pt idx="1">
                  <c:v>11.789970521044591</c:v>
                </c:pt>
                <c:pt idx="2">
                  <c:v>11.874366144420357</c:v>
                </c:pt>
                <c:pt idx="3">
                  <c:v>11.958761767796123</c:v>
                </c:pt>
                <c:pt idx="4">
                  <c:v>12.043157391171889</c:v>
                </c:pt>
                <c:pt idx="5">
                  <c:v>12.127553014547654</c:v>
                </c:pt>
                <c:pt idx="6">
                  <c:v>12.21194863792342</c:v>
                </c:pt>
                <c:pt idx="7">
                  <c:v>12.296344261299186</c:v>
                </c:pt>
                <c:pt idx="8">
                  <c:v>12.380739884674952</c:v>
                </c:pt>
                <c:pt idx="9">
                  <c:v>12.465135508050718</c:v>
                </c:pt>
                <c:pt idx="10">
                  <c:v>12.549531131426484</c:v>
                </c:pt>
                <c:pt idx="11">
                  <c:v>12.63392675480225</c:v>
                </c:pt>
                <c:pt idx="12">
                  <c:v>12.718322378178016</c:v>
                </c:pt>
                <c:pt idx="13">
                  <c:v>12.802718001553782</c:v>
                </c:pt>
                <c:pt idx="14">
                  <c:v>12.887113624929547</c:v>
                </c:pt>
                <c:pt idx="15">
                  <c:v>12.971509248305313</c:v>
                </c:pt>
                <c:pt idx="16">
                  <c:v>13.055904871681079</c:v>
                </c:pt>
                <c:pt idx="17">
                  <c:v>13.140300495056845</c:v>
                </c:pt>
                <c:pt idx="18">
                  <c:v>13.224696118432611</c:v>
                </c:pt>
                <c:pt idx="19">
                  <c:v>13.309091741808377</c:v>
                </c:pt>
                <c:pt idx="20">
                  <c:v>13.393487365184143</c:v>
                </c:pt>
                <c:pt idx="21">
                  <c:v>13.477882988559909</c:v>
                </c:pt>
                <c:pt idx="22">
                  <c:v>13.562278611935675</c:v>
                </c:pt>
                <c:pt idx="23">
                  <c:v>13.646674235311441</c:v>
                </c:pt>
                <c:pt idx="24">
                  <c:v>13.731069858687206</c:v>
                </c:pt>
                <c:pt idx="25">
                  <c:v>13.815465482062972</c:v>
                </c:pt>
                <c:pt idx="26">
                  <c:v>13.899861105438738</c:v>
                </c:pt>
                <c:pt idx="27">
                  <c:v>13.984256728814504</c:v>
                </c:pt>
                <c:pt idx="28">
                  <c:v>14.06865235219027</c:v>
                </c:pt>
                <c:pt idx="29">
                  <c:v>14.153047975566036</c:v>
                </c:pt>
                <c:pt idx="30">
                  <c:v>14.237443598941802</c:v>
                </c:pt>
                <c:pt idx="31">
                  <c:v>14.321839222317568</c:v>
                </c:pt>
                <c:pt idx="32">
                  <c:v>14.406234845693334</c:v>
                </c:pt>
                <c:pt idx="33">
                  <c:v>14.490630469069099</c:v>
                </c:pt>
                <c:pt idx="34">
                  <c:v>14.575026092444865</c:v>
                </c:pt>
                <c:pt idx="35">
                  <c:v>14.659421715820631</c:v>
                </c:pt>
                <c:pt idx="36">
                  <c:v>14.743817339196397</c:v>
                </c:pt>
                <c:pt idx="37">
                  <c:v>14.828212962572163</c:v>
                </c:pt>
                <c:pt idx="38">
                  <c:v>14.912608585947929</c:v>
                </c:pt>
                <c:pt idx="39">
                  <c:v>14.997004209323695</c:v>
                </c:pt>
                <c:pt idx="40">
                  <c:v>15.081399832699461</c:v>
                </c:pt>
                <c:pt idx="41">
                  <c:v>15.165795456075227</c:v>
                </c:pt>
                <c:pt idx="42">
                  <c:v>15.250191079450993</c:v>
                </c:pt>
                <c:pt idx="43">
                  <c:v>15.334586702826758</c:v>
                </c:pt>
                <c:pt idx="44">
                  <c:v>15.418982326202524</c:v>
                </c:pt>
                <c:pt idx="45">
                  <c:v>15.50337794957829</c:v>
                </c:pt>
                <c:pt idx="46">
                  <c:v>15.587773572954056</c:v>
                </c:pt>
                <c:pt idx="47">
                  <c:v>15.672169196329822</c:v>
                </c:pt>
                <c:pt idx="48">
                  <c:v>15.756564819705588</c:v>
                </c:pt>
                <c:pt idx="49">
                  <c:v>15.840960443081354</c:v>
                </c:pt>
                <c:pt idx="50">
                  <c:v>15.92535606645712</c:v>
                </c:pt>
                <c:pt idx="51">
                  <c:v>16.009751689832886</c:v>
                </c:pt>
                <c:pt idx="52">
                  <c:v>16.094147313208651</c:v>
                </c:pt>
                <c:pt idx="53">
                  <c:v>16.178542936584417</c:v>
                </c:pt>
                <c:pt idx="54">
                  <c:v>16.262938559960183</c:v>
                </c:pt>
                <c:pt idx="55">
                  <c:v>16.347334183335949</c:v>
                </c:pt>
                <c:pt idx="56">
                  <c:v>16.431729806711715</c:v>
                </c:pt>
                <c:pt idx="57">
                  <c:v>16.516125430087481</c:v>
                </c:pt>
                <c:pt idx="58">
                  <c:v>16.600521053463247</c:v>
                </c:pt>
                <c:pt idx="59">
                  <c:v>16.684916676839013</c:v>
                </c:pt>
                <c:pt idx="60">
                  <c:v>16.769312300214779</c:v>
                </c:pt>
                <c:pt idx="61">
                  <c:v>16.853707923590544</c:v>
                </c:pt>
                <c:pt idx="62">
                  <c:v>16.93810354696631</c:v>
                </c:pt>
                <c:pt idx="63">
                  <c:v>17.022499170342076</c:v>
                </c:pt>
                <c:pt idx="64">
                  <c:v>17.106894793717842</c:v>
                </c:pt>
                <c:pt idx="65">
                  <c:v>17.191290417093608</c:v>
                </c:pt>
                <c:pt idx="66">
                  <c:v>17.275686040469374</c:v>
                </c:pt>
                <c:pt idx="67">
                  <c:v>17.36008166384514</c:v>
                </c:pt>
                <c:pt idx="68">
                  <c:v>17.444477287220906</c:v>
                </c:pt>
                <c:pt idx="69">
                  <c:v>17.528872910596672</c:v>
                </c:pt>
                <c:pt idx="70">
                  <c:v>17.613268533972438</c:v>
                </c:pt>
                <c:pt idx="71">
                  <c:v>17.697664157348203</c:v>
                </c:pt>
                <c:pt idx="72">
                  <c:v>17.782059780723969</c:v>
                </c:pt>
                <c:pt idx="73">
                  <c:v>17.866455404099735</c:v>
                </c:pt>
                <c:pt idx="74">
                  <c:v>17.950851027475501</c:v>
                </c:pt>
                <c:pt idx="75">
                  <c:v>18.035246650851267</c:v>
                </c:pt>
                <c:pt idx="76">
                  <c:v>18.119642274227033</c:v>
                </c:pt>
                <c:pt idx="77">
                  <c:v>18.204037897602799</c:v>
                </c:pt>
                <c:pt idx="78">
                  <c:v>18.288433520978565</c:v>
                </c:pt>
                <c:pt idx="79">
                  <c:v>18.372829144354331</c:v>
                </c:pt>
                <c:pt idx="80">
                  <c:v>18.457224767730096</c:v>
                </c:pt>
                <c:pt idx="81">
                  <c:v>18.541620391105862</c:v>
                </c:pt>
                <c:pt idx="82">
                  <c:v>18.626016014481628</c:v>
                </c:pt>
                <c:pt idx="83">
                  <c:v>18.710411637857394</c:v>
                </c:pt>
                <c:pt idx="84">
                  <c:v>18.79480726123316</c:v>
                </c:pt>
                <c:pt idx="85">
                  <c:v>18.879202884608926</c:v>
                </c:pt>
                <c:pt idx="86">
                  <c:v>18.963598507984692</c:v>
                </c:pt>
                <c:pt idx="87">
                  <c:v>19.047994131360458</c:v>
                </c:pt>
                <c:pt idx="88">
                  <c:v>19.132389754736224</c:v>
                </c:pt>
                <c:pt idx="89">
                  <c:v>19.21678537811199</c:v>
                </c:pt>
                <c:pt idx="90">
                  <c:v>19.301181001487755</c:v>
                </c:pt>
                <c:pt idx="91">
                  <c:v>19.385576624863521</c:v>
                </c:pt>
                <c:pt idx="92">
                  <c:v>19.469972248239287</c:v>
                </c:pt>
                <c:pt idx="93">
                  <c:v>19.554367871615053</c:v>
                </c:pt>
                <c:pt idx="94">
                  <c:v>19.638763494990819</c:v>
                </c:pt>
                <c:pt idx="95">
                  <c:v>19.723159118366585</c:v>
                </c:pt>
                <c:pt idx="96">
                  <c:v>19.807554741742351</c:v>
                </c:pt>
                <c:pt idx="97">
                  <c:v>19.891950365118117</c:v>
                </c:pt>
                <c:pt idx="98">
                  <c:v>19.976345988493883</c:v>
                </c:pt>
                <c:pt idx="99">
                  <c:v>20.060741611869648</c:v>
                </c:pt>
              </c:numCache>
            </c:numRef>
          </c:xVal>
          <c:yVal>
            <c:numRef>
              <c:f>Sheet2!$L$2:$L$101</c:f>
              <c:numCache>
                <c:formatCode>General</c:formatCode>
                <c:ptCount val="100"/>
                <c:pt idx="0">
                  <c:v>2.1729694121211617E-36</c:v>
                </c:pt>
                <c:pt idx="1">
                  <c:v>1.8788963444822733E-35</c:v>
                </c:pt>
                <c:pt idx="2">
                  <c:v>1.5785137450885168E-34</c:v>
                </c:pt>
                <c:pt idx="3">
                  <c:v>1.2885172953603776E-33</c:v>
                </c:pt>
                <c:pt idx="4">
                  <c:v>1.0219472390998E-32</c:v>
                </c:pt>
                <c:pt idx="5">
                  <c:v>7.875226166972565E-32</c:v>
                </c:pt>
                <c:pt idx="6">
                  <c:v>5.8964949831839095E-31</c:v>
                </c:pt>
                <c:pt idx="7">
                  <c:v>4.2896431933015443E-30</c:v>
                </c:pt>
                <c:pt idx="8">
                  <c:v>3.0321085420818711E-29</c:v>
                </c:pt>
                <c:pt idx="9">
                  <c:v>2.0824024024760479E-28</c:v>
                </c:pt>
                <c:pt idx="10">
                  <c:v>1.3895715261138728E-27</c:v>
                </c:pt>
                <c:pt idx="11">
                  <c:v>9.0093507378203546E-27</c:v>
                </c:pt>
                <c:pt idx="12">
                  <c:v>5.6754776877398533E-26</c:v>
                </c:pt>
                <c:pt idx="13">
                  <c:v>3.4738229878337058E-25</c:v>
                </c:pt>
                <c:pt idx="14">
                  <c:v>2.065899958102908E-24</c:v>
                </c:pt>
                <c:pt idx="15">
                  <c:v>1.1937330743610007E-23</c:v>
                </c:pt>
                <c:pt idx="16">
                  <c:v>6.7019549605539321E-23</c:v>
                </c:pt>
                <c:pt idx="17">
                  <c:v>3.6558815893246726E-22</c:v>
                </c:pt>
                <c:pt idx="18">
                  <c:v>1.9376666961407908E-21</c:v>
                </c:pt>
                <c:pt idx="19">
                  <c:v>9.978433486202694E-21</c:v>
                </c:pt>
                <c:pt idx="20">
                  <c:v>4.9927750195493495E-20</c:v>
                </c:pt>
                <c:pt idx="21">
                  <c:v>2.4272693086104389E-19</c:v>
                </c:pt>
                <c:pt idx="22">
                  <c:v>1.1465427972286702E-18</c:v>
                </c:pt>
                <c:pt idx="23">
                  <c:v>5.2620977837424912E-18</c:v>
                </c:pt>
                <c:pt idx="24">
                  <c:v>2.346518032065498E-17</c:v>
                </c:pt>
                <c:pt idx="25">
                  <c:v>1.0166821898416045E-16</c:v>
                </c:pt>
                <c:pt idx="26">
                  <c:v>4.2799911736937397E-16</c:v>
                </c:pt>
                <c:pt idx="27">
                  <c:v>1.7506400876246295E-15</c:v>
                </c:pt>
                <c:pt idx="28">
                  <c:v>6.9574036827110782E-15</c:v>
                </c:pt>
                <c:pt idx="29">
                  <c:v>2.6865434838279064E-14</c:v>
                </c:pt>
                <c:pt idx="30">
                  <c:v>1.0079451139876233E-13</c:v>
                </c:pt>
                <c:pt idx="31">
                  <c:v>3.6743136951395745E-13</c:v>
                </c:pt>
                <c:pt idx="32">
                  <c:v>1.3014033401474907E-12</c:v>
                </c:pt>
                <c:pt idx="33">
                  <c:v>4.4786171679175174E-12</c:v>
                </c:pt>
                <c:pt idx="34">
                  <c:v>1.4975188646523637E-11</c:v>
                </c:pt>
                <c:pt idx="35">
                  <c:v>4.86515858879575E-11</c:v>
                </c:pt>
                <c:pt idx="36">
                  <c:v>1.5357412121640615E-10</c:v>
                </c:pt>
                <c:pt idx="37">
                  <c:v>4.7101573349564397E-10</c:v>
                </c:pt>
                <c:pt idx="38">
                  <c:v>1.4036186419711986E-9</c:v>
                </c:pt>
                <c:pt idx="39">
                  <c:v>4.0640512772711264E-9</c:v>
                </c:pt>
                <c:pt idx="40">
                  <c:v>1.1433141229659511E-8</c:v>
                </c:pt>
                <c:pt idx="41">
                  <c:v>3.1251314932900304E-8</c:v>
                </c:pt>
                <c:pt idx="42">
                  <c:v>8.2997949046582405E-8</c:v>
                </c:pt>
                <c:pt idx="43">
                  <c:v>2.1417203532867249E-7</c:v>
                </c:pt>
                <c:pt idx="44">
                  <c:v>5.3697554204483103E-7</c:v>
                </c:pt>
                <c:pt idx="45">
                  <c:v>1.3081049353398548E-6</c:v>
                </c:pt>
                <c:pt idx="46">
                  <c:v>3.0961857059676066E-6</c:v>
                </c:pt>
                <c:pt idx="47">
                  <c:v>7.1204551685073489E-6</c:v>
                </c:pt>
                <c:pt idx="48">
                  <c:v>1.5910537424354624E-5</c:v>
                </c:pt>
                <c:pt idx="49">
                  <c:v>3.4542859047928992E-5</c:v>
                </c:pt>
                <c:pt idx="50">
                  <c:v>7.2866523474422273E-5</c:v>
                </c:pt>
                <c:pt idx="51">
                  <c:v>1.4934619299065012E-4</c:v>
                </c:pt>
                <c:pt idx="52">
                  <c:v>2.9741070833602169E-4</c:v>
                </c:pt>
                <c:pt idx="53">
                  <c:v>5.7546032179311166E-4</c:v>
                </c:pt>
                <c:pt idx="54">
                  <c:v>1.0818586083161598E-3</c:v>
                </c:pt>
                <c:pt idx="55">
                  <c:v>1.9761593609505185E-3</c:v>
                </c:pt>
                <c:pt idx="56">
                  <c:v>3.5072745248401417E-3</c:v>
                </c:pt>
                <c:pt idx="57">
                  <c:v>6.0480294260440003E-3</c:v>
                </c:pt>
                <c:pt idx="58">
                  <c:v>1.0133380917732575E-2</c:v>
                </c:pt>
                <c:pt idx="59">
                  <c:v>1.6496475978619671E-2</c:v>
                </c:pt>
                <c:pt idx="60">
                  <c:v>2.6093018828740659E-2</c:v>
                </c:pt>
                <c:pt idx="61">
                  <c:v>4.0100871795284494E-2</c:v>
                </c:pt>
                <c:pt idx="62">
                  <c:v>5.9879703183943866E-2</c:v>
                </c:pt>
                <c:pt idx="63">
                  <c:v>8.687639705607135E-2</c:v>
                </c:pt>
                <c:pt idx="64">
                  <c:v>0.12246734480938938</c:v>
                </c:pt>
                <c:pt idx="65">
                  <c:v>0.16773942139780115</c:v>
                </c:pt>
                <c:pt idx="66">
                  <c:v>0.22322679153004529</c:v>
                </c:pt>
                <c:pt idx="67">
                  <c:v>0.28863821599574663</c:v>
                </c:pt>
                <c:pt idx="68">
                  <c:v>0.36262495176399268</c:v>
                </c:pt>
                <c:pt idx="69">
                  <c:v>0.44264735599679572</c:v>
                </c:pt>
                <c:pt idx="70">
                  <c:v>0.52499407594292158</c:v>
                </c:pt>
                <c:pt idx="71">
                  <c:v>0.6049887086723299</c:v>
                </c:pt>
                <c:pt idx="72">
                  <c:v>0.67738640080190271</c:v>
                </c:pt>
                <c:pt idx="73">
                  <c:v>0.73692283771525036</c:v>
                </c:pt>
                <c:pt idx="74">
                  <c:v>0.77893980239651783</c:v>
                </c:pt>
                <c:pt idx="75">
                  <c:v>0.79998549807664576</c:v>
                </c:pt>
                <c:pt idx="76">
                  <c:v>0.79828261349424001</c:v>
                </c:pt>
                <c:pt idx="77">
                  <c:v>0.77397612596230547</c:v>
                </c:pt>
                <c:pt idx="78">
                  <c:v>0.72911292457560883</c:v>
                </c:pt>
                <c:pt idx="79">
                  <c:v>0.66735722543325793</c:v>
                </c:pt>
                <c:pt idx="80">
                  <c:v>0.59349665419512865</c:v>
                </c:pt>
                <c:pt idx="81">
                  <c:v>0.51283129658613169</c:v>
                </c:pt>
                <c:pt idx="82">
                  <c:v>0.43055348122410375</c:v>
                </c:pt>
                <c:pt idx="83">
                  <c:v>0.35121740280804414</c:v>
                </c:pt>
                <c:pt idx="84">
                  <c:v>0.27836926772821313</c:v>
                </c:pt>
                <c:pt idx="85">
                  <c:v>0.21436944566981878</c:v>
                </c:pt>
                <c:pt idx="86">
                  <c:v>0.16039869140670485</c:v>
                </c:pt>
                <c:pt idx="87">
                  <c:v>0.11660981186974341</c:v>
                </c:pt>
                <c:pt idx="88">
                  <c:v>8.2369362834749688E-2</c:v>
                </c:pt>
                <c:pt idx="89">
                  <c:v>5.6531779499116738E-2</c:v>
                </c:pt>
                <c:pt idx="90">
                  <c:v>3.7697794625898125E-2</c:v>
                </c:pt>
                <c:pt idx="91">
                  <c:v>2.4425056098127097E-2</c:v>
                </c:pt>
                <c:pt idx="92">
                  <c:v>1.5376289018781356E-2</c:v>
                </c:pt>
                <c:pt idx="93">
                  <c:v>9.4051090456650673E-3</c:v>
                </c:pt>
                <c:pt idx="94">
                  <c:v>5.5894937504793844E-3</c:v>
                </c:pt>
                <c:pt idx="95">
                  <c:v>3.2275832467939208E-3</c:v>
                </c:pt>
                <c:pt idx="96">
                  <c:v>1.8108345335852045E-3</c:v>
                </c:pt>
                <c:pt idx="97">
                  <c:v>9.8713470703013081E-4</c:v>
                </c:pt>
                <c:pt idx="98">
                  <c:v>5.228419349400296E-4</c:v>
                </c:pt>
                <c:pt idx="99">
                  <c:v>2.6906718970478455E-4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5D3-4C32-B041-E941C3911411}"/>
            </c:ext>
          </c:extLst>
        </c:ser>
        <c:ser>
          <c:idx val="3"/>
          <c:order val="3"/>
          <c:tx>
            <c:strRef>
              <c:f>Sheet2!$M$1</c:f>
              <c:strCache>
                <c:ptCount val="1"/>
                <c:pt idx="0">
                  <c:v>Go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Sheet2!$I$2:$I$101</c:f>
              <c:numCache>
                <c:formatCode>General</c:formatCode>
                <c:ptCount val="100"/>
                <c:pt idx="0">
                  <c:v>11.705574897668825</c:v>
                </c:pt>
                <c:pt idx="1">
                  <c:v>11.789970521044591</c:v>
                </c:pt>
                <c:pt idx="2">
                  <c:v>11.874366144420357</c:v>
                </c:pt>
                <c:pt idx="3">
                  <c:v>11.958761767796123</c:v>
                </c:pt>
                <c:pt idx="4">
                  <c:v>12.043157391171889</c:v>
                </c:pt>
                <c:pt idx="5">
                  <c:v>12.127553014547654</c:v>
                </c:pt>
                <c:pt idx="6">
                  <c:v>12.21194863792342</c:v>
                </c:pt>
                <c:pt idx="7">
                  <c:v>12.296344261299186</c:v>
                </c:pt>
                <c:pt idx="8">
                  <c:v>12.380739884674952</c:v>
                </c:pt>
                <c:pt idx="9">
                  <c:v>12.465135508050718</c:v>
                </c:pt>
                <c:pt idx="10">
                  <c:v>12.549531131426484</c:v>
                </c:pt>
                <c:pt idx="11">
                  <c:v>12.63392675480225</c:v>
                </c:pt>
                <c:pt idx="12">
                  <c:v>12.718322378178016</c:v>
                </c:pt>
                <c:pt idx="13">
                  <c:v>12.802718001553782</c:v>
                </c:pt>
                <c:pt idx="14">
                  <c:v>12.887113624929547</c:v>
                </c:pt>
                <c:pt idx="15">
                  <c:v>12.971509248305313</c:v>
                </c:pt>
                <c:pt idx="16">
                  <c:v>13.055904871681079</c:v>
                </c:pt>
                <c:pt idx="17">
                  <c:v>13.140300495056845</c:v>
                </c:pt>
                <c:pt idx="18">
                  <c:v>13.224696118432611</c:v>
                </c:pt>
                <c:pt idx="19">
                  <c:v>13.309091741808377</c:v>
                </c:pt>
                <c:pt idx="20">
                  <c:v>13.393487365184143</c:v>
                </c:pt>
                <c:pt idx="21">
                  <c:v>13.477882988559909</c:v>
                </c:pt>
                <c:pt idx="22">
                  <c:v>13.562278611935675</c:v>
                </c:pt>
                <c:pt idx="23">
                  <c:v>13.646674235311441</c:v>
                </c:pt>
                <c:pt idx="24">
                  <c:v>13.731069858687206</c:v>
                </c:pt>
                <c:pt idx="25">
                  <c:v>13.815465482062972</c:v>
                </c:pt>
                <c:pt idx="26">
                  <c:v>13.899861105438738</c:v>
                </c:pt>
                <c:pt idx="27">
                  <c:v>13.984256728814504</c:v>
                </c:pt>
                <c:pt idx="28">
                  <c:v>14.06865235219027</c:v>
                </c:pt>
                <c:pt idx="29">
                  <c:v>14.153047975566036</c:v>
                </c:pt>
                <c:pt idx="30">
                  <c:v>14.237443598941802</c:v>
                </c:pt>
                <c:pt idx="31">
                  <c:v>14.321839222317568</c:v>
                </c:pt>
                <c:pt idx="32">
                  <c:v>14.406234845693334</c:v>
                </c:pt>
                <c:pt idx="33">
                  <c:v>14.490630469069099</c:v>
                </c:pt>
                <c:pt idx="34">
                  <c:v>14.575026092444865</c:v>
                </c:pt>
                <c:pt idx="35">
                  <c:v>14.659421715820631</c:v>
                </c:pt>
                <c:pt idx="36">
                  <c:v>14.743817339196397</c:v>
                </c:pt>
                <c:pt idx="37">
                  <c:v>14.828212962572163</c:v>
                </c:pt>
                <c:pt idx="38">
                  <c:v>14.912608585947929</c:v>
                </c:pt>
                <c:pt idx="39">
                  <c:v>14.997004209323695</c:v>
                </c:pt>
                <c:pt idx="40">
                  <c:v>15.081399832699461</c:v>
                </c:pt>
                <c:pt idx="41">
                  <c:v>15.165795456075227</c:v>
                </c:pt>
                <c:pt idx="42">
                  <c:v>15.250191079450993</c:v>
                </c:pt>
                <c:pt idx="43">
                  <c:v>15.334586702826758</c:v>
                </c:pt>
                <c:pt idx="44">
                  <c:v>15.418982326202524</c:v>
                </c:pt>
                <c:pt idx="45">
                  <c:v>15.50337794957829</c:v>
                </c:pt>
                <c:pt idx="46">
                  <c:v>15.587773572954056</c:v>
                </c:pt>
                <c:pt idx="47">
                  <c:v>15.672169196329822</c:v>
                </c:pt>
                <c:pt idx="48">
                  <c:v>15.756564819705588</c:v>
                </c:pt>
                <c:pt idx="49">
                  <c:v>15.840960443081354</c:v>
                </c:pt>
                <c:pt idx="50">
                  <c:v>15.92535606645712</c:v>
                </c:pt>
                <c:pt idx="51">
                  <c:v>16.009751689832886</c:v>
                </c:pt>
                <c:pt idx="52">
                  <c:v>16.094147313208651</c:v>
                </c:pt>
                <c:pt idx="53">
                  <c:v>16.178542936584417</c:v>
                </c:pt>
                <c:pt idx="54">
                  <c:v>16.262938559960183</c:v>
                </c:pt>
                <c:pt idx="55">
                  <c:v>16.347334183335949</c:v>
                </c:pt>
                <c:pt idx="56">
                  <c:v>16.431729806711715</c:v>
                </c:pt>
                <c:pt idx="57">
                  <c:v>16.516125430087481</c:v>
                </c:pt>
                <c:pt idx="58">
                  <c:v>16.600521053463247</c:v>
                </c:pt>
                <c:pt idx="59">
                  <c:v>16.684916676839013</c:v>
                </c:pt>
                <c:pt idx="60">
                  <c:v>16.769312300214779</c:v>
                </c:pt>
                <c:pt idx="61">
                  <c:v>16.853707923590544</c:v>
                </c:pt>
                <c:pt idx="62">
                  <c:v>16.93810354696631</c:v>
                </c:pt>
                <c:pt idx="63">
                  <c:v>17.022499170342076</c:v>
                </c:pt>
                <c:pt idx="64">
                  <c:v>17.106894793717842</c:v>
                </c:pt>
                <c:pt idx="65">
                  <c:v>17.191290417093608</c:v>
                </c:pt>
                <c:pt idx="66">
                  <c:v>17.275686040469374</c:v>
                </c:pt>
                <c:pt idx="67">
                  <c:v>17.36008166384514</c:v>
                </c:pt>
                <c:pt idx="68">
                  <c:v>17.444477287220906</c:v>
                </c:pt>
                <c:pt idx="69">
                  <c:v>17.528872910596672</c:v>
                </c:pt>
                <c:pt idx="70">
                  <c:v>17.613268533972438</c:v>
                </c:pt>
                <c:pt idx="71">
                  <c:v>17.697664157348203</c:v>
                </c:pt>
                <c:pt idx="72">
                  <c:v>17.782059780723969</c:v>
                </c:pt>
                <c:pt idx="73">
                  <c:v>17.866455404099735</c:v>
                </c:pt>
                <c:pt idx="74">
                  <c:v>17.950851027475501</c:v>
                </c:pt>
                <c:pt idx="75">
                  <c:v>18.035246650851267</c:v>
                </c:pt>
                <c:pt idx="76">
                  <c:v>18.119642274227033</c:v>
                </c:pt>
                <c:pt idx="77">
                  <c:v>18.204037897602799</c:v>
                </c:pt>
                <c:pt idx="78">
                  <c:v>18.288433520978565</c:v>
                </c:pt>
                <c:pt idx="79">
                  <c:v>18.372829144354331</c:v>
                </c:pt>
                <c:pt idx="80">
                  <c:v>18.457224767730096</c:v>
                </c:pt>
                <c:pt idx="81">
                  <c:v>18.541620391105862</c:v>
                </c:pt>
                <c:pt idx="82">
                  <c:v>18.626016014481628</c:v>
                </c:pt>
                <c:pt idx="83">
                  <c:v>18.710411637857394</c:v>
                </c:pt>
                <c:pt idx="84">
                  <c:v>18.79480726123316</c:v>
                </c:pt>
                <c:pt idx="85">
                  <c:v>18.879202884608926</c:v>
                </c:pt>
                <c:pt idx="86">
                  <c:v>18.963598507984692</c:v>
                </c:pt>
                <c:pt idx="87">
                  <c:v>19.047994131360458</c:v>
                </c:pt>
                <c:pt idx="88">
                  <c:v>19.132389754736224</c:v>
                </c:pt>
                <c:pt idx="89">
                  <c:v>19.21678537811199</c:v>
                </c:pt>
                <c:pt idx="90">
                  <c:v>19.301181001487755</c:v>
                </c:pt>
                <c:pt idx="91">
                  <c:v>19.385576624863521</c:v>
                </c:pt>
                <c:pt idx="92">
                  <c:v>19.469972248239287</c:v>
                </c:pt>
                <c:pt idx="93">
                  <c:v>19.554367871615053</c:v>
                </c:pt>
                <c:pt idx="94">
                  <c:v>19.638763494990819</c:v>
                </c:pt>
                <c:pt idx="95">
                  <c:v>19.723159118366585</c:v>
                </c:pt>
                <c:pt idx="96">
                  <c:v>19.807554741742351</c:v>
                </c:pt>
                <c:pt idx="97">
                  <c:v>19.891950365118117</c:v>
                </c:pt>
                <c:pt idx="98">
                  <c:v>19.976345988493883</c:v>
                </c:pt>
                <c:pt idx="99">
                  <c:v>20.060741611869648</c:v>
                </c:pt>
              </c:numCache>
            </c:numRef>
          </c:xVal>
          <c:yVal>
            <c:numRef>
              <c:f>Sheet2!$M$2:$M$101</c:f>
              <c:numCache>
                <c:formatCode>General</c:formatCode>
                <c:ptCount val="100"/>
                <c:pt idx="0">
                  <c:v>1.1532744685692017E-51</c:v>
                </c:pt>
                <c:pt idx="1">
                  <c:v>1.6947790382586114E-49</c:v>
                </c:pt>
                <c:pt idx="2">
                  <c:v>2.235446870843114E-47</c:v>
                </c:pt>
                <c:pt idx="3">
                  <c:v>2.6465888830535751E-45</c:v>
                </c:pt>
                <c:pt idx="4">
                  <c:v>2.8124154678540017E-43</c:v>
                </c:pt>
                <c:pt idx="5">
                  <c:v>2.6825222587508009E-41</c:v>
                </c:pt>
                <c:pt idx="6">
                  <c:v>2.2965613592631556E-39</c:v>
                </c:pt>
                <c:pt idx="7">
                  <c:v>1.7647518057525967E-37</c:v>
                </c:pt>
                <c:pt idx="8">
                  <c:v>1.2171947742242533E-35</c:v>
                </c:pt>
                <c:pt idx="9">
                  <c:v>7.5354186534121877E-34</c:v>
                </c:pt>
                <c:pt idx="10">
                  <c:v>4.187217835805307E-32</c:v>
                </c:pt>
                <c:pt idx="11">
                  <c:v>2.0884043402040802E-30</c:v>
                </c:pt>
                <c:pt idx="12">
                  <c:v>9.349200671116136E-29</c:v>
                </c:pt>
                <c:pt idx="13">
                  <c:v>3.7566889603162086E-27</c:v>
                </c:pt>
                <c:pt idx="14">
                  <c:v>1.3548988002487626E-25</c:v>
                </c:pt>
                <c:pt idx="15">
                  <c:v>4.3861081938434712E-24</c:v>
                </c:pt>
                <c:pt idx="16">
                  <c:v>1.2744496581174837E-22</c:v>
                </c:pt>
                <c:pt idx="17">
                  <c:v>3.3238153752312097E-21</c:v>
                </c:pt>
                <c:pt idx="18">
                  <c:v>7.7807589744749669E-20</c:v>
                </c:pt>
                <c:pt idx="19">
                  <c:v>1.6348499365609186E-18</c:v>
                </c:pt>
                <c:pt idx="20">
                  <c:v>3.083221244817401E-17</c:v>
                </c:pt>
                <c:pt idx="21">
                  <c:v>5.2191808684931317E-16</c:v>
                </c:pt>
                <c:pt idx="22">
                  <c:v>7.9299576427307734E-15</c:v>
                </c:pt>
                <c:pt idx="23">
                  <c:v>1.0814594758281632E-13</c:v>
                </c:pt>
                <c:pt idx="24">
                  <c:v>1.3237942660008487E-12</c:v>
                </c:pt>
                <c:pt idx="25">
                  <c:v>1.4544594023473274E-11</c:v>
                </c:pt>
                <c:pt idx="26">
                  <c:v>1.4343448351908024E-10</c:v>
                </c:pt>
                <c:pt idx="27">
                  <c:v>1.2696277523861464E-9</c:v>
                </c:pt>
                <c:pt idx="28">
                  <c:v>1.0087187709035041E-8</c:v>
                </c:pt>
                <c:pt idx="29">
                  <c:v>7.1934074554908732E-8</c:v>
                </c:pt>
                <c:pt idx="30">
                  <c:v>4.604368577615662E-7</c:v>
                </c:pt>
                <c:pt idx="31">
                  <c:v>2.6453087271888023E-6</c:v>
                </c:pt>
                <c:pt idx="32">
                  <c:v>1.3641229344057343E-5</c:v>
                </c:pt>
                <c:pt idx="33">
                  <c:v>6.3139555336781612E-5</c:v>
                </c:pt>
                <c:pt idx="34">
                  <c:v>2.6231334769913556E-4</c:v>
                </c:pt>
                <c:pt idx="35">
                  <c:v>9.7816050545084291E-4</c:v>
                </c:pt>
                <c:pt idx="36">
                  <c:v>3.2739400281156586E-3</c:v>
                </c:pt>
                <c:pt idx="37">
                  <c:v>9.8356298990128193E-3</c:v>
                </c:pt>
                <c:pt idx="38">
                  <c:v>2.6521891849665542E-2</c:v>
                </c:pt>
                <c:pt idx="39">
                  <c:v>6.4191523562418751E-2</c:v>
                </c:pt>
                <c:pt idx="40">
                  <c:v>0.13945103118742871</c:v>
                </c:pt>
                <c:pt idx="41">
                  <c:v>0.27191717464093718</c:v>
                </c:pt>
                <c:pt idx="42">
                  <c:v>0.47590734830277615</c:v>
                </c:pt>
                <c:pt idx="43">
                  <c:v>0.74761678750343663</c:v>
                </c:pt>
                <c:pt idx="44">
                  <c:v>1.0541600207406607</c:v>
                </c:pt>
                <c:pt idx="45">
                  <c:v>1.3341507379118025</c:v>
                </c:pt>
                <c:pt idx="46">
                  <c:v>1.515563448298864</c:v>
                </c:pt>
                <c:pt idx="47">
                  <c:v>1.5453049900893929</c:v>
                </c:pt>
                <c:pt idx="48">
                  <c:v>1.4142466348126557</c:v>
                </c:pt>
                <c:pt idx="49">
                  <c:v>1.1617347054215466</c:v>
                </c:pt>
                <c:pt idx="50">
                  <c:v>0.85656364095168236</c:v>
                </c:pt>
                <c:pt idx="51">
                  <c:v>0.56686960400843867</c:v>
                </c:pt>
                <c:pt idx="52">
                  <c:v>0.33672671046799835</c:v>
                </c:pt>
                <c:pt idx="53">
                  <c:v>0.17953239624568845</c:v>
                </c:pt>
                <c:pt idx="54">
                  <c:v>8.5916969484815878E-2</c:v>
                </c:pt>
                <c:pt idx="55">
                  <c:v>3.6905061629279153E-2</c:v>
                </c:pt>
                <c:pt idx="56">
                  <c:v>1.4228652812554542E-2</c:v>
                </c:pt>
                <c:pt idx="57">
                  <c:v>4.9239370558947088E-3</c:v>
                </c:pt>
                <c:pt idx="58">
                  <c:v>1.5294386653330184E-3</c:v>
                </c:pt>
                <c:pt idx="59">
                  <c:v>4.2640520812656089E-4</c:v>
                </c:pt>
                <c:pt idx="60">
                  <c:v>1.0670476123841989E-4</c:v>
                </c:pt>
                <c:pt idx="61">
                  <c:v>2.3967125984231683E-5</c:v>
                </c:pt>
                <c:pt idx="62">
                  <c:v>4.8319116166025175E-6</c:v>
                </c:pt>
                <c:pt idx="63">
                  <c:v>8.7436520614795224E-7</c:v>
                </c:pt>
                <c:pt idx="64">
                  <c:v>1.4201611091462964E-7</c:v>
                </c:pt>
                <c:pt idx="65">
                  <c:v>2.0703950758648304E-8</c:v>
                </c:pt>
                <c:pt idx="66">
                  <c:v>2.7091914687144434E-9</c:v>
                </c:pt>
                <c:pt idx="67">
                  <c:v>3.1819769927463404E-10</c:v>
                </c:pt>
                <c:pt idx="68">
                  <c:v>3.3544802060292033E-11</c:v>
                </c:pt>
                <c:pt idx="69">
                  <c:v>3.174126964871525E-12</c:v>
                </c:pt>
                <c:pt idx="70">
                  <c:v>2.6958406524346705E-13</c:v>
                </c:pt>
                <c:pt idx="71">
                  <c:v>2.0551096766045599E-14</c:v>
                </c:pt>
                <c:pt idx="72">
                  <c:v>1.4061985728340969E-15</c:v>
                </c:pt>
                <c:pt idx="73">
                  <c:v>8.6363287155563335E-17</c:v>
                </c:pt>
                <c:pt idx="74">
                  <c:v>4.7608285085930018E-18</c:v>
                </c:pt>
                <c:pt idx="75">
                  <c:v>2.3556283600761772E-19</c:v>
                </c:pt>
                <c:pt idx="76">
                  <c:v>1.0461690634189831E-20</c:v>
                </c:pt>
                <c:pt idx="77">
                  <c:v>4.1703051536106439E-22</c:v>
                </c:pt>
                <c:pt idx="78">
                  <c:v>1.4921231171250482E-23</c:v>
                </c:pt>
                <c:pt idx="79">
                  <c:v>4.7919507459956261E-25</c:v>
                </c:pt>
                <c:pt idx="80">
                  <c:v>1.3813091693888712E-26</c:v>
                </c:pt>
                <c:pt idx="81">
                  <c:v>3.5738828014233274E-28</c:v>
                </c:pt>
                <c:pt idx="82">
                  <c:v>8.2996653375343635E-30</c:v>
                </c:pt>
                <c:pt idx="83">
                  <c:v>1.7300223663392419E-31</c:v>
                </c:pt>
                <c:pt idx="84">
                  <c:v>3.2367839907324666E-33</c:v>
                </c:pt>
                <c:pt idx="85">
                  <c:v>5.4355886043924153E-35</c:v>
                </c:pt>
                <c:pt idx="86">
                  <c:v>8.1931386458731497E-37</c:v>
                </c:pt>
                <c:pt idx="87">
                  <c:v>1.1084724187180385E-38</c:v>
                </c:pt>
                <c:pt idx="88">
                  <c:v>1.3460783560106424E-40</c:v>
                </c:pt>
                <c:pt idx="89">
                  <c:v>1.4671909973979132E-42</c:v>
                </c:pt>
                <c:pt idx="90">
                  <c:v>1.4354029302273631E-44</c:v>
                </c:pt>
                <c:pt idx="91">
                  <c:v>1.2604681202310139E-46</c:v>
                </c:pt>
                <c:pt idx="92">
                  <c:v>9.9348374569891089E-49</c:v>
                </c:pt>
                <c:pt idx="93">
                  <c:v>7.0284656829706267E-51</c:v>
                </c:pt>
                <c:pt idx="94">
                  <c:v>4.4630438505432481E-53</c:v>
                </c:pt>
                <c:pt idx="95">
                  <c:v>2.5437395457045346E-55</c:v>
                </c:pt>
                <c:pt idx="96">
                  <c:v>1.3013226594522082E-57</c:v>
                </c:pt>
                <c:pt idx="97">
                  <c:v>5.9754168166021236E-60</c:v>
                </c:pt>
                <c:pt idx="98">
                  <c:v>2.4627610734499216E-62</c:v>
                </c:pt>
                <c:pt idx="99">
                  <c:v>9.1106050170388025E-65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5D3-4C32-B041-E941C3911411}"/>
            </c:ext>
          </c:extLst>
        </c:ser>
        <c:ser>
          <c:idx val="4"/>
          <c:order val="4"/>
          <c:tx>
            <c:strRef>
              <c:f>Sheet2!$N$1</c:f>
              <c:strCache>
                <c:ptCount val="1"/>
                <c:pt idx="0">
                  <c:v>Ruby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Sheet2!$I$2:$I$101</c:f>
              <c:numCache>
                <c:formatCode>General</c:formatCode>
                <c:ptCount val="100"/>
                <c:pt idx="0">
                  <c:v>11.705574897668825</c:v>
                </c:pt>
                <c:pt idx="1">
                  <c:v>11.789970521044591</c:v>
                </c:pt>
                <c:pt idx="2">
                  <c:v>11.874366144420357</c:v>
                </c:pt>
                <c:pt idx="3">
                  <c:v>11.958761767796123</c:v>
                </c:pt>
                <c:pt idx="4">
                  <c:v>12.043157391171889</c:v>
                </c:pt>
                <c:pt idx="5">
                  <c:v>12.127553014547654</c:v>
                </c:pt>
                <c:pt idx="6">
                  <c:v>12.21194863792342</c:v>
                </c:pt>
                <c:pt idx="7">
                  <c:v>12.296344261299186</c:v>
                </c:pt>
                <c:pt idx="8">
                  <c:v>12.380739884674952</c:v>
                </c:pt>
                <c:pt idx="9">
                  <c:v>12.465135508050718</c:v>
                </c:pt>
                <c:pt idx="10">
                  <c:v>12.549531131426484</c:v>
                </c:pt>
                <c:pt idx="11">
                  <c:v>12.63392675480225</c:v>
                </c:pt>
                <c:pt idx="12">
                  <c:v>12.718322378178016</c:v>
                </c:pt>
                <c:pt idx="13">
                  <c:v>12.802718001553782</c:v>
                </c:pt>
                <c:pt idx="14">
                  <c:v>12.887113624929547</c:v>
                </c:pt>
                <c:pt idx="15">
                  <c:v>12.971509248305313</c:v>
                </c:pt>
                <c:pt idx="16">
                  <c:v>13.055904871681079</c:v>
                </c:pt>
                <c:pt idx="17">
                  <c:v>13.140300495056845</c:v>
                </c:pt>
                <c:pt idx="18">
                  <c:v>13.224696118432611</c:v>
                </c:pt>
                <c:pt idx="19">
                  <c:v>13.309091741808377</c:v>
                </c:pt>
                <c:pt idx="20">
                  <c:v>13.393487365184143</c:v>
                </c:pt>
                <c:pt idx="21">
                  <c:v>13.477882988559909</c:v>
                </c:pt>
                <c:pt idx="22">
                  <c:v>13.562278611935675</c:v>
                </c:pt>
                <c:pt idx="23">
                  <c:v>13.646674235311441</c:v>
                </c:pt>
                <c:pt idx="24">
                  <c:v>13.731069858687206</c:v>
                </c:pt>
                <c:pt idx="25">
                  <c:v>13.815465482062972</c:v>
                </c:pt>
                <c:pt idx="26">
                  <c:v>13.899861105438738</c:v>
                </c:pt>
                <c:pt idx="27">
                  <c:v>13.984256728814504</c:v>
                </c:pt>
                <c:pt idx="28">
                  <c:v>14.06865235219027</c:v>
                </c:pt>
                <c:pt idx="29">
                  <c:v>14.153047975566036</c:v>
                </c:pt>
                <c:pt idx="30">
                  <c:v>14.237443598941802</c:v>
                </c:pt>
                <c:pt idx="31">
                  <c:v>14.321839222317568</c:v>
                </c:pt>
                <c:pt idx="32">
                  <c:v>14.406234845693334</c:v>
                </c:pt>
                <c:pt idx="33">
                  <c:v>14.490630469069099</c:v>
                </c:pt>
                <c:pt idx="34">
                  <c:v>14.575026092444865</c:v>
                </c:pt>
                <c:pt idx="35">
                  <c:v>14.659421715820631</c:v>
                </c:pt>
                <c:pt idx="36">
                  <c:v>14.743817339196397</c:v>
                </c:pt>
                <c:pt idx="37">
                  <c:v>14.828212962572163</c:v>
                </c:pt>
                <c:pt idx="38">
                  <c:v>14.912608585947929</c:v>
                </c:pt>
                <c:pt idx="39">
                  <c:v>14.997004209323695</c:v>
                </c:pt>
                <c:pt idx="40">
                  <c:v>15.081399832699461</c:v>
                </c:pt>
                <c:pt idx="41">
                  <c:v>15.165795456075227</c:v>
                </c:pt>
                <c:pt idx="42">
                  <c:v>15.250191079450993</c:v>
                </c:pt>
                <c:pt idx="43">
                  <c:v>15.334586702826758</c:v>
                </c:pt>
                <c:pt idx="44">
                  <c:v>15.418982326202524</c:v>
                </c:pt>
                <c:pt idx="45">
                  <c:v>15.50337794957829</c:v>
                </c:pt>
                <c:pt idx="46">
                  <c:v>15.587773572954056</c:v>
                </c:pt>
                <c:pt idx="47">
                  <c:v>15.672169196329822</c:v>
                </c:pt>
                <c:pt idx="48">
                  <c:v>15.756564819705588</c:v>
                </c:pt>
                <c:pt idx="49">
                  <c:v>15.840960443081354</c:v>
                </c:pt>
                <c:pt idx="50">
                  <c:v>15.92535606645712</c:v>
                </c:pt>
                <c:pt idx="51">
                  <c:v>16.009751689832886</c:v>
                </c:pt>
                <c:pt idx="52">
                  <c:v>16.094147313208651</c:v>
                </c:pt>
                <c:pt idx="53">
                  <c:v>16.178542936584417</c:v>
                </c:pt>
                <c:pt idx="54">
                  <c:v>16.262938559960183</c:v>
                </c:pt>
                <c:pt idx="55">
                  <c:v>16.347334183335949</c:v>
                </c:pt>
                <c:pt idx="56">
                  <c:v>16.431729806711715</c:v>
                </c:pt>
                <c:pt idx="57">
                  <c:v>16.516125430087481</c:v>
                </c:pt>
                <c:pt idx="58">
                  <c:v>16.600521053463247</c:v>
                </c:pt>
                <c:pt idx="59">
                  <c:v>16.684916676839013</c:v>
                </c:pt>
                <c:pt idx="60">
                  <c:v>16.769312300214779</c:v>
                </c:pt>
                <c:pt idx="61">
                  <c:v>16.853707923590544</c:v>
                </c:pt>
                <c:pt idx="62">
                  <c:v>16.93810354696631</c:v>
                </c:pt>
                <c:pt idx="63">
                  <c:v>17.022499170342076</c:v>
                </c:pt>
                <c:pt idx="64">
                  <c:v>17.106894793717842</c:v>
                </c:pt>
                <c:pt idx="65">
                  <c:v>17.191290417093608</c:v>
                </c:pt>
                <c:pt idx="66">
                  <c:v>17.275686040469374</c:v>
                </c:pt>
                <c:pt idx="67">
                  <c:v>17.36008166384514</c:v>
                </c:pt>
                <c:pt idx="68">
                  <c:v>17.444477287220906</c:v>
                </c:pt>
                <c:pt idx="69">
                  <c:v>17.528872910596672</c:v>
                </c:pt>
                <c:pt idx="70">
                  <c:v>17.613268533972438</c:v>
                </c:pt>
                <c:pt idx="71">
                  <c:v>17.697664157348203</c:v>
                </c:pt>
                <c:pt idx="72">
                  <c:v>17.782059780723969</c:v>
                </c:pt>
                <c:pt idx="73">
                  <c:v>17.866455404099735</c:v>
                </c:pt>
                <c:pt idx="74">
                  <c:v>17.950851027475501</c:v>
                </c:pt>
                <c:pt idx="75">
                  <c:v>18.035246650851267</c:v>
                </c:pt>
                <c:pt idx="76">
                  <c:v>18.119642274227033</c:v>
                </c:pt>
                <c:pt idx="77">
                  <c:v>18.204037897602799</c:v>
                </c:pt>
                <c:pt idx="78">
                  <c:v>18.288433520978565</c:v>
                </c:pt>
                <c:pt idx="79">
                  <c:v>18.372829144354331</c:v>
                </c:pt>
                <c:pt idx="80">
                  <c:v>18.457224767730096</c:v>
                </c:pt>
                <c:pt idx="81">
                  <c:v>18.541620391105862</c:v>
                </c:pt>
                <c:pt idx="82">
                  <c:v>18.626016014481628</c:v>
                </c:pt>
                <c:pt idx="83">
                  <c:v>18.710411637857394</c:v>
                </c:pt>
                <c:pt idx="84">
                  <c:v>18.79480726123316</c:v>
                </c:pt>
                <c:pt idx="85">
                  <c:v>18.879202884608926</c:v>
                </c:pt>
                <c:pt idx="86">
                  <c:v>18.963598507984692</c:v>
                </c:pt>
                <c:pt idx="87">
                  <c:v>19.047994131360458</c:v>
                </c:pt>
                <c:pt idx="88">
                  <c:v>19.132389754736224</c:v>
                </c:pt>
                <c:pt idx="89">
                  <c:v>19.21678537811199</c:v>
                </c:pt>
                <c:pt idx="90">
                  <c:v>19.301181001487755</c:v>
                </c:pt>
                <c:pt idx="91">
                  <c:v>19.385576624863521</c:v>
                </c:pt>
                <c:pt idx="92">
                  <c:v>19.469972248239287</c:v>
                </c:pt>
                <c:pt idx="93">
                  <c:v>19.554367871615053</c:v>
                </c:pt>
                <c:pt idx="94">
                  <c:v>19.638763494990819</c:v>
                </c:pt>
                <c:pt idx="95">
                  <c:v>19.723159118366585</c:v>
                </c:pt>
                <c:pt idx="96">
                  <c:v>19.807554741742351</c:v>
                </c:pt>
                <c:pt idx="97">
                  <c:v>19.891950365118117</c:v>
                </c:pt>
                <c:pt idx="98">
                  <c:v>19.976345988493883</c:v>
                </c:pt>
                <c:pt idx="99">
                  <c:v>20.060741611869648</c:v>
                </c:pt>
              </c:numCache>
            </c:numRef>
          </c:xVal>
          <c:yVal>
            <c:numRef>
              <c:f>Sheet2!$N$2:$N$101</c:f>
              <c:numCache>
                <c:formatCode>General</c:formatCode>
                <c:ptCount val="100"/>
                <c:pt idx="0">
                  <c:v>3.4912951100924538E-84</c:v>
                </c:pt>
                <c:pt idx="1">
                  <c:v>8.3052993549646199E-82</c:v>
                </c:pt>
                <c:pt idx="2">
                  <c:v>1.8257964337731817E-79</c:v>
                </c:pt>
                <c:pt idx="3">
                  <c:v>3.7091786505077891E-77</c:v>
                </c:pt>
                <c:pt idx="4">
                  <c:v>6.963562557993588E-75</c:v>
                </c:pt>
                <c:pt idx="5">
                  <c:v>1.2081296550652074E-72</c:v>
                </c:pt>
                <c:pt idx="6">
                  <c:v>1.9369746689967113E-70</c:v>
                </c:pt>
                <c:pt idx="7">
                  <c:v>2.8698729501634043E-68</c:v>
                </c:pt>
                <c:pt idx="8">
                  <c:v>3.9294316027513342E-66</c:v>
                </c:pt>
                <c:pt idx="9">
                  <c:v>4.9719314207623755E-64</c:v>
                </c:pt>
                <c:pt idx="10">
                  <c:v>5.813649685535275E-62</c:v>
                </c:pt>
                <c:pt idx="11">
                  <c:v>6.2820432373607854E-60</c:v>
                </c:pt>
                <c:pt idx="12">
                  <c:v>6.2730870867571563E-58</c:v>
                </c:pt>
                <c:pt idx="13">
                  <c:v>5.7888199970743689E-56</c:v>
                </c:pt>
                <c:pt idx="14">
                  <c:v>4.9365905475664124E-54</c:v>
                </c:pt>
                <c:pt idx="15">
                  <c:v>3.890384286042414E-52</c:v>
                </c:pt>
                <c:pt idx="16">
                  <c:v>2.833258697364213E-50</c:v>
                </c:pt>
                <c:pt idx="17">
                  <c:v>1.9068138249754925E-48</c:v>
                </c:pt>
                <c:pt idx="18">
                  <c:v>1.185928993064895E-46</c:v>
                </c:pt>
                <c:pt idx="19">
                  <c:v>6.816122929992445E-45</c:v>
                </c:pt>
                <c:pt idx="20">
                  <c:v>3.6202992919824351E-43</c:v>
                </c:pt>
                <c:pt idx="21">
                  <c:v>1.7769690739841628E-41</c:v>
                </c:pt>
                <c:pt idx="22">
                  <c:v>8.0601587724641051E-40</c:v>
                </c:pt>
                <c:pt idx="23">
                  <c:v>3.3785912836408851E-38</c:v>
                </c:pt>
                <c:pt idx="24">
                  <c:v>1.3087480601468523E-36</c:v>
                </c:pt>
                <c:pt idx="25">
                  <c:v>4.6849480319466971E-35</c:v>
                </c:pt>
                <c:pt idx="26">
                  <c:v>1.5498220583506099E-33</c:v>
                </c:pt>
                <c:pt idx="27">
                  <c:v>4.7379146290250708E-32</c:v>
                </c:pt>
                <c:pt idx="28">
                  <c:v>1.3385079574730884E-30</c:v>
                </c:pt>
                <c:pt idx="29">
                  <c:v>3.4944836833880892E-29</c:v>
                </c:pt>
                <c:pt idx="30">
                  <c:v>8.4308897425559301E-28</c:v>
                </c:pt>
                <c:pt idx="31">
                  <c:v>1.8797155564527379E-26</c:v>
                </c:pt>
                <c:pt idx="32">
                  <c:v>3.8729259619834079E-25</c:v>
                </c:pt>
                <c:pt idx="33">
                  <c:v>7.3741944786417133E-24</c:v>
                </c:pt>
                <c:pt idx="34">
                  <c:v>1.2975327025569631E-22</c:v>
                </c:pt>
                <c:pt idx="35">
                  <c:v>2.1098441261131698E-21</c:v>
                </c:pt>
                <c:pt idx="36">
                  <c:v>3.1703759358217682E-20</c:v>
                </c:pt>
                <c:pt idx="37">
                  <c:v>4.4025012494134365E-19</c:v>
                </c:pt>
                <c:pt idx="38">
                  <c:v>5.649584985879815E-18</c:v>
                </c:pt>
                <c:pt idx="39">
                  <c:v>6.6998015258299146E-17</c:v>
                </c:pt>
                <c:pt idx="40">
                  <c:v>7.3423597892179133E-16</c:v>
                </c:pt>
                <c:pt idx="41">
                  <c:v>7.4359715522191925E-15</c:v>
                </c:pt>
                <c:pt idx="42">
                  <c:v>6.9593408964468312E-14</c:v>
                </c:pt>
                <c:pt idx="43">
                  <c:v>6.0190345267783816E-13</c:v>
                </c:pt>
                <c:pt idx="44">
                  <c:v>4.8107622210753693E-12</c:v>
                </c:pt>
                <c:pt idx="45">
                  <c:v>3.5532787791204788E-11</c:v>
                </c:pt>
                <c:pt idx="46">
                  <c:v>2.4253421018044364E-10</c:v>
                </c:pt>
                <c:pt idx="47">
                  <c:v>1.5298366554757011E-9</c:v>
                </c:pt>
                <c:pt idx="48">
                  <c:v>8.9175479353910555E-9</c:v>
                </c:pt>
                <c:pt idx="49">
                  <c:v>4.8036811806594514E-8</c:v>
                </c:pt>
                <c:pt idx="50">
                  <c:v>2.391284407165029E-7</c:v>
                </c:pt>
                <c:pt idx="51">
                  <c:v>1.1000606285331399E-6</c:v>
                </c:pt>
                <c:pt idx="52">
                  <c:v>4.6766012790604776E-6</c:v>
                </c:pt>
                <c:pt idx="53">
                  <c:v>1.8372675305140359E-5</c:v>
                </c:pt>
                <c:pt idx="54">
                  <c:v>6.6702604048329123E-5</c:v>
                </c:pt>
                <c:pt idx="55">
                  <c:v>2.2379043020886451E-4</c:v>
                </c:pt>
                <c:pt idx="56">
                  <c:v>6.9385475128532306E-4</c:v>
                </c:pt>
                <c:pt idx="57">
                  <c:v>1.9880346753112176E-3</c:v>
                </c:pt>
                <c:pt idx="58">
                  <c:v>5.2639005645105505E-3</c:v>
                </c:pt>
                <c:pt idx="59">
                  <c:v>1.2880114736123265E-2</c:v>
                </c:pt>
                <c:pt idx="60">
                  <c:v>2.9124610085727681E-2</c:v>
                </c:pt>
                <c:pt idx="61">
                  <c:v>6.0859564611459221E-2</c:v>
                </c:pt>
                <c:pt idx="62">
                  <c:v>0.11752381897218886</c:v>
                </c:pt>
                <c:pt idx="63">
                  <c:v>0.20972552159078808</c:v>
                </c:pt>
                <c:pt idx="64">
                  <c:v>0.34586371655296361</c:v>
                </c:pt>
                <c:pt idx="65">
                  <c:v>0.5270927685500586</c:v>
                </c:pt>
                <c:pt idx="66">
                  <c:v>0.74233074000559951</c:v>
                </c:pt>
                <c:pt idx="67">
                  <c:v>0.96613132928614565</c:v>
                </c:pt>
                <c:pt idx="68">
                  <c:v>1.1619922164605088</c:v>
                </c:pt>
                <c:pt idx="69">
                  <c:v>1.2915124755573024</c:v>
                </c:pt>
                <c:pt idx="70">
                  <c:v>1.3265460340090505</c:v>
                </c:pt>
                <c:pt idx="71">
                  <c:v>1.2591410376330223</c:v>
                </c:pt>
                <c:pt idx="72">
                  <c:v>1.1044721385451868</c:v>
                </c:pt>
                <c:pt idx="73">
                  <c:v>0.8952894858378514</c:v>
                </c:pt>
                <c:pt idx="74">
                  <c:v>0.67065711567152819</c:v>
                </c:pt>
                <c:pt idx="75">
                  <c:v>0.46426497676022355</c:v>
                </c:pt>
                <c:pt idx="76">
                  <c:v>0.29700218305332943</c:v>
                </c:pt>
                <c:pt idx="77">
                  <c:v>0.17558268811212729</c:v>
                </c:pt>
                <c:pt idx="78">
                  <c:v>9.592505987335874E-2</c:v>
                </c:pt>
                <c:pt idx="79">
                  <c:v>4.842959056345101E-2</c:v>
                </c:pt>
                <c:pt idx="80">
                  <c:v>2.2595286327314269E-2</c:v>
                </c:pt>
                <c:pt idx="81">
                  <c:v>9.7421145974444564E-3</c:v>
                </c:pt>
                <c:pt idx="82">
                  <c:v>3.881655170591124E-3</c:v>
                </c:pt>
                <c:pt idx="83">
                  <c:v>1.4292526401291081E-3</c:v>
                </c:pt>
                <c:pt idx="84">
                  <c:v>4.8632812653470292E-4</c:v>
                </c:pt>
                <c:pt idx="85">
                  <c:v>1.5292486473889895E-4</c:v>
                </c:pt>
                <c:pt idx="86">
                  <c:v>4.4438066626544312E-5</c:v>
                </c:pt>
                <c:pt idx="87">
                  <c:v>1.1933299474150154E-5</c:v>
                </c:pt>
                <c:pt idx="88">
                  <c:v>2.9613808029223322E-6</c:v>
                </c:pt>
                <c:pt idx="89">
                  <c:v>6.7913530354441596E-7</c:v>
                </c:pt>
                <c:pt idx="90">
                  <c:v>1.4392846393975383E-7</c:v>
                </c:pt>
                <c:pt idx="91">
                  <c:v>2.8188074268112276E-8</c:v>
                </c:pt>
                <c:pt idx="92">
                  <c:v>5.1016711030649161E-9</c:v>
                </c:pt>
                <c:pt idx="93">
                  <c:v>8.5327267841479277E-10</c:v>
                </c:pt>
                <c:pt idx="94">
                  <c:v>1.3188383155806173E-10</c:v>
                </c:pt>
                <c:pt idx="95">
                  <c:v>1.8837514748121914E-11</c:v>
                </c:pt>
                <c:pt idx="96">
                  <c:v>2.4864743749432591E-12</c:v>
                </c:pt>
                <c:pt idx="97">
                  <c:v>3.0330020478193914E-13</c:v>
                </c:pt>
                <c:pt idx="98">
                  <c:v>3.4189264052186201E-14</c:v>
                </c:pt>
                <c:pt idx="99">
                  <c:v>3.5615179247958964E-15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5D3-4C32-B041-E941C39114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976296"/>
        <c:axId val="468971704"/>
      </c:scatterChart>
      <c:valAx>
        <c:axId val="468976296"/>
        <c:scaling>
          <c:orientation val="minMax"/>
          <c:max val="20"/>
          <c:min val="1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8971704"/>
        <c:crosses val="autoZero"/>
        <c:crossBetween val="midCat"/>
      </c:valAx>
      <c:valAx>
        <c:axId val="468971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8976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Sheet3!$J$1</c:f>
              <c:strCache>
                <c:ptCount val="1"/>
                <c:pt idx="0">
                  <c:v>Python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Sheet3!$I$2:$I$101</c:f>
              <c:numCache>
                <c:formatCode>General</c:formatCode>
                <c:ptCount val="100"/>
                <c:pt idx="0">
                  <c:v>11.05841087150209</c:v>
                </c:pt>
                <c:pt idx="1">
                  <c:v>11.173660455762672</c:v>
                </c:pt>
                <c:pt idx="2">
                  <c:v>11.288910040023254</c:v>
                </c:pt>
                <c:pt idx="3">
                  <c:v>11.404159624283835</c:v>
                </c:pt>
                <c:pt idx="4">
                  <c:v>11.519409208544417</c:v>
                </c:pt>
                <c:pt idx="5">
                  <c:v>11.634658792804998</c:v>
                </c:pt>
                <c:pt idx="6">
                  <c:v>11.74990837706558</c:v>
                </c:pt>
                <c:pt idx="7">
                  <c:v>11.865157961326162</c:v>
                </c:pt>
                <c:pt idx="8">
                  <c:v>11.980407545586743</c:v>
                </c:pt>
                <c:pt idx="9">
                  <c:v>12.095657129847325</c:v>
                </c:pt>
                <c:pt idx="10">
                  <c:v>12.210906714107907</c:v>
                </c:pt>
                <c:pt idx="11">
                  <c:v>12.326156298368488</c:v>
                </c:pt>
                <c:pt idx="12">
                  <c:v>12.44140588262907</c:v>
                </c:pt>
                <c:pt idx="13">
                  <c:v>12.556655466889652</c:v>
                </c:pt>
                <c:pt idx="14">
                  <c:v>12.671905051150233</c:v>
                </c:pt>
                <c:pt idx="15">
                  <c:v>12.787154635410815</c:v>
                </c:pt>
                <c:pt idx="16">
                  <c:v>12.902404219671396</c:v>
                </c:pt>
                <c:pt idx="17">
                  <c:v>13.017653803931978</c:v>
                </c:pt>
                <c:pt idx="18">
                  <c:v>13.13290338819256</c:v>
                </c:pt>
                <c:pt idx="19">
                  <c:v>13.248152972453141</c:v>
                </c:pt>
                <c:pt idx="20">
                  <c:v>13.363402556713723</c:v>
                </c:pt>
                <c:pt idx="21">
                  <c:v>13.478652140974305</c:v>
                </c:pt>
                <c:pt idx="22">
                  <c:v>13.593901725234886</c:v>
                </c:pt>
                <c:pt idx="23">
                  <c:v>13.709151309495468</c:v>
                </c:pt>
                <c:pt idx="24">
                  <c:v>13.824400893756049</c:v>
                </c:pt>
                <c:pt idx="25">
                  <c:v>13.939650478016631</c:v>
                </c:pt>
                <c:pt idx="26">
                  <c:v>14.054900062277213</c:v>
                </c:pt>
                <c:pt idx="27">
                  <c:v>14.170149646537794</c:v>
                </c:pt>
                <c:pt idx="28">
                  <c:v>14.285399230798376</c:v>
                </c:pt>
                <c:pt idx="29">
                  <c:v>14.400648815058958</c:v>
                </c:pt>
                <c:pt idx="30">
                  <c:v>14.515898399319539</c:v>
                </c:pt>
                <c:pt idx="31">
                  <c:v>14.631147983580121</c:v>
                </c:pt>
                <c:pt idx="32">
                  <c:v>14.746397567840702</c:v>
                </c:pt>
                <c:pt idx="33">
                  <c:v>14.861647152101284</c:v>
                </c:pt>
                <c:pt idx="34">
                  <c:v>14.976896736361866</c:v>
                </c:pt>
                <c:pt idx="35">
                  <c:v>15.092146320622447</c:v>
                </c:pt>
                <c:pt idx="36">
                  <c:v>15.207395904883029</c:v>
                </c:pt>
                <c:pt idx="37">
                  <c:v>15.322645489143611</c:v>
                </c:pt>
                <c:pt idx="38">
                  <c:v>15.437895073404192</c:v>
                </c:pt>
                <c:pt idx="39">
                  <c:v>15.553144657664774</c:v>
                </c:pt>
                <c:pt idx="40">
                  <c:v>15.668394241925355</c:v>
                </c:pt>
                <c:pt idx="41">
                  <c:v>15.783643826185937</c:v>
                </c:pt>
                <c:pt idx="42">
                  <c:v>15.898893410446519</c:v>
                </c:pt>
                <c:pt idx="43">
                  <c:v>16.0141429947071</c:v>
                </c:pt>
                <c:pt idx="44">
                  <c:v>16.129392578967682</c:v>
                </c:pt>
                <c:pt idx="45">
                  <c:v>16.244642163228264</c:v>
                </c:pt>
                <c:pt idx="46">
                  <c:v>16.359891747488845</c:v>
                </c:pt>
                <c:pt idx="47">
                  <c:v>16.475141331749427</c:v>
                </c:pt>
                <c:pt idx="48">
                  <c:v>16.590390916010008</c:v>
                </c:pt>
                <c:pt idx="49">
                  <c:v>16.70564050027059</c:v>
                </c:pt>
                <c:pt idx="50">
                  <c:v>16.820890084531172</c:v>
                </c:pt>
                <c:pt idx="51">
                  <c:v>16.936139668791753</c:v>
                </c:pt>
                <c:pt idx="52">
                  <c:v>17.051389253052335</c:v>
                </c:pt>
                <c:pt idx="53">
                  <c:v>17.166638837312917</c:v>
                </c:pt>
                <c:pt idx="54">
                  <c:v>17.281888421573498</c:v>
                </c:pt>
                <c:pt idx="55">
                  <c:v>17.39713800583408</c:v>
                </c:pt>
                <c:pt idx="56">
                  <c:v>17.512387590094662</c:v>
                </c:pt>
                <c:pt idx="57">
                  <c:v>17.627637174355243</c:v>
                </c:pt>
                <c:pt idx="58">
                  <c:v>17.742886758615825</c:v>
                </c:pt>
                <c:pt idx="59">
                  <c:v>17.858136342876406</c:v>
                </c:pt>
                <c:pt idx="60">
                  <c:v>17.973385927136988</c:v>
                </c:pt>
                <c:pt idx="61">
                  <c:v>18.08863551139757</c:v>
                </c:pt>
                <c:pt idx="62">
                  <c:v>18.203885095658151</c:v>
                </c:pt>
                <c:pt idx="63">
                  <c:v>18.319134679918733</c:v>
                </c:pt>
                <c:pt idx="64">
                  <c:v>18.434384264179315</c:v>
                </c:pt>
                <c:pt idx="65">
                  <c:v>18.549633848439896</c:v>
                </c:pt>
                <c:pt idx="66">
                  <c:v>18.664883432700478</c:v>
                </c:pt>
                <c:pt idx="67">
                  <c:v>18.780133016961059</c:v>
                </c:pt>
                <c:pt idx="68">
                  <c:v>18.895382601221641</c:v>
                </c:pt>
                <c:pt idx="69">
                  <c:v>19.010632185482223</c:v>
                </c:pt>
                <c:pt idx="70">
                  <c:v>19.125881769742804</c:v>
                </c:pt>
                <c:pt idx="71">
                  <c:v>19.241131354003386</c:v>
                </c:pt>
                <c:pt idx="72">
                  <c:v>19.356380938263968</c:v>
                </c:pt>
                <c:pt idx="73">
                  <c:v>19.471630522524549</c:v>
                </c:pt>
                <c:pt idx="74">
                  <c:v>19.586880106785131</c:v>
                </c:pt>
                <c:pt idx="75">
                  <c:v>19.702129691045712</c:v>
                </c:pt>
                <c:pt idx="76">
                  <c:v>19.817379275306294</c:v>
                </c:pt>
                <c:pt idx="77">
                  <c:v>19.932628859566876</c:v>
                </c:pt>
                <c:pt idx="78">
                  <c:v>20.047878443827457</c:v>
                </c:pt>
                <c:pt idx="79">
                  <c:v>20.163128028088039</c:v>
                </c:pt>
                <c:pt idx="80">
                  <c:v>20.278377612348621</c:v>
                </c:pt>
                <c:pt idx="81">
                  <c:v>20.393627196609202</c:v>
                </c:pt>
                <c:pt idx="82">
                  <c:v>20.508876780869784</c:v>
                </c:pt>
                <c:pt idx="83">
                  <c:v>20.624126365130365</c:v>
                </c:pt>
                <c:pt idx="84">
                  <c:v>20.739375949390947</c:v>
                </c:pt>
                <c:pt idx="85">
                  <c:v>20.854625533651529</c:v>
                </c:pt>
                <c:pt idx="86">
                  <c:v>20.96987511791211</c:v>
                </c:pt>
                <c:pt idx="87">
                  <c:v>21.085124702172692</c:v>
                </c:pt>
                <c:pt idx="88">
                  <c:v>21.200374286433274</c:v>
                </c:pt>
                <c:pt idx="89">
                  <c:v>21.315623870693855</c:v>
                </c:pt>
                <c:pt idx="90">
                  <c:v>21.430873454954437</c:v>
                </c:pt>
                <c:pt idx="91">
                  <c:v>21.546123039215018</c:v>
                </c:pt>
                <c:pt idx="92">
                  <c:v>21.6613726234756</c:v>
                </c:pt>
                <c:pt idx="93">
                  <c:v>21.776622207736182</c:v>
                </c:pt>
                <c:pt idx="94">
                  <c:v>21.891871791996763</c:v>
                </c:pt>
                <c:pt idx="95">
                  <c:v>22.007121376257345</c:v>
                </c:pt>
                <c:pt idx="96">
                  <c:v>22.122370960517927</c:v>
                </c:pt>
                <c:pt idx="97">
                  <c:v>22.237620544778508</c:v>
                </c:pt>
                <c:pt idx="98">
                  <c:v>22.35287012903909</c:v>
                </c:pt>
                <c:pt idx="99">
                  <c:v>22.468119713299672</c:v>
                </c:pt>
              </c:numCache>
            </c:numRef>
          </c:xVal>
          <c:yVal>
            <c:numRef>
              <c:f>Sheet3!$J$2:$J$101</c:f>
              <c:numCache>
                <c:formatCode>General</c:formatCode>
                <c:ptCount val="100"/>
                <c:pt idx="0">
                  <c:v>1.4019707213816521E-15</c:v>
                </c:pt>
                <c:pt idx="1">
                  <c:v>5.4394575069694748E-15</c:v>
                </c:pt>
                <c:pt idx="2">
                  <c:v>2.0524186544338225E-14</c:v>
                </c:pt>
                <c:pt idx="3">
                  <c:v>7.5313015807532034E-14</c:v>
                </c:pt>
                <c:pt idx="4">
                  <c:v>2.6876198780206804E-13</c:v>
                </c:pt>
                <c:pt idx="5">
                  <c:v>9.3273735667069325E-13</c:v>
                </c:pt>
                <c:pt idx="6">
                  <c:v>3.1480717175905924E-12</c:v>
                </c:pt>
                <c:pt idx="7">
                  <c:v>1.0332932322818794E-11</c:v>
                </c:pt>
                <c:pt idx="8">
                  <c:v>3.2983464633216687E-11</c:v>
                </c:pt>
                <c:pt idx="9">
                  <c:v>1.0239121131980713E-10</c:v>
                </c:pt>
                <c:pt idx="10">
                  <c:v>3.0911694280895319E-10</c:v>
                </c:pt>
                <c:pt idx="11">
                  <c:v>9.0756274228004552E-10</c:v>
                </c:pt>
                <c:pt idx="12">
                  <c:v>2.5913389824067865E-9</c:v>
                </c:pt>
                <c:pt idx="13">
                  <c:v>7.1955752352953796E-9</c:v>
                </c:pt>
                <c:pt idx="14">
                  <c:v>1.9431240586831461E-8</c:v>
                </c:pt>
                <c:pt idx="15">
                  <c:v>5.1030433781178104E-8</c:v>
                </c:pt>
                <c:pt idx="16">
                  <c:v>1.3033219560977041E-7</c:v>
                </c:pt>
                <c:pt idx="17">
                  <c:v>3.2371877146278855E-7</c:v>
                </c:pt>
                <c:pt idx="18">
                  <c:v>7.81947825025326E-7</c:v>
                </c:pt>
                <c:pt idx="19">
                  <c:v>1.8368825519611974E-6</c:v>
                </c:pt>
                <c:pt idx="20">
                  <c:v>4.1964178175947297E-6</c:v>
                </c:pt>
                <c:pt idx="21">
                  <c:v>9.3233025176187998E-6</c:v>
                </c:pt>
                <c:pt idx="22">
                  <c:v>2.0144409929851388E-5</c:v>
                </c:pt>
                <c:pt idx="23">
                  <c:v>4.232851625428996E-5</c:v>
                </c:pt>
                <c:pt idx="24">
                  <c:v>8.6497839630321428E-5</c:v>
                </c:pt>
                <c:pt idx="25">
                  <c:v>1.7189814749507212E-4</c:v>
                </c:pt>
                <c:pt idx="26">
                  <c:v>3.3222388509833906E-4</c:v>
                </c:pt>
                <c:pt idx="27">
                  <c:v>6.244306747752972E-4</c:v>
                </c:pt>
                <c:pt idx="28">
                  <c:v>1.1413828075059671E-3</c:v>
                </c:pt>
                <c:pt idx="29">
                  <c:v>2.0289537350027978E-3</c:v>
                </c:pt>
                <c:pt idx="30">
                  <c:v>3.5075727087286613E-3</c:v>
                </c:pt>
                <c:pt idx="31">
                  <c:v>5.8970517762411186E-3</c:v>
                </c:pt>
                <c:pt idx="32">
                  <c:v>9.6417733878815179E-3</c:v>
                </c:pt>
                <c:pt idx="33">
                  <c:v>1.5331075398422222E-2</c:v>
                </c:pt>
                <c:pt idx="34">
                  <c:v>2.370729694744338E-2</c:v>
                </c:pt>
                <c:pt idx="35">
                  <c:v>3.5652105254405299E-2</c:v>
                </c:pt>
                <c:pt idx="36">
                  <c:v>5.2141322337387414E-2</c:v>
                </c:pt>
                <c:pt idx="37">
                  <c:v>7.4160495417920677E-2</c:v>
                </c:pt>
                <c:pt idx="38">
                  <c:v>0.10257863703407329</c:v>
                </c:pt>
                <c:pt idx="39">
                  <c:v>0.13798597500973267</c:v>
                </c:pt>
                <c:pt idx="40">
                  <c:v>0.1805122541451008</c:v>
                </c:pt>
                <c:pt idx="41">
                  <c:v>0.22965301572968899</c:v>
                </c:pt>
                <c:pt idx="42">
                  <c:v>0.28413931987996355</c:v>
                </c:pt>
                <c:pt idx="43">
                  <c:v>0.34188830165029327</c:v>
                </c:pt>
                <c:pt idx="44">
                  <c:v>0.40006528292506233</c:v>
                </c:pt>
                <c:pt idx="45">
                  <c:v>0.45527228251643498</c:v>
                </c:pt>
                <c:pt idx="46">
                  <c:v>0.50385465638027249</c:v>
                </c:pt>
                <c:pt idx="47">
                  <c:v>0.54229183132487535</c:v>
                </c:pt>
                <c:pt idx="48">
                  <c:v>0.56761592202014766</c:v>
                </c:pt>
                <c:pt idx="49">
                  <c:v>0.57778970093710813</c:v>
                </c:pt>
                <c:pt idx="50">
                  <c:v>0.57197723484734642</c:v>
                </c:pt>
                <c:pt idx="51">
                  <c:v>0.55065731383596095</c:v>
                </c:pt>
                <c:pt idx="52">
                  <c:v>0.51555832068928287</c:v>
                </c:pt>
                <c:pt idx="53">
                  <c:v>0.46942683150762238</c:v>
                </c:pt>
                <c:pt idx="54">
                  <c:v>0.41567292627056202</c:v>
                </c:pt>
                <c:pt idx="55">
                  <c:v>0.35795570522996989</c:v>
                </c:pt>
                <c:pt idx="56">
                  <c:v>0.29977855311842339</c:v>
                </c:pt>
                <c:pt idx="57">
                  <c:v>0.24415495922693672</c:v>
                </c:pt>
                <c:pt idx="58">
                  <c:v>0.19338565748983835</c:v>
                </c:pt>
                <c:pt idx="59">
                  <c:v>0.1489624110967718</c:v>
                </c:pt>
                <c:pt idx="60">
                  <c:v>0.11158937507392543</c:v>
                </c:pt>
                <c:pt idx="61">
                  <c:v>8.1294790872723205E-2</c:v>
                </c:pt>
                <c:pt idx="62">
                  <c:v>5.7596528940279751E-2</c:v>
                </c:pt>
                <c:pt idx="63">
                  <c:v>3.9684747840512201E-2</c:v>
                </c:pt>
                <c:pt idx="64">
                  <c:v>2.6591611629775073E-2</c:v>
                </c:pt>
                <c:pt idx="65">
                  <c:v>1.7328437884961596E-2</c:v>
                </c:pt>
                <c:pt idx="66">
                  <c:v>1.0981657358142617E-2</c:v>
                </c:pt>
                <c:pt idx="67">
                  <c:v>6.7681517045567611E-3</c:v>
                </c:pt>
                <c:pt idx="68">
                  <c:v>4.0566356288144392E-3</c:v>
                </c:pt>
                <c:pt idx="69">
                  <c:v>2.3645888490694093E-3</c:v>
                </c:pt>
                <c:pt idx="70">
                  <c:v>1.3404141204254169E-3</c:v>
                </c:pt>
                <c:pt idx="71">
                  <c:v>7.3895173248167206E-4</c:v>
                </c:pt>
                <c:pt idx="72">
                  <c:v>3.9617482031734037E-4</c:v>
                </c:pt>
                <c:pt idx="73">
                  <c:v>2.0656245570791965E-4</c:v>
                </c:pt>
                <c:pt idx="74">
                  <c:v>1.0473929031909106E-4</c:v>
                </c:pt>
                <c:pt idx="75">
                  <c:v>5.1648960627019192E-5</c:v>
                </c:pt>
                <c:pt idx="76">
                  <c:v>2.4768931160202242E-5</c:v>
                </c:pt>
                <c:pt idx="77">
                  <c:v>1.1551720342026581E-5</c:v>
                </c:pt>
                <c:pt idx="78">
                  <c:v>5.2393786638952812E-6</c:v>
                </c:pt>
                <c:pt idx="79">
                  <c:v>2.3110355622111916E-6</c:v>
                </c:pt>
                <c:pt idx="80">
                  <c:v>9.9135040916262942E-7</c:v>
                </c:pt>
                <c:pt idx="81">
                  <c:v>4.1356280508447906E-7</c:v>
                </c:pt>
                <c:pt idx="82">
                  <c:v>1.6778358707960535E-7</c:v>
                </c:pt>
                <c:pt idx="83">
                  <c:v>6.6198964806637282E-8</c:v>
                </c:pt>
                <c:pt idx="84">
                  <c:v>2.5400755947481411E-8</c:v>
                </c:pt>
                <c:pt idx="85">
                  <c:v>9.4784168782406875E-9</c:v>
                </c:pt>
                <c:pt idx="86">
                  <c:v>3.4396851417814493E-9</c:v>
                </c:pt>
                <c:pt idx="87">
                  <c:v>1.2139346151420901E-9</c:v>
                </c:pt>
                <c:pt idx="88">
                  <c:v>4.1664446903204279E-10</c:v>
                </c:pt>
                <c:pt idx="89">
                  <c:v>1.3906878708763815E-10</c:v>
                </c:pt>
                <c:pt idx="90">
                  <c:v>4.5142689867321555E-11</c:v>
                </c:pt>
                <c:pt idx="91">
                  <c:v>1.4250789340248668E-11</c:v>
                </c:pt>
                <c:pt idx="92">
                  <c:v>4.3750611512066239E-12</c:v>
                </c:pt>
                <c:pt idx="93">
                  <c:v>1.3062402309566189E-12</c:v>
                </c:pt>
                <c:pt idx="94">
                  <c:v>3.7927629843638111E-13</c:v>
                </c:pt>
                <c:pt idx="95">
                  <c:v>1.07098175564609E-13</c:v>
                </c:pt>
                <c:pt idx="96">
                  <c:v>2.9410483340424978E-14</c:v>
                </c:pt>
                <c:pt idx="97">
                  <c:v>7.8544534765285583E-15</c:v>
                </c:pt>
                <c:pt idx="98">
                  <c:v>2.0399686901926001E-15</c:v>
                </c:pt>
                <c:pt idx="99">
                  <c:v>5.1525801078122826E-16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EFF-4BCB-9AF2-D45406D5F8E1}"/>
            </c:ext>
          </c:extLst>
        </c:ser>
        <c:ser>
          <c:idx val="1"/>
          <c:order val="1"/>
          <c:tx>
            <c:strRef>
              <c:f>Sheet3!$K$1</c:f>
              <c:strCache>
                <c:ptCount val="1"/>
                <c:pt idx="0">
                  <c:v>C++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Sheet3!$I$2:$I$101</c:f>
              <c:numCache>
                <c:formatCode>General</c:formatCode>
                <c:ptCount val="100"/>
                <c:pt idx="0">
                  <c:v>11.05841087150209</c:v>
                </c:pt>
                <c:pt idx="1">
                  <c:v>11.173660455762672</c:v>
                </c:pt>
                <c:pt idx="2">
                  <c:v>11.288910040023254</c:v>
                </c:pt>
                <c:pt idx="3">
                  <c:v>11.404159624283835</c:v>
                </c:pt>
                <c:pt idx="4">
                  <c:v>11.519409208544417</c:v>
                </c:pt>
                <c:pt idx="5">
                  <c:v>11.634658792804998</c:v>
                </c:pt>
                <c:pt idx="6">
                  <c:v>11.74990837706558</c:v>
                </c:pt>
                <c:pt idx="7">
                  <c:v>11.865157961326162</c:v>
                </c:pt>
                <c:pt idx="8">
                  <c:v>11.980407545586743</c:v>
                </c:pt>
                <c:pt idx="9">
                  <c:v>12.095657129847325</c:v>
                </c:pt>
                <c:pt idx="10">
                  <c:v>12.210906714107907</c:v>
                </c:pt>
                <c:pt idx="11">
                  <c:v>12.326156298368488</c:v>
                </c:pt>
                <c:pt idx="12">
                  <c:v>12.44140588262907</c:v>
                </c:pt>
                <c:pt idx="13">
                  <c:v>12.556655466889652</c:v>
                </c:pt>
                <c:pt idx="14">
                  <c:v>12.671905051150233</c:v>
                </c:pt>
                <c:pt idx="15">
                  <c:v>12.787154635410815</c:v>
                </c:pt>
                <c:pt idx="16">
                  <c:v>12.902404219671396</c:v>
                </c:pt>
                <c:pt idx="17">
                  <c:v>13.017653803931978</c:v>
                </c:pt>
                <c:pt idx="18">
                  <c:v>13.13290338819256</c:v>
                </c:pt>
                <c:pt idx="19">
                  <c:v>13.248152972453141</c:v>
                </c:pt>
                <c:pt idx="20">
                  <c:v>13.363402556713723</c:v>
                </c:pt>
                <c:pt idx="21">
                  <c:v>13.478652140974305</c:v>
                </c:pt>
                <c:pt idx="22">
                  <c:v>13.593901725234886</c:v>
                </c:pt>
                <c:pt idx="23">
                  <c:v>13.709151309495468</c:v>
                </c:pt>
                <c:pt idx="24">
                  <c:v>13.824400893756049</c:v>
                </c:pt>
                <c:pt idx="25">
                  <c:v>13.939650478016631</c:v>
                </c:pt>
                <c:pt idx="26">
                  <c:v>14.054900062277213</c:v>
                </c:pt>
                <c:pt idx="27">
                  <c:v>14.170149646537794</c:v>
                </c:pt>
                <c:pt idx="28">
                  <c:v>14.285399230798376</c:v>
                </c:pt>
                <c:pt idx="29">
                  <c:v>14.400648815058958</c:v>
                </c:pt>
                <c:pt idx="30">
                  <c:v>14.515898399319539</c:v>
                </c:pt>
                <c:pt idx="31">
                  <c:v>14.631147983580121</c:v>
                </c:pt>
                <c:pt idx="32">
                  <c:v>14.746397567840702</c:v>
                </c:pt>
                <c:pt idx="33">
                  <c:v>14.861647152101284</c:v>
                </c:pt>
                <c:pt idx="34">
                  <c:v>14.976896736361866</c:v>
                </c:pt>
                <c:pt idx="35">
                  <c:v>15.092146320622447</c:v>
                </c:pt>
                <c:pt idx="36">
                  <c:v>15.207395904883029</c:v>
                </c:pt>
                <c:pt idx="37">
                  <c:v>15.322645489143611</c:v>
                </c:pt>
                <c:pt idx="38">
                  <c:v>15.437895073404192</c:v>
                </c:pt>
                <c:pt idx="39">
                  <c:v>15.553144657664774</c:v>
                </c:pt>
                <c:pt idx="40">
                  <c:v>15.668394241925355</c:v>
                </c:pt>
                <c:pt idx="41">
                  <c:v>15.783643826185937</c:v>
                </c:pt>
                <c:pt idx="42">
                  <c:v>15.898893410446519</c:v>
                </c:pt>
                <c:pt idx="43">
                  <c:v>16.0141429947071</c:v>
                </c:pt>
                <c:pt idx="44">
                  <c:v>16.129392578967682</c:v>
                </c:pt>
                <c:pt idx="45">
                  <c:v>16.244642163228264</c:v>
                </c:pt>
                <c:pt idx="46">
                  <c:v>16.359891747488845</c:v>
                </c:pt>
                <c:pt idx="47">
                  <c:v>16.475141331749427</c:v>
                </c:pt>
                <c:pt idx="48">
                  <c:v>16.590390916010008</c:v>
                </c:pt>
                <c:pt idx="49">
                  <c:v>16.70564050027059</c:v>
                </c:pt>
                <c:pt idx="50">
                  <c:v>16.820890084531172</c:v>
                </c:pt>
                <c:pt idx="51">
                  <c:v>16.936139668791753</c:v>
                </c:pt>
                <c:pt idx="52">
                  <c:v>17.051389253052335</c:v>
                </c:pt>
                <c:pt idx="53">
                  <c:v>17.166638837312917</c:v>
                </c:pt>
                <c:pt idx="54">
                  <c:v>17.281888421573498</c:v>
                </c:pt>
                <c:pt idx="55">
                  <c:v>17.39713800583408</c:v>
                </c:pt>
                <c:pt idx="56">
                  <c:v>17.512387590094662</c:v>
                </c:pt>
                <c:pt idx="57">
                  <c:v>17.627637174355243</c:v>
                </c:pt>
                <c:pt idx="58">
                  <c:v>17.742886758615825</c:v>
                </c:pt>
                <c:pt idx="59">
                  <c:v>17.858136342876406</c:v>
                </c:pt>
                <c:pt idx="60">
                  <c:v>17.973385927136988</c:v>
                </c:pt>
                <c:pt idx="61">
                  <c:v>18.08863551139757</c:v>
                </c:pt>
                <c:pt idx="62">
                  <c:v>18.203885095658151</c:v>
                </c:pt>
                <c:pt idx="63">
                  <c:v>18.319134679918733</c:v>
                </c:pt>
                <c:pt idx="64">
                  <c:v>18.434384264179315</c:v>
                </c:pt>
                <c:pt idx="65">
                  <c:v>18.549633848439896</c:v>
                </c:pt>
                <c:pt idx="66">
                  <c:v>18.664883432700478</c:v>
                </c:pt>
                <c:pt idx="67">
                  <c:v>18.780133016961059</c:v>
                </c:pt>
                <c:pt idx="68">
                  <c:v>18.895382601221641</c:v>
                </c:pt>
                <c:pt idx="69">
                  <c:v>19.010632185482223</c:v>
                </c:pt>
                <c:pt idx="70">
                  <c:v>19.125881769742804</c:v>
                </c:pt>
                <c:pt idx="71">
                  <c:v>19.241131354003386</c:v>
                </c:pt>
                <c:pt idx="72">
                  <c:v>19.356380938263968</c:v>
                </c:pt>
                <c:pt idx="73">
                  <c:v>19.471630522524549</c:v>
                </c:pt>
                <c:pt idx="74">
                  <c:v>19.586880106785131</c:v>
                </c:pt>
                <c:pt idx="75">
                  <c:v>19.702129691045712</c:v>
                </c:pt>
                <c:pt idx="76">
                  <c:v>19.817379275306294</c:v>
                </c:pt>
                <c:pt idx="77">
                  <c:v>19.932628859566876</c:v>
                </c:pt>
                <c:pt idx="78">
                  <c:v>20.047878443827457</c:v>
                </c:pt>
                <c:pt idx="79">
                  <c:v>20.163128028088039</c:v>
                </c:pt>
                <c:pt idx="80">
                  <c:v>20.278377612348621</c:v>
                </c:pt>
                <c:pt idx="81">
                  <c:v>20.393627196609202</c:v>
                </c:pt>
                <c:pt idx="82">
                  <c:v>20.508876780869784</c:v>
                </c:pt>
                <c:pt idx="83">
                  <c:v>20.624126365130365</c:v>
                </c:pt>
                <c:pt idx="84">
                  <c:v>20.739375949390947</c:v>
                </c:pt>
                <c:pt idx="85">
                  <c:v>20.854625533651529</c:v>
                </c:pt>
                <c:pt idx="86">
                  <c:v>20.96987511791211</c:v>
                </c:pt>
                <c:pt idx="87">
                  <c:v>21.085124702172692</c:v>
                </c:pt>
                <c:pt idx="88">
                  <c:v>21.200374286433274</c:v>
                </c:pt>
                <c:pt idx="89">
                  <c:v>21.315623870693855</c:v>
                </c:pt>
                <c:pt idx="90">
                  <c:v>21.430873454954437</c:v>
                </c:pt>
                <c:pt idx="91">
                  <c:v>21.546123039215018</c:v>
                </c:pt>
                <c:pt idx="92">
                  <c:v>21.6613726234756</c:v>
                </c:pt>
                <c:pt idx="93">
                  <c:v>21.776622207736182</c:v>
                </c:pt>
                <c:pt idx="94">
                  <c:v>21.891871791996763</c:v>
                </c:pt>
                <c:pt idx="95">
                  <c:v>22.007121376257345</c:v>
                </c:pt>
                <c:pt idx="96">
                  <c:v>22.122370960517927</c:v>
                </c:pt>
                <c:pt idx="97">
                  <c:v>22.237620544778508</c:v>
                </c:pt>
                <c:pt idx="98">
                  <c:v>22.35287012903909</c:v>
                </c:pt>
                <c:pt idx="99">
                  <c:v>22.468119713299672</c:v>
                </c:pt>
              </c:numCache>
            </c:numRef>
          </c:xVal>
          <c:yVal>
            <c:numRef>
              <c:f>Sheet3!$K$2:$K$101</c:f>
              <c:numCache>
                <c:formatCode>General</c:formatCode>
                <c:ptCount val="100"/>
                <c:pt idx="0">
                  <c:v>2.0897556067243239E-4</c:v>
                </c:pt>
                <c:pt idx="1">
                  <c:v>4.2236585960135506E-4</c:v>
                </c:pt>
                <c:pt idx="2">
                  <c:v>8.2645064497398921E-4</c:v>
                </c:pt>
                <c:pt idx="3">
                  <c:v>1.5655965256926938E-3</c:v>
                </c:pt>
                <c:pt idx="4">
                  <c:v>2.8712934760995517E-3</c:v>
                </c:pt>
                <c:pt idx="5">
                  <c:v>5.0981208818800857E-3</c:v>
                </c:pt>
                <c:pt idx="6">
                  <c:v>8.7634978177124831E-3</c:v>
                </c:pt>
                <c:pt idx="7">
                  <c:v>1.458410042623961E-2</c:v>
                </c:pt>
                <c:pt idx="8">
                  <c:v>2.3497227347903459E-2</c:v>
                </c:pt>
                <c:pt idx="9">
                  <c:v>3.6651217090979536E-2</c:v>
                </c:pt>
                <c:pt idx="10">
                  <c:v>5.5347115569242662E-2</c:v>
                </c:pt>
                <c:pt idx="11">
                  <c:v>8.09163702994809E-2</c:v>
                </c:pt>
                <c:pt idx="12">
                  <c:v>0.11452824436018014</c:v>
                </c:pt>
                <c:pt idx="13">
                  <c:v>0.15693637716558259</c:v>
                </c:pt>
                <c:pt idx="14">
                  <c:v>0.20819459556497791</c:v>
                </c:pt>
                <c:pt idx="15">
                  <c:v>0.26739303450064117</c:v>
                </c:pt>
                <c:pt idx="16">
                  <c:v>0.3324800088157891</c:v>
                </c:pt>
                <c:pt idx="17">
                  <c:v>0.40023567263616644</c:v>
                </c:pt>
                <c:pt idx="18">
                  <c:v>0.46644544945382105</c:v>
                </c:pt>
                <c:pt idx="19">
                  <c:v>0.52628468986510413</c:v>
                </c:pt>
                <c:pt idx="20">
                  <c:v>0.57487764545613673</c:v>
                </c:pt>
                <c:pt idx="21">
                  <c:v>0.60794587411502943</c:v>
                </c:pt>
                <c:pt idx="22">
                  <c:v>0.62242814028165483</c:v>
                </c:pt>
                <c:pt idx="23">
                  <c:v>0.61694767529393479</c:v>
                </c:pt>
                <c:pt idx="24">
                  <c:v>0.59202800994488014</c:v>
                </c:pt>
                <c:pt idx="25">
                  <c:v>0.5500105072495135</c:v>
                </c:pt>
                <c:pt idx="26">
                  <c:v>0.49469159010281244</c:v>
                </c:pt>
                <c:pt idx="27">
                  <c:v>0.43075752972016806</c:v>
                </c:pt>
                <c:pt idx="28">
                  <c:v>0.36313326753269426</c:v>
                </c:pt>
                <c:pt idx="29">
                  <c:v>0.29636984066498973</c:v>
                </c:pt>
                <c:pt idx="30">
                  <c:v>0.23417298135420025</c:v>
                </c:pt>
                <c:pt idx="31">
                  <c:v>0.17913249422076333</c:v>
                </c:pt>
                <c:pt idx="32">
                  <c:v>0.13266207020203952</c:v>
                </c:pt>
                <c:pt idx="33">
                  <c:v>9.51160872896777E-2</c:v>
                </c:pt>
                <c:pt idx="34">
                  <c:v>6.6023112263245337E-2</c:v>
                </c:pt>
                <c:pt idx="35">
                  <c:v>4.4368302981571114E-2</c:v>
                </c:pt>
                <c:pt idx="36">
                  <c:v>2.8865856783769468E-2</c:v>
                </c:pt>
                <c:pt idx="37">
                  <c:v>1.8181549661823029E-2</c:v>
                </c:pt>
                <c:pt idx="38">
                  <c:v>1.1086951555036714E-2</c:v>
                </c:pt>
                <c:pt idx="39">
                  <c:v>6.5452797378968454E-3</c:v>
                </c:pt>
                <c:pt idx="40">
                  <c:v>3.7409257170889121E-3</c:v>
                </c:pt>
                <c:pt idx="41">
                  <c:v>2.0699734063295678E-3</c:v>
                </c:pt>
                <c:pt idx="42">
                  <c:v>1.1088818030950927E-3</c:v>
                </c:pt>
                <c:pt idx="43">
                  <c:v>5.7509627789793761E-4</c:v>
                </c:pt>
                <c:pt idx="44">
                  <c:v>2.8875576671380602E-4</c:v>
                </c:pt>
                <c:pt idx="45">
                  <c:v>1.4036395122452995E-4</c:v>
                </c:pt>
                <c:pt idx="46">
                  <c:v>6.6056462628789572E-5</c:v>
                </c:pt>
                <c:pt idx="47">
                  <c:v>3.0096074322634904E-5</c:v>
                </c:pt>
                <c:pt idx="48">
                  <c:v>1.327514268090356E-5</c:v>
                </c:pt>
                <c:pt idx="49">
                  <c:v>5.6689594928316316E-6</c:v>
                </c:pt>
                <c:pt idx="50">
                  <c:v>2.3437016153277697E-6</c:v>
                </c:pt>
                <c:pt idx="51">
                  <c:v>9.3807182965155071E-7</c:v>
                </c:pt>
                <c:pt idx="52">
                  <c:v>3.6350022042324944E-7</c:v>
                </c:pt>
                <c:pt idx="53">
                  <c:v>1.3636661875039319E-7</c:v>
                </c:pt>
                <c:pt idx="54">
                  <c:v>4.952748500478071E-8</c:v>
                </c:pt>
                <c:pt idx="55">
                  <c:v>1.7414831931818126E-8</c:v>
                </c:pt>
                <c:pt idx="56">
                  <c:v>5.9282581794664637E-9</c:v>
                </c:pt>
                <c:pt idx="57">
                  <c:v>1.9537533704323418E-9</c:v>
                </c:pt>
                <c:pt idx="58">
                  <c:v>6.23371841328964E-10</c:v>
                </c:pt>
                <c:pt idx="59">
                  <c:v>1.9255705288792551E-10</c:v>
                </c:pt>
                <c:pt idx="60">
                  <c:v>5.7584617905852015E-11</c:v>
                </c:pt>
                <c:pt idx="61">
                  <c:v>1.6672025195504763E-11</c:v>
                </c:pt>
                <c:pt idx="62">
                  <c:v>4.6730995818045599E-12</c:v>
                </c:pt>
                <c:pt idx="63">
                  <c:v>1.2681088192470453E-12</c:v>
                </c:pt>
                <c:pt idx="64">
                  <c:v>3.3315230273707897E-13</c:v>
                </c:pt>
                <c:pt idx="65">
                  <c:v>8.4735212967018847E-14</c:v>
                </c:pt>
                <c:pt idx="66">
                  <c:v>2.086506973492986E-14</c:v>
                </c:pt>
                <c:pt idx="67">
                  <c:v>4.9740547939006036E-15</c:v>
                </c:pt>
                <c:pt idx="68">
                  <c:v>1.1479846976340739E-15</c:v>
                </c:pt>
                <c:pt idx="69">
                  <c:v>2.5650535862765019E-16</c:v>
                </c:pt>
                <c:pt idx="70">
                  <c:v>5.5487044770247872E-17</c:v>
                </c:pt>
                <c:pt idx="71">
                  <c:v>1.1620412824298319E-17</c:v>
                </c:pt>
                <c:pt idx="72">
                  <c:v>2.3560599035666743E-18</c:v>
                </c:pt>
                <c:pt idx="73">
                  <c:v>4.6247249535681381E-19</c:v>
                </c:pt>
                <c:pt idx="74">
                  <c:v>8.7886121506144875E-20</c:v>
                </c:pt>
                <c:pt idx="75">
                  <c:v>1.6169235948504104E-20</c:v>
                </c:pt>
                <c:pt idx="76">
                  <c:v>2.8800067607722692E-21</c:v>
                </c:pt>
                <c:pt idx="77">
                  <c:v>4.9662928515126287E-22</c:v>
                </c:pt>
                <c:pt idx="78">
                  <c:v>8.2909816290487122E-23</c:v>
                </c:pt>
                <c:pt idx="79">
                  <c:v>1.3400295939570809E-23</c:v>
                </c:pt>
                <c:pt idx="80">
                  <c:v>2.0968030315897417E-24</c:v>
                </c:pt>
                <c:pt idx="81">
                  <c:v>3.1764036864485315E-25</c:v>
                </c:pt>
                <c:pt idx="82">
                  <c:v>4.6585263493013091E-26</c:v>
                </c:pt>
                <c:pt idx="83">
                  <c:v>6.6144879635628581E-27</c:v>
                </c:pt>
                <c:pt idx="84">
                  <c:v>9.0924037851907015E-28</c:v>
                </c:pt>
                <c:pt idx="85">
                  <c:v>1.2100296356376371E-28</c:v>
                </c:pt>
                <c:pt idx="86">
                  <c:v>1.5590071584807719E-29</c:v>
                </c:pt>
                <c:pt idx="87">
                  <c:v>1.9446212220787686E-30</c:v>
                </c:pt>
                <c:pt idx="88">
                  <c:v>2.3483171077499751E-31</c:v>
                </c:pt>
                <c:pt idx="89">
                  <c:v>2.7454483158659408E-32</c:v>
                </c:pt>
                <c:pt idx="90">
                  <c:v>3.1074533104082624E-33</c:v>
                </c:pt>
                <c:pt idx="91">
                  <c:v>3.4051069817574849E-34</c:v>
                </c:pt>
                <c:pt idx="92">
                  <c:v>3.6123657801278977E-35</c:v>
                </c:pt>
                <c:pt idx="93">
                  <c:v>3.7101159907295429E-36</c:v>
                </c:pt>
                <c:pt idx="94">
                  <c:v>3.6890799251570949E-37</c:v>
                </c:pt>
                <c:pt idx="95">
                  <c:v>3.5512680240388968E-38</c:v>
                </c:pt>
                <c:pt idx="96">
                  <c:v>3.3096620241320386E-39</c:v>
                </c:pt>
                <c:pt idx="97">
                  <c:v>2.9861983555662198E-40</c:v>
                </c:pt>
                <c:pt idx="98">
                  <c:v>2.6084857378296732E-41</c:v>
                </c:pt>
                <c:pt idx="99">
                  <c:v>2.2059369251930142E-42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EFF-4BCB-9AF2-D45406D5F8E1}"/>
            </c:ext>
          </c:extLst>
        </c:ser>
        <c:ser>
          <c:idx val="2"/>
          <c:order val="2"/>
          <c:tx>
            <c:strRef>
              <c:f>Sheet3!$L$1</c:f>
              <c:strCache>
                <c:ptCount val="1"/>
                <c:pt idx="0">
                  <c:v>Java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Sheet3!$I$2:$I$101</c:f>
              <c:numCache>
                <c:formatCode>General</c:formatCode>
                <c:ptCount val="100"/>
                <c:pt idx="0">
                  <c:v>11.05841087150209</c:v>
                </c:pt>
                <c:pt idx="1">
                  <c:v>11.173660455762672</c:v>
                </c:pt>
                <c:pt idx="2">
                  <c:v>11.288910040023254</c:v>
                </c:pt>
                <c:pt idx="3">
                  <c:v>11.404159624283835</c:v>
                </c:pt>
                <c:pt idx="4">
                  <c:v>11.519409208544417</c:v>
                </c:pt>
                <c:pt idx="5">
                  <c:v>11.634658792804998</c:v>
                </c:pt>
                <c:pt idx="6">
                  <c:v>11.74990837706558</c:v>
                </c:pt>
                <c:pt idx="7">
                  <c:v>11.865157961326162</c:v>
                </c:pt>
                <c:pt idx="8">
                  <c:v>11.980407545586743</c:v>
                </c:pt>
                <c:pt idx="9">
                  <c:v>12.095657129847325</c:v>
                </c:pt>
                <c:pt idx="10">
                  <c:v>12.210906714107907</c:v>
                </c:pt>
                <c:pt idx="11">
                  <c:v>12.326156298368488</c:v>
                </c:pt>
                <c:pt idx="12">
                  <c:v>12.44140588262907</c:v>
                </c:pt>
                <c:pt idx="13">
                  <c:v>12.556655466889652</c:v>
                </c:pt>
                <c:pt idx="14">
                  <c:v>12.671905051150233</c:v>
                </c:pt>
                <c:pt idx="15">
                  <c:v>12.787154635410815</c:v>
                </c:pt>
                <c:pt idx="16">
                  <c:v>12.902404219671396</c:v>
                </c:pt>
                <c:pt idx="17">
                  <c:v>13.017653803931978</c:v>
                </c:pt>
                <c:pt idx="18">
                  <c:v>13.13290338819256</c:v>
                </c:pt>
                <c:pt idx="19">
                  <c:v>13.248152972453141</c:v>
                </c:pt>
                <c:pt idx="20">
                  <c:v>13.363402556713723</c:v>
                </c:pt>
                <c:pt idx="21">
                  <c:v>13.478652140974305</c:v>
                </c:pt>
                <c:pt idx="22">
                  <c:v>13.593901725234886</c:v>
                </c:pt>
                <c:pt idx="23">
                  <c:v>13.709151309495468</c:v>
                </c:pt>
                <c:pt idx="24">
                  <c:v>13.824400893756049</c:v>
                </c:pt>
                <c:pt idx="25">
                  <c:v>13.939650478016631</c:v>
                </c:pt>
                <c:pt idx="26">
                  <c:v>14.054900062277213</c:v>
                </c:pt>
                <c:pt idx="27">
                  <c:v>14.170149646537794</c:v>
                </c:pt>
                <c:pt idx="28">
                  <c:v>14.285399230798376</c:v>
                </c:pt>
                <c:pt idx="29">
                  <c:v>14.400648815058958</c:v>
                </c:pt>
                <c:pt idx="30">
                  <c:v>14.515898399319539</c:v>
                </c:pt>
                <c:pt idx="31">
                  <c:v>14.631147983580121</c:v>
                </c:pt>
                <c:pt idx="32">
                  <c:v>14.746397567840702</c:v>
                </c:pt>
                <c:pt idx="33">
                  <c:v>14.861647152101284</c:v>
                </c:pt>
                <c:pt idx="34">
                  <c:v>14.976896736361866</c:v>
                </c:pt>
                <c:pt idx="35">
                  <c:v>15.092146320622447</c:v>
                </c:pt>
                <c:pt idx="36">
                  <c:v>15.207395904883029</c:v>
                </c:pt>
                <c:pt idx="37">
                  <c:v>15.322645489143611</c:v>
                </c:pt>
                <c:pt idx="38">
                  <c:v>15.437895073404192</c:v>
                </c:pt>
                <c:pt idx="39">
                  <c:v>15.553144657664774</c:v>
                </c:pt>
                <c:pt idx="40">
                  <c:v>15.668394241925355</c:v>
                </c:pt>
                <c:pt idx="41">
                  <c:v>15.783643826185937</c:v>
                </c:pt>
                <c:pt idx="42">
                  <c:v>15.898893410446519</c:v>
                </c:pt>
                <c:pt idx="43">
                  <c:v>16.0141429947071</c:v>
                </c:pt>
                <c:pt idx="44">
                  <c:v>16.129392578967682</c:v>
                </c:pt>
                <c:pt idx="45">
                  <c:v>16.244642163228264</c:v>
                </c:pt>
                <c:pt idx="46">
                  <c:v>16.359891747488845</c:v>
                </c:pt>
                <c:pt idx="47">
                  <c:v>16.475141331749427</c:v>
                </c:pt>
                <c:pt idx="48">
                  <c:v>16.590390916010008</c:v>
                </c:pt>
                <c:pt idx="49">
                  <c:v>16.70564050027059</c:v>
                </c:pt>
                <c:pt idx="50">
                  <c:v>16.820890084531172</c:v>
                </c:pt>
                <c:pt idx="51">
                  <c:v>16.936139668791753</c:v>
                </c:pt>
                <c:pt idx="52">
                  <c:v>17.051389253052335</c:v>
                </c:pt>
                <c:pt idx="53">
                  <c:v>17.166638837312917</c:v>
                </c:pt>
                <c:pt idx="54">
                  <c:v>17.281888421573498</c:v>
                </c:pt>
                <c:pt idx="55">
                  <c:v>17.39713800583408</c:v>
                </c:pt>
                <c:pt idx="56">
                  <c:v>17.512387590094662</c:v>
                </c:pt>
                <c:pt idx="57">
                  <c:v>17.627637174355243</c:v>
                </c:pt>
                <c:pt idx="58">
                  <c:v>17.742886758615825</c:v>
                </c:pt>
                <c:pt idx="59">
                  <c:v>17.858136342876406</c:v>
                </c:pt>
                <c:pt idx="60">
                  <c:v>17.973385927136988</c:v>
                </c:pt>
                <c:pt idx="61">
                  <c:v>18.08863551139757</c:v>
                </c:pt>
                <c:pt idx="62">
                  <c:v>18.203885095658151</c:v>
                </c:pt>
                <c:pt idx="63">
                  <c:v>18.319134679918733</c:v>
                </c:pt>
                <c:pt idx="64">
                  <c:v>18.434384264179315</c:v>
                </c:pt>
                <c:pt idx="65">
                  <c:v>18.549633848439896</c:v>
                </c:pt>
                <c:pt idx="66">
                  <c:v>18.664883432700478</c:v>
                </c:pt>
                <c:pt idx="67">
                  <c:v>18.780133016961059</c:v>
                </c:pt>
                <c:pt idx="68">
                  <c:v>18.895382601221641</c:v>
                </c:pt>
                <c:pt idx="69">
                  <c:v>19.010632185482223</c:v>
                </c:pt>
                <c:pt idx="70">
                  <c:v>19.125881769742804</c:v>
                </c:pt>
                <c:pt idx="71">
                  <c:v>19.241131354003386</c:v>
                </c:pt>
                <c:pt idx="72">
                  <c:v>19.356380938263968</c:v>
                </c:pt>
                <c:pt idx="73">
                  <c:v>19.471630522524549</c:v>
                </c:pt>
                <c:pt idx="74">
                  <c:v>19.586880106785131</c:v>
                </c:pt>
                <c:pt idx="75">
                  <c:v>19.702129691045712</c:v>
                </c:pt>
                <c:pt idx="76">
                  <c:v>19.817379275306294</c:v>
                </c:pt>
                <c:pt idx="77">
                  <c:v>19.932628859566876</c:v>
                </c:pt>
                <c:pt idx="78">
                  <c:v>20.047878443827457</c:v>
                </c:pt>
                <c:pt idx="79">
                  <c:v>20.163128028088039</c:v>
                </c:pt>
                <c:pt idx="80">
                  <c:v>20.278377612348621</c:v>
                </c:pt>
                <c:pt idx="81">
                  <c:v>20.393627196609202</c:v>
                </c:pt>
                <c:pt idx="82">
                  <c:v>20.508876780869784</c:v>
                </c:pt>
                <c:pt idx="83">
                  <c:v>20.624126365130365</c:v>
                </c:pt>
                <c:pt idx="84">
                  <c:v>20.739375949390947</c:v>
                </c:pt>
                <c:pt idx="85">
                  <c:v>20.854625533651529</c:v>
                </c:pt>
                <c:pt idx="86">
                  <c:v>20.96987511791211</c:v>
                </c:pt>
                <c:pt idx="87">
                  <c:v>21.085124702172692</c:v>
                </c:pt>
                <c:pt idx="88">
                  <c:v>21.200374286433274</c:v>
                </c:pt>
                <c:pt idx="89">
                  <c:v>21.315623870693855</c:v>
                </c:pt>
                <c:pt idx="90">
                  <c:v>21.430873454954437</c:v>
                </c:pt>
                <c:pt idx="91">
                  <c:v>21.546123039215018</c:v>
                </c:pt>
                <c:pt idx="92">
                  <c:v>21.6613726234756</c:v>
                </c:pt>
                <c:pt idx="93">
                  <c:v>21.776622207736182</c:v>
                </c:pt>
                <c:pt idx="94">
                  <c:v>21.891871791996763</c:v>
                </c:pt>
                <c:pt idx="95">
                  <c:v>22.007121376257345</c:v>
                </c:pt>
                <c:pt idx="96">
                  <c:v>22.122370960517927</c:v>
                </c:pt>
                <c:pt idx="97">
                  <c:v>22.237620544778508</c:v>
                </c:pt>
                <c:pt idx="98">
                  <c:v>22.35287012903909</c:v>
                </c:pt>
                <c:pt idx="99">
                  <c:v>22.468119713299672</c:v>
                </c:pt>
              </c:numCache>
            </c:numRef>
          </c:xVal>
          <c:yVal>
            <c:numRef>
              <c:f>Sheet3!$L$2:$L$101</c:f>
              <c:numCache>
                <c:formatCode>General</c:formatCode>
                <c:ptCount val="100"/>
                <c:pt idx="0">
                  <c:v>4.8610802839858526E-10</c:v>
                </c:pt>
                <c:pt idx="1">
                  <c:v>9.4575033290136287E-10</c:v>
                </c:pt>
                <c:pt idx="2">
                  <c:v>1.8198449271932972E-9</c:v>
                </c:pt>
                <c:pt idx="3">
                  <c:v>3.4634301442209754E-9</c:v>
                </c:pt>
                <c:pt idx="4">
                  <c:v>6.5191752081087382E-9</c:v>
                </c:pt>
                <c:pt idx="5">
                  <c:v>1.2136488380281049E-8</c:v>
                </c:pt>
                <c:pt idx="6">
                  <c:v>2.2346401946190375E-8</c:v>
                </c:pt>
                <c:pt idx="7">
                  <c:v>4.0694558251980337E-8</c:v>
                </c:pt>
                <c:pt idx="8">
                  <c:v>7.3295825643223529E-8</c:v>
                </c:pt>
                <c:pt idx="9">
                  <c:v>1.3056786860134377E-7</c:v>
                </c:pt>
                <c:pt idx="10">
                  <c:v>2.3004222454931011E-7</c:v>
                </c:pt>
                <c:pt idx="11">
                  <c:v>4.0086023166757398E-7</c:v>
                </c:pt>
                <c:pt idx="12">
                  <c:v>6.9086399264989435E-7</c:v>
                </c:pt>
                <c:pt idx="13">
                  <c:v>1.1776230935149344E-6</c:v>
                </c:pt>
                <c:pt idx="14">
                  <c:v>1.9853370154133419E-6</c:v>
                </c:pt>
                <c:pt idx="15">
                  <c:v>3.3103684671041467E-6</c:v>
                </c:pt>
                <c:pt idx="16">
                  <c:v>5.4592452345142351E-6</c:v>
                </c:pt>
                <c:pt idx="17">
                  <c:v>8.9043667938737483E-6</c:v>
                </c:pt>
                <c:pt idx="18">
                  <c:v>1.436440527332145E-5</c:v>
                </c:pt>
                <c:pt idx="19">
                  <c:v>2.2918512589550212E-5</c:v>
                </c:pt>
                <c:pt idx="20">
                  <c:v>3.6165908391086259E-5</c:v>
                </c:pt>
                <c:pt idx="21">
                  <c:v>5.6445132624532015E-5</c:v>
                </c:pt>
                <c:pt idx="22">
                  <c:v>8.7130014891875453E-5</c:v>
                </c:pt>
                <c:pt idx="23">
                  <c:v>1.3302193140629791E-4</c:v>
                </c:pt>
                <c:pt idx="24">
                  <c:v>2.0085973288676639E-4</c:v>
                </c:pt>
                <c:pt idx="25">
                  <c:v>2.9996921245811661E-4</c:v>
                </c:pt>
                <c:pt idx="26">
                  <c:v>4.4307235701210383E-4</c:v>
                </c:pt>
                <c:pt idx="27">
                  <c:v>6.4727196751741757E-4</c:v>
                </c:pt>
                <c:pt idx="28">
                  <c:v>9.3521854998208714E-4</c:v>
                </c:pt>
                <c:pt idx="29">
                  <c:v>1.3364527122223763E-3</c:v>
                </c:pt>
                <c:pt idx="30">
                  <c:v>1.8888968897977797E-3</c:v>
                </c:pt>
                <c:pt idx="31">
                  <c:v>2.6404447034259447E-3</c:v>
                </c:pt>
                <c:pt idx="32">
                  <c:v>3.6505648915578105E-3</c:v>
                </c:pt>
                <c:pt idx="33">
                  <c:v>4.9918007182934866E-3</c:v>
                </c:pt>
                <c:pt idx="34">
                  <c:v>6.7510072779887412E-3</c:v>
                </c:pt>
                <c:pt idx="35">
                  <c:v>9.0301316871755043E-3</c:v>
                </c:pt>
                <c:pt idx="36">
                  <c:v>1.1946309491974793E-2</c:v>
                </c:pt>
                <c:pt idx="37">
                  <c:v>1.5631030496367146E-2</c:v>
                </c:pt>
                <c:pt idx="38">
                  <c:v>2.0228125040209786E-2</c:v>
                </c:pt>
                <c:pt idx="39">
                  <c:v>2.5890343904915694E-2</c:v>
                </c:pt>
                <c:pt idx="40">
                  <c:v>3.2774356961440071E-2</c:v>
                </c:pt>
                <c:pt idx="41">
                  <c:v>4.1034080896341502E-2</c:v>
                </c:pt>
                <c:pt idx="42">
                  <c:v>5.0812365298119694E-2</c:v>
                </c:pt>
                <c:pt idx="43">
                  <c:v>6.2231215473094632E-2</c:v>
                </c:pt>
                <c:pt idx="44">
                  <c:v>7.5380901318654533E-2</c:v>
                </c:pt>
                <c:pt idx="45">
                  <c:v>9.0308481302992752E-2</c:v>
                </c:pt>
                <c:pt idx="46">
                  <c:v>0.10700644164465702</c:v>
                </c:pt>
                <c:pt idx="47">
                  <c:v>0.12540229264355998</c:v>
                </c:pt>
                <c:pt idx="48">
                  <c:v>0.14535005521074654</c:v>
                </c:pt>
                <c:pt idx="49">
                  <c:v>0.16662459093037055</c:v>
                </c:pt>
                <c:pt idx="50">
                  <c:v>0.18891966286984799</c:v>
                </c:pt>
                <c:pt idx="51">
                  <c:v>0.21185045355583626</c:v>
                </c:pt>
                <c:pt idx="52">
                  <c:v>0.23496101245222498</c:v>
                </c:pt>
                <c:pt idx="53">
                  <c:v>0.25773677038872983</c:v>
                </c:pt>
                <c:pt idx="54">
                  <c:v>0.27962186633466812</c:v>
                </c:pt>
                <c:pt idx="55">
                  <c:v>0.30004061604502619</c:v>
                </c:pt>
                <c:pt idx="56">
                  <c:v>0.31842205251329908</c:v>
                </c:pt>
                <c:pt idx="57">
                  <c:v>0.33422612741445035</c:v>
                </c:pt>
                <c:pt idx="58">
                  <c:v>0.3469699208033053</c:v>
                </c:pt>
                <c:pt idx="59">
                  <c:v>0.35625209547635556</c:v>
                </c:pt>
                <c:pt idx="60">
                  <c:v>0.36177387249227588</c:v>
                </c:pt>
                <c:pt idx="61">
                  <c:v>0.3633549996610882</c:v>
                </c:pt>
                <c:pt idx="62">
                  <c:v>0.36094352265710028</c:v>
                </c:pt>
                <c:pt idx="63">
                  <c:v>0.35461861991277066</c:v>
                </c:pt>
                <c:pt idx="64">
                  <c:v>0.34458628552161435</c:v>
                </c:pt>
                <c:pt idx="65">
                  <c:v>0.33116818848777502</c:v>
                </c:pt>
                <c:pt idx="66">
                  <c:v>0.31478454877946843</c:v>
                </c:pt>
                <c:pt idx="67">
                  <c:v>0.29593230154025296</c:v>
                </c:pt>
                <c:pt idx="68">
                  <c:v>0.27516013081208318</c:v>
                </c:pt>
                <c:pt idx="69">
                  <c:v>0.25304211755106959</c:v>
                </c:pt>
                <c:pt idx="70">
                  <c:v>0.2301517544228108</c:v>
                </c:pt>
                <c:pt idx="71">
                  <c:v>0.2070379395675602</c:v>
                </c:pt>
                <c:pt idx="72">
                  <c:v>0.18420429600666685</c:v>
                </c:pt>
                <c:pt idx="73">
                  <c:v>0.16209280687659447</c:v>
                </c:pt>
                <c:pt idx="74">
                  <c:v>0.14107235018851641</c:v>
                </c:pt>
                <c:pt idx="75">
                  <c:v>0.12143230276928875</c:v>
                </c:pt>
                <c:pt idx="76">
                  <c:v>0.10338100044190222</c:v>
                </c:pt>
                <c:pt idx="77">
                  <c:v>8.7048521874841342E-2</c:v>
                </c:pt>
                <c:pt idx="78">
                  <c:v>7.249302824935823E-2</c:v>
                </c:pt>
                <c:pt idx="79">
                  <c:v>5.9709750073044458E-2</c:v>
                </c:pt>
                <c:pt idx="80">
                  <c:v>4.8641665333696335E-2</c:v>
                </c:pt>
                <c:pt idx="81">
                  <c:v>3.9190949718089466E-2</c:v>
                </c:pt>
                <c:pt idx="82">
                  <c:v>3.1230383048551066E-2</c:v>
                </c:pt>
                <c:pt idx="83">
                  <c:v>2.4614045814837476E-2</c:v>
                </c:pt>
                <c:pt idx="84">
                  <c:v>1.9186814147927281E-2</c:v>
                </c:pt>
                <c:pt idx="85">
                  <c:v>1.4792340785292969E-2</c:v>
                </c:pt>
                <c:pt idx="86">
                  <c:v>1.1279376898770593E-2</c:v>
                </c:pt>
                <c:pt idx="87">
                  <c:v>8.506432978720212E-3</c:v>
                </c:pt>
                <c:pt idx="88">
                  <c:v>6.344889031691333E-3</c:v>
                </c:pt>
                <c:pt idx="89">
                  <c:v>4.6807424756792754E-3</c:v>
                </c:pt>
                <c:pt idx="90">
                  <c:v>3.4152274721430233E-3</c:v>
                </c:pt>
                <c:pt idx="91">
                  <c:v>2.4645560145240882E-3</c:v>
                </c:pt>
                <c:pt idx="92">
                  <c:v>1.7590246351291399E-3</c:v>
                </c:pt>
                <c:pt idx="93">
                  <c:v>1.2417075473616934E-3</c:v>
                </c:pt>
                <c:pt idx="94">
                  <c:v>8.6692372914543166E-4</c:v>
                </c:pt>
                <c:pt idx="95">
                  <c:v>5.9862745433636585E-4</c:v>
                </c:pt>
                <c:pt idx="96">
                  <c:v>4.0883356257194486E-4</c:v>
                </c:pt>
                <c:pt idx="97">
                  <c:v>2.7615354495131428E-4</c:v>
                </c:pt>
                <c:pt idx="98">
                  <c:v>1.8448831927642606E-4</c:v>
                </c:pt>
                <c:pt idx="99">
                  <c:v>1.2189932385644189E-4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EFF-4BCB-9AF2-D45406D5F8E1}"/>
            </c:ext>
          </c:extLst>
        </c:ser>
        <c:ser>
          <c:idx val="3"/>
          <c:order val="3"/>
          <c:tx>
            <c:strRef>
              <c:f>Sheet3!$M$1</c:f>
              <c:strCache>
                <c:ptCount val="1"/>
                <c:pt idx="0">
                  <c:v>Go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Sheet3!$I$2:$I$101</c:f>
              <c:numCache>
                <c:formatCode>General</c:formatCode>
                <c:ptCount val="100"/>
                <c:pt idx="0">
                  <c:v>11.05841087150209</c:v>
                </c:pt>
                <c:pt idx="1">
                  <c:v>11.173660455762672</c:v>
                </c:pt>
                <c:pt idx="2">
                  <c:v>11.288910040023254</c:v>
                </c:pt>
                <c:pt idx="3">
                  <c:v>11.404159624283835</c:v>
                </c:pt>
                <c:pt idx="4">
                  <c:v>11.519409208544417</c:v>
                </c:pt>
                <c:pt idx="5">
                  <c:v>11.634658792804998</c:v>
                </c:pt>
                <c:pt idx="6">
                  <c:v>11.74990837706558</c:v>
                </c:pt>
                <c:pt idx="7">
                  <c:v>11.865157961326162</c:v>
                </c:pt>
                <c:pt idx="8">
                  <c:v>11.980407545586743</c:v>
                </c:pt>
                <c:pt idx="9">
                  <c:v>12.095657129847325</c:v>
                </c:pt>
                <c:pt idx="10">
                  <c:v>12.210906714107907</c:v>
                </c:pt>
                <c:pt idx="11">
                  <c:v>12.326156298368488</c:v>
                </c:pt>
                <c:pt idx="12">
                  <c:v>12.44140588262907</c:v>
                </c:pt>
                <c:pt idx="13">
                  <c:v>12.556655466889652</c:v>
                </c:pt>
                <c:pt idx="14">
                  <c:v>12.671905051150233</c:v>
                </c:pt>
                <c:pt idx="15">
                  <c:v>12.787154635410815</c:v>
                </c:pt>
                <c:pt idx="16">
                  <c:v>12.902404219671396</c:v>
                </c:pt>
                <c:pt idx="17">
                  <c:v>13.017653803931978</c:v>
                </c:pt>
                <c:pt idx="18">
                  <c:v>13.13290338819256</c:v>
                </c:pt>
                <c:pt idx="19">
                  <c:v>13.248152972453141</c:v>
                </c:pt>
                <c:pt idx="20">
                  <c:v>13.363402556713723</c:v>
                </c:pt>
                <c:pt idx="21">
                  <c:v>13.478652140974305</c:v>
                </c:pt>
                <c:pt idx="22">
                  <c:v>13.593901725234886</c:v>
                </c:pt>
                <c:pt idx="23">
                  <c:v>13.709151309495468</c:v>
                </c:pt>
                <c:pt idx="24">
                  <c:v>13.824400893756049</c:v>
                </c:pt>
                <c:pt idx="25">
                  <c:v>13.939650478016631</c:v>
                </c:pt>
                <c:pt idx="26">
                  <c:v>14.054900062277213</c:v>
                </c:pt>
                <c:pt idx="27">
                  <c:v>14.170149646537794</c:v>
                </c:pt>
                <c:pt idx="28">
                  <c:v>14.285399230798376</c:v>
                </c:pt>
                <c:pt idx="29">
                  <c:v>14.400648815058958</c:v>
                </c:pt>
                <c:pt idx="30">
                  <c:v>14.515898399319539</c:v>
                </c:pt>
                <c:pt idx="31">
                  <c:v>14.631147983580121</c:v>
                </c:pt>
                <c:pt idx="32">
                  <c:v>14.746397567840702</c:v>
                </c:pt>
                <c:pt idx="33">
                  <c:v>14.861647152101284</c:v>
                </c:pt>
                <c:pt idx="34">
                  <c:v>14.976896736361866</c:v>
                </c:pt>
                <c:pt idx="35">
                  <c:v>15.092146320622447</c:v>
                </c:pt>
                <c:pt idx="36">
                  <c:v>15.207395904883029</c:v>
                </c:pt>
                <c:pt idx="37">
                  <c:v>15.322645489143611</c:v>
                </c:pt>
                <c:pt idx="38">
                  <c:v>15.437895073404192</c:v>
                </c:pt>
                <c:pt idx="39">
                  <c:v>15.553144657664774</c:v>
                </c:pt>
                <c:pt idx="40">
                  <c:v>15.668394241925355</c:v>
                </c:pt>
                <c:pt idx="41">
                  <c:v>15.783643826185937</c:v>
                </c:pt>
                <c:pt idx="42">
                  <c:v>15.898893410446519</c:v>
                </c:pt>
                <c:pt idx="43">
                  <c:v>16.0141429947071</c:v>
                </c:pt>
                <c:pt idx="44">
                  <c:v>16.129392578967682</c:v>
                </c:pt>
                <c:pt idx="45">
                  <c:v>16.244642163228264</c:v>
                </c:pt>
                <c:pt idx="46">
                  <c:v>16.359891747488845</c:v>
                </c:pt>
                <c:pt idx="47">
                  <c:v>16.475141331749427</c:v>
                </c:pt>
                <c:pt idx="48">
                  <c:v>16.590390916010008</c:v>
                </c:pt>
                <c:pt idx="49">
                  <c:v>16.70564050027059</c:v>
                </c:pt>
                <c:pt idx="50">
                  <c:v>16.820890084531172</c:v>
                </c:pt>
                <c:pt idx="51">
                  <c:v>16.936139668791753</c:v>
                </c:pt>
                <c:pt idx="52">
                  <c:v>17.051389253052335</c:v>
                </c:pt>
                <c:pt idx="53">
                  <c:v>17.166638837312917</c:v>
                </c:pt>
                <c:pt idx="54">
                  <c:v>17.281888421573498</c:v>
                </c:pt>
                <c:pt idx="55">
                  <c:v>17.39713800583408</c:v>
                </c:pt>
                <c:pt idx="56">
                  <c:v>17.512387590094662</c:v>
                </c:pt>
                <c:pt idx="57">
                  <c:v>17.627637174355243</c:v>
                </c:pt>
                <c:pt idx="58">
                  <c:v>17.742886758615825</c:v>
                </c:pt>
                <c:pt idx="59">
                  <c:v>17.858136342876406</c:v>
                </c:pt>
                <c:pt idx="60">
                  <c:v>17.973385927136988</c:v>
                </c:pt>
                <c:pt idx="61">
                  <c:v>18.08863551139757</c:v>
                </c:pt>
                <c:pt idx="62">
                  <c:v>18.203885095658151</c:v>
                </c:pt>
                <c:pt idx="63">
                  <c:v>18.319134679918733</c:v>
                </c:pt>
                <c:pt idx="64">
                  <c:v>18.434384264179315</c:v>
                </c:pt>
                <c:pt idx="65">
                  <c:v>18.549633848439896</c:v>
                </c:pt>
                <c:pt idx="66">
                  <c:v>18.664883432700478</c:v>
                </c:pt>
                <c:pt idx="67">
                  <c:v>18.780133016961059</c:v>
                </c:pt>
                <c:pt idx="68">
                  <c:v>18.895382601221641</c:v>
                </c:pt>
                <c:pt idx="69">
                  <c:v>19.010632185482223</c:v>
                </c:pt>
                <c:pt idx="70">
                  <c:v>19.125881769742804</c:v>
                </c:pt>
                <c:pt idx="71">
                  <c:v>19.241131354003386</c:v>
                </c:pt>
                <c:pt idx="72">
                  <c:v>19.356380938263968</c:v>
                </c:pt>
                <c:pt idx="73">
                  <c:v>19.471630522524549</c:v>
                </c:pt>
                <c:pt idx="74">
                  <c:v>19.586880106785131</c:v>
                </c:pt>
                <c:pt idx="75">
                  <c:v>19.702129691045712</c:v>
                </c:pt>
                <c:pt idx="76">
                  <c:v>19.817379275306294</c:v>
                </c:pt>
                <c:pt idx="77">
                  <c:v>19.932628859566876</c:v>
                </c:pt>
                <c:pt idx="78">
                  <c:v>20.047878443827457</c:v>
                </c:pt>
                <c:pt idx="79">
                  <c:v>20.163128028088039</c:v>
                </c:pt>
                <c:pt idx="80">
                  <c:v>20.278377612348621</c:v>
                </c:pt>
                <c:pt idx="81">
                  <c:v>20.393627196609202</c:v>
                </c:pt>
                <c:pt idx="82">
                  <c:v>20.508876780869784</c:v>
                </c:pt>
                <c:pt idx="83">
                  <c:v>20.624126365130365</c:v>
                </c:pt>
                <c:pt idx="84">
                  <c:v>20.739375949390947</c:v>
                </c:pt>
                <c:pt idx="85">
                  <c:v>20.854625533651529</c:v>
                </c:pt>
                <c:pt idx="86">
                  <c:v>20.96987511791211</c:v>
                </c:pt>
                <c:pt idx="87">
                  <c:v>21.085124702172692</c:v>
                </c:pt>
                <c:pt idx="88">
                  <c:v>21.200374286433274</c:v>
                </c:pt>
                <c:pt idx="89">
                  <c:v>21.315623870693855</c:v>
                </c:pt>
                <c:pt idx="90">
                  <c:v>21.430873454954437</c:v>
                </c:pt>
                <c:pt idx="91">
                  <c:v>21.546123039215018</c:v>
                </c:pt>
                <c:pt idx="92">
                  <c:v>21.6613726234756</c:v>
                </c:pt>
                <c:pt idx="93">
                  <c:v>21.776622207736182</c:v>
                </c:pt>
                <c:pt idx="94">
                  <c:v>21.891871791996763</c:v>
                </c:pt>
                <c:pt idx="95">
                  <c:v>22.007121376257345</c:v>
                </c:pt>
                <c:pt idx="96">
                  <c:v>22.122370960517927</c:v>
                </c:pt>
                <c:pt idx="97">
                  <c:v>22.237620544778508</c:v>
                </c:pt>
                <c:pt idx="98">
                  <c:v>22.35287012903909</c:v>
                </c:pt>
                <c:pt idx="99">
                  <c:v>22.468119713299672</c:v>
                </c:pt>
              </c:numCache>
            </c:numRef>
          </c:xVal>
          <c:yVal>
            <c:numRef>
              <c:f>Sheet3!$M$2:$M$101</c:f>
              <c:numCache>
                <c:formatCode>General</c:formatCode>
                <c:ptCount val="100"/>
                <c:pt idx="0">
                  <c:v>3.3307797854342192E-22</c:v>
                </c:pt>
                <c:pt idx="1">
                  <c:v>1.8867911280343371E-21</c:v>
                </c:pt>
                <c:pt idx="2">
                  <c:v>1.0359085448603542E-20</c:v>
                </c:pt>
                <c:pt idx="3">
                  <c:v>5.5123741844371748E-20</c:v>
                </c:pt>
                <c:pt idx="4">
                  <c:v>2.8429920787974493E-19</c:v>
                </c:pt>
                <c:pt idx="5">
                  <c:v>1.4211250471526382E-18</c:v>
                </c:pt>
                <c:pt idx="6">
                  <c:v>6.8850741671676524E-18</c:v>
                </c:pt>
                <c:pt idx="7">
                  <c:v>3.2329920500517474E-17</c:v>
                </c:pt>
                <c:pt idx="8">
                  <c:v>1.4713647090828225E-16</c:v>
                </c:pt>
                <c:pt idx="9">
                  <c:v>6.490164707883148E-16</c:v>
                </c:pt>
                <c:pt idx="10">
                  <c:v>2.7746664732538706E-15</c:v>
                </c:pt>
                <c:pt idx="11">
                  <c:v>1.1497026684488253E-14</c:v>
                </c:pt>
                <c:pt idx="12">
                  <c:v>4.6172137139815638E-14</c:v>
                </c:pt>
                <c:pt idx="13">
                  <c:v>1.797190438002309E-13</c:v>
                </c:pt>
                <c:pt idx="14">
                  <c:v>6.7799720940380142E-13</c:v>
                </c:pt>
                <c:pt idx="15">
                  <c:v>2.4790278067539626E-12</c:v>
                </c:pt>
                <c:pt idx="16">
                  <c:v>8.78525910626039E-12</c:v>
                </c:pt>
                <c:pt idx="17">
                  <c:v>3.0175010935886803E-11</c:v>
                </c:pt>
                <c:pt idx="18">
                  <c:v>1.0045232250472755E-10</c:v>
                </c:pt>
                <c:pt idx="19">
                  <c:v>3.2410983756186161E-10</c:v>
                </c:pt>
                <c:pt idx="20">
                  <c:v>1.0135475515040074E-9</c:v>
                </c:pt>
                <c:pt idx="21">
                  <c:v>3.0719612222060471E-9</c:v>
                </c:pt>
                <c:pt idx="22">
                  <c:v>9.0241647287334055E-9</c:v>
                </c:pt>
                <c:pt idx="23">
                  <c:v>2.569318738718384E-8</c:v>
                </c:pt>
                <c:pt idx="24">
                  <c:v>7.090039243462032E-8</c:v>
                </c:pt>
                <c:pt idx="25">
                  <c:v>1.8962647784531918E-7</c:v>
                </c:pt>
                <c:pt idx="26">
                  <c:v>4.9155147391353184E-7</c:v>
                </c:pt>
                <c:pt idx="27">
                  <c:v>1.234976551246322E-6</c:v>
                </c:pt>
                <c:pt idx="28">
                  <c:v>3.0072401105514174E-6</c:v>
                </c:pt>
                <c:pt idx="29">
                  <c:v>7.0973657084257701E-6</c:v>
                </c:pt>
                <c:pt idx="30">
                  <c:v>1.6234762777518961E-5</c:v>
                </c:pt>
                <c:pt idx="31">
                  <c:v>3.5992697392104599E-5</c:v>
                </c:pt>
                <c:pt idx="32">
                  <c:v>7.7339707969107369E-5</c:v>
                </c:pt>
                <c:pt idx="33">
                  <c:v>1.6106840030570639E-4</c:v>
                </c:pt>
                <c:pt idx="34">
                  <c:v>3.2511562916416115E-4</c:v>
                </c:pt>
                <c:pt idx="35">
                  <c:v>6.3604088723793475E-4</c:v>
                </c:pt>
                <c:pt idx="36">
                  <c:v>1.2060127703440494E-3</c:v>
                </c:pt>
                <c:pt idx="37">
                  <c:v>2.2163506073489907E-3</c:v>
                </c:pt>
                <c:pt idx="38">
                  <c:v>3.9477051155763967E-3</c:v>
                </c:pt>
                <c:pt idx="39">
                  <c:v>6.8150748570207755E-3</c:v>
                </c:pt>
                <c:pt idx="40">
                  <c:v>1.1402924303761202E-2</c:v>
                </c:pt>
                <c:pt idx="41">
                  <c:v>1.8491900031749182E-2</c:v>
                </c:pt>
                <c:pt idx="42">
                  <c:v>2.9064745019867215E-2</c:v>
                </c:pt>
                <c:pt idx="43">
                  <c:v>4.4276285832663596E-2</c:v>
                </c:pt>
                <c:pt idx="44">
                  <c:v>6.5372566018637945E-2</c:v>
                </c:pt>
                <c:pt idx="45">
                  <c:v>9.3549089939202176E-2</c:v>
                </c:pt>
                <c:pt idx="46">
                  <c:v>0.12974878101915818</c:v>
                </c:pt>
                <c:pt idx="47">
                  <c:v>0.17441614788700896</c:v>
                </c:pt>
                <c:pt idx="48">
                  <c:v>0.22724261561323258</c:v>
                </c:pt>
                <c:pt idx="49">
                  <c:v>0.28695417850693938</c:v>
                </c:pt>
                <c:pt idx="50">
                  <c:v>0.35120040785452117</c:v>
                </c:pt>
                <c:pt idx="51">
                  <c:v>0.41659797518506014</c:v>
                </c:pt>
                <c:pt idx="52">
                  <c:v>0.47895971063096715</c:v>
                </c:pt>
                <c:pt idx="53">
                  <c:v>0.5337040463472531</c:v>
                </c:pt>
                <c:pt idx="54">
                  <c:v>0.57639697505410081</c:v>
                </c:pt>
                <c:pt idx="55">
                  <c:v>0.6033406338351236</c:v>
                </c:pt>
                <c:pt idx="56">
                  <c:v>0.61210107496763233</c:v>
                </c:pt>
                <c:pt idx="57">
                  <c:v>0.60187096644161919</c:v>
                </c:pt>
                <c:pt idx="58">
                  <c:v>0.57359232355311429</c:v>
                </c:pt>
                <c:pt idx="59">
                  <c:v>0.52981341650427805</c:v>
                </c:pt>
                <c:pt idx="60">
                  <c:v>0.47430997457808777</c:v>
                </c:pt>
                <c:pt idx="61">
                  <c:v>0.41154871368215135</c:v>
                </c:pt>
                <c:pt idx="62">
                  <c:v>0.34609866506067821</c:v>
                </c:pt>
                <c:pt idx="63">
                  <c:v>0.28209688105693037</c:v>
                </c:pt>
                <c:pt idx="64">
                  <c:v>0.22285189405613789</c:v>
                </c:pt>
                <c:pt idx="65">
                  <c:v>0.17062947692472538</c:v>
                </c:pt>
                <c:pt idx="66">
                  <c:v>0.12662267206708031</c:v>
                </c:pt>
                <c:pt idx="67">
                  <c:v>9.1072775753682916E-2</c:v>
                </c:pt>
                <c:pt idx="68">
                  <c:v>6.3487080693279269E-2</c:v>
                </c:pt>
                <c:pt idx="69">
                  <c:v>4.2894521388309695E-2</c:v>
                </c:pt>
                <c:pt idx="70">
                  <c:v>2.8089110075956721E-2</c:v>
                </c:pt>
                <c:pt idx="71">
                  <c:v>1.7827638472562597E-2</c:v>
                </c:pt>
                <c:pt idx="72">
                  <c:v>1.0966532792082085E-2</c:v>
                </c:pt>
                <c:pt idx="73">
                  <c:v>6.5382955717466001E-3</c:v>
                </c:pt>
                <c:pt idx="74">
                  <c:v>3.7781521393255033E-3</c:v>
                </c:pt>
                <c:pt idx="75">
                  <c:v>2.1159919912938476E-3</c:v>
                </c:pt>
                <c:pt idx="76">
                  <c:v>1.1485985979737287E-3</c:v>
                </c:pt>
                <c:pt idx="77">
                  <c:v>6.0428557712918502E-4</c:v>
                </c:pt>
                <c:pt idx="78">
                  <c:v>3.0813133141963946E-4</c:v>
                </c:pt>
                <c:pt idx="79">
                  <c:v>1.5228221213449397E-4</c:v>
                </c:pt>
                <c:pt idx="80">
                  <c:v>7.2942757674022312E-5</c:v>
                </c:pt>
                <c:pt idx="81">
                  <c:v>3.3863735569916335E-5</c:v>
                </c:pt>
                <c:pt idx="82">
                  <c:v>1.5237272518962962E-5</c:v>
                </c:pt>
                <c:pt idx="83">
                  <c:v>6.645065873180232E-6</c:v>
                </c:pt>
                <c:pt idx="84">
                  <c:v>2.8087367118485421E-6</c:v>
                </c:pt>
                <c:pt idx="85">
                  <c:v>1.1506479175692675E-6</c:v>
                </c:pt>
                <c:pt idx="86">
                  <c:v>4.5687097226819871E-7</c:v>
                </c:pt>
                <c:pt idx="87">
                  <c:v>1.7581841483761978E-7</c:v>
                </c:pt>
                <c:pt idx="88">
                  <c:v>6.5577497490783127E-8</c:v>
                </c:pt>
                <c:pt idx="89">
                  <c:v>2.3706367006127739E-8</c:v>
                </c:pt>
                <c:pt idx="90">
                  <c:v>8.306055953812835E-9</c:v>
                </c:pt>
                <c:pt idx="91">
                  <c:v>2.8206187335391502E-9</c:v>
                </c:pt>
                <c:pt idx="92">
                  <c:v>9.2835398155211152E-10</c:v>
                </c:pt>
                <c:pt idx="93">
                  <c:v>2.9614370637879214E-10</c:v>
                </c:pt>
                <c:pt idx="94">
                  <c:v>9.1561119772694043E-11</c:v>
                </c:pt>
                <c:pt idx="95">
                  <c:v>2.7437173402066902E-11</c:v>
                </c:pt>
                <c:pt idx="96">
                  <c:v>7.968697216086062E-12</c:v>
                </c:pt>
                <c:pt idx="97">
                  <c:v>2.2431327055362341E-12</c:v>
                </c:pt>
                <c:pt idx="98">
                  <c:v>6.119871375797825E-13</c:v>
                </c:pt>
                <c:pt idx="99">
                  <c:v>1.6182637512885093E-13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EFF-4BCB-9AF2-D45406D5F8E1}"/>
            </c:ext>
          </c:extLst>
        </c:ser>
        <c:ser>
          <c:idx val="4"/>
          <c:order val="4"/>
          <c:tx>
            <c:strRef>
              <c:f>Sheet3!$N$1</c:f>
              <c:strCache>
                <c:ptCount val="1"/>
                <c:pt idx="0">
                  <c:v>Ruby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Sheet3!$I$2:$I$101</c:f>
              <c:numCache>
                <c:formatCode>General</c:formatCode>
                <c:ptCount val="100"/>
                <c:pt idx="0">
                  <c:v>11.05841087150209</c:v>
                </c:pt>
                <c:pt idx="1">
                  <c:v>11.173660455762672</c:v>
                </c:pt>
                <c:pt idx="2">
                  <c:v>11.288910040023254</c:v>
                </c:pt>
                <c:pt idx="3">
                  <c:v>11.404159624283835</c:v>
                </c:pt>
                <c:pt idx="4">
                  <c:v>11.519409208544417</c:v>
                </c:pt>
                <c:pt idx="5">
                  <c:v>11.634658792804998</c:v>
                </c:pt>
                <c:pt idx="6">
                  <c:v>11.74990837706558</c:v>
                </c:pt>
                <c:pt idx="7">
                  <c:v>11.865157961326162</c:v>
                </c:pt>
                <c:pt idx="8">
                  <c:v>11.980407545586743</c:v>
                </c:pt>
                <c:pt idx="9">
                  <c:v>12.095657129847325</c:v>
                </c:pt>
                <c:pt idx="10">
                  <c:v>12.210906714107907</c:v>
                </c:pt>
                <c:pt idx="11">
                  <c:v>12.326156298368488</c:v>
                </c:pt>
                <c:pt idx="12">
                  <c:v>12.44140588262907</c:v>
                </c:pt>
                <c:pt idx="13">
                  <c:v>12.556655466889652</c:v>
                </c:pt>
                <c:pt idx="14">
                  <c:v>12.671905051150233</c:v>
                </c:pt>
                <c:pt idx="15">
                  <c:v>12.787154635410815</c:v>
                </c:pt>
                <c:pt idx="16">
                  <c:v>12.902404219671396</c:v>
                </c:pt>
                <c:pt idx="17">
                  <c:v>13.017653803931978</c:v>
                </c:pt>
                <c:pt idx="18">
                  <c:v>13.13290338819256</c:v>
                </c:pt>
                <c:pt idx="19">
                  <c:v>13.248152972453141</c:v>
                </c:pt>
                <c:pt idx="20">
                  <c:v>13.363402556713723</c:v>
                </c:pt>
                <c:pt idx="21">
                  <c:v>13.478652140974305</c:v>
                </c:pt>
                <c:pt idx="22">
                  <c:v>13.593901725234886</c:v>
                </c:pt>
                <c:pt idx="23">
                  <c:v>13.709151309495468</c:v>
                </c:pt>
                <c:pt idx="24">
                  <c:v>13.824400893756049</c:v>
                </c:pt>
                <c:pt idx="25">
                  <c:v>13.939650478016631</c:v>
                </c:pt>
                <c:pt idx="26">
                  <c:v>14.054900062277213</c:v>
                </c:pt>
                <c:pt idx="27">
                  <c:v>14.170149646537794</c:v>
                </c:pt>
                <c:pt idx="28">
                  <c:v>14.285399230798376</c:v>
                </c:pt>
                <c:pt idx="29">
                  <c:v>14.400648815058958</c:v>
                </c:pt>
                <c:pt idx="30">
                  <c:v>14.515898399319539</c:v>
                </c:pt>
                <c:pt idx="31">
                  <c:v>14.631147983580121</c:v>
                </c:pt>
                <c:pt idx="32">
                  <c:v>14.746397567840702</c:v>
                </c:pt>
                <c:pt idx="33">
                  <c:v>14.861647152101284</c:v>
                </c:pt>
                <c:pt idx="34">
                  <c:v>14.976896736361866</c:v>
                </c:pt>
                <c:pt idx="35">
                  <c:v>15.092146320622447</c:v>
                </c:pt>
                <c:pt idx="36">
                  <c:v>15.207395904883029</c:v>
                </c:pt>
                <c:pt idx="37">
                  <c:v>15.322645489143611</c:v>
                </c:pt>
                <c:pt idx="38">
                  <c:v>15.437895073404192</c:v>
                </c:pt>
                <c:pt idx="39">
                  <c:v>15.553144657664774</c:v>
                </c:pt>
                <c:pt idx="40">
                  <c:v>15.668394241925355</c:v>
                </c:pt>
                <c:pt idx="41">
                  <c:v>15.783643826185937</c:v>
                </c:pt>
                <c:pt idx="42">
                  <c:v>15.898893410446519</c:v>
                </c:pt>
                <c:pt idx="43">
                  <c:v>16.0141429947071</c:v>
                </c:pt>
                <c:pt idx="44">
                  <c:v>16.129392578967682</c:v>
                </c:pt>
                <c:pt idx="45">
                  <c:v>16.244642163228264</c:v>
                </c:pt>
                <c:pt idx="46">
                  <c:v>16.359891747488845</c:v>
                </c:pt>
                <c:pt idx="47">
                  <c:v>16.475141331749427</c:v>
                </c:pt>
                <c:pt idx="48">
                  <c:v>16.590390916010008</c:v>
                </c:pt>
                <c:pt idx="49">
                  <c:v>16.70564050027059</c:v>
                </c:pt>
                <c:pt idx="50">
                  <c:v>16.820890084531172</c:v>
                </c:pt>
                <c:pt idx="51">
                  <c:v>16.936139668791753</c:v>
                </c:pt>
                <c:pt idx="52">
                  <c:v>17.051389253052335</c:v>
                </c:pt>
                <c:pt idx="53">
                  <c:v>17.166638837312917</c:v>
                </c:pt>
                <c:pt idx="54">
                  <c:v>17.281888421573498</c:v>
                </c:pt>
                <c:pt idx="55">
                  <c:v>17.39713800583408</c:v>
                </c:pt>
                <c:pt idx="56">
                  <c:v>17.512387590094662</c:v>
                </c:pt>
                <c:pt idx="57">
                  <c:v>17.627637174355243</c:v>
                </c:pt>
                <c:pt idx="58">
                  <c:v>17.742886758615825</c:v>
                </c:pt>
                <c:pt idx="59">
                  <c:v>17.858136342876406</c:v>
                </c:pt>
                <c:pt idx="60">
                  <c:v>17.973385927136988</c:v>
                </c:pt>
                <c:pt idx="61">
                  <c:v>18.08863551139757</c:v>
                </c:pt>
                <c:pt idx="62">
                  <c:v>18.203885095658151</c:v>
                </c:pt>
                <c:pt idx="63">
                  <c:v>18.319134679918733</c:v>
                </c:pt>
                <c:pt idx="64">
                  <c:v>18.434384264179315</c:v>
                </c:pt>
                <c:pt idx="65">
                  <c:v>18.549633848439896</c:v>
                </c:pt>
                <c:pt idx="66">
                  <c:v>18.664883432700478</c:v>
                </c:pt>
                <c:pt idx="67">
                  <c:v>18.780133016961059</c:v>
                </c:pt>
                <c:pt idx="68">
                  <c:v>18.895382601221641</c:v>
                </c:pt>
                <c:pt idx="69">
                  <c:v>19.010632185482223</c:v>
                </c:pt>
                <c:pt idx="70">
                  <c:v>19.125881769742804</c:v>
                </c:pt>
                <c:pt idx="71">
                  <c:v>19.241131354003386</c:v>
                </c:pt>
                <c:pt idx="72">
                  <c:v>19.356380938263968</c:v>
                </c:pt>
                <c:pt idx="73">
                  <c:v>19.471630522524549</c:v>
                </c:pt>
                <c:pt idx="74">
                  <c:v>19.586880106785131</c:v>
                </c:pt>
                <c:pt idx="75">
                  <c:v>19.702129691045712</c:v>
                </c:pt>
                <c:pt idx="76">
                  <c:v>19.817379275306294</c:v>
                </c:pt>
                <c:pt idx="77">
                  <c:v>19.932628859566876</c:v>
                </c:pt>
                <c:pt idx="78">
                  <c:v>20.047878443827457</c:v>
                </c:pt>
                <c:pt idx="79">
                  <c:v>20.163128028088039</c:v>
                </c:pt>
                <c:pt idx="80">
                  <c:v>20.278377612348621</c:v>
                </c:pt>
                <c:pt idx="81">
                  <c:v>20.393627196609202</c:v>
                </c:pt>
                <c:pt idx="82">
                  <c:v>20.508876780869784</c:v>
                </c:pt>
                <c:pt idx="83">
                  <c:v>20.624126365130365</c:v>
                </c:pt>
                <c:pt idx="84">
                  <c:v>20.739375949390947</c:v>
                </c:pt>
                <c:pt idx="85">
                  <c:v>20.854625533651529</c:v>
                </c:pt>
                <c:pt idx="86">
                  <c:v>20.96987511791211</c:v>
                </c:pt>
                <c:pt idx="87">
                  <c:v>21.085124702172692</c:v>
                </c:pt>
                <c:pt idx="88">
                  <c:v>21.200374286433274</c:v>
                </c:pt>
                <c:pt idx="89">
                  <c:v>21.315623870693855</c:v>
                </c:pt>
                <c:pt idx="90">
                  <c:v>21.430873454954437</c:v>
                </c:pt>
                <c:pt idx="91">
                  <c:v>21.546123039215018</c:v>
                </c:pt>
                <c:pt idx="92">
                  <c:v>21.6613726234756</c:v>
                </c:pt>
                <c:pt idx="93">
                  <c:v>21.776622207736182</c:v>
                </c:pt>
                <c:pt idx="94">
                  <c:v>21.891871791996763</c:v>
                </c:pt>
                <c:pt idx="95">
                  <c:v>22.007121376257345</c:v>
                </c:pt>
                <c:pt idx="96">
                  <c:v>22.122370960517927</c:v>
                </c:pt>
                <c:pt idx="97">
                  <c:v>22.237620544778508</c:v>
                </c:pt>
                <c:pt idx="98">
                  <c:v>22.35287012903909</c:v>
                </c:pt>
                <c:pt idx="99">
                  <c:v>22.468119713299672</c:v>
                </c:pt>
              </c:numCache>
            </c:numRef>
          </c:xVal>
          <c:yVal>
            <c:numRef>
              <c:f>Sheet3!$N$2:$N$101</c:f>
              <c:numCache>
                <c:formatCode>General</c:formatCode>
                <c:ptCount val="100"/>
                <c:pt idx="0">
                  <c:v>8.1214978281428551E-53</c:v>
                </c:pt>
                <c:pt idx="1">
                  <c:v>3.3929997677306512E-51</c:v>
                </c:pt>
                <c:pt idx="2">
                  <c:v>1.3362061462458438E-49</c:v>
                </c:pt>
                <c:pt idx="3">
                  <c:v>4.9602668147737359E-48</c:v>
                </c:pt>
                <c:pt idx="4">
                  <c:v>1.7357155276537148E-46</c:v>
                </c:pt>
                <c:pt idx="5">
                  <c:v>5.7252439578824331E-45</c:v>
                </c:pt>
                <c:pt idx="6">
                  <c:v>1.7801286226997601E-43</c:v>
                </c:pt>
                <c:pt idx="7">
                  <c:v>5.2173588340615142E-42</c:v>
                </c:pt>
                <c:pt idx="8">
                  <c:v>1.4414247302275728E-40</c:v>
                </c:pt>
                <c:pt idx="9">
                  <c:v>3.753834905427965E-39</c:v>
                </c:pt>
                <c:pt idx="10">
                  <c:v>9.2151053700894094E-38</c:v>
                </c:pt>
                <c:pt idx="11">
                  <c:v>2.1323936494562388E-36</c:v>
                </c:pt>
                <c:pt idx="12">
                  <c:v>4.6513218654933699E-35</c:v>
                </c:pt>
                <c:pt idx="13">
                  <c:v>9.5637308118140624E-34</c:v>
                </c:pt>
                <c:pt idx="14">
                  <c:v>1.853617973165549E-32</c:v>
                </c:pt>
                <c:pt idx="15">
                  <c:v>3.3865310182864014E-31</c:v>
                </c:pt>
                <c:pt idx="16">
                  <c:v>5.8321921165593423E-30</c:v>
                </c:pt>
                <c:pt idx="17">
                  <c:v>9.4678315620096593E-29</c:v>
                </c:pt>
                <c:pt idx="18">
                  <c:v>1.4488090902668407E-27</c:v>
                </c:pt>
                <c:pt idx="19">
                  <c:v>2.0898433769622679E-26</c:v>
                </c:pt>
                <c:pt idx="20">
                  <c:v>2.8415693122038523E-25</c:v>
                </c:pt>
                <c:pt idx="21">
                  <c:v>3.6420399591303523E-24</c:v>
                </c:pt>
                <c:pt idx="22">
                  <c:v>4.4002068891357745E-23</c:v>
                </c:pt>
                <c:pt idx="23">
                  <c:v>5.0112194842675987E-22</c:v>
                </c:pt>
                <c:pt idx="24">
                  <c:v>5.3796706740675298E-21</c:v>
                </c:pt>
                <c:pt idx="25">
                  <c:v>5.443896927871513E-20</c:v>
                </c:pt>
                <c:pt idx="26">
                  <c:v>5.1928530770026148E-19</c:v>
                </c:pt>
                <c:pt idx="27">
                  <c:v>4.6692176030014533E-18</c:v>
                </c:pt>
                <c:pt idx="28">
                  <c:v>3.9575292272716795E-17</c:v>
                </c:pt>
                <c:pt idx="29">
                  <c:v>3.1618851102475096E-16</c:v>
                </c:pt>
                <c:pt idx="30">
                  <c:v>2.3812773313008099E-15</c:v>
                </c:pt>
                <c:pt idx="31">
                  <c:v>1.6905024624875094E-14</c:v>
                </c:pt>
                <c:pt idx="32">
                  <c:v>1.131262980534886E-13</c:v>
                </c:pt>
                <c:pt idx="33">
                  <c:v>7.1359743617571407E-13</c:v>
                </c:pt>
                <c:pt idx="34">
                  <c:v>4.2431161902343126E-12</c:v>
                </c:pt>
                <c:pt idx="35">
                  <c:v>2.3782554757797167E-11</c:v>
                </c:pt>
                <c:pt idx="36">
                  <c:v>1.2565333625451765E-10</c:v>
                </c:pt>
                <c:pt idx="37">
                  <c:v>6.2579412363510788E-10</c:v>
                </c:pt>
                <c:pt idx="38">
                  <c:v>2.9378585036644609E-9</c:v>
                </c:pt>
                <c:pt idx="39">
                  <c:v>1.3000863755187823E-8</c:v>
                </c:pt>
                <c:pt idx="40">
                  <c:v>5.4231982012663566E-8</c:v>
                </c:pt>
                <c:pt idx="41">
                  <c:v>2.132458973085264E-7</c:v>
                </c:pt>
                <c:pt idx="42">
                  <c:v>7.9040163461124649E-7</c:v>
                </c:pt>
                <c:pt idx="43">
                  <c:v>2.7615754472414746E-6</c:v>
                </c:pt>
                <c:pt idx="44">
                  <c:v>9.0951095321570126E-6</c:v>
                </c:pt>
                <c:pt idx="45">
                  <c:v>2.8235851698139078E-5</c:v>
                </c:pt>
                <c:pt idx="46">
                  <c:v>8.2629626283088267E-5</c:v>
                </c:pt>
                <c:pt idx="47">
                  <c:v>2.2793584252433756E-4</c:v>
                </c:pt>
                <c:pt idx="48">
                  <c:v>5.9269517868569771E-4</c:v>
                </c:pt>
                <c:pt idx="49">
                  <c:v>1.4527540808051038E-3</c:v>
                </c:pt>
                <c:pt idx="50">
                  <c:v>3.356562601507716E-3</c:v>
                </c:pt>
                <c:pt idx="51">
                  <c:v>7.3103696300554008E-3</c:v>
                </c:pt>
                <c:pt idx="52">
                  <c:v>1.5008104996063643E-2</c:v>
                </c:pt>
                <c:pt idx="53">
                  <c:v>2.9043859016699144E-2</c:v>
                </c:pt>
                <c:pt idx="54">
                  <c:v>5.2981557159284598E-2</c:v>
                </c:pt>
                <c:pt idx="55">
                  <c:v>9.1103917971559562E-2</c:v>
                </c:pt>
                <c:pt idx="56">
                  <c:v>0.14766967814321069</c:v>
                </c:pt>
                <c:pt idx="57">
                  <c:v>0.22562516659878967</c:v>
                </c:pt>
                <c:pt idx="58">
                  <c:v>0.32495684483538012</c:v>
                </c:pt>
                <c:pt idx="59">
                  <c:v>0.44116980101922676</c:v>
                </c:pt>
                <c:pt idx="60">
                  <c:v>0.5645830054991513</c:v>
                </c:pt>
                <c:pt idx="61">
                  <c:v>0.68107002070386791</c:v>
                </c:pt>
                <c:pt idx="62">
                  <c:v>0.77445763273058299</c:v>
                </c:pt>
                <c:pt idx="63">
                  <c:v>0.83012884055197178</c:v>
                </c:pt>
                <c:pt idx="64">
                  <c:v>0.83875530183575497</c:v>
                </c:pt>
                <c:pt idx="65">
                  <c:v>0.79885322362340072</c:v>
                </c:pt>
                <c:pt idx="66">
                  <c:v>0.71720059874406727</c:v>
                </c:pt>
                <c:pt idx="67">
                  <c:v>0.60695463550722861</c:v>
                </c:pt>
                <c:pt idx="68">
                  <c:v>0.48418770761283497</c:v>
                </c:pt>
                <c:pt idx="69">
                  <c:v>0.36409375021808787</c:v>
                </c:pt>
                <c:pt idx="70">
                  <c:v>0.25808016435578623</c:v>
                </c:pt>
                <c:pt idx="71">
                  <c:v>0.17243998118558765</c:v>
                </c:pt>
                <c:pt idx="72">
                  <c:v>0.10860835722009017</c:v>
                </c:pt>
                <c:pt idx="73">
                  <c:v>6.4480806440508784E-2</c:v>
                </c:pt>
                <c:pt idx="74">
                  <c:v>3.6086072211440584E-2</c:v>
                </c:pt>
                <c:pt idx="75">
                  <c:v>1.9036657882206549E-2</c:v>
                </c:pt>
                <c:pt idx="76">
                  <c:v>9.4663756411823199E-3</c:v>
                </c:pt>
                <c:pt idx="77">
                  <c:v>4.437299069188546E-3</c:v>
                </c:pt>
                <c:pt idx="78">
                  <c:v>1.9606298264433952E-3</c:v>
                </c:pt>
                <c:pt idx="79">
                  <c:v>8.1660953643445788E-4</c:v>
                </c:pt>
                <c:pt idx="80">
                  <c:v>3.2060864401442789E-4</c:v>
                </c:pt>
                <c:pt idx="81">
                  <c:v>1.1865278736381071E-4</c:v>
                </c:pt>
                <c:pt idx="82">
                  <c:v>4.1392589880029811E-5</c:v>
                </c:pt>
                <c:pt idx="83">
                  <c:v>1.3611600488268062E-5</c:v>
                </c:pt>
                <c:pt idx="84">
                  <c:v>4.2192739540209003E-6</c:v>
                </c:pt>
                <c:pt idx="85">
                  <c:v>1.2328441916939133E-6</c:v>
                </c:pt>
                <c:pt idx="86">
                  <c:v>3.3956318610811557E-7</c:v>
                </c:pt>
                <c:pt idx="87">
                  <c:v>8.8160682602058144E-8</c:v>
                </c:pt>
                <c:pt idx="88">
                  <c:v>2.1576014540536046E-8</c:v>
                </c:pt>
                <c:pt idx="89">
                  <c:v>4.9774791083816791E-9</c:v>
                </c:pt>
                <c:pt idx="90">
                  <c:v>1.0824045354776405E-9</c:v>
                </c:pt>
                <c:pt idx="91">
                  <c:v>2.2187670034864628E-10</c:v>
                </c:pt>
                <c:pt idx="92">
                  <c:v>4.287219620838925E-11</c:v>
                </c:pt>
                <c:pt idx="93">
                  <c:v>7.8087532981838968E-12</c:v>
                </c:pt>
                <c:pt idx="94">
                  <c:v>1.3406938305576686E-12</c:v>
                </c:pt>
                <c:pt idx="95">
                  <c:v>2.1697987624835964E-13</c:v>
                </c:pt>
                <c:pt idx="96">
                  <c:v>3.3101771862271148E-14</c:v>
                </c:pt>
                <c:pt idx="97">
                  <c:v>4.7601974018689716E-15</c:v>
                </c:pt>
                <c:pt idx="98">
                  <c:v>6.4526873441939242E-16</c:v>
                </c:pt>
                <c:pt idx="99">
                  <c:v>8.2451435225814641E-17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EFF-4BCB-9AF2-D45406D5F8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221456"/>
        <c:axId val="463222768"/>
      </c:scatterChart>
      <c:valAx>
        <c:axId val="463221456"/>
        <c:scaling>
          <c:orientation val="minMax"/>
          <c:max val="22"/>
          <c:min val="1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3222768"/>
        <c:crosses val="autoZero"/>
        <c:crossBetween val="midCat"/>
      </c:valAx>
      <c:valAx>
        <c:axId val="46322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3221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Sheet4!$H$16</c:f>
              <c:strCache>
                <c:ptCount val="1"/>
                <c:pt idx="0">
                  <c:v>Frequência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19050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Sheet4!$G$17:$G$23</c:f>
              <c:numCache>
                <c:formatCode>General</c:formatCode>
                <c:ptCount val="7"/>
                <c:pt idx="0">
                  <c:v>1.8462157142857143</c:v>
                </c:pt>
                <c:pt idx="1">
                  <c:v>1.9497004285714286</c:v>
                </c:pt>
                <c:pt idx="2">
                  <c:v>2.053185142857143</c:v>
                </c:pt>
                <c:pt idx="3">
                  <c:v>2.1566698571428571</c:v>
                </c:pt>
                <c:pt idx="4">
                  <c:v>2.2601545714285716</c:v>
                </c:pt>
                <c:pt idx="5">
                  <c:v>2.3636392857142861</c:v>
                </c:pt>
                <c:pt idx="6">
                  <c:v>2.4671240000000001</c:v>
                </c:pt>
              </c:numCache>
            </c:numRef>
          </c:xVal>
          <c:yVal>
            <c:numRef>
              <c:f>Sheet4!$H$17:$H$23</c:f>
              <c:numCache>
                <c:formatCode>General</c:formatCode>
                <c:ptCount val="7"/>
                <c:pt idx="0">
                  <c:v>7</c:v>
                </c:pt>
                <c:pt idx="1">
                  <c:v>5</c:v>
                </c:pt>
                <c:pt idx="2">
                  <c:v>9</c:v>
                </c:pt>
                <c:pt idx="3">
                  <c:v>6</c:v>
                </c:pt>
                <c:pt idx="4">
                  <c:v>3</c:v>
                </c:pt>
                <c:pt idx="5">
                  <c:v>11</c:v>
                </c:pt>
                <c:pt idx="6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A3-445D-93E0-FBD2C64E0B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9247832"/>
        <c:axId val="459245536"/>
      </c:scatterChart>
      <c:scatterChart>
        <c:scatterStyle val="smoothMarker"/>
        <c:varyColors val="0"/>
        <c:ser>
          <c:idx val="1"/>
          <c:order val="1"/>
          <c:tx>
            <c:v>FDM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Sheet4!$C$55:$C$104</c:f>
              <c:numCache>
                <c:formatCode>General</c:formatCode>
                <c:ptCount val="50"/>
                <c:pt idx="0">
                  <c:v>1.2372690097148229</c:v>
                </c:pt>
                <c:pt idx="1">
                  <c:v>1.2739825031958505</c:v>
                </c:pt>
                <c:pt idx="2">
                  <c:v>1.3106959966768781</c:v>
                </c:pt>
                <c:pt idx="3">
                  <c:v>1.3474094901579057</c:v>
                </c:pt>
                <c:pt idx="4">
                  <c:v>1.3841229836389333</c:v>
                </c:pt>
                <c:pt idx="5">
                  <c:v>1.4208364771199609</c:v>
                </c:pt>
                <c:pt idx="6">
                  <c:v>1.4575499706009885</c:v>
                </c:pt>
                <c:pt idx="7">
                  <c:v>1.494263464082016</c:v>
                </c:pt>
                <c:pt idx="8">
                  <c:v>1.5309769575630436</c:v>
                </c:pt>
                <c:pt idx="9">
                  <c:v>1.5676904510440712</c:v>
                </c:pt>
                <c:pt idx="10">
                  <c:v>1.6044039445250988</c:v>
                </c:pt>
                <c:pt idx="11">
                  <c:v>1.6411174380061264</c:v>
                </c:pt>
                <c:pt idx="12">
                  <c:v>1.677830931487154</c:v>
                </c:pt>
                <c:pt idx="13">
                  <c:v>1.7145444249681816</c:v>
                </c:pt>
                <c:pt idx="14">
                  <c:v>1.7512579184492092</c:v>
                </c:pt>
                <c:pt idx="15">
                  <c:v>1.7879714119302368</c:v>
                </c:pt>
                <c:pt idx="16">
                  <c:v>1.8246849054112644</c:v>
                </c:pt>
                <c:pt idx="17">
                  <c:v>1.861398398892292</c:v>
                </c:pt>
                <c:pt idx="18">
                  <c:v>1.8981118923733196</c:v>
                </c:pt>
                <c:pt idx="19">
                  <c:v>1.9348253858543472</c:v>
                </c:pt>
                <c:pt idx="20">
                  <c:v>1.9715388793353747</c:v>
                </c:pt>
                <c:pt idx="21">
                  <c:v>2.0082523728164023</c:v>
                </c:pt>
                <c:pt idx="22">
                  <c:v>2.0449658662974302</c:v>
                </c:pt>
                <c:pt idx="23">
                  <c:v>2.081679359778458</c:v>
                </c:pt>
                <c:pt idx="24">
                  <c:v>2.1183928532594858</c:v>
                </c:pt>
                <c:pt idx="25">
                  <c:v>2.1551063467405136</c:v>
                </c:pt>
                <c:pt idx="26">
                  <c:v>2.1918198402215414</c:v>
                </c:pt>
                <c:pt idx="27">
                  <c:v>2.2285333337025692</c:v>
                </c:pt>
                <c:pt idx="28">
                  <c:v>2.265246827183597</c:v>
                </c:pt>
                <c:pt idx="29">
                  <c:v>2.3019603206646249</c:v>
                </c:pt>
                <c:pt idx="30">
                  <c:v>2.3386738141456527</c:v>
                </c:pt>
                <c:pt idx="31">
                  <c:v>2.3753873076266805</c:v>
                </c:pt>
                <c:pt idx="32">
                  <c:v>2.4121008011077083</c:v>
                </c:pt>
                <c:pt idx="33">
                  <c:v>2.4488142945887361</c:v>
                </c:pt>
                <c:pt idx="34">
                  <c:v>2.4855277880697639</c:v>
                </c:pt>
                <c:pt idx="35">
                  <c:v>2.5222412815507917</c:v>
                </c:pt>
                <c:pt idx="36">
                  <c:v>2.5589547750318196</c:v>
                </c:pt>
                <c:pt idx="37">
                  <c:v>2.5956682685128474</c:v>
                </c:pt>
                <c:pt idx="38">
                  <c:v>2.6323817619938752</c:v>
                </c:pt>
                <c:pt idx="39">
                  <c:v>2.669095255474903</c:v>
                </c:pt>
                <c:pt idx="40">
                  <c:v>2.7058087489559308</c:v>
                </c:pt>
                <c:pt idx="41">
                  <c:v>2.7425222424369586</c:v>
                </c:pt>
                <c:pt idx="42">
                  <c:v>2.7792357359179864</c:v>
                </c:pt>
                <c:pt idx="43">
                  <c:v>2.8159492293990143</c:v>
                </c:pt>
                <c:pt idx="44">
                  <c:v>2.8526627228800421</c:v>
                </c:pt>
                <c:pt idx="45">
                  <c:v>2.8893762163610699</c:v>
                </c:pt>
                <c:pt idx="46">
                  <c:v>2.9260897098420977</c:v>
                </c:pt>
                <c:pt idx="47">
                  <c:v>2.9628032033231255</c:v>
                </c:pt>
                <c:pt idx="48">
                  <c:v>2.9995166968041533</c:v>
                </c:pt>
                <c:pt idx="49">
                  <c:v>3.0362301902851812</c:v>
                </c:pt>
              </c:numCache>
            </c:numRef>
          </c:xVal>
          <c:yVal>
            <c:numRef>
              <c:f>Sheet4!$D$55:$D$104</c:f>
              <c:numCache>
                <c:formatCode>General</c:formatCode>
                <c:ptCount val="50"/>
                <c:pt idx="0">
                  <c:v>5.9514447431246954E-4</c:v>
                </c:pt>
                <c:pt idx="1">
                  <c:v>1.1283793000438735E-3</c:v>
                </c:pt>
                <c:pt idx="2">
                  <c:v>2.0831063969283543E-3</c:v>
                </c:pt>
                <c:pt idx="3">
                  <c:v>3.7444792817273374E-3</c:v>
                </c:pt>
                <c:pt idx="4">
                  <c:v>6.5538281385201999E-3</c:v>
                </c:pt>
                <c:pt idx="5">
                  <c:v>1.1169206043804584E-2</c:v>
                </c:pt>
                <c:pt idx="6">
                  <c:v>1.8534172210112245E-2</c:v>
                </c:pt>
                <c:pt idx="7">
                  <c:v>2.9946613847866121E-2</c:v>
                </c:pt>
                <c:pt idx="8">
                  <c:v>4.7113556392834599E-2</c:v>
                </c:pt>
                <c:pt idx="9">
                  <c:v>7.2171825704808013E-2</c:v>
                </c:pt>
                <c:pt idx="10">
                  <c:v>0.1076497764094838</c:v>
                </c:pt>
                <c:pt idx="11">
                  <c:v>0.15634435671994554</c:v>
                </c:pt>
                <c:pt idx="12">
                  <c:v>0.2210929655675809</c:v>
                </c:pt>
                <c:pt idx="13">
                  <c:v>0.30443268455982947</c:v>
                </c:pt>
                <c:pt idx="14">
                  <c:v>0.40816077614307661</c:v>
                </c:pt>
                <c:pt idx="15">
                  <c:v>0.53283763755612679</c:v>
                </c:pt>
                <c:pt idx="16">
                  <c:v>0.67730168865897378</c:v>
                </c:pt>
                <c:pt idx="17">
                  <c:v>0.83828763454717459</c:v>
                </c:pt>
                <c:pt idx="18">
                  <c:v>1.0102470684907052</c:v>
                </c:pt>
                <c:pt idx="19">
                  <c:v>1.1854569170837426</c:v>
                </c:pt>
                <c:pt idx="20">
                  <c:v>1.3544643807468626</c:v>
                </c:pt>
                <c:pt idx="21">
                  <c:v>1.5068604677699884</c:v>
                </c:pt>
                <c:pt idx="22">
                  <c:v>1.6323080690123122</c:v>
                </c:pt>
                <c:pt idx="23">
                  <c:v>1.7216895873119518</c:v>
                </c:pt>
                <c:pt idx="24">
                  <c:v>1.7681993052122524</c:v>
                </c:pt>
                <c:pt idx="25">
                  <c:v>1.7681993052122529</c:v>
                </c:pt>
                <c:pt idx="26">
                  <c:v>1.7216895873119524</c:v>
                </c:pt>
                <c:pt idx="27">
                  <c:v>1.6323080690123135</c:v>
                </c:pt>
                <c:pt idx="28">
                  <c:v>1.5068604677699902</c:v>
                </c:pt>
                <c:pt idx="29">
                  <c:v>1.3544643807468635</c:v>
                </c:pt>
                <c:pt idx="30">
                  <c:v>1.1854569170837426</c:v>
                </c:pt>
                <c:pt idx="31">
                  <c:v>1.0102470684907039</c:v>
                </c:pt>
                <c:pt idx="32">
                  <c:v>0.83828763454717259</c:v>
                </c:pt>
                <c:pt idx="33">
                  <c:v>0.67730168865897111</c:v>
                </c:pt>
                <c:pt idx="34">
                  <c:v>0.53283763755612334</c:v>
                </c:pt>
                <c:pt idx="35">
                  <c:v>0.40816077614307317</c:v>
                </c:pt>
                <c:pt idx="36">
                  <c:v>0.30443268455982614</c:v>
                </c:pt>
                <c:pt idx="37">
                  <c:v>0.22109296556757785</c:v>
                </c:pt>
                <c:pt idx="38">
                  <c:v>0.15634435671994273</c:v>
                </c:pt>
                <c:pt idx="39">
                  <c:v>0.10764977640948152</c:v>
                </c:pt>
                <c:pt idx="40">
                  <c:v>7.2171825704806139E-2</c:v>
                </c:pt>
                <c:pt idx="41">
                  <c:v>4.7113556392833239E-2</c:v>
                </c:pt>
                <c:pt idx="42">
                  <c:v>2.9946613847865115E-2</c:v>
                </c:pt>
                <c:pt idx="43">
                  <c:v>1.8534172210111534E-2</c:v>
                </c:pt>
                <c:pt idx="44">
                  <c:v>1.1169206043804098E-2</c:v>
                </c:pt>
                <c:pt idx="45">
                  <c:v>6.5538281385198677E-3</c:v>
                </c:pt>
                <c:pt idx="46">
                  <c:v>3.7444792817271284E-3</c:v>
                </c:pt>
                <c:pt idx="47">
                  <c:v>2.0831063969282285E-3</c:v>
                </c:pt>
                <c:pt idx="48">
                  <c:v>1.1283793000437965E-3</c:v>
                </c:pt>
                <c:pt idx="49">
                  <c:v>5.9514447431242509E-4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6A3-445D-93E0-FBD2C64E0B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506088"/>
        <c:axId val="568504776"/>
      </c:scatterChart>
      <c:valAx>
        <c:axId val="459247832"/>
        <c:scaling>
          <c:orientation val="minMax"/>
          <c:max val="2.9"/>
          <c:min val="1.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9245536"/>
        <c:crosses val="autoZero"/>
        <c:crossBetween val="midCat"/>
      </c:valAx>
      <c:valAx>
        <c:axId val="45924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9247832"/>
        <c:crosses val="autoZero"/>
        <c:crossBetween val="midCat"/>
      </c:valAx>
      <c:valAx>
        <c:axId val="5685047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68506088"/>
        <c:crosses val="max"/>
        <c:crossBetween val="midCat"/>
      </c:valAx>
      <c:valAx>
        <c:axId val="5685060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68504776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Sheet4!$L$16</c:f>
              <c:strCache>
                <c:ptCount val="1"/>
                <c:pt idx="0">
                  <c:v>Frequência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19050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Sheet4!$K$17:$K$23</c:f>
              <c:numCache>
                <c:formatCode>General</c:formatCode>
                <c:ptCount val="7"/>
                <c:pt idx="0">
                  <c:v>2.0789694285714284</c:v>
                </c:pt>
                <c:pt idx="1">
                  <c:v>2.6080618571428573</c:v>
                </c:pt>
                <c:pt idx="2">
                  <c:v>3.1371542857142858</c:v>
                </c:pt>
                <c:pt idx="3">
                  <c:v>3.6662467142857142</c:v>
                </c:pt>
                <c:pt idx="4">
                  <c:v>4.1953391428571427</c:v>
                </c:pt>
                <c:pt idx="5">
                  <c:v>4.7244315714285712</c:v>
                </c:pt>
                <c:pt idx="6">
                  <c:v>5.2535240000000005</c:v>
                </c:pt>
              </c:numCache>
            </c:numRef>
          </c:xVal>
          <c:yVal>
            <c:numRef>
              <c:f>Sheet4!$L$17:$L$23</c:f>
              <c:numCache>
                <c:formatCode>General</c:formatCode>
                <c:ptCount val="7"/>
                <c:pt idx="0">
                  <c:v>9</c:v>
                </c:pt>
                <c:pt idx="1">
                  <c:v>5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5</c:v>
                </c:pt>
                <c:pt idx="6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CB-4DC6-86FC-022898B1C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652168"/>
        <c:axId val="561651512"/>
      </c:scatterChart>
      <c:scatterChart>
        <c:scatterStyle val="smoothMarker"/>
        <c:varyColors val="0"/>
        <c:ser>
          <c:idx val="1"/>
          <c:order val="1"/>
          <c:tx>
            <c:v>FDM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Sheet4!$G$55:$G$104</c:f>
              <c:numCache>
                <c:formatCode>General</c:formatCode>
                <c:ptCount val="50"/>
                <c:pt idx="0">
                  <c:v>-1.2086191026337758</c:v>
                </c:pt>
                <c:pt idx="1">
                  <c:v>-1.0222515441589277</c:v>
                </c:pt>
                <c:pt idx="2">
                  <c:v>-0.83588398568407973</c:v>
                </c:pt>
                <c:pt idx="3">
                  <c:v>-0.64951642720923175</c:v>
                </c:pt>
                <c:pt idx="4">
                  <c:v>-0.46314886873438377</c:v>
                </c:pt>
                <c:pt idx="5">
                  <c:v>-0.27678131025953578</c:v>
                </c:pt>
                <c:pt idx="6">
                  <c:v>-9.0413751784687774E-2</c:v>
                </c:pt>
                <c:pt idx="7">
                  <c:v>9.5953806690160237E-2</c:v>
                </c:pt>
                <c:pt idx="8">
                  <c:v>0.28232136516500828</c:v>
                </c:pt>
                <c:pt idx="9">
                  <c:v>0.46868892363985626</c:v>
                </c:pt>
                <c:pt idx="10">
                  <c:v>0.65505648211470424</c:v>
                </c:pt>
                <c:pt idx="11">
                  <c:v>0.84142404058955222</c:v>
                </c:pt>
                <c:pt idx="12">
                  <c:v>1.0277915990644002</c:v>
                </c:pt>
                <c:pt idx="13">
                  <c:v>1.2141591575392483</c:v>
                </c:pt>
                <c:pt idx="14">
                  <c:v>1.4005267160140964</c:v>
                </c:pt>
                <c:pt idx="15">
                  <c:v>1.5868942744889445</c:v>
                </c:pt>
                <c:pt idx="16">
                  <c:v>1.7732618329637926</c:v>
                </c:pt>
                <c:pt idx="17">
                  <c:v>1.9596293914386407</c:v>
                </c:pt>
                <c:pt idx="18">
                  <c:v>2.1459969499134885</c:v>
                </c:pt>
                <c:pt idx="19">
                  <c:v>2.3323645083883364</c:v>
                </c:pt>
                <c:pt idx="20">
                  <c:v>2.5187320668631843</c:v>
                </c:pt>
                <c:pt idx="21">
                  <c:v>2.7050996253380322</c:v>
                </c:pt>
                <c:pt idx="22">
                  <c:v>2.89146718381288</c:v>
                </c:pt>
                <c:pt idx="23">
                  <c:v>3.0778347422877279</c:v>
                </c:pt>
                <c:pt idx="24">
                  <c:v>3.2642023007625758</c:v>
                </c:pt>
                <c:pt idx="25">
                  <c:v>3.4505698592374237</c:v>
                </c:pt>
                <c:pt idx="26">
                  <c:v>3.6369374177122715</c:v>
                </c:pt>
                <c:pt idx="27">
                  <c:v>3.8233049761871194</c:v>
                </c:pt>
                <c:pt idx="28">
                  <c:v>4.0096725346619673</c:v>
                </c:pt>
                <c:pt idx="29">
                  <c:v>4.1960400931368156</c:v>
                </c:pt>
                <c:pt idx="30">
                  <c:v>4.3824076516116639</c:v>
                </c:pt>
                <c:pt idx="31">
                  <c:v>4.5687752100865122</c:v>
                </c:pt>
                <c:pt idx="32">
                  <c:v>4.7551427685613605</c:v>
                </c:pt>
                <c:pt idx="33">
                  <c:v>4.9415103270362088</c:v>
                </c:pt>
                <c:pt idx="34">
                  <c:v>5.1278778855110572</c:v>
                </c:pt>
                <c:pt idx="35">
                  <c:v>5.3142454439859055</c:v>
                </c:pt>
                <c:pt idx="36">
                  <c:v>5.5006130024607538</c:v>
                </c:pt>
                <c:pt idx="37">
                  <c:v>5.6869805609356021</c:v>
                </c:pt>
                <c:pt idx="38">
                  <c:v>5.8733481194104504</c:v>
                </c:pt>
                <c:pt idx="39">
                  <c:v>6.0597156778852987</c:v>
                </c:pt>
                <c:pt idx="40">
                  <c:v>6.2460832363601471</c:v>
                </c:pt>
                <c:pt idx="41">
                  <c:v>6.4324507948349954</c:v>
                </c:pt>
                <c:pt idx="42">
                  <c:v>6.6188183533098437</c:v>
                </c:pt>
                <c:pt idx="43">
                  <c:v>6.805185911784692</c:v>
                </c:pt>
                <c:pt idx="44">
                  <c:v>6.9915534702595403</c:v>
                </c:pt>
                <c:pt idx="45">
                  <c:v>7.1779210287343886</c:v>
                </c:pt>
                <c:pt idx="46">
                  <c:v>7.364288587209237</c:v>
                </c:pt>
                <c:pt idx="47">
                  <c:v>7.5506561456840853</c:v>
                </c:pt>
                <c:pt idx="48">
                  <c:v>7.7370237041589336</c:v>
                </c:pt>
                <c:pt idx="49">
                  <c:v>7.9233912626337819</c:v>
                </c:pt>
              </c:numCache>
            </c:numRef>
          </c:xVal>
          <c:yVal>
            <c:numRef>
              <c:f>Sheet4!$H$55:$H$104</c:f>
              <c:numCache>
                <c:formatCode>General</c:formatCode>
                <c:ptCount val="50"/>
                <c:pt idx="0">
                  <c:v>1.1724053776714202E-4</c:v>
                </c:pt>
                <c:pt idx="1">
                  <c:v>2.2228517889758277E-4</c:v>
                </c:pt>
                <c:pt idx="2">
                  <c:v>4.1036172684656193E-4</c:v>
                </c:pt>
                <c:pt idx="3">
                  <c:v>7.3764402358736229E-4</c:v>
                </c:pt>
                <c:pt idx="4">
                  <c:v>1.2910719473304153E-3</c:v>
                </c:pt>
                <c:pt idx="5">
                  <c:v>2.2002787214321757E-3</c:v>
                </c:pt>
                <c:pt idx="6">
                  <c:v>3.6511408754868447E-3</c:v>
                </c:pt>
                <c:pt idx="7">
                  <c:v>5.899335814021885E-3</c:v>
                </c:pt>
                <c:pt idx="8">
                  <c:v>9.2811391620489896E-3</c:v>
                </c:pt>
                <c:pt idx="9">
                  <c:v>1.4217495116699407E-2</c:v>
                </c:pt>
                <c:pt idx="10">
                  <c:v>2.1206477118586427E-2</c:v>
                </c:pt>
                <c:pt idx="11">
                  <c:v>3.0799070225561047E-2</c:v>
                </c:pt>
                <c:pt idx="12">
                  <c:v>4.355422808826441E-2</c:v>
                </c:pt>
                <c:pt idx="13">
                  <c:v>5.9971743319841252E-2</c:v>
                </c:pt>
                <c:pt idx="14">
                  <c:v>8.0405667793101737E-2</c:v>
                </c:pt>
                <c:pt idx="15">
                  <c:v>0.10496639701111507</c:v>
                </c:pt>
                <c:pt idx="16">
                  <c:v>0.13342510539261185</c:v>
                </c:pt>
                <c:pt idx="17">
                  <c:v>0.16513854588231605</c:v>
                </c:pt>
                <c:pt idx="18">
                  <c:v>0.1990137096111956</c:v>
                </c:pt>
                <c:pt idx="19">
                  <c:v>0.23352918905822853</c:v>
                </c:pt>
                <c:pt idx="20">
                  <c:v>0.26682282914354605</c:v>
                </c:pt>
                <c:pt idx="21">
                  <c:v>0.29684410963487545</c:v>
                </c:pt>
                <c:pt idx="22">
                  <c:v>0.32155667081296335</c:v>
                </c:pt>
                <c:pt idx="23">
                  <c:v>0.33916439082750116</c:v>
                </c:pt>
                <c:pt idx="24">
                  <c:v>0.34832657677290302</c:v>
                </c:pt>
                <c:pt idx="25">
                  <c:v>0.34832657677290307</c:v>
                </c:pt>
                <c:pt idx="26">
                  <c:v>0.33916439082750127</c:v>
                </c:pt>
                <c:pt idx="27">
                  <c:v>0.32155667081296346</c:v>
                </c:pt>
                <c:pt idx="28">
                  <c:v>0.29684410963487562</c:v>
                </c:pt>
                <c:pt idx="29">
                  <c:v>0.26682282914354621</c:v>
                </c:pt>
                <c:pt idx="30">
                  <c:v>0.23352918905822859</c:v>
                </c:pt>
                <c:pt idx="31">
                  <c:v>0.1990137096111956</c:v>
                </c:pt>
                <c:pt idx="32">
                  <c:v>0.165138545882316</c:v>
                </c:pt>
                <c:pt idx="33">
                  <c:v>0.13342510539261171</c:v>
                </c:pt>
                <c:pt idx="34">
                  <c:v>0.10496639701111497</c:v>
                </c:pt>
                <c:pt idx="35">
                  <c:v>8.0405667793101612E-2</c:v>
                </c:pt>
                <c:pt idx="36">
                  <c:v>5.9971743319841127E-2</c:v>
                </c:pt>
                <c:pt idx="37">
                  <c:v>4.3554228088264299E-2</c:v>
                </c:pt>
                <c:pt idx="38">
                  <c:v>3.0799070225560964E-2</c:v>
                </c:pt>
                <c:pt idx="39">
                  <c:v>2.1206477118586309E-2</c:v>
                </c:pt>
                <c:pt idx="40">
                  <c:v>1.421749511669931E-2</c:v>
                </c:pt>
                <c:pt idx="41">
                  <c:v>9.2811391620489323E-3</c:v>
                </c:pt>
                <c:pt idx="42">
                  <c:v>5.8993358140218373E-3</c:v>
                </c:pt>
                <c:pt idx="43">
                  <c:v>3.6511408754868087E-3</c:v>
                </c:pt>
                <c:pt idx="44">
                  <c:v>2.2002787214321544E-3</c:v>
                </c:pt>
                <c:pt idx="45">
                  <c:v>1.2910719473304003E-3</c:v>
                </c:pt>
                <c:pt idx="46">
                  <c:v>7.3764402358735177E-4</c:v>
                </c:pt>
                <c:pt idx="47">
                  <c:v>4.1036172684655612E-4</c:v>
                </c:pt>
                <c:pt idx="48">
                  <c:v>2.2228517889757906E-4</c:v>
                </c:pt>
                <c:pt idx="49">
                  <c:v>1.1724053776713995E-4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FCB-4DC6-86FC-022898B1C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910392"/>
        <c:axId val="571892680"/>
      </c:scatterChart>
      <c:valAx>
        <c:axId val="561652168"/>
        <c:scaling>
          <c:orientation val="minMax"/>
          <c:max val="7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61651512"/>
        <c:crosses val="autoZero"/>
        <c:crossBetween val="midCat"/>
      </c:valAx>
      <c:valAx>
        <c:axId val="561651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61652168"/>
        <c:crosses val="autoZero"/>
        <c:crossBetween val="midCat"/>
      </c:valAx>
      <c:valAx>
        <c:axId val="57189268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1910392"/>
        <c:crosses val="max"/>
        <c:crossBetween val="midCat"/>
      </c:valAx>
      <c:valAx>
        <c:axId val="571910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7189268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Sheet4!$P$16</c:f>
              <c:strCache>
                <c:ptCount val="1"/>
                <c:pt idx="0">
                  <c:v>Frequência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19050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Sheet4!$O$17:$O$23</c:f>
              <c:numCache>
                <c:formatCode>General</c:formatCode>
                <c:ptCount val="7"/>
                <c:pt idx="0">
                  <c:v>1.7084767142857142</c:v>
                </c:pt>
                <c:pt idx="1">
                  <c:v>2.0723694285714287</c:v>
                </c:pt>
                <c:pt idx="2">
                  <c:v>2.4362621428571432</c:v>
                </c:pt>
                <c:pt idx="3">
                  <c:v>2.8001548571428572</c:v>
                </c:pt>
                <c:pt idx="4">
                  <c:v>3.1640475714285712</c:v>
                </c:pt>
                <c:pt idx="5">
                  <c:v>3.5279402857142861</c:v>
                </c:pt>
                <c:pt idx="6">
                  <c:v>3.8918330000000001</c:v>
                </c:pt>
              </c:numCache>
            </c:numRef>
          </c:xVal>
          <c:yVal>
            <c:numRef>
              <c:f>Sheet4!$P$17:$P$23</c:f>
              <c:numCache>
                <c:formatCode>General</c:formatCode>
                <c:ptCount val="7"/>
                <c:pt idx="0">
                  <c:v>11</c:v>
                </c:pt>
                <c:pt idx="1">
                  <c:v>10</c:v>
                </c:pt>
                <c:pt idx="2">
                  <c:v>2</c:v>
                </c:pt>
                <c:pt idx="3">
                  <c:v>7</c:v>
                </c:pt>
                <c:pt idx="4">
                  <c:v>8</c:v>
                </c:pt>
                <c:pt idx="5">
                  <c:v>6</c:v>
                </c:pt>
                <c:pt idx="6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B7-48FE-9259-6318BFE4B2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3970112"/>
        <c:axId val="453970440"/>
      </c:scatterChart>
      <c:scatterChart>
        <c:scatterStyle val="smoothMarker"/>
        <c:varyColors val="0"/>
        <c:ser>
          <c:idx val="1"/>
          <c:order val="1"/>
          <c:tx>
            <c:v>FDM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Sheet4!$K$56:$K$105</c:f>
              <c:numCache>
                <c:formatCode>General</c:formatCode>
                <c:ptCount val="50"/>
                <c:pt idx="0">
                  <c:v>-0.66902148688783658</c:v>
                </c:pt>
                <c:pt idx="1">
                  <c:v>-0.54027745640261871</c:v>
                </c:pt>
                <c:pt idx="2">
                  <c:v>-0.41153342591740089</c:v>
                </c:pt>
                <c:pt idx="3">
                  <c:v>-0.28278939543218307</c:v>
                </c:pt>
                <c:pt idx="4">
                  <c:v>-0.15404536494696525</c:v>
                </c:pt>
                <c:pt idx="5">
                  <c:v>-2.5301334461747427E-2</c:v>
                </c:pt>
                <c:pt idx="6">
                  <c:v>0.10344269602347039</c:v>
                </c:pt>
                <c:pt idx="7">
                  <c:v>0.23218672650868821</c:v>
                </c:pt>
                <c:pt idx="8">
                  <c:v>0.36093075699390603</c:v>
                </c:pt>
                <c:pt idx="9">
                  <c:v>0.48967478747912385</c:v>
                </c:pt>
                <c:pt idx="10">
                  <c:v>0.61841881796434173</c:v>
                </c:pt>
                <c:pt idx="11">
                  <c:v>0.7471628484495596</c:v>
                </c:pt>
                <c:pt idx="12">
                  <c:v>0.87590687893477748</c:v>
                </c:pt>
                <c:pt idx="13">
                  <c:v>1.0046509094199954</c:v>
                </c:pt>
                <c:pt idx="14">
                  <c:v>1.1333949399052132</c:v>
                </c:pt>
                <c:pt idx="15">
                  <c:v>1.2621389703904311</c:v>
                </c:pt>
                <c:pt idx="16">
                  <c:v>1.390883000875649</c:v>
                </c:pt>
                <c:pt idx="17">
                  <c:v>1.5196270313608669</c:v>
                </c:pt>
                <c:pt idx="18">
                  <c:v>1.6483710618460847</c:v>
                </c:pt>
                <c:pt idx="19">
                  <c:v>1.7771150923313026</c:v>
                </c:pt>
                <c:pt idx="20">
                  <c:v>1.9058591228165205</c:v>
                </c:pt>
                <c:pt idx="21">
                  <c:v>2.0346031533017381</c:v>
                </c:pt>
                <c:pt idx="22">
                  <c:v>2.1633471837869558</c:v>
                </c:pt>
                <c:pt idx="23">
                  <c:v>2.2920912142721734</c:v>
                </c:pt>
                <c:pt idx="24">
                  <c:v>2.4208352447573911</c:v>
                </c:pt>
                <c:pt idx="25">
                  <c:v>2.5495792752426087</c:v>
                </c:pt>
                <c:pt idx="26">
                  <c:v>2.6783233057278264</c:v>
                </c:pt>
                <c:pt idx="27">
                  <c:v>2.8070673362130441</c:v>
                </c:pt>
                <c:pt idx="28">
                  <c:v>2.9358113666982617</c:v>
                </c:pt>
                <c:pt idx="29">
                  <c:v>3.0645553971834794</c:v>
                </c:pt>
                <c:pt idx="30">
                  <c:v>3.193299427668697</c:v>
                </c:pt>
                <c:pt idx="31">
                  <c:v>3.3220434581539147</c:v>
                </c:pt>
                <c:pt idx="32">
                  <c:v>3.4507874886391323</c:v>
                </c:pt>
                <c:pt idx="33">
                  <c:v>3.57953151912435</c:v>
                </c:pt>
                <c:pt idx="34">
                  <c:v>3.7082755496095676</c:v>
                </c:pt>
                <c:pt idx="35">
                  <c:v>3.8370195800947853</c:v>
                </c:pt>
                <c:pt idx="36">
                  <c:v>3.9657636105800029</c:v>
                </c:pt>
                <c:pt idx="37">
                  <c:v>4.0945076410652206</c:v>
                </c:pt>
                <c:pt idx="38">
                  <c:v>4.2232516715504387</c:v>
                </c:pt>
                <c:pt idx="39">
                  <c:v>4.3519957020356568</c:v>
                </c:pt>
                <c:pt idx="40">
                  <c:v>4.4807397325208749</c:v>
                </c:pt>
                <c:pt idx="41">
                  <c:v>4.609483763006093</c:v>
                </c:pt>
                <c:pt idx="42">
                  <c:v>4.7382277934913111</c:v>
                </c:pt>
                <c:pt idx="43">
                  <c:v>4.8669718239765292</c:v>
                </c:pt>
                <c:pt idx="44">
                  <c:v>4.9957158544617473</c:v>
                </c:pt>
                <c:pt idx="45">
                  <c:v>5.1244598849469654</c:v>
                </c:pt>
                <c:pt idx="46">
                  <c:v>5.2532039154321835</c:v>
                </c:pt>
                <c:pt idx="47">
                  <c:v>5.3819479459174016</c:v>
                </c:pt>
                <c:pt idx="48">
                  <c:v>5.5106919764026197</c:v>
                </c:pt>
                <c:pt idx="49">
                  <c:v>5.6394360068878377</c:v>
                </c:pt>
              </c:numCache>
            </c:numRef>
          </c:xVal>
          <c:yVal>
            <c:numRef>
              <c:f>Sheet4!$L$56:$L$105</c:f>
              <c:numCache>
                <c:formatCode>General</c:formatCode>
                <c:ptCount val="50"/>
                <c:pt idx="0">
                  <c:v>1.6971530792994109E-4</c:v>
                </c:pt>
                <c:pt idx="1">
                  <c:v>3.2177605377240273E-4</c:v>
                </c:pt>
                <c:pt idx="2">
                  <c:v>5.9403230453234355E-4</c:v>
                </c:pt>
                <c:pt idx="3">
                  <c:v>1.0678003102856431E-3</c:v>
                </c:pt>
                <c:pt idx="4">
                  <c:v>1.8689326855194607E-3</c:v>
                </c:pt>
                <c:pt idx="5">
                  <c:v>3.1850841684233117E-3</c:v>
                </c:pt>
                <c:pt idx="6">
                  <c:v>5.2853263024908196E-3</c:v>
                </c:pt>
                <c:pt idx="7">
                  <c:v>8.539773130752857E-3</c:v>
                </c:pt>
                <c:pt idx="8">
                  <c:v>1.3435211240298789E-2</c:v>
                </c:pt>
                <c:pt idx="9">
                  <c:v>2.0580991930585643E-2</c:v>
                </c:pt>
                <c:pt idx="10">
                  <c:v>3.0698117415995197E-2</c:v>
                </c:pt>
                <c:pt idx="11">
                  <c:v>4.4584183822738543E-2</c:v>
                </c:pt>
                <c:pt idx="12">
                  <c:v>6.3048322469588081E-2</c:v>
                </c:pt>
                <c:pt idx="13">
                  <c:v>8.6814024214368526E-2</c:v>
                </c:pt>
                <c:pt idx="14">
                  <c:v>0.11639380822290357</c:v>
                </c:pt>
                <c:pt idx="15">
                  <c:v>0.15194748105318345</c:v>
                </c:pt>
                <c:pt idx="16">
                  <c:v>0.19314379888180866</c:v>
                </c:pt>
                <c:pt idx="17">
                  <c:v>0.23905160876338738</c:v>
                </c:pt>
                <c:pt idx="18">
                  <c:v>0.28808869058608128</c:v>
                </c:pt>
                <c:pt idx="19">
                  <c:v>0.33805268200291749</c:v>
                </c:pt>
                <c:pt idx="20">
                  <c:v>0.38624796058830713</c:v>
                </c:pt>
                <c:pt idx="21">
                  <c:v>0.42970622988724794</c:v>
                </c:pt>
                <c:pt idx="22">
                  <c:v>0.4654796919504024</c:v>
                </c:pt>
                <c:pt idx="23">
                  <c:v>0.49096831287558695</c:v>
                </c:pt>
                <c:pt idx="24">
                  <c:v>0.5042313295646067</c:v>
                </c:pt>
                <c:pt idx="25">
                  <c:v>0.5042313295646067</c:v>
                </c:pt>
                <c:pt idx="26">
                  <c:v>0.49096831287558707</c:v>
                </c:pt>
                <c:pt idx="27">
                  <c:v>0.46547969195040245</c:v>
                </c:pt>
                <c:pt idx="28">
                  <c:v>0.42970622988724799</c:v>
                </c:pt>
                <c:pt idx="29">
                  <c:v>0.38624796058830729</c:v>
                </c:pt>
                <c:pt idx="30">
                  <c:v>0.33805268200291777</c:v>
                </c:pt>
                <c:pt idx="31">
                  <c:v>0.28808869058608161</c:v>
                </c:pt>
                <c:pt idx="32">
                  <c:v>0.23905160876338782</c:v>
                </c:pt>
                <c:pt idx="33">
                  <c:v>0.19314379888180916</c:v>
                </c:pt>
                <c:pt idx="34">
                  <c:v>0.15194748105318392</c:v>
                </c:pt>
                <c:pt idx="35">
                  <c:v>0.11639380822290403</c:v>
                </c:pt>
                <c:pt idx="36">
                  <c:v>8.6814024214368929E-2</c:v>
                </c:pt>
                <c:pt idx="37">
                  <c:v>6.3048322469588414E-2</c:v>
                </c:pt>
                <c:pt idx="38">
                  <c:v>4.45841838227388E-2</c:v>
                </c:pt>
                <c:pt idx="39">
                  <c:v>3.0698117415995364E-2</c:v>
                </c:pt>
                <c:pt idx="40">
                  <c:v>2.0580991930585758E-2</c:v>
                </c:pt>
                <c:pt idx="41">
                  <c:v>1.3435211240298844E-2</c:v>
                </c:pt>
                <c:pt idx="42">
                  <c:v>8.5397731307528795E-3</c:v>
                </c:pt>
                <c:pt idx="43">
                  <c:v>5.2853263024908387E-3</c:v>
                </c:pt>
                <c:pt idx="44">
                  <c:v>3.1850841684233147E-3</c:v>
                </c:pt>
                <c:pt idx="45">
                  <c:v>1.8689326855194607E-3</c:v>
                </c:pt>
                <c:pt idx="46">
                  <c:v>1.0678003102856431E-3</c:v>
                </c:pt>
                <c:pt idx="47">
                  <c:v>5.9403230453234247E-4</c:v>
                </c:pt>
                <c:pt idx="48">
                  <c:v>3.2177605377240191E-4</c:v>
                </c:pt>
                <c:pt idx="49">
                  <c:v>1.697153079299405E-4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5B7-48FE-9259-6318BFE4B2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883168"/>
        <c:axId val="571911704"/>
      </c:scatterChart>
      <c:valAx>
        <c:axId val="453970112"/>
        <c:scaling>
          <c:orientation val="minMax"/>
          <c:max val="4.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3970440"/>
        <c:crosses val="autoZero"/>
        <c:crossBetween val="midCat"/>
      </c:valAx>
      <c:valAx>
        <c:axId val="453970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3970112"/>
        <c:crosses val="autoZero"/>
        <c:crossBetween val="midCat"/>
      </c:valAx>
      <c:valAx>
        <c:axId val="5719117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1883168"/>
        <c:crosses val="max"/>
        <c:crossBetween val="midCat"/>
      </c:valAx>
      <c:valAx>
        <c:axId val="5718831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71911704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Sheet5!$H$1</c:f>
              <c:strCache>
                <c:ptCount val="1"/>
                <c:pt idx="0">
                  <c:v>BBB Android (OTIMIZADO)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Sheet5!$G$2:$G$51</c:f>
              <c:numCache>
                <c:formatCode>General</c:formatCode>
                <c:ptCount val="50"/>
                <c:pt idx="0">
                  <c:v>-1.2086191026337758</c:v>
                </c:pt>
                <c:pt idx="1">
                  <c:v>-1.0222515441589277</c:v>
                </c:pt>
                <c:pt idx="2">
                  <c:v>-0.83588398568407973</c:v>
                </c:pt>
                <c:pt idx="3">
                  <c:v>-0.64951642720923175</c:v>
                </c:pt>
                <c:pt idx="4">
                  <c:v>-0.46314886873438377</c:v>
                </c:pt>
                <c:pt idx="5">
                  <c:v>-0.27678131025953578</c:v>
                </c:pt>
                <c:pt idx="6">
                  <c:v>-9.0413751784687774E-2</c:v>
                </c:pt>
                <c:pt idx="7">
                  <c:v>9.5953806690160237E-2</c:v>
                </c:pt>
                <c:pt idx="8">
                  <c:v>0.28232136516500828</c:v>
                </c:pt>
                <c:pt idx="9">
                  <c:v>0.46868892363985626</c:v>
                </c:pt>
                <c:pt idx="10">
                  <c:v>0.65505648211470424</c:v>
                </c:pt>
                <c:pt idx="11">
                  <c:v>0.84142404058955222</c:v>
                </c:pt>
                <c:pt idx="12">
                  <c:v>1.0277915990644002</c:v>
                </c:pt>
                <c:pt idx="13">
                  <c:v>1.2141591575392483</c:v>
                </c:pt>
                <c:pt idx="14">
                  <c:v>1.4005267160140964</c:v>
                </c:pt>
                <c:pt idx="15">
                  <c:v>1.5868942744889445</c:v>
                </c:pt>
                <c:pt idx="16">
                  <c:v>1.7732618329637926</c:v>
                </c:pt>
                <c:pt idx="17">
                  <c:v>1.9596293914386407</c:v>
                </c:pt>
                <c:pt idx="18">
                  <c:v>2.1459969499134885</c:v>
                </c:pt>
                <c:pt idx="19">
                  <c:v>2.3323645083883364</c:v>
                </c:pt>
                <c:pt idx="20">
                  <c:v>2.5187320668631843</c:v>
                </c:pt>
                <c:pt idx="21">
                  <c:v>2.7050996253380322</c:v>
                </c:pt>
                <c:pt idx="22">
                  <c:v>2.89146718381288</c:v>
                </c:pt>
                <c:pt idx="23">
                  <c:v>3.0778347422877279</c:v>
                </c:pt>
                <c:pt idx="24">
                  <c:v>3.2642023007625758</c:v>
                </c:pt>
                <c:pt idx="25">
                  <c:v>3.4505698592374237</c:v>
                </c:pt>
                <c:pt idx="26">
                  <c:v>3.6369374177122715</c:v>
                </c:pt>
                <c:pt idx="27">
                  <c:v>3.8233049761871194</c:v>
                </c:pt>
                <c:pt idx="28">
                  <c:v>4.0096725346619673</c:v>
                </c:pt>
                <c:pt idx="29">
                  <c:v>4.1960400931368156</c:v>
                </c:pt>
                <c:pt idx="30">
                  <c:v>4.3824076516116639</c:v>
                </c:pt>
                <c:pt idx="31">
                  <c:v>4.5687752100865122</c:v>
                </c:pt>
                <c:pt idx="32">
                  <c:v>4.7551427685613605</c:v>
                </c:pt>
                <c:pt idx="33">
                  <c:v>4.9415103270362088</c:v>
                </c:pt>
                <c:pt idx="34">
                  <c:v>5.1278778855110572</c:v>
                </c:pt>
                <c:pt idx="35">
                  <c:v>5.3142454439859055</c:v>
                </c:pt>
                <c:pt idx="36">
                  <c:v>5.5006130024607538</c:v>
                </c:pt>
                <c:pt idx="37">
                  <c:v>5.6869805609356021</c:v>
                </c:pt>
                <c:pt idx="38">
                  <c:v>5.8733481194104504</c:v>
                </c:pt>
                <c:pt idx="39">
                  <c:v>6.0597156778852987</c:v>
                </c:pt>
                <c:pt idx="40">
                  <c:v>6.2460832363601471</c:v>
                </c:pt>
                <c:pt idx="41">
                  <c:v>6.4324507948349954</c:v>
                </c:pt>
                <c:pt idx="42">
                  <c:v>6.6188183533098437</c:v>
                </c:pt>
                <c:pt idx="43">
                  <c:v>6.805185911784692</c:v>
                </c:pt>
                <c:pt idx="44">
                  <c:v>6.9915534702595403</c:v>
                </c:pt>
                <c:pt idx="45">
                  <c:v>7.1779210287343886</c:v>
                </c:pt>
                <c:pt idx="46">
                  <c:v>7.364288587209237</c:v>
                </c:pt>
                <c:pt idx="47">
                  <c:v>7.5506561456840853</c:v>
                </c:pt>
                <c:pt idx="48">
                  <c:v>7.7370237041589336</c:v>
                </c:pt>
                <c:pt idx="49">
                  <c:v>7.9233912626337819</c:v>
                </c:pt>
              </c:numCache>
            </c:numRef>
          </c:xVal>
          <c:yVal>
            <c:numRef>
              <c:f>Sheet5!$H$2:$H$51</c:f>
              <c:numCache>
                <c:formatCode>General</c:formatCode>
                <c:ptCount val="50"/>
                <c:pt idx="0">
                  <c:v>1.5471790829808095E-48</c:v>
                </c:pt>
                <c:pt idx="1">
                  <c:v>2.4836255321374132E-43</c:v>
                </c:pt>
                <c:pt idx="2">
                  <c:v>2.0059776811500553E-38</c:v>
                </c:pt>
                <c:pt idx="3">
                  <c:v>8.1519316169972135E-34</c:v>
                </c:pt>
                <c:pt idx="4">
                  <c:v>1.6668227120982244E-29</c:v>
                </c:pt>
                <c:pt idx="5">
                  <c:v>1.7147971044427333E-25</c:v>
                </c:pt>
                <c:pt idx="6">
                  <c:v>8.8762704017816142E-22</c:v>
                </c:pt>
                <c:pt idx="7">
                  <c:v>2.3117600621527793E-18</c:v>
                </c:pt>
                <c:pt idx="8">
                  <c:v>3.0293499073034662E-15</c:v>
                </c:pt>
                <c:pt idx="9">
                  <c:v>1.9973334403347026E-12</c:v>
                </c:pt>
                <c:pt idx="10">
                  <c:v>6.6259195289259434E-10</c:v>
                </c:pt>
                <c:pt idx="11">
                  <c:v>1.105951778556917E-7</c:v>
                </c:pt>
                <c:pt idx="12">
                  <c:v>9.2879672635755803E-6</c:v>
                </c:pt>
                <c:pt idx="13">
                  <c:v>3.9246380585133495E-4</c:v>
                </c:pt>
                <c:pt idx="14">
                  <c:v>8.3439750428502182E-3</c:v>
                </c:pt>
                <c:pt idx="15">
                  <c:v>8.9256701262695387E-2</c:v>
                </c:pt>
                <c:pt idx="16">
                  <c:v>0.4804001323253107</c:v>
                </c:pt>
                <c:pt idx="17">
                  <c:v>1.300947751670382</c:v>
                </c:pt>
                <c:pt idx="18">
                  <c:v>1.7726012115330958</c:v>
                </c:pt>
                <c:pt idx="19">
                  <c:v>1.2152249543779228</c:v>
                </c:pt>
                <c:pt idx="20">
                  <c:v>0.41917634522901126</c:v>
                </c:pt>
                <c:pt idx="21">
                  <c:v>7.2749716425238475E-2</c:v>
                </c:pt>
                <c:pt idx="22">
                  <c:v>6.3527284733081533E-3</c:v>
                </c:pt>
                <c:pt idx="23">
                  <c:v>2.7911535692973916E-4</c:v>
                </c:pt>
                <c:pt idx="24">
                  <c:v>6.1702338107987871E-6</c:v>
                </c:pt>
                <c:pt idx="25">
                  <c:v>6.862999397709319E-8</c:v>
                </c:pt>
                <c:pt idx="26">
                  <c:v>3.8407916670268712E-10</c:v>
                </c:pt>
                <c:pt idx="27">
                  <c:v>1.0814887124267466E-12</c:v>
                </c:pt>
                <c:pt idx="28">
                  <c:v>1.5322078453898883E-15</c:v>
                </c:pt>
                <c:pt idx="29">
                  <c:v>1.0922142107225297E-18</c:v>
                </c:pt>
                <c:pt idx="30">
                  <c:v>3.9173503469187773E-22</c:v>
                </c:pt>
                <c:pt idx="31">
                  <c:v>7.0692193265021226E-26</c:v>
                </c:pt>
                <c:pt idx="32">
                  <c:v>6.4186685254304671E-30</c:v>
                </c:pt>
                <c:pt idx="33">
                  <c:v>2.9323303196288805E-34</c:v>
                </c:pt>
                <c:pt idx="34">
                  <c:v>6.7402388068737168E-39</c:v>
                </c:pt>
                <c:pt idx="35">
                  <c:v>7.7952873218978045E-44</c:v>
                </c:pt>
                <c:pt idx="36">
                  <c:v>4.5361083639495883E-49</c:v>
                </c:pt>
                <c:pt idx="37">
                  <c:v>1.3280950715107681E-54</c:v>
                </c:pt>
                <c:pt idx="38">
                  <c:v>1.9564527309055551E-60</c:v>
                </c:pt>
                <c:pt idx="39">
                  <c:v>1.4501202071762014E-66</c:v>
                </c:pt>
                <c:pt idx="40">
                  <c:v>5.4079553797694607E-73</c:v>
                </c:pt>
                <c:pt idx="41">
                  <c:v>1.0147443579095345E-79</c:v>
                </c:pt>
                <c:pt idx="42">
                  <c:v>9.5802014470045176E-87</c:v>
                </c:pt>
                <c:pt idx="43">
                  <c:v>4.5507930656347378E-94</c:v>
                </c:pt>
                <c:pt idx="44">
                  <c:v>1.0876620718683266E-101</c:v>
                </c:pt>
                <c:pt idx="45">
                  <c:v>1.3079626169645428E-109</c:v>
                </c:pt>
                <c:pt idx="46">
                  <c:v>7.9139104020313506E-118</c:v>
                </c:pt>
                <c:pt idx="47">
                  <c:v>2.4092472778188684E-126</c:v>
                </c:pt>
                <c:pt idx="48">
                  <c:v>3.6903374050451524E-135</c:v>
                </c:pt>
                <c:pt idx="49">
                  <c:v>2.844102367612391E-144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E0-4CA0-9D07-2C9F8F2CE423}"/>
            </c:ext>
          </c:extLst>
        </c:ser>
        <c:ser>
          <c:idx val="1"/>
          <c:order val="1"/>
          <c:tx>
            <c:strRef>
              <c:f>Sheet5!$I$1</c:f>
              <c:strCache>
                <c:ptCount val="1"/>
                <c:pt idx="0">
                  <c:v>BBB Android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Sheet5!$G$2:$G$51</c:f>
              <c:numCache>
                <c:formatCode>General</c:formatCode>
                <c:ptCount val="50"/>
                <c:pt idx="0">
                  <c:v>-1.2086191026337758</c:v>
                </c:pt>
                <c:pt idx="1">
                  <c:v>-1.0222515441589277</c:v>
                </c:pt>
                <c:pt idx="2">
                  <c:v>-0.83588398568407973</c:v>
                </c:pt>
                <c:pt idx="3">
                  <c:v>-0.64951642720923175</c:v>
                </c:pt>
                <c:pt idx="4">
                  <c:v>-0.46314886873438377</c:v>
                </c:pt>
                <c:pt idx="5">
                  <c:v>-0.27678131025953578</c:v>
                </c:pt>
                <c:pt idx="6">
                  <c:v>-9.0413751784687774E-2</c:v>
                </c:pt>
                <c:pt idx="7">
                  <c:v>9.5953806690160237E-2</c:v>
                </c:pt>
                <c:pt idx="8">
                  <c:v>0.28232136516500828</c:v>
                </c:pt>
                <c:pt idx="9">
                  <c:v>0.46868892363985626</c:v>
                </c:pt>
                <c:pt idx="10">
                  <c:v>0.65505648211470424</c:v>
                </c:pt>
                <c:pt idx="11">
                  <c:v>0.84142404058955222</c:v>
                </c:pt>
                <c:pt idx="12">
                  <c:v>1.0277915990644002</c:v>
                </c:pt>
                <c:pt idx="13">
                  <c:v>1.2141591575392483</c:v>
                </c:pt>
                <c:pt idx="14">
                  <c:v>1.4005267160140964</c:v>
                </c:pt>
                <c:pt idx="15">
                  <c:v>1.5868942744889445</c:v>
                </c:pt>
                <c:pt idx="16">
                  <c:v>1.7732618329637926</c:v>
                </c:pt>
                <c:pt idx="17">
                  <c:v>1.9596293914386407</c:v>
                </c:pt>
                <c:pt idx="18">
                  <c:v>2.1459969499134885</c:v>
                </c:pt>
                <c:pt idx="19">
                  <c:v>2.3323645083883364</c:v>
                </c:pt>
                <c:pt idx="20">
                  <c:v>2.5187320668631843</c:v>
                </c:pt>
                <c:pt idx="21">
                  <c:v>2.7050996253380322</c:v>
                </c:pt>
                <c:pt idx="22">
                  <c:v>2.89146718381288</c:v>
                </c:pt>
                <c:pt idx="23">
                  <c:v>3.0778347422877279</c:v>
                </c:pt>
                <c:pt idx="24">
                  <c:v>3.2642023007625758</c:v>
                </c:pt>
                <c:pt idx="25">
                  <c:v>3.4505698592374237</c:v>
                </c:pt>
                <c:pt idx="26">
                  <c:v>3.6369374177122715</c:v>
                </c:pt>
                <c:pt idx="27">
                  <c:v>3.8233049761871194</c:v>
                </c:pt>
                <c:pt idx="28">
                  <c:v>4.0096725346619673</c:v>
                </c:pt>
                <c:pt idx="29">
                  <c:v>4.1960400931368156</c:v>
                </c:pt>
                <c:pt idx="30">
                  <c:v>4.3824076516116639</c:v>
                </c:pt>
                <c:pt idx="31">
                  <c:v>4.5687752100865122</c:v>
                </c:pt>
                <c:pt idx="32">
                  <c:v>4.7551427685613605</c:v>
                </c:pt>
                <c:pt idx="33">
                  <c:v>4.9415103270362088</c:v>
                </c:pt>
                <c:pt idx="34">
                  <c:v>5.1278778855110572</c:v>
                </c:pt>
                <c:pt idx="35">
                  <c:v>5.3142454439859055</c:v>
                </c:pt>
                <c:pt idx="36">
                  <c:v>5.5006130024607538</c:v>
                </c:pt>
                <c:pt idx="37">
                  <c:v>5.6869805609356021</c:v>
                </c:pt>
                <c:pt idx="38">
                  <c:v>5.8733481194104504</c:v>
                </c:pt>
                <c:pt idx="39">
                  <c:v>6.0597156778852987</c:v>
                </c:pt>
                <c:pt idx="40">
                  <c:v>6.2460832363601471</c:v>
                </c:pt>
                <c:pt idx="41">
                  <c:v>6.4324507948349954</c:v>
                </c:pt>
                <c:pt idx="42">
                  <c:v>6.6188183533098437</c:v>
                </c:pt>
                <c:pt idx="43">
                  <c:v>6.805185911784692</c:v>
                </c:pt>
                <c:pt idx="44">
                  <c:v>6.9915534702595403</c:v>
                </c:pt>
                <c:pt idx="45">
                  <c:v>7.1779210287343886</c:v>
                </c:pt>
                <c:pt idx="46">
                  <c:v>7.364288587209237</c:v>
                </c:pt>
                <c:pt idx="47">
                  <c:v>7.5506561456840853</c:v>
                </c:pt>
                <c:pt idx="48">
                  <c:v>7.7370237041589336</c:v>
                </c:pt>
                <c:pt idx="49">
                  <c:v>7.9233912626337819</c:v>
                </c:pt>
              </c:numCache>
            </c:numRef>
          </c:xVal>
          <c:yVal>
            <c:numRef>
              <c:f>Sheet5!$I$2:$I$51</c:f>
              <c:numCache>
                <c:formatCode>General</c:formatCode>
                <c:ptCount val="50"/>
                <c:pt idx="0">
                  <c:v>1.1724053776714202E-4</c:v>
                </c:pt>
                <c:pt idx="1">
                  <c:v>2.2228517889758277E-4</c:v>
                </c:pt>
                <c:pt idx="2">
                  <c:v>4.1036172684656193E-4</c:v>
                </c:pt>
                <c:pt idx="3">
                  <c:v>7.3764402358736229E-4</c:v>
                </c:pt>
                <c:pt idx="4">
                  <c:v>1.2910719473304153E-3</c:v>
                </c:pt>
                <c:pt idx="5">
                  <c:v>2.2002787214321757E-3</c:v>
                </c:pt>
                <c:pt idx="6">
                  <c:v>3.6511408754868447E-3</c:v>
                </c:pt>
                <c:pt idx="7">
                  <c:v>5.899335814021885E-3</c:v>
                </c:pt>
                <c:pt idx="8">
                  <c:v>9.2811391620489896E-3</c:v>
                </c:pt>
                <c:pt idx="9">
                  <c:v>1.4217495116699407E-2</c:v>
                </c:pt>
                <c:pt idx="10">
                  <c:v>2.1206477118586427E-2</c:v>
                </c:pt>
                <c:pt idx="11">
                  <c:v>3.0799070225561047E-2</c:v>
                </c:pt>
                <c:pt idx="12">
                  <c:v>4.355422808826441E-2</c:v>
                </c:pt>
                <c:pt idx="13">
                  <c:v>5.9971743319841252E-2</c:v>
                </c:pt>
                <c:pt idx="14">
                  <c:v>8.0405667793101737E-2</c:v>
                </c:pt>
                <c:pt idx="15">
                  <c:v>0.10496639701111507</c:v>
                </c:pt>
                <c:pt idx="16">
                  <c:v>0.13342510539261185</c:v>
                </c:pt>
                <c:pt idx="17">
                  <c:v>0.16513854588231605</c:v>
                </c:pt>
                <c:pt idx="18">
                  <c:v>0.1990137096111956</c:v>
                </c:pt>
                <c:pt idx="19">
                  <c:v>0.23352918905822853</c:v>
                </c:pt>
                <c:pt idx="20">
                  <c:v>0.26682282914354605</c:v>
                </c:pt>
                <c:pt idx="21">
                  <c:v>0.29684410963487545</c:v>
                </c:pt>
                <c:pt idx="22">
                  <c:v>0.32155667081296335</c:v>
                </c:pt>
                <c:pt idx="23">
                  <c:v>0.33916439082750116</c:v>
                </c:pt>
                <c:pt idx="24">
                  <c:v>0.34832657677290302</c:v>
                </c:pt>
                <c:pt idx="25">
                  <c:v>0.34832657677290307</c:v>
                </c:pt>
                <c:pt idx="26">
                  <c:v>0.33916439082750127</c:v>
                </c:pt>
                <c:pt idx="27">
                  <c:v>0.32155667081296346</c:v>
                </c:pt>
                <c:pt idx="28">
                  <c:v>0.29684410963487562</c:v>
                </c:pt>
                <c:pt idx="29">
                  <c:v>0.26682282914354621</c:v>
                </c:pt>
                <c:pt idx="30">
                  <c:v>0.23352918905822859</c:v>
                </c:pt>
                <c:pt idx="31">
                  <c:v>0.1990137096111956</c:v>
                </c:pt>
                <c:pt idx="32">
                  <c:v>0.165138545882316</c:v>
                </c:pt>
                <c:pt idx="33">
                  <c:v>0.13342510539261171</c:v>
                </c:pt>
                <c:pt idx="34">
                  <c:v>0.10496639701111497</c:v>
                </c:pt>
                <c:pt idx="35">
                  <c:v>8.0405667793101612E-2</c:v>
                </c:pt>
                <c:pt idx="36">
                  <c:v>5.9971743319841127E-2</c:v>
                </c:pt>
                <c:pt idx="37">
                  <c:v>4.3554228088264299E-2</c:v>
                </c:pt>
                <c:pt idx="38">
                  <c:v>3.0799070225560964E-2</c:v>
                </c:pt>
                <c:pt idx="39">
                  <c:v>2.1206477118586309E-2</c:v>
                </c:pt>
                <c:pt idx="40">
                  <c:v>1.421749511669931E-2</c:v>
                </c:pt>
                <c:pt idx="41">
                  <c:v>9.2811391620489323E-3</c:v>
                </c:pt>
                <c:pt idx="42">
                  <c:v>5.8993358140218373E-3</c:v>
                </c:pt>
                <c:pt idx="43">
                  <c:v>3.6511408754868087E-3</c:v>
                </c:pt>
                <c:pt idx="44">
                  <c:v>2.2002787214321544E-3</c:v>
                </c:pt>
                <c:pt idx="45">
                  <c:v>1.2910719473304003E-3</c:v>
                </c:pt>
                <c:pt idx="46">
                  <c:v>7.3764402358735177E-4</c:v>
                </c:pt>
                <c:pt idx="47">
                  <c:v>4.1036172684655612E-4</c:v>
                </c:pt>
                <c:pt idx="48">
                  <c:v>2.2228517889757906E-4</c:v>
                </c:pt>
                <c:pt idx="49">
                  <c:v>1.1724053776713995E-4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AE0-4CA0-9D07-2C9F8F2CE423}"/>
            </c:ext>
          </c:extLst>
        </c:ser>
        <c:ser>
          <c:idx val="2"/>
          <c:order val="2"/>
          <c:tx>
            <c:strRef>
              <c:f>Sheet5!$J$1</c:f>
              <c:strCache>
                <c:ptCount val="1"/>
                <c:pt idx="0">
                  <c:v>Linux BBB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Sheet5!$G$2:$G$51</c:f>
              <c:numCache>
                <c:formatCode>General</c:formatCode>
                <c:ptCount val="50"/>
                <c:pt idx="0">
                  <c:v>-1.2086191026337758</c:v>
                </c:pt>
                <c:pt idx="1">
                  <c:v>-1.0222515441589277</c:v>
                </c:pt>
                <c:pt idx="2">
                  <c:v>-0.83588398568407973</c:v>
                </c:pt>
                <c:pt idx="3">
                  <c:v>-0.64951642720923175</c:v>
                </c:pt>
                <c:pt idx="4">
                  <c:v>-0.46314886873438377</c:v>
                </c:pt>
                <c:pt idx="5">
                  <c:v>-0.27678131025953578</c:v>
                </c:pt>
                <c:pt idx="6">
                  <c:v>-9.0413751784687774E-2</c:v>
                </c:pt>
                <c:pt idx="7">
                  <c:v>9.5953806690160237E-2</c:v>
                </c:pt>
                <c:pt idx="8">
                  <c:v>0.28232136516500828</c:v>
                </c:pt>
                <c:pt idx="9">
                  <c:v>0.46868892363985626</c:v>
                </c:pt>
                <c:pt idx="10">
                  <c:v>0.65505648211470424</c:v>
                </c:pt>
                <c:pt idx="11">
                  <c:v>0.84142404058955222</c:v>
                </c:pt>
                <c:pt idx="12">
                  <c:v>1.0277915990644002</c:v>
                </c:pt>
                <c:pt idx="13">
                  <c:v>1.2141591575392483</c:v>
                </c:pt>
                <c:pt idx="14">
                  <c:v>1.4005267160140964</c:v>
                </c:pt>
                <c:pt idx="15">
                  <c:v>1.5868942744889445</c:v>
                </c:pt>
                <c:pt idx="16">
                  <c:v>1.7732618329637926</c:v>
                </c:pt>
                <c:pt idx="17">
                  <c:v>1.9596293914386407</c:v>
                </c:pt>
                <c:pt idx="18">
                  <c:v>2.1459969499134885</c:v>
                </c:pt>
                <c:pt idx="19">
                  <c:v>2.3323645083883364</c:v>
                </c:pt>
                <c:pt idx="20">
                  <c:v>2.5187320668631843</c:v>
                </c:pt>
                <c:pt idx="21">
                  <c:v>2.7050996253380322</c:v>
                </c:pt>
                <c:pt idx="22">
                  <c:v>2.89146718381288</c:v>
                </c:pt>
                <c:pt idx="23">
                  <c:v>3.0778347422877279</c:v>
                </c:pt>
                <c:pt idx="24">
                  <c:v>3.2642023007625758</c:v>
                </c:pt>
                <c:pt idx="25">
                  <c:v>3.4505698592374237</c:v>
                </c:pt>
                <c:pt idx="26">
                  <c:v>3.6369374177122715</c:v>
                </c:pt>
                <c:pt idx="27">
                  <c:v>3.8233049761871194</c:v>
                </c:pt>
                <c:pt idx="28">
                  <c:v>4.0096725346619673</c:v>
                </c:pt>
                <c:pt idx="29">
                  <c:v>4.1960400931368156</c:v>
                </c:pt>
                <c:pt idx="30">
                  <c:v>4.3824076516116639</c:v>
                </c:pt>
                <c:pt idx="31">
                  <c:v>4.5687752100865122</c:v>
                </c:pt>
                <c:pt idx="32">
                  <c:v>4.7551427685613605</c:v>
                </c:pt>
                <c:pt idx="33">
                  <c:v>4.9415103270362088</c:v>
                </c:pt>
                <c:pt idx="34">
                  <c:v>5.1278778855110572</c:v>
                </c:pt>
                <c:pt idx="35">
                  <c:v>5.3142454439859055</c:v>
                </c:pt>
                <c:pt idx="36">
                  <c:v>5.5006130024607538</c:v>
                </c:pt>
                <c:pt idx="37">
                  <c:v>5.6869805609356021</c:v>
                </c:pt>
                <c:pt idx="38">
                  <c:v>5.8733481194104504</c:v>
                </c:pt>
                <c:pt idx="39">
                  <c:v>6.0597156778852987</c:v>
                </c:pt>
                <c:pt idx="40">
                  <c:v>6.2460832363601471</c:v>
                </c:pt>
                <c:pt idx="41">
                  <c:v>6.4324507948349954</c:v>
                </c:pt>
                <c:pt idx="42">
                  <c:v>6.6188183533098437</c:v>
                </c:pt>
                <c:pt idx="43">
                  <c:v>6.805185911784692</c:v>
                </c:pt>
                <c:pt idx="44">
                  <c:v>6.9915534702595403</c:v>
                </c:pt>
                <c:pt idx="45">
                  <c:v>7.1779210287343886</c:v>
                </c:pt>
                <c:pt idx="46">
                  <c:v>7.364288587209237</c:v>
                </c:pt>
                <c:pt idx="47">
                  <c:v>7.5506561456840853</c:v>
                </c:pt>
                <c:pt idx="48">
                  <c:v>7.7370237041589336</c:v>
                </c:pt>
                <c:pt idx="49">
                  <c:v>7.9233912626337819</c:v>
                </c:pt>
              </c:numCache>
            </c:numRef>
          </c:xVal>
          <c:yVal>
            <c:numRef>
              <c:f>Sheet5!$J$2:$J$51</c:f>
              <c:numCache>
                <c:formatCode>General</c:formatCode>
                <c:ptCount val="50"/>
                <c:pt idx="0">
                  <c:v>8.6959796683025532E-6</c:v>
                </c:pt>
                <c:pt idx="1">
                  <c:v>2.558525205798183E-5</c:v>
                </c:pt>
                <c:pt idx="2">
                  <c:v>7.1187326844729336E-5</c:v>
                </c:pt>
                <c:pt idx="3">
                  <c:v>1.873084936464605E-4</c:v>
                </c:pt>
                <c:pt idx="4">
                  <c:v>4.6607312212811037E-4</c:v>
                </c:pt>
                <c:pt idx="5">
                  <c:v>1.0967116240888938E-3</c:v>
                </c:pt>
                <c:pt idx="6">
                  <c:v>2.4404652932491027E-3</c:v>
                </c:pt>
                <c:pt idx="7">
                  <c:v>5.1356406286114289E-3</c:v>
                </c:pt>
                <c:pt idx="8">
                  <c:v>1.0220176996481129E-2</c:v>
                </c:pt>
                <c:pt idx="9">
                  <c:v>1.9233751882156713E-2</c:v>
                </c:pt>
                <c:pt idx="10">
                  <c:v>3.4230354942328983E-2</c:v>
                </c:pt>
                <c:pt idx="11">
                  <c:v>5.7610360999758067E-2</c:v>
                </c:pt>
                <c:pt idx="12">
                  <c:v>9.1692030836458951E-2</c:v>
                </c:pt>
                <c:pt idx="13">
                  <c:v>0.13800803997058958</c:v>
                </c:pt>
                <c:pt idx="14">
                  <c:v>0.19643505152221891</c:v>
                </c:pt>
                <c:pt idx="15">
                  <c:v>0.26440848225662894</c:v>
                </c:pt>
                <c:pt idx="16">
                  <c:v>0.33656858927997957</c:v>
                </c:pt>
                <c:pt idx="17">
                  <c:v>0.4051478910306005</c:v>
                </c:pt>
                <c:pt idx="18">
                  <c:v>0.46120646211324023</c:v>
                </c:pt>
                <c:pt idx="19">
                  <c:v>0.49649969477862754</c:v>
                </c:pt>
                <c:pt idx="20">
                  <c:v>0.50545720203386535</c:v>
                </c:pt>
                <c:pt idx="21">
                  <c:v>0.48662183618568194</c:v>
                </c:pt>
                <c:pt idx="22">
                  <c:v>0.44303761274983577</c:v>
                </c:pt>
                <c:pt idx="23">
                  <c:v>0.38144454142447065</c:v>
                </c:pt>
                <c:pt idx="24">
                  <c:v>0.31057322480722049</c:v>
                </c:pt>
                <c:pt idx="25">
                  <c:v>0.23913239839850126</c:v>
                </c:pt>
                <c:pt idx="26">
                  <c:v>0.1741223936680299</c:v>
                </c:pt>
                <c:pt idx="27">
                  <c:v>0.11989819329581515</c:v>
                </c:pt>
                <c:pt idx="28">
                  <c:v>7.8075082181211938E-2</c:v>
                </c:pt>
                <c:pt idx="29">
                  <c:v>4.8078848997605853E-2</c:v>
                </c:pt>
                <c:pt idx="30">
                  <c:v>2.7998674732630867E-2</c:v>
                </c:pt>
                <c:pt idx="31">
                  <c:v>1.5419230098484825E-2</c:v>
                </c:pt>
                <c:pt idx="32">
                  <c:v>8.0302618048351641E-3</c:v>
                </c:pt>
                <c:pt idx="33">
                  <c:v>3.9549274453442966E-3</c:v>
                </c:pt>
                <c:pt idx="34">
                  <c:v>1.8419979295987796E-3</c:v>
                </c:pt>
                <c:pt idx="35">
                  <c:v>8.1130014915078432E-4</c:v>
                </c:pt>
                <c:pt idx="36">
                  <c:v>3.3792146156906902E-4</c:v>
                </c:pt>
                <c:pt idx="37">
                  <c:v>1.3310421088106041E-4</c:v>
                </c:pt>
                <c:pt idx="38">
                  <c:v>4.9580353183018845E-5</c:v>
                </c:pt>
                <c:pt idx="39">
                  <c:v>1.7465026068639919E-5</c:v>
                </c:pt>
                <c:pt idx="40">
                  <c:v>5.8179590658622042E-6</c:v>
                </c:pt>
                <c:pt idx="41">
                  <c:v>1.8327949746602398E-6</c:v>
                </c:pt>
                <c:pt idx="42">
                  <c:v>5.4600787997273416E-7</c:v>
                </c:pt>
                <c:pt idx="43">
                  <c:v>1.5382457950061661E-7</c:v>
                </c:pt>
                <c:pt idx="44">
                  <c:v>4.098211462090956E-8</c:v>
                </c:pt>
                <c:pt idx="45">
                  <c:v>1.032535023290307E-8</c:v>
                </c:pt>
                <c:pt idx="46">
                  <c:v>2.4601241301738551E-9</c:v>
                </c:pt>
                <c:pt idx="47">
                  <c:v>5.543078778780073E-10</c:v>
                </c:pt>
                <c:pt idx="48">
                  <c:v>1.1811005777310344E-10</c:v>
                </c:pt>
                <c:pt idx="49">
                  <c:v>2.3799318111968885E-11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AE0-4CA0-9D07-2C9F8F2CE4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660368"/>
        <c:axId val="561657088"/>
      </c:scatterChart>
      <c:valAx>
        <c:axId val="561660368"/>
        <c:scaling>
          <c:orientation val="minMax"/>
          <c:max val="6.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61657088"/>
        <c:crosses val="autoZero"/>
        <c:crossBetween val="midCat"/>
      </c:valAx>
      <c:valAx>
        <c:axId val="56165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61660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115</xdr:row>
      <xdr:rowOff>28575</xdr:rowOff>
    </xdr:from>
    <xdr:to>
      <xdr:col>15</xdr:col>
      <xdr:colOff>0</xdr:colOff>
      <xdr:row>129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38100</xdr:colOff>
      <xdr:row>143</xdr:row>
      <xdr:rowOff>47625</xdr:rowOff>
    </xdr:from>
    <xdr:to>
      <xdr:col>14</xdr:col>
      <xdr:colOff>600075</xdr:colOff>
      <xdr:row>157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102</xdr:row>
      <xdr:rowOff>33337</xdr:rowOff>
    </xdr:from>
    <xdr:to>
      <xdr:col>14</xdr:col>
      <xdr:colOff>342900</xdr:colOff>
      <xdr:row>116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7985A5-D7F6-4B6C-815F-2AA953FC37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285750</xdr:colOff>
      <xdr:row>102</xdr:row>
      <xdr:rowOff>47625</xdr:rowOff>
    </xdr:from>
    <xdr:to>
      <xdr:col>13</xdr:col>
      <xdr:colOff>628650</xdr:colOff>
      <xdr:row>116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102</xdr:row>
      <xdr:rowOff>0</xdr:rowOff>
    </xdr:from>
    <xdr:to>
      <xdr:col>14</xdr:col>
      <xdr:colOff>323850</xdr:colOff>
      <xdr:row>116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24</xdr:row>
      <xdr:rowOff>33337</xdr:rowOff>
    </xdr:from>
    <xdr:to>
      <xdr:col>10</xdr:col>
      <xdr:colOff>447675</xdr:colOff>
      <xdr:row>38</xdr:row>
      <xdr:rowOff>109537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AB566B8-9DE2-4EDB-B84E-D1738ACABD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190500</xdr:colOff>
      <xdr:row>24</xdr:row>
      <xdr:rowOff>33337</xdr:rowOff>
    </xdr:from>
    <xdr:to>
      <xdr:col>17</xdr:col>
      <xdr:colOff>285750</xdr:colOff>
      <xdr:row>38</xdr:row>
      <xdr:rowOff>109537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D073F85-58A2-4EA3-A2F3-0F007DAB88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323850</xdr:colOff>
      <xdr:row>38</xdr:row>
      <xdr:rowOff>185737</xdr:rowOff>
    </xdr:from>
    <xdr:to>
      <xdr:col>14</xdr:col>
      <xdr:colOff>104775</xdr:colOff>
      <xdr:row>53</xdr:row>
      <xdr:rowOff>71437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00E10FF-7EA7-4A47-9A08-36F730620F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52</xdr:row>
      <xdr:rowOff>147637</xdr:rowOff>
    </xdr:from>
    <xdr:to>
      <xdr:col>10</xdr:col>
      <xdr:colOff>9525</xdr:colOff>
      <xdr:row>67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BC1482-22E1-4112-8BDF-4725E6E369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3"/>
  <sheetViews>
    <sheetView topLeftCell="C98" workbookViewId="0">
      <selection activeCell="D105" sqref="D105"/>
    </sheetView>
  </sheetViews>
  <sheetFormatPr defaultRowHeight="15"/>
  <cols>
    <col min="1" max="1" width="15.85546875" customWidth="1"/>
    <col min="2" max="2" width="11.85546875" customWidth="1"/>
    <col min="3" max="3" width="12.140625" customWidth="1"/>
    <col min="4" max="5" width="12.42578125" customWidth="1"/>
    <col min="6" max="6" width="13.140625" customWidth="1"/>
    <col min="7" max="7" width="9.140625" customWidth="1"/>
    <col min="9" max="9" width="12.7109375" customWidth="1"/>
    <col min="14" max="14" width="10.85546875" customWidth="1"/>
    <col min="19" max="19" width="12" bestFit="1" customWidth="1"/>
    <col min="21" max="22" width="12" bestFit="1" customWidth="1"/>
    <col min="23" max="23" width="11" bestFit="1" customWidth="1"/>
  </cols>
  <sheetData>
    <row r="1" spans="1:6">
      <c r="A1" s="2" t="s">
        <v>100</v>
      </c>
      <c r="B1" s="2" t="s">
        <v>101</v>
      </c>
      <c r="C1" s="2" t="s">
        <v>102</v>
      </c>
      <c r="D1" s="2" t="s">
        <v>103</v>
      </c>
      <c r="E1" s="2" t="s">
        <v>104</v>
      </c>
      <c r="F1" s="2" t="s">
        <v>105</v>
      </c>
    </row>
    <row r="2" spans="1:6">
      <c r="A2" t="s">
        <v>0</v>
      </c>
      <c r="B2" s="1">
        <v>16.778775</v>
      </c>
      <c r="C2" s="1">
        <v>12.895701000000001</v>
      </c>
      <c r="D2" s="1">
        <v>18.17088</v>
      </c>
      <c r="E2" s="1">
        <v>16.580573000000001</v>
      </c>
      <c r="F2" s="1">
        <v>18.064616000000001</v>
      </c>
    </row>
    <row r="3" spans="1:6">
      <c r="A3" t="s">
        <v>1</v>
      </c>
      <c r="B3" s="1">
        <v>17.587033000000002</v>
      </c>
      <c r="C3" s="1">
        <v>13.280457999999999</v>
      </c>
      <c r="D3" s="1">
        <v>18.319935000000001</v>
      </c>
      <c r="E3" s="1">
        <v>18.324916000000002</v>
      </c>
      <c r="F3" s="1">
        <v>19.258980999999999</v>
      </c>
    </row>
    <row r="4" spans="1:6">
      <c r="A4" t="s">
        <v>2</v>
      </c>
      <c r="B4" s="1">
        <v>17.736181999999999</v>
      </c>
      <c r="C4" s="1">
        <v>13.541134</v>
      </c>
      <c r="D4" s="1">
        <v>19.027902000000001</v>
      </c>
      <c r="E4" s="1">
        <v>17.025974999999999</v>
      </c>
      <c r="F4" s="1">
        <v>18.343457000000001</v>
      </c>
    </row>
    <row r="5" spans="1:6">
      <c r="A5" t="s">
        <v>3</v>
      </c>
      <c r="B5" s="1">
        <v>17.446078</v>
      </c>
      <c r="C5" s="1">
        <v>13.897875000000001</v>
      </c>
      <c r="D5" s="1">
        <v>17.266580999999999</v>
      </c>
      <c r="E5" s="1">
        <v>16.316434999999998</v>
      </c>
      <c r="F5" s="1">
        <v>19.133230999999999</v>
      </c>
    </row>
    <row r="6" spans="1:6">
      <c r="A6" t="s">
        <v>4</v>
      </c>
      <c r="B6" s="1">
        <v>16.527517</v>
      </c>
      <c r="C6" s="1">
        <v>14.065353999999999</v>
      </c>
      <c r="D6" s="1">
        <v>19.115684999999999</v>
      </c>
      <c r="E6" s="1">
        <v>17.883381</v>
      </c>
      <c r="F6" s="1">
        <v>18.457875999999999</v>
      </c>
    </row>
    <row r="7" spans="1:6">
      <c r="A7" t="s">
        <v>5</v>
      </c>
      <c r="B7" s="1">
        <v>16.135400000000001</v>
      </c>
      <c r="C7" s="1">
        <v>13.243871</v>
      </c>
      <c r="D7" s="1">
        <v>16.497026999999999</v>
      </c>
      <c r="E7" s="1">
        <v>18.356206</v>
      </c>
      <c r="F7" s="1">
        <v>18.061484</v>
      </c>
    </row>
    <row r="8" spans="1:6">
      <c r="A8" t="s">
        <v>6</v>
      </c>
      <c r="B8" s="1">
        <v>16.950488</v>
      </c>
      <c r="C8" s="1">
        <v>14.474830000000001</v>
      </c>
      <c r="D8" s="1">
        <v>19.869615</v>
      </c>
      <c r="E8" s="1">
        <v>16.421979</v>
      </c>
      <c r="F8" s="1">
        <v>18.324725000000001</v>
      </c>
    </row>
    <row r="9" spans="1:6">
      <c r="A9" t="s">
        <v>7</v>
      </c>
      <c r="B9" s="1">
        <v>15.458402</v>
      </c>
      <c r="C9" s="1">
        <v>14.604177</v>
      </c>
      <c r="D9" s="1">
        <v>16.497333000000001</v>
      </c>
      <c r="E9" s="1">
        <v>17.85012</v>
      </c>
      <c r="F9" s="1">
        <v>18.012177000000001</v>
      </c>
    </row>
    <row r="10" spans="1:6">
      <c r="A10" t="s">
        <v>8</v>
      </c>
      <c r="B10" s="1">
        <v>16.413418</v>
      </c>
      <c r="C10" s="1">
        <v>13.999743</v>
      </c>
      <c r="D10" s="1">
        <v>18.642009000000002</v>
      </c>
      <c r="E10" s="1">
        <v>16.014603999999999</v>
      </c>
      <c r="F10" s="1">
        <v>18.917223</v>
      </c>
    </row>
    <row r="11" spans="1:6">
      <c r="A11" t="s">
        <v>9</v>
      </c>
      <c r="B11" s="1">
        <v>15.528290999999999</v>
      </c>
      <c r="C11" s="1">
        <v>14.753282</v>
      </c>
      <c r="D11" s="1">
        <v>19.396636999999998</v>
      </c>
      <c r="E11" s="1">
        <v>17.506900000000002</v>
      </c>
      <c r="F11" s="1">
        <v>18.819963000000001</v>
      </c>
    </row>
    <row r="12" spans="1:6">
      <c r="A12" t="s">
        <v>10</v>
      </c>
      <c r="B12" s="1">
        <v>17.448506999999999</v>
      </c>
      <c r="C12" s="1">
        <v>13.771257</v>
      </c>
      <c r="D12" s="1">
        <v>19.887495000000001</v>
      </c>
      <c r="E12" s="1">
        <v>16.081990999999999</v>
      </c>
      <c r="F12" s="1">
        <v>18.994588</v>
      </c>
    </row>
    <row r="13" spans="1:6">
      <c r="A13" t="s">
        <v>11</v>
      </c>
      <c r="B13" s="1">
        <v>16.577075000000001</v>
      </c>
      <c r="C13" s="1">
        <v>14.622294999999999</v>
      </c>
      <c r="D13" s="1">
        <v>17.512454000000002</v>
      </c>
      <c r="E13" s="1">
        <v>16.241448999999999</v>
      </c>
      <c r="F13" s="1">
        <v>18.820073000000001</v>
      </c>
    </row>
    <row r="14" spans="1:6">
      <c r="A14" t="s">
        <v>12</v>
      </c>
      <c r="B14" s="1">
        <v>15.688881</v>
      </c>
      <c r="C14" s="1">
        <v>13.728427</v>
      </c>
      <c r="D14" s="1">
        <v>18.426974999999999</v>
      </c>
      <c r="E14" s="1">
        <v>16.653777000000002</v>
      </c>
      <c r="F14" s="1">
        <v>18.820226000000002</v>
      </c>
    </row>
    <row r="15" spans="1:6">
      <c r="A15" t="s">
        <v>13</v>
      </c>
      <c r="B15" s="1">
        <v>15.76235</v>
      </c>
      <c r="C15" s="1">
        <v>13.268084999999999</v>
      </c>
      <c r="D15" s="1">
        <v>18.458354</v>
      </c>
      <c r="E15" s="1">
        <v>17.100027999999998</v>
      </c>
      <c r="F15" s="1">
        <v>19.181640999999999</v>
      </c>
    </row>
    <row r="16" spans="1:6">
      <c r="A16" t="s">
        <v>14</v>
      </c>
      <c r="B16" s="1">
        <v>17.727702000000001</v>
      </c>
      <c r="C16" s="1">
        <v>14.414835</v>
      </c>
      <c r="D16" s="1">
        <v>19.205427</v>
      </c>
      <c r="E16" s="1">
        <v>17.257245000000001</v>
      </c>
      <c r="F16" s="1">
        <v>18.095924</v>
      </c>
    </row>
    <row r="17" spans="1:6">
      <c r="A17" t="s">
        <v>15</v>
      </c>
      <c r="B17" s="1">
        <v>17.465382000000002</v>
      </c>
      <c r="C17" s="1">
        <v>13.695745000000001</v>
      </c>
      <c r="D17" s="1">
        <v>18.120653000000001</v>
      </c>
      <c r="E17" s="1">
        <v>17.675001000000002</v>
      </c>
      <c r="F17" s="1">
        <v>18.215648999999999</v>
      </c>
    </row>
    <row r="18" spans="1:6">
      <c r="A18" t="s">
        <v>16</v>
      </c>
      <c r="B18" s="1">
        <v>17.376217</v>
      </c>
      <c r="C18" s="1">
        <v>14.583954</v>
      </c>
      <c r="D18" s="1">
        <v>18.321639000000001</v>
      </c>
      <c r="E18" s="1">
        <v>18.480128000000001</v>
      </c>
      <c r="F18" s="1">
        <v>18.674323999999999</v>
      </c>
    </row>
    <row r="19" spans="1:6">
      <c r="A19" t="s">
        <v>17</v>
      </c>
      <c r="B19" s="1">
        <v>17.087486999999999</v>
      </c>
      <c r="C19" s="1">
        <v>12.870087</v>
      </c>
      <c r="D19" s="1">
        <v>18.255136</v>
      </c>
      <c r="E19" s="1">
        <v>17.380133000000001</v>
      </c>
      <c r="F19" s="1">
        <v>19.154122000000001</v>
      </c>
    </row>
    <row r="20" spans="1:6">
      <c r="A20" t="s">
        <v>18</v>
      </c>
      <c r="B20" s="1">
        <v>16.225822000000001</v>
      </c>
      <c r="C20" s="1">
        <v>13.936798</v>
      </c>
      <c r="D20" s="1">
        <v>17.476673999999999</v>
      </c>
      <c r="E20" s="1">
        <v>16.634004000000001</v>
      </c>
      <c r="F20" s="1">
        <v>18.140329000000001</v>
      </c>
    </row>
    <row r="21" spans="1:6">
      <c r="A21" t="s">
        <v>19</v>
      </c>
      <c r="B21" s="1">
        <v>16.924361000000001</v>
      </c>
      <c r="C21" s="1">
        <v>14.536064</v>
      </c>
      <c r="D21" s="1">
        <v>16.848400000000002</v>
      </c>
      <c r="E21" s="1">
        <v>18.673704000000001</v>
      </c>
      <c r="F21" s="1">
        <v>18.277218000000001</v>
      </c>
    </row>
    <row r="22" spans="1:6">
      <c r="A22" t="s">
        <v>20</v>
      </c>
      <c r="B22" s="1">
        <v>16.308831000000001</v>
      </c>
      <c r="C22" s="1">
        <v>14.319849</v>
      </c>
      <c r="D22" s="1">
        <v>16.173358</v>
      </c>
      <c r="E22" s="1">
        <v>16.190875999999999</v>
      </c>
      <c r="F22" s="1">
        <v>18.638508999999999</v>
      </c>
    </row>
    <row r="23" spans="1:6">
      <c r="A23" t="s">
        <v>21</v>
      </c>
      <c r="B23" s="1">
        <v>17.418982</v>
      </c>
      <c r="C23" s="1">
        <v>14.295658</v>
      </c>
      <c r="D23" s="1">
        <v>18.755503000000001</v>
      </c>
      <c r="E23" s="1">
        <v>18.887139000000001</v>
      </c>
      <c r="F23" s="1">
        <v>18.812432000000001</v>
      </c>
    </row>
    <row r="24" spans="1:6">
      <c r="A24" t="s">
        <v>22</v>
      </c>
      <c r="B24" s="1">
        <v>15.703994</v>
      </c>
      <c r="C24" s="1">
        <v>14.184418000000001</v>
      </c>
      <c r="D24" s="1">
        <v>19.558261999999999</v>
      </c>
      <c r="E24" s="1">
        <v>18.134423000000002</v>
      </c>
      <c r="F24" s="1">
        <v>18.647141000000001</v>
      </c>
    </row>
    <row r="25" spans="1:6">
      <c r="A25" t="s">
        <v>23</v>
      </c>
      <c r="B25" s="1">
        <v>17.501633999999999</v>
      </c>
      <c r="C25" s="1">
        <v>14.752079999999999</v>
      </c>
      <c r="D25" s="1">
        <v>18.415807999999998</v>
      </c>
      <c r="E25" s="1">
        <v>17.897758</v>
      </c>
      <c r="F25" s="1">
        <v>18.527376</v>
      </c>
    </row>
    <row r="26" spans="1:6">
      <c r="A26" t="s">
        <v>24</v>
      </c>
      <c r="B26" s="1">
        <v>16.096374000000001</v>
      </c>
      <c r="C26" s="1">
        <v>12.873487000000001</v>
      </c>
      <c r="D26" s="1">
        <v>18.512070000000001</v>
      </c>
      <c r="E26" s="1">
        <v>18.361055</v>
      </c>
      <c r="F26" s="1">
        <v>18.580978999999999</v>
      </c>
    </row>
    <row r="27" spans="1:6">
      <c r="A27" t="s">
        <v>25</v>
      </c>
      <c r="B27" s="1">
        <v>15.349671000000001</v>
      </c>
      <c r="C27" s="1">
        <v>13.505758</v>
      </c>
      <c r="D27" s="1">
        <v>19.188593000000001</v>
      </c>
      <c r="E27" s="1">
        <v>18.799375000000001</v>
      </c>
      <c r="F27" s="1">
        <v>18.659761</v>
      </c>
    </row>
    <row r="28" spans="1:6">
      <c r="A28" t="s">
        <v>26</v>
      </c>
      <c r="B28" s="1">
        <v>17.267386999999999</v>
      </c>
      <c r="C28" s="1">
        <v>14.280452</v>
      </c>
      <c r="D28" s="1">
        <v>16.278269000000002</v>
      </c>
      <c r="E28" s="1">
        <v>16.310621999999999</v>
      </c>
      <c r="F28" s="1">
        <v>18.525428999999999</v>
      </c>
    </row>
    <row r="29" spans="1:6">
      <c r="A29" t="s">
        <v>27</v>
      </c>
      <c r="B29" s="1">
        <v>16.477962999999999</v>
      </c>
      <c r="C29" s="1">
        <v>14.281090000000001</v>
      </c>
      <c r="D29" s="1">
        <v>18.897587999999999</v>
      </c>
      <c r="E29" s="1">
        <v>17.864649</v>
      </c>
      <c r="F29" s="1">
        <v>18.32743</v>
      </c>
    </row>
    <row r="30" spans="1:6">
      <c r="A30" t="s">
        <v>28</v>
      </c>
      <c r="B30" s="1">
        <v>16.383616</v>
      </c>
      <c r="C30" s="1">
        <v>13.336382</v>
      </c>
      <c r="D30" s="1">
        <v>18.257670999999998</v>
      </c>
      <c r="E30" s="1">
        <v>17.010977</v>
      </c>
      <c r="F30" s="1">
        <v>18.116631000000002</v>
      </c>
    </row>
    <row r="31" spans="1:6">
      <c r="A31" t="s">
        <v>29</v>
      </c>
      <c r="B31" s="1">
        <v>16.779754000000001</v>
      </c>
      <c r="C31" s="1">
        <v>12.831659</v>
      </c>
      <c r="D31" s="1">
        <v>19.668751</v>
      </c>
      <c r="E31" s="1">
        <v>16.352461999999999</v>
      </c>
      <c r="F31" s="1">
        <v>17.980913999999999</v>
      </c>
    </row>
    <row r="32" spans="1:6">
      <c r="A32" t="s">
        <v>30</v>
      </c>
      <c r="B32" s="1">
        <v>16.850988999999998</v>
      </c>
      <c r="C32" s="1">
        <v>14.982574</v>
      </c>
      <c r="D32" s="1">
        <v>18.716926999999998</v>
      </c>
      <c r="E32" s="1">
        <v>18.379080999999999</v>
      </c>
      <c r="F32" s="1">
        <v>18.464034999999999</v>
      </c>
    </row>
    <row r="33" spans="1:6">
      <c r="A33" t="s">
        <v>31</v>
      </c>
      <c r="B33" s="1">
        <v>15.841051</v>
      </c>
      <c r="C33" s="1">
        <v>14.052856</v>
      </c>
      <c r="D33" s="1">
        <v>16.116202999999999</v>
      </c>
      <c r="E33" s="1">
        <v>17.394735000000001</v>
      </c>
      <c r="F33" s="1">
        <v>19.260148000000001</v>
      </c>
    </row>
    <row r="34" spans="1:6">
      <c r="A34" t="s">
        <v>32</v>
      </c>
      <c r="B34" s="1">
        <v>17.633316000000001</v>
      </c>
      <c r="C34" s="1">
        <v>14.693391</v>
      </c>
      <c r="D34" s="1">
        <v>19.474374999999998</v>
      </c>
      <c r="E34" s="1">
        <v>16.817784</v>
      </c>
      <c r="F34" s="1">
        <v>18.359036</v>
      </c>
    </row>
    <row r="35" spans="1:6">
      <c r="A35" t="s">
        <v>33</v>
      </c>
      <c r="B35" s="1">
        <v>15.505205</v>
      </c>
      <c r="C35" s="1">
        <v>13.94731</v>
      </c>
      <c r="D35" s="1">
        <v>18.432624000000001</v>
      </c>
      <c r="E35" s="1">
        <v>17.660646</v>
      </c>
      <c r="F35" s="1">
        <v>17.934443999999999</v>
      </c>
    </row>
    <row r="36" spans="1:6">
      <c r="A36" t="s">
        <v>34</v>
      </c>
      <c r="B36" s="1">
        <v>16.534634</v>
      </c>
      <c r="C36" s="1">
        <v>14.826318000000001</v>
      </c>
      <c r="D36" s="1">
        <v>16.238340999999998</v>
      </c>
      <c r="E36" s="1">
        <v>18.227905</v>
      </c>
      <c r="F36" s="1">
        <v>19.004987</v>
      </c>
    </row>
    <row r="37" spans="1:6">
      <c r="A37" t="s">
        <v>35</v>
      </c>
      <c r="B37" s="1">
        <v>17.152649</v>
      </c>
      <c r="C37" s="1">
        <v>13.215275</v>
      </c>
      <c r="D37" s="1">
        <v>17.284075000000001</v>
      </c>
      <c r="E37" s="1">
        <v>16.493658</v>
      </c>
      <c r="F37" s="1">
        <v>19.074579</v>
      </c>
    </row>
    <row r="38" spans="1:6">
      <c r="A38" t="s">
        <v>36</v>
      </c>
      <c r="B38" s="1">
        <v>15.625064</v>
      </c>
      <c r="C38" s="1">
        <v>13.840102999999999</v>
      </c>
      <c r="D38" s="1">
        <v>19.963054</v>
      </c>
      <c r="E38" s="1">
        <v>17.986581000000001</v>
      </c>
      <c r="F38" s="1">
        <v>18.609459999999999</v>
      </c>
    </row>
    <row r="39" spans="1:6">
      <c r="A39" t="s">
        <v>37</v>
      </c>
      <c r="B39" s="1">
        <v>15.867552</v>
      </c>
      <c r="C39" s="1">
        <v>13.266684</v>
      </c>
      <c r="D39" s="1">
        <v>17.395267</v>
      </c>
      <c r="E39" s="1">
        <v>17.965961</v>
      </c>
      <c r="F39" s="1">
        <v>18.925526000000001</v>
      </c>
    </row>
    <row r="40" spans="1:6">
      <c r="A40" t="s">
        <v>38</v>
      </c>
      <c r="B40" s="1">
        <v>17.746092999999998</v>
      </c>
      <c r="C40" s="1">
        <v>14.789324000000001</v>
      </c>
      <c r="D40" s="1">
        <v>16.800219999999999</v>
      </c>
      <c r="E40" s="1">
        <v>18.996462999999999</v>
      </c>
      <c r="F40" s="1">
        <v>18.411999000000002</v>
      </c>
    </row>
    <row r="41" spans="1:6">
      <c r="A41" t="s">
        <v>39</v>
      </c>
      <c r="B41" s="1">
        <v>15.639659</v>
      </c>
      <c r="C41" s="1">
        <v>13.677263</v>
      </c>
      <c r="D41" s="1">
        <v>16.345029</v>
      </c>
      <c r="E41" s="1">
        <v>17.249514000000001</v>
      </c>
      <c r="F41" s="1">
        <v>18.939858000000001</v>
      </c>
    </row>
    <row r="42" spans="1:6">
      <c r="A42" t="s">
        <v>40</v>
      </c>
      <c r="B42" s="1">
        <v>16.153807</v>
      </c>
      <c r="C42" s="1">
        <v>14.433479</v>
      </c>
      <c r="D42" s="1">
        <v>18.038789000000001</v>
      </c>
      <c r="E42" s="1">
        <v>16.955413</v>
      </c>
      <c r="F42" s="1">
        <v>18.174375999999999</v>
      </c>
    </row>
    <row r="43" spans="1:6">
      <c r="A43" t="s">
        <v>41</v>
      </c>
      <c r="B43" s="1">
        <v>16.917840999999999</v>
      </c>
      <c r="C43" s="1">
        <v>12.927490000000001</v>
      </c>
      <c r="D43" s="1">
        <v>18.089116000000001</v>
      </c>
      <c r="E43" s="1">
        <v>17.486436999999999</v>
      </c>
      <c r="F43" s="1">
        <v>18.163817000000002</v>
      </c>
    </row>
    <row r="44" spans="1:6">
      <c r="A44" t="s">
        <v>42</v>
      </c>
      <c r="B44" s="1">
        <v>16.593753</v>
      </c>
      <c r="C44" s="1">
        <v>14.918047</v>
      </c>
      <c r="D44" s="1">
        <v>18.350128999999999</v>
      </c>
      <c r="E44" s="1">
        <v>17.820221</v>
      </c>
      <c r="F44" s="1">
        <v>17.984687000000001</v>
      </c>
    </row>
    <row r="45" spans="1:6">
      <c r="A45" t="s">
        <v>43</v>
      </c>
      <c r="B45" s="1">
        <v>17.122995</v>
      </c>
      <c r="C45" s="1">
        <v>12.844633</v>
      </c>
      <c r="D45" s="1">
        <v>19.587171999999999</v>
      </c>
      <c r="E45" s="1">
        <v>17.526447000000001</v>
      </c>
      <c r="F45" s="1">
        <v>18.257247</v>
      </c>
    </row>
    <row r="46" spans="1:6">
      <c r="A46" t="s">
        <v>44</v>
      </c>
      <c r="B46" s="1">
        <v>17.247111</v>
      </c>
      <c r="C46" s="1">
        <v>13.896763999999999</v>
      </c>
      <c r="D46" s="1">
        <v>19.714997</v>
      </c>
      <c r="E46" s="1">
        <v>18.823799000000001</v>
      </c>
      <c r="F46" s="1">
        <v>18.497643</v>
      </c>
    </row>
    <row r="47" spans="1:6">
      <c r="A47" t="s">
        <v>45</v>
      </c>
      <c r="B47" s="1">
        <v>16.361687</v>
      </c>
      <c r="C47" s="1">
        <v>13.757292</v>
      </c>
      <c r="D47" s="1">
        <v>17.451788000000001</v>
      </c>
      <c r="E47" s="1">
        <v>17.593792000000001</v>
      </c>
      <c r="F47" s="1">
        <v>18.393708</v>
      </c>
    </row>
    <row r="48" spans="1:6">
      <c r="A48" t="s">
        <v>46</v>
      </c>
      <c r="B48" s="1">
        <v>16.252514000000001</v>
      </c>
      <c r="C48" s="1">
        <v>14.880242000000001</v>
      </c>
      <c r="D48" s="1">
        <v>16.590088999999999</v>
      </c>
      <c r="E48" s="1">
        <v>16.897023000000001</v>
      </c>
      <c r="F48" s="1">
        <v>18.936530999999999</v>
      </c>
    </row>
    <row r="49" spans="1:6">
      <c r="A49" t="s">
        <v>47</v>
      </c>
      <c r="B49" s="1">
        <v>15.652685999999999</v>
      </c>
      <c r="C49" s="1">
        <v>14.799063</v>
      </c>
      <c r="D49" s="1">
        <v>16.746354</v>
      </c>
      <c r="E49" s="1">
        <v>18.742460999999999</v>
      </c>
      <c r="F49" s="1">
        <v>18.368818000000001</v>
      </c>
    </row>
    <row r="50" spans="1:6">
      <c r="A50" t="s">
        <v>48</v>
      </c>
      <c r="B50" s="1">
        <v>15.819819000000001</v>
      </c>
      <c r="C50" s="1">
        <v>13.77134</v>
      </c>
      <c r="D50" s="1">
        <v>18.818705000000001</v>
      </c>
      <c r="E50" s="1">
        <v>18.081320000000002</v>
      </c>
      <c r="F50" s="1">
        <v>18.694828999999999</v>
      </c>
    </row>
    <row r="51" spans="1:6">
      <c r="A51" t="s">
        <v>49</v>
      </c>
      <c r="B51" s="1">
        <v>16.800894</v>
      </c>
      <c r="C51" s="1">
        <v>13.486459</v>
      </c>
      <c r="D51" s="1">
        <v>16.818875999999999</v>
      </c>
      <c r="E51" s="1">
        <v>18.601593000000001</v>
      </c>
      <c r="F51" s="1">
        <v>18.412859999999998</v>
      </c>
    </row>
    <row r="52" spans="1:6">
      <c r="A52" t="s">
        <v>50</v>
      </c>
      <c r="B52" s="1">
        <v>15.88518</v>
      </c>
      <c r="C52" s="1">
        <v>13.841284999999999</v>
      </c>
      <c r="D52" s="1">
        <v>18.796256</v>
      </c>
      <c r="E52" s="1">
        <v>17.250482999999999</v>
      </c>
      <c r="F52" s="1">
        <v>17.878665999999999</v>
      </c>
    </row>
    <row r="53" spans="1:6">
      <c r="A53" t="s">
        <v>51</v>
      </c>
      <c r="B53" s="1">
        <v>15.805448</v>
      </c>
      <c r="C53" s="1">
        <v>12.699415999999999</v>
      </c>
      <c r="D53" s="1">
        <v>18.874389999999998</v>
      </c>
      <c r="E53" s="1">
        <v>17.680053999999998</v>
      </c>
      <c r="F53" s="1">
        <v>18.680375000000002</v>
      </c>
    </row>
    <row r="54" spans="1:6">
      <c r="A54" t="s">
        <v>52</v>
      </c>
      <c r="B54" s="1">
        <v>17.559546000000001</v>
      </c>
      <c r="C54" s="1">
        <v>13.338138000000001</v>
      </c>
      <c r="D54" s="1">
        <v>17.921050000000001</v>
      </c>
      <c r="E54" s="1">
        <v>17.157651999999999</v>
      </c>
      <c r="F54" s="1">
        <v>18.619304</v>
      </c>
    </row>
    <row r="55" spans="1:6">
      <c r="A55" t="s">
        <v>53</v>
      </c>
      <c r="B55" s="1">
        <v>17.612669</v>
      </c>
      <c r="C55" s="1">
        <v>14.11243</v>
      </c>
      <c r="D55" s="1">
        <v>16.852273</v>
      </c>
      <c r="E55" s="1">
        <v>17.878779999999999</v>
      </c>
      <c r="F55" s="1">
        <v>19.006881</v>
      </c>
    </row>
    <row r="56" spans="1:6">
      <c r="A56" t="s">
        <v>54</v>
      </c>
      <c r="B56" s="1">
        <v>15.822819000000001</v>
      </c>
      <c r="C56" s="1">
        <v>12.673883999999999</v>
      </c>
      <c r="D56" s="1">
        <v>17.504249000000002</v>
      </c>
      <c r="E56" s="1">
        <v>18.024947000000001</v>
      </c>
      <c r="F56" s="1">
        <v>17.797955000000002</v>
      </c>
    </row>
    <row r="57" spans="1:6">
      <c r="A57" t="s">
        <v>55</v>
      </c>
      <c r="B57" s="1">
        <v>17.892700000000001</v>
      </c>
      <c r="C57" s="1">
        <v>13.201165</v>
      </c>
      <c r="D57" s="1">
        <v>17.072578</v>
      </c>
      <c r="E57" s="1">
        <v>17.741461999999999</v>
      </c>
      <c r="F57" s="1">
        <v>17.807659000000001</v>
      </c>
    </row>
    <row r="58" spans="1:6">
      <c r="A58" t="s">
        <v>56</v>
      </c>
      <c r="B58" s="1">
        <v>16.706261999999999</v>
      </c>
      <c r="C58" s="1">
        <v>13.932297999999999</v>
      </c>
      <c r="D58" s="1">
        <v>18.806362</v>
      </c>
      <c r="E58" s="1">
        <v>17.185952</v>
      </c>
      <c r="F58" s="1">
        <v>17.712188999999999</v>
      </c>
    </row>
    <row r="59" spans="1:6">
      <c r="A59" t="s">
        <v>57</v>
      </c>
      <c r="B59" s="1">
        <v>17.553283</v>
      </c>
      <c r="C59" s="1">
        <v>13.748348</v>
      </c>
      <c r="D59" s="1">
        <v>16.259188999999999</v>
      </c>
      <c r="E59" s="1">
        <v>17.363482999999999</v>
      </c>
      <c r="F59" s="1">
        <v>18.151900000000001</v>
      </c>
    </row>
    <row r="60" spans="1:6">
      <c r="A60" t="s">
        <v>58</v>
      </c>
      <c r="B60" s="1">
        <v>16.726800000000001</v>
      </c>
      <c r="C60" s="1">
        <v>14.14625</v>
      </c>
      <c r="D60" s="1">
        <v>19.074694999999998</v>
      </c>
      <c r="E60" s="1">
        <v>17.483187999999998</v>
      </c>
      <c r="F60" s="1">
        <v>17.631596999999999</v>
      </c>
    </row>
    <row r="61" spans="1:6">
      <c r="A61" t="s">
        <v>59</v>
      </c>
      <c r="B61" s="1">
        <v>16.522573000000001</v>
      </c>
      <c r="C61" s="1">
        <v>13.254795</v>
      </c>
      <c r="D61" s="1">
        <v>16.638953999999998</v>
      </c>
      <c r="E61" s="1">
        <v>16.978078</v>
      </c>
      <c r="F61" s="1">
        <v>17.373021999999999</v>
      </c>
    </row>
    <row r="62" spans="1:6">
      <c r="A62" t="s">
        <v>60</v>
      </c>
      <c r="B62" s="1">
        <v>16.476928999999998</v>
      </c>
      <c r="C62" s="1">
        <v>14.155647</v>
      </c>
      <c r="D62" s="1">
        <v>19.054528000000001</v>
      </c>
      <c r="E62" s="1">
        <v>17.445951000000001</v>
      </c>
      <c r="F62" s="1">
        <v>18.629429999999999</v>
      </c>
    </row>
    <row r="63" spans="1:6">
      <c r="A63" t="s">
        <v>61</v>
      </c>
      <c r="B63" s="1">
        <v>17.337315</v>
      </c>
      <c r="C63" s="1">
        <v>12.785513</v>
      </c>
      <c r="D63" s="1">
        <v>17.419457999999999</v>
      </c>
      <c r="E63" s="1">
        <v>17.739744999999999</v>
      </c>
      <c r="F63" s="1">
        <v>17.490521999999999</v>
      </c>
    </row>
    <row r="64" spans="1:6">
      <c r="A64" t="s">
        <v>62</v>
      </c>
      <c r="B64" s="1">
        <v>16.298325999999999</v>
      </c>
      <c r="C64" s="1">
        <v>14.015129999999999</v>
      </c>
      <c r="D64" s="1">
        <v>16.833300000000001</v>
      </c>
      <c r="E64" s="1">
        <v>17.048296000000001</v>
      </c>
      <c r="F64" s="1">
        <v>18.685607000000001</v>
      </c>
    </row>
    <row r="65" spans="1:6">
      <c r="A65" t="s">
        <v>63</v>
      </c>
      <c r="B65" s="1">
        <v>16.858194000000001</v>
      </c>
      <c r="C65" s="1">
        <v>12.99297</v>
      </c>
      <c r="D65" s="1">
        <v>17.223672000000001</v>
      </c>
      <c r="E65" s="1">
        <v>17.707712999999998</v>
      </c>
      <c r="F65" s="1">
        <v>17.384978</v>
      </c>
    </row>
    <row r="66" spans="1:6">
      <c r="A66" t="s">
        <v>64</v>
      </c>
      <c r="B66" s="1">
        <v>17.846209999999999</v>
      </c>
      <c r="C66" s="1">
        <v>13.482466000000001</v>
      </c>
      <c r="D66" s="1">
        <v>19.231316</v>
      </c>
      <c r="E66" s="1">
        <v>17.85248</v>
      </c>
      <c r="F66" s="1">
        <v>18.852042999999998</v>
      </c>
    </row>
    <row r="67" spans="1:6">
      <c r="A67" t="s">
        <v>65</v>
      </c>
      <c r="B67" s="1">
        <v>17.396993999999999</v>
      </c>
      <c r="C67" s="1">
        <v>12.846393000000001</v>
      </c>
      <c r="D67" s="1">
        <v>18.457339000000001</v>
      </c>
      <c r="E67" s="1">
        <v>16.958015</v>
      </c>
      <c r="F67" s="1">
        <v>17.944269999999999</v>
      </c>
    </row>
    <row r="68" spans="1:6">
      <c r="A68" t="s">
        <v>66</v>
      </c>
      <c r="B68" s="1">
        <v>17.064779999999999</v>
      </c>
      <c r="C68" s="1">
        <v>13.337448</v>
      </c>
      <c r="D68" s="1">
        <v>19.736436000000001</v>
      </c>
      <c r="E68" s="1">
        <v>17.34515</v>
      </c>
      <c r="F68" s="1">
        <v>17.694386000000002</v>
      </c>
    </row>
    <row r="69" spans="1:6">
      <c r="A69" t="s">
        <v>67</v>
      </c>
      <c r="B69" s="1">
        <v>16.60576</v>
      </c>
      <c r="C69" s="1">
        <v>12.940721999999999</v>
      </c>
      <c r="D69" s="1">
        <v>18.679061999999998</v>
      </c>
      <c r="E69" s="1">
        <v>17.435486999999998</v>
      </c>
      <c r="F69" s="1">
        <v>17.703367</v>
      </c>
    </row>
    <row r="70" spans="1:6">
      <c r="A70" t="s">
        <v>68</v>
      </c>
      <c r="B70" s="1">
        <v>16.998304999999998</v>
      </c>
      <c r="C70" s="1">
        <v>13.010420999999999</v>
      </c>
      <c r="D70" s="1">
        <v>17.049507999999999</v>
      </c>
      <c r="E70" s="1">
        <v>17.149759</v>
      </c>
      <c r="F70" s="1">
        <v>17.370754000000002</v>
      </c>
    </row>
    <row r="71" spans="1:6">
      <c r="A71" t="s">
        <v>69</v>
      </c>
      <c r="B71" s="1">
        <v>16.448352</v>
      </c>
      <c r="C71" s="1">
        <v>13.121597</v>
      </c>
      <c r="D71" s="1">
        <v>19.777235000000001</v>
      </c>
      <c r="E71" s="1">
        <v>17.925820000000002</v>
      </c>
      <c r="F71" s="1">
        <v>18.540631000000001</v>
      </c>
    </row>
    <row r="72" spans="1:6">
      <c r="A72" t="s">
        <v>70</v>
      </c>
      <c r="B72" s="1">
        <v>17.791336999999999</v>
      </c>
      <c r="C72" s="1">
        <v>13.894753</v>
      </c>
      <c r="D72" s="1">
        <v>18.226694999999999</v>
      </c>
      <c r="E72" s="1">
        <v>16.978563999999999</v>
      </c>
      <c r="F72" s="1">
        <v>18.008928000000001</v>
      </c>
    </row>
    <row r="73" spans="1:6">
      <c r="A73" t="s">
        <v>71</v>
      </c>
      <c r="B73" s="1">
        <v>17.406209</v>
      </c>
      <c r="C73" s="1">
        <v>12.917925</v>
      </c>
      <c r="D73" s="1">
        <v>17.714487999999999</v>
      </c>
      <c r="E73" s="1">
        <v>18.034711000000001</v>
      </c>
      <c r="F73" s="1">
        <v>18.826101000000001</v>
      </c>
    </row>
    <row r="74" spans="1:6">
      <c r="A74" t="s">
        <v>72</v>
      </c>
      <c r="B74" s="1">
        <v>17.073606999999999</v>
      </c>
      <c r="C74" s="1">
        <v>13.081547</v>
      </c>
      <c r="D74" s="1">
        <v>17.650849000000001</v>
      </c>
      <c r="E74" s="1">
        <v>17.807009999999998</v>
      </c>
      <c r="F74" s="1">
        <v>18.604248999999999</v>
      </c>
    </row>
    <row r="75" spans="1:6">
      <c r="A75" t="s">
        <v>73</v>
      </c>
      <c r="B75" s="1">
        <v>17.713660999999998</v>
      </c>
      <c r="C75" s="1">
        <v>13.333062999999999</v>
      </c>
      <c r="D75" s="1">
        <v>17.879916000000001</v>
      </c>
      <c r="E75" s="1">
        <v>17.620304999999998</v>
      </c>
      <c r="F75" s="1">
        <v>18.687919000000001</v>
      </c>
    </row>
    <row r="76" spans="1:6">
      <c r="A76" t="s">
        <v>74</v>
      </c>
      <c r="B76" s="1">
        <v>16.205321999999999</v>
      </c>
      <c r="C76" s="1">
        <v>13.140281</v>
      </c>
      <c r="D76" s="1">
        <v>18.260479</v>
      </c>
      <c r="E76" s="1">
        <v>17.856379</v>
      </c>
      <c r="F76" s="1">
        <v>18.524011000000002</v>
      </c>
    </row>
    <row r="77" spans="1:6">
      <c r="A77" t="s">
        <v>75</v>
      </c>
      <c r="B77" s="1">
        <v>17.903217999999999</v>
      </c>
      <c r="C77" s="1">
        <v>13.805714</v>
      </c>
      <c r="D77" s="1">
        <v>17.532529</v>
      </c>
      <c r="E77" s="1">
        <v>17.528378</v>
      </c>
      <c r="F77" s="1">
        <v>17.315657000000002</v>
      </c>
    </row>
    <row r="78" spans="1:6">
      <c r="A78" t="s">
        <v>76</v>
      </c>
      <c r="B78" s="1">
        <v>16.883378</v>
      </c>
      <c r="C78" s="1">
        <v>13.165391</v>
      </c>
      <c r="D78" s="1">
        <v>18.56129</v>
      </c>
      <c r="E78" s="1">
        <v>17.121274</v>
      </c>
      <c r="F78" s="1">
        <v>18.888805000000001</v>
      </c>
    </row>
    <row r="79" spans="1:6">
      <c r="A79" t="s">
        <v>77</v>
      </c>
      <c r="B79" s="1">
        <v>16.514648999999999</v>
      </c>
      <c r="C79" s="1">
        <v>13.209241</v>
      </c>
      <c r="D79" s="1">
        <v>16.259087999999998</v>
      </c>
      <c r="E79" s="1">
        <v>17.601140999999998</v>
      </c>
      <c r="F79" s="1">
        <v>18.700530000000001</v>
      </c>
    </row>
    <row r="80" spans="1:6">
      <c r="A80" t="s">
        <v>78</v>
      </c>
      <c r="B80" s="1">
        <v>16.628036000000002</v>
      </c>
      <c r="C80" s="1">
        <v>14.021888000000001</v>
      </c>
      <c r="D80" s="1">
        <v>17.50159</v>
      </c>
      <c r="E80" s="1">
        <v>17.493058000000001</v>
      </c>
      <c r="F80" s="1">
        <v>18.868245000000002</v>
      </c>
    </row>
    <row r="81" spans="1:6">
      <c r="A81" t="s">
        <v>79</v>
      </c>
      <c r="B81" s="1">
        <v>17.231524</v>
      </c>
      <c r="C81" s="1">
        <v>13.058674</v>
      </c>
      <c r="D81" s="1">
        <v>18.28857</v>
      </c>
      <c r="E81" s="1">
        <v>17.760169999999999</v>
      </c>
      <c r="F81" s="1">
        <v>18.641334000000001</v>
      </c>
    </row>
    <row r="82" spans="1:6">
      <c r="A82" t="s">
        <v>80</v>
      </c>
      <c r="B82" s="1">
        <v>16.654523999999999</v>
      </c>
      <c r="C82" s="1">
        <v>12.909456</v>
      </c>
      <c r="D82" s="1">
        <v>18.412437000000001</v>
      </c>
      <c r="E82" s="1">
        <v>16.968897999999999</v>
      </c>
      <c r="F82" s="1">
        <v>18.229778</v>
      </c>
    </row>
    <row r="83" spans="1:6">
      <c r="A83" t="s">
        <v>81</v>
      </c>
      <c r="B83" s="1">
        <v>15.823717</v>
      </c>
      <c r="C83" s="1">
        <v>12.969666</v>
      </c>
      <c r="D83" s="1">
        <v>18.789276999999998</v>
      </c>
      <c r="E83" s="1">
        <v>18.088304999999998</v>
      </c>
      <c r="F83" s="1">
        <v>18.257148999999998</v>
      </c>
    </row>
    <row r="84" spans="1:6">
      <c r="A84" t="s">
        <v>82</v>
      </c>
      <c r="B84" s="1">
        <v>17.06643</v>
      </c>
      <c r="C84" s="1">
        <v>13.078631</v>
      </c>
      <c r="D84" s="1">
        <v>17.665265000000002</v>
      </c>
      <c r="E84" s="1">
        <v>17.360196999999999</v>
      </c>
      <c r="F84" s="1">
        <v>18.214200999999999</v>
      </c>
    </row>
    <row r="85" spans="1:6">
      <c r="A85" t="s">
        <v>83</v>
      </c>
      <c r="B85" s="1">
        <v>15.850477</v>
      </c>
      <c r="C85" s="1">
        <v>12.668979</v>
      </c>
      <c r="D85" s="1">
        <v>18.804365000000001</v>
      </c>
      <c r="E85" s="1">
        <v>17.353005</v>
      </c>
      <c r="F85" s="1">
        <v>18.996942000000001</v>
      </c>
    </row>
    <row r="86" spans="1:6">
      <c r="A86" t="s">
        <v>84</v>
      </c>
      <c r="B86" s="1">
        <v>17.428825</v>
      </c>
      <c r="C86" s="1">
        <v>13.329866000000001</v>
      </c>
      <c r="D86" s="1">
        <v>19.758571</v>
      </c>
      <c r="E86" s="1">
        <v>17.03227</v>
      </c>
      <c r="F86" s="1">
        <v>18.477882999999999</v>
      </c>
    </row>
    <row r="87" spans="1:6">
      <c r="A87" t="s">
        <v>85</v>
      </c>
      <c r="B87" s="1">
        <v>16.912279999999999</v>
      </c>
      <c r="C87" s="1">
        <v>13.496873000000001</v>
      </c>
      <c r="D87" s="1">
        <v>19.792020000000001</v>
      </c>
      <c r="E87" s="1">
        <v>17.238545999999999</v>
      </c>
      <c r="F87" s="1">
        <v>17.817883999999999</v>
      </c>
    </row>
    <row r="88" spans="1:6">
      <c r="A88" t="s">
        <v>86</v>
      </c>
      <c r="B88" s="1">
        <v>17.129016</v>
      </c>
      <c r="C88" s="1">
        <v>13.208068000000001</v>
      </c>
      <c r="D88" s="1">
        <v>17.937104000000001</v>
      </c>
      <c r="E88" s="1">
        <v>17.031282999999998</v>
      </c>
      <c r="F88" s="1">
        <v>17.697835000000001</v>
      </c>
    </row>
    <row r="89" spans="1:6">
      <c r="A89" t="s">
        <v>87</v>
      </c>
      <c r="B89" s="1">
        <v>16.665977999999999</v>
      </c>
      <c r="C89" s="1">
        <v>13.729829000000001</v>
      </c>
      <c r="D89" s="1">
        <v>18.022589</v>
      </c>
      <c r="E89" s="1">
        <v>18.100028999999999</v>
      </c>
      <c r="F89" s="1">
        <v>18.875745999999999</v>
      </c>
    </row>
    <row r="90" spans="1:6">
      <c r="A90" t="s">
        <v>88</v>
      </c>
      <c r="B90" s="1">
        <v>16.800886999999999</v>
      </c>
      <c r="C90" s="1">
        <v>13.336325</v>
      </c>
      <c r="D90" s="1">
        <v>19.886717999999998</v>
      </c>
      <c r="E90" s="1">
        <v>17.104372000000001</v>
      </c>
      <c r="F90" s="1">
        <v>18.380374</v>
      </c>
    </row>
    <row r="91" spans="1:6">
      <c r="A91" t="s">
        <v>89</v>
      </c>
      <c r="B91" s="1">
        <v>17.794484000000001</v>
      </c>
      <c r="C91" s="1">
        <v>13.289364000000001</v>
      </c>
      <c r="D91" s="1">
        <v>17.278343</v>
      </c>
      <c r="E91" s="1">
        <v>17.420142999999999</v>
      </c>
      <c r="F91" s="1">
        <v>18.887747000000001</v>
      </c>
    </row>
    <row r="92" spans="1:6">
      <c r="A92" t="s">
        <v>90</v>
      </c>
      <c r="B92" s="1">
        <v>16.319133999999998</v>
      </c>
      <c r="C92" s="1">
        <v>13.407295</v>
      </c>
      <c r="D92" s="1">
        <v>18.780282</v>
      </c>
      <c r="E92" s="1">
        <v>17.999182999999999</v>
      </c>
      <c r="F92" s="1">
        <v>17.38965</v>
      </c>
    </row>
    <row r="93" spans="1:6">
      <c r="A93" t="s">
        <v>91</v>
      </c>
      <c r="B93" s="1">
        <v>15.821491</v>
      </c>
      <c r="C93" s="1">
        <v>13.452723000000001</v>
      </c>
      <c r="D93" s="1">
        <v>18.794219999999999</v>
      </c>
      <c r="E93" s="1">
        <v>17.589995999999999</v>
      </c>
      <c r="F93" s="1">
        <v>18.474014</v>
      </c>
    </row>
    <row r="94" spans="1:6">
      <c r="A94" t="s">
        <v>92</v>
      </c>
      <c r="B94" s="1">
        <v>17.533397000000001</v>
      </c>
      <c r="C94" s="1">
        <v>13.419114</v>
      </c>
      <c r="D94" s="1">
        <v>16.236951999999999</v>
      </c>
      <c r="E94" s="1">
        <v>17.135908000000001</v>
      </c>
      <c r="F94" s="1">
        <v>17.888214000000001</v>
      </c>
    </row>
    <row r="95" spans="1:6">
      <c r="A95" t="s">
        <v>93</v>
      </c>
      <c r="B95" s="1">
        <v>16.88176</v>
      </c>
      <c r="C95" s="1">
        <v>12.627603000000001</v>
      </c>
      <c r="D95" s="1">
        <v>18.176603</v>
      </c>
      <c r="E95" s="1">
        <v>17.294446000000001</v>
      </c>
      <c r="F95" s="1">
        <v>18.870533000000002</v>
      </c>
    </row>
    <row r="96" spans="1:6">
      <c r="A96" t="s">
        <v>94</v>
      </c>
      <c r="B96" s="1">
        <v>16.040123000000001</v>
      </c>
      <c r="C96" s="1">
        <v>12.734673000000001</v>
      </c>
      <c r="D96" s="1">
        <v>19.789933999999999</v>
      </c>
      <c r="E96" s="1">
        <v>17.888480000000001</v>
      </c>
      <c r="F96" s="1">
        <v>18.236421</v>
      </c>
    </row>
    <row r="97" spans="1:23">
      <c r="A97" t="s">
        <v>95</v>
      </c>
      <c r="B97" s="1">
        <v>16.533245000000001</v>
      </c>
      <c r="C97" s="1">
        <v>13.072945000000001</v>
      </c>
      <c r="D97" s="1">
        <v>17.086314999999999</v>
      </c>
      <c r="E97" s="1">
        <v>17.118262999999999</v>
      </c>
      <c r="F97" s="1">
        <v>18.538827999999999</v>
      </c>
    </row>
    <row r="98" spans="1:23">
      <c r="A98" t="s">
        <v>96</v>
      </c>
      <c r="B98" s="1">
        <v>16.795898000000001</v>
      </c>
      <c r="C98" s="1">
        <v>12.681492</v>
      </c>
      <c r="D98" s="1">
        <v>16.524415999999999</v>
      </c>
      <c r="E98" s="1">
        <v>17.904598</v>
      </c>
      <c r="F98" s="1">
        <v>17.749044000000001</v>
      </c>
    </row>
    <row r="99" spans="1:23">
      <c r="A99" t="s">
        <v>97</v>
      </c>
      <c r="B99" s="1">
        <v>17.677265999999999</v>
      </c>
      <c r="C99" s="1">
        <v>13.131059</v>
      </c>
      <c r="D99" s="1">
        <v>17.740259000000002</v>
      </c>
      <c r="E99" s="1">
        <v>17.417603</v>
      </c>
      <c r="F99" s="1">
        <v>18.144237</v>
      </c>
    </row>
    <row r="100" spans="1:23">
      <c r="A100" t="s">
        <v>98</v>
      </c>
      <c r="B100" s="1">
        <v>16.060290999999999</v>
      </c>
      <c r="C100" s="1">
        <v>13.191623999999999</v>
      </c>
      <c r="D100" s="1">
        <v>16.603674999999999</v>
      </c>
      <c r="E100" s="1">
        <v>17.771315000000001</v>
      </c>
      <c r="F100" s="1">
        <v>18.500426000000001</v>
      </c>
    </row>
    <row r="101" spans="1:23">
      <c r="A101" t="s">
        <v>99</v>
      </c>
      <c r="B101" s="1">
        <v>16.134824999999999</v>
      </c>
      <c r="C101" s="1">
        <v>13.154355000000001</v>
      </c>
      <c r="D101" s="1">
        <v>16.45045</v>
      </c>
      <c r="E101" s="1">
        <v>17.850276999999998</v>
      </c>
      <c r="F101" s="1">
        <v>18.591404000000001</v>
      </c>
    </row>
    <row r="103" spans="1:23">
      <c r="A103" s="2" t="s">
        <v>102</v>
      </c>
      <c r="C103" s="3" t="s">
        <v>117</v>
      </c>
      <c r="D103" s="3" t="s">
        <v>118</v>
      </c>
      <c r="E103" s="3" t="s">
        <v>119</v>
      </c>
      <c r="F103" s="9" t="s">
        <v>123</v>
      </c>
      <c r="G103" s="9"/>
      <c r="I103" s="6" t="s">
        <v>106</v>
      </c>
      <c r="J103" s="5">
        <f>MIN(A104:A203)</f>
        <v>12.627603000000001</v>
      </c>
      <c r="L103" s="7" t="s">
        <v>111</v>
      </c>
      <c r="M103" s="7" t="s">
        <v>115</v>
      </c>
      <c r="N103" s="7" t="s">
        <v>116</v>
      </c>
      <c r="Q103" s="10" t="s">
        <v>117</v>
      </c>
      <c r="R103" s="10" t="s">
        <v>127</v>
      </c>
      <c r="S103" s="10" t="s">
        <v>101</v>
      </c>
      <c r="T103" s="10" t="s">
        <v>102</v>
      </c>
      <c r="U103" s="10" t="s">
        <v>103</v>
      </c>
      <c r="V103" s="10" t="s">
        <v>104</v>
      </c>
      <c r="W103" s="10" t="s">
        <v>105</v>
      </c>
    </row>
    <row r="104" spans="1:23">
      <c r="A104" s="1">
        <v>12.895701000000001</v>
      </c>
      <c r="C104" s="5">
        <v>1</v>
      </c>
      <c r="D104" s="5">
        <f>J113</f>
        <v>11.05841087150209</v>
      </c>
      <c r="E104" s="5">
        <f>_xlfn.NORM.DIST(D104,$J$105,$J$110,0)</f>
        <v>2.0897556067243239E-4</v>
      </c>
      <c r="F104" s="5">
        <f>J113</f>
        <v>11.05841087150209</v>
      </c>
      <c r="G104" s="5"/>
      <c r="I104" s="6" t="s">
        <v>107</v>
      </c>
      <c r="J104" s="5">
        <f>MAX(A104:A203)</f>
        <v>14.982574</v>
      </c>
      <c r="L104" s="5">
        <v>1</v>
      </c>
      <c r="M104" s="5">
        <f>$J$103+L104*$J$109</f>
        <v>12.8631001</v>
      </c>
      <c r="N104" s="5">
        <f t="array" ref="N104:N113">FREQUENCY(A104:A203,M104:M113)</f>
        <v>10</v>
      </c>
      <c r="Q104">
        <v>1</v>
      </c>
      <c r="R104">
        <f>J139</f>
        <v>11.05841087150209</v>
      </c>
      <c r="S104">
        <f>_xlfn.NORM.DIST(R104,$J$134,$J$135,0)</f>
        <v>1.4019707213816521E-15</v>
      </c>
      <c r="T104">
        <f>_xlfn.NORM.DIST(R104,$K$134,$K$135,0)</f>
        <v>2.0897556067243239E-4</v>
      </c>
      <c r="U104">
        <f>_xlfn.NORM.DIST(R104,$L$134,$L$135,0)</f>
        <v>4.8610802839858526E-10</v>
      </c>
      <c r="V104">
        <f>_xlfn.NORM.DIST(R104,$M$134,$M$135,0)</f>
        <v>3.3307797854342192E-22</v>
      </c>
      <c r="W104">
        <f>_xlfn.NORM.DIST(R104,$N$134,$N$135,0)</f>
        <v>8.1214978281428551E-53</v>
      </c>
    </row>
    <row r="105" spans="1:23">
      <c r="A105" s="1">
        <v>13.280457999999999</v>
      </c>
      <c r="C105" s="5">
        <v>2</v>
      </c>
      <c r="D105" s="5">
        <f>D104+$J$114</f>
        <v>11.11016124682528</v>
      </c>
      <c r="E105" s="5">
        <f>_xlfn.NORM.DIST(D105,$J$105,$J$110,0)</f>
        <v>2.8777665068645654E-4</v>
      </c>
      <c r="F105" s="5">
        <f>F104+$J$114</f>
        <v>11.11016124682528</v>
      </c>
      <c r="G105" s="5"/>
      <c r="I105" s="6" t="s">
        <v>108</v>
      </c>
      <c r="J105" s="5">
        <f>AVERAGE(A104:A203)</f>
        <v>13.620054450000005</v>
      </c>
      <c r="L105" s="5">
        <v>2</v>
      </c>
      <c r="M105" s="5">
        <f t="shared" ref="M105:M113" si="0">$J$103+L105*$J$109</f>
        <v>13.0985972</v>
      </c>
      <c r="N105" s="5">
        <v>14</v>
      </c>
      <c r="Q105">
        <v>2</v>
      </c>
      <c r="R105">
        <f>R104+$J$142</f>
        <v>11.173660455762672</v>
      </c>
      <c r="S105">
        <f t="shared" ref="S105:S168" si="1">_xlfn.NORM.DIST(R105,$J$134,$J$135,0)</f>
        <v>5.4394575069694748E-15</v>
      </c>
      <c r="T105">
        <f t="shared" ref="T105:T168" si="2">_xlfn.NORM.DIST(R105,$K$134,$K$135,0)</f>
        <v>4.2236585960135506E-4</v>
      </c>
      <c r="U105">
        <f t="shared" ref="U105:U168" si="3">_xlfn.NORM.DIST(R105,$L$134,$L$135,0)</f>
        <v>9.4575033290136287E-10</v>
      </c>
      <c r="V105">
        <f t="shared" ref="V105:V168" si="4">_xlfn.NORM.DIST(R105,$M$134,$M$135,0)</f>
        <v>1.8867911280343371E-21</v>
      </c>
      <c r="W105">
        <f t="shared" ref="W105:W168" si="5">_xlfn.NORM.DIST(R105,$N$134,$N$135,0)</f>
        <v>3.3929997677306512E-51</v>
      </c>
    </row>
    <row r="106" spans="1:23">
      <c r="A106" s="1">
        <v>13.541134</v>
      </c>
      <c r="C106" s="5">
        <v>3</v>
      </c>
      <c r="D106" s="5">
        <f t="shared" ref="D106:D169" si="6">D105+$J$114</f>
        <v>11.16191162214847</v>
      </c>
      <c r="E106" s="5">
        <f t="shared" ref="E106:E168" si="7">_xlfn.NORM.DIST(D106,$J$105,$J$110,0)</f>
        <v>3.937129400343866E-4</v>
      </c>
      <c r="F106" s="5">
        <f t="shared" ref="F106:F169" si="8">F105+$J$114</f>
        <v>11.16191162214847</v>
      </c>
      <c r="G106" s="5"/>
      <c r="I106" s="6" t="s">
        <v>109</v>
      </c>
      <c r="J106" s="5">
        <f>COUNT(A104:A203)</f>
        <v>100</v>
      </c>
      <c r="L106" s="5">
        <v>3</v>
      </c>
      <c r="M106" s="5">
        <f t="shared" si="0"/>
        <v>13.3340943</v>
      </c>
      <c r="N106" s="5">
        <v>18</v>
      </c>
      <c r="Q106">
        <v>3</v>
      </c>
      <c r="R106">
        <f t="shared" ref="R106:R169" si="9">R105+$J$142</f>
        <v>11.288910040023254</v>
      </c>
      <c r="S106">
        <f t="shared" si="1"/>
        <v>2.0524186544338225E-14</v>
      </c>
      <c r="T106">
        <f t="shared" si="2"/>
        <v>8.2645064497398921E-4</v>
      </c>
      <c r="U106">
        <f t="shared" si="3"/>
        <v>1.8198449271932972E-9</v>
      </c>
      <c r="V106">
        <f t="shared" si="4"/>
        <v>1.0359085448603542E-20</v>
      </c>
      <c r="W106">
        <f t="shared" si="5"/>
        <v>1.3362061462458438E-49</v>
      </c>
    </row>
    <row r="107" spans="1:23">
      <c r="A107" s="1">
        <v>13.897875000000001</v>
      </c>
      <c r="C107" s="5">
        <v>4</v>
      </c>
      <c r="D107" s="5">
        <f t="shared" si="6"/>
        <v>11.213661997471659</v>
      </c>
      <c r="E107" s="5">
        <f t="shared" si="7"/>
        <v>5.3514060400166002E-4</v>
      </c>
      <c r="F107" s="5">
        <f t="shared" si="8"/>
        <v>11.213661997471659</v>
      </c>
      <c r="G107" s="5"/>
      <c r="I107" s="6" t="s">
        <v>110</v>
      </c>
      <c r="J107" s="5">
        <f>SQRT(J106)</f>
        <v>10</v>
      </c>
      <c r="L107" s="5">
        <v>4</v>
      </c>
      <c r="M107" s="5">
        <f t="shared" si="0"/>
        <v>13.5695914</v>
      </c>
      <c r="N107" s="5">
        <v>12</v>
      </c>
      <c r="Q107">
        <v>4</v>
      </c>
      <c r="R107">
        <f t="shared" si="9"/>
        <v>11.404159624283835</v>
      </c>
      <c r="S107">
        <f t="shared" si="1"/>
        <v>7.5313015807532034E-14</v>
      </c>
      <c r="T107">
        <f t="shared" si="2"/>
        <v>1.5655965256926938E-3</v>
      </c>
      <c r="U107">
        <f t="shared" si="3"/>
        <v>3.4634301442209754E-9</v>
      </c>
      <c r="V107">
        <f t="shared" si="4"/>
        <v>5.5123741844371748E-20</v>
      </c>
      <c r="W107">
        <f t="shared" si="5"/>
        <v>4.9602668147737359E-48</v>
      </c>
    </row>
    <row r="108" spans="1:23">
      <c r="A108" s="1">
        <v>14.065353999999999</v>
      </c>
      <c r="C108" s="5">
        <v>5</v>
      </c>
      <c r="D108" s="5">
        <f t="shared" si="6"/>
        <v>11.265412372794849</v>
      </c>
      <c r="E108" s="5">
        <f t="shared" si="7"/>
        <v>7.2263701061965494E-4</v>
      </c>
      <c r="F108" s="5">
        <f t="shared" si="8"/>
        <v>11.265412372794849</v>
      </c>
      <c r="G108" s="5"/>
      <c r="I108" s="6" t="s">
        <v>111</v>
      </c>
      <c r="J108" s="5">
        <v>10</v>
      </c>
      <c r="L108" s="5">
        <v>5</v>
      </c>
      <c r="M108" s="5">
        <f t="shared" si="0"/>
        <v>13.8050885</v>
      </c>
      <c r="N108" s="5">
        <v>8</v>
      </c>
      <c r="Q108">
        <v>5</v>
      </c>
      <c r="R108">
        <f t="shared" si="9"/>
        <v>11.519409208544417</v>
      </c>
      <c r="S108">
        <f t="shared" si="1"/>
        <v>2.6876198780206804E-13</v>
      </c>
      <c r="T108">
        <f t="shared" si="2"/>
        <v>2.8712934760995517E-3</v>
      </c>
      <c r="U108">
        <f t="shared" si="3"/>
        <v>6.5191752081087382E-9</v>
      </c>
      <c r="V108">
        <f t="shared" si="4"/>
        <v>2.8429920787974493E-19</v>
      </c>
      <c r="W108">
        <f t="shared" si="5"/>
        <v>1.7357155276537148E-46</v>
      </c>
    </row>
    <row r="109" spans="1:23">
      <c r="A109" s="1">
        <v>13.243871</v>
      </c>
      <c r="C109" s="5">
        <v>6</v>
      </c>
      <c r="D109" s="5">
        <f t="shared" si="6"/>
        <v>11.317162748118038</v>
      </c>
      <c r="E109" s="5">
        <f t="shared" si="7"/>
        <v>9.6947491739729573E-4</v>
      </c>
      <c r="F109" s="5">
        <f t="shared" si="8"/>
        <v>11.317162748118038</v>
      </c>
      <c r="G109" s="5"/>
      <c r="I109" s="6" t="s">
        <v>112</v>
      </c>
      <c r="J109" s="5">
        <f>(J104-J103)/J108</f>
        <v>0.2354970999999999</v>
      </c>
      <c r="L109" s="5">
        <v>6</v>
      </c>
      <c r="M109" s="5">
        <f t="shared" si="0"/>
        <v>14.0405856</v>
      </c>
      <c r="N109" s="5">
        <v>12</v>
      </c>
      <c r="Q109">
        <v>6</v>
      </c>
      <c r="R109">
        <f t="shared" si="9"/>
        <v>11.634658792804998</v>
      </c>
      <c r="S109">
        <f t="shared" si="1"/>
        <v>9.3273735667069325E-13</v>
      </c>
      <c r="T109">
        <f t="shared" si="2"/>
        <v>5.0981208818800857E-3</v>
      </c>
      <c r="U109">
        <f t="shared" si="3"/>
        <v>1.2136488380281049E-8</v>
      </c>
      <c r="V109">
        <f t="shared" si="4"/>
        <v>1.4211250471526382E-18</v>
      </c>
      <c r="W109">
        <f t="shared" si="5"/>
        <v>5.7252439578824331E-45</v>
      </c>
    </row>
    <row r="110" spans="1:23">
      <c r="A110" s="1">
        <v>14.474830000000001</v>
      </c>
      <c r="C110" s="5">
        <v>7</v>
      </c>
      <c r="D110" s="5">
        <f t="shared" si="6"/>
        <v>11.368913123441228</v>
      </c>
      <c r="E110" s="5">
        <f t="shared" si="7"/>
        <v>1.292162206527038E-3</v>
      </c>
      <c r="F110" s="5">
        <f t="shared" si="8"/>
        <v>11.368913123441228</v>
      </c>
      <c r="G110" s="5"/>
      <c r="I110" s="6" t="s">
        <v>113</v>
      </c>
      <c r="J110" s="5">
        <f>_xlfn.STDEV.S(A104:A203)</f>
        <v>0.64041089462447842</v>
      </c>
      <c r="L110" s="5">
        <v>7</v>
      </c>
      <c r="M110" s="5">
        <f t="shared" si="0"/>
        <v>14.2760827</v>
      </c>
      <c r="N110" s="5">
        <v>6</v>
      </c>
      <c r="Q110">
        <v>7</v>
      </c>
      <c r="R110">
        <f t="shared" si="9"/>
        <v>11.74990837706558</v>
      </c>
      <c r="S110">
        <f t="shared" si="1"/>
        <v>3.1480717175905924E-12</v>
      </c>
      <c r="T110">
        <f t="shared" si="2"/>
        <v>8.7634978177124831E-3</v>
      </c>
      <c r="U110">
        <f t="shared" si="3"/>
        <v>2.2346401946190375E-8</v>
      </c>
      <c r="V110">
        <f t="shared" si="4"/>
        <v>6.8850741671676524E-18</v>
      </c>
      <c r="W110">
        <f t="shared" si="5"/>
        <v>1.7801286226997601E-43</v>
      </c>
    </row>
    <row r="111" spans="1:23">
      <c r="A111" s="1">
        <v>14.604177</v>
      </c>
      <c r="C111" s="5">
        <v>8</v>
      </c>
      <c r="D111" s="5">
        <f t="shared" si="6"/>
        <v>11.420663498764418</v>
      </c>
      <c r="E111" s="5">
        <f t="shared" si="7"/>
        <v>1.7110455545178785E-3</v>
      </c>
      <c r="F111" s="5">
        <f t="shared" si="8"/>
        <v>11.420663498764418</v>
      </c>
      <c r="G111" s="5"/>
      <c r="I111" s="6" t="s">
        <v>114</v>
      </c>
      <c r="J111" s="5">
        <f>(J104-J103)/J106</f>
        <v>2.3549709999999991E-2</v>
      </c>
      <c r="L111" s="5">
        <v>8</v>
      </c>
      <c r="M111" s="5">
        <f t="shared" si="0"/>
        <v>14.5115798</v>
      </c>
      <c r="N111" s="5">
        <v>7</v>
      </c>
      <c r="Q111">
        <v>8</v>
      </c>
      <c r="R111">
        <f t="shared" si="9"/>
        <v>11.865157961326162</v>
      </c>
      <c r="S111">
        <f t="shared" si="1"/>
        <v>1.0332932322818794E-11</v>
      </c>
      <c r="T111">
        <f t="shared" si="2"/>
        <v>1.458410042623961E-2</v>
      </c>
      <c r="U111">
        <f t="shared" si="3"/>
        <v>4.0694558251980337E-8</v>
      </c>
      <c r="V111">
        <f t="shared" si="4"/>
        <v>3.2329920500517474E-17</v>
      </c>
      <c r="W111">
        <f t="shared" si="5"/>
        <v>5.2173588340615142E-42</v>
      </c>
    </row>
    <row r="112" spans="1:23">
      <c r="A112" s="1">
        <v>13.999743</v>
      </c>
      <c r="C112" s="5">
        <v>9</v>
      </c>
      <c r="D112" s="5">
        <f t="shared" si="6"/>
        <v>11.472413874087607</v>
      </c>
      <c r="E112" s="5">
        <f t="shared" si="7"/>
        <v>2.2509725063036912E-3</v>
      </c>
      <c r="F112" s="5">
        <f t="shared" si="8"/>
        <v>11.472413874087607</v>
      </c>
      <c r="G112" s="5"/>
      <c r="I112" s="8" t="s">
        <v>120</v>
      </c>
      <c r="J112">
        <f>J105+4*J110</f>
        <v>16.181698028497919</v>
      </c>
      <c r="L112" s="5">
        <v>9</v>
      </c>
      <c r="M112" s="5">
        <f t="shared" si="0"/>
        <v>14.7470769</v>
      </c>
      <c r="N112" s="5">
        <v>5</v>
      </c>
      <c r="Q112">
        <v>9</v>
      </c>
      <c r="R112">
        <f t="shared" si="9"/>
        <v>11.980407545586743</v>
      </c>
      <c r="S112">
        <f t="shared" si="1"/>
        <v>3.2983464633216687E-11</v>
      </c>
      <c r="T112">
        <f t="shared" si="2"/>
        <v>2.3497227347903459E-2</v>
      </c>
      <c r="U112">
        <f t="shared" si="3"/>
        <v>7.3295825643223529E-8</v>
      </c>
      <c r="V112">
        <f t="shared" si="4"/>
        <v>1.4713647090828225E-16</v>
      </c>
      <c r="W112">
        <f t="shared" si="5"/>
        <v>1.4414247302275728E-40</v>
      </c>
    </row>
    <row r="113" spans="1:23">
      <c r="A113" s="1">
        <v>14.753282</v>
      </c>
      <c r="C113" s="5">
        <v>10</v>
      </c>
      <c r="D113" s="5">
        <f t="shared" si="6"/>
        <v>11.524164249410797</v>
      </c>
      <c r="E113" s="5">
        <f>_xlfn.NORM.DIST(D113,$J$105,$J$110,0)</f>
        <v>2.9420014961777626E-3</v>
      </c>
      <c r="F113" s="5">
        <f t="shared" si="8"/>
        <v>11.524164249410797</v>
      </c>
      <c r="G113" s="5"/>
      <c r="I113" s="8" t="s">
        <v>121</v>
      </c>
      <c r="J113">
        <f>J105-4*J110</f>
        <v>11.05841087150209</v>
      </c>
      <c r="L113" s="5">
        <v>10</v>
      </c>
      <c r="M113" s="5">
        <f t="shared" si="0"/>
        <v>14.982574</v>
      </c>
      <c r="N113" s="5">
        <v>8</v>
      </c>
      <c r="Q113">
        <v>10</v>
      </c>
      <c r="R113">
        <f t="shared" si="9"/>
        <v>12.095657129847325</v>
      </c>
      <c r="S113">
        <f t="shared" si="1"/>
        <v>1.0239121131980713E-10</v>
      </c>
      <c r="T113">
        <f t="shared" si="2"/>
        <v>3.6651217090979536E-2</v>
      </c>
      <c r="U113">
        <f t="shared" si="3"/>
        <v>1.3056786860134377E-7</v>
      </c>
      <c r="V113">
        <f t="shared" si="4"/>
        <v>6.490164707883148E-16</v>
      </c>
      <c r="W113">
        <f t="shared" si="5"/>
        <v>3.753834905427965E-39</v>
      </c>
    </row>
    <row r="114" spans="1:23">
      <c r="A114" s="1">
        <v>13.771257</v>
      </c>
      <c r="C114" s="5">
        <v>11</v>
      </c>
      <c r="D114" s="5">
        <f t="shared" si="6"/>
        <v>11.575914624733986</v>
      </c>
      <c r="E114" s="5">
        <f t="shared" si="7"/>
        <v>3.8201434248754424E-3</v>
      </c>
      <c r="F114" s="5">
        <f t="shared" si="8"/>
        <v>11.575914624733986</v>
      </c>
      <c r="G114" s="5"/>
      <c r="I114" s="8" t="s">
        <v>122</v>
      </c>
      <c r="J114">
        <f>(J112-J113)/(J106-1)</f>
        <v>5.1750375323190191E-2</v>
      </c>
      <c r="Q114">
        <v>11</v>
      </c>
      <c r="R114">
        <f t="shared" si="9"/>
        <v>12.210906714107907</v>
      </c>
      <c r="S114">
        <f t="shared" si="1"/>
        <v>3.0911694280895319E-10</v>
      </c>
      <c r="T114">
        <f t="shared" si="2"/>
        <v>5.5347115569242662E-2</v>
      </c>
      <c r="U114">
        <f t="shared" si="3"/>
        <v>2.3004222454931011E-7</v>
      </c>
      <c r="V114">
        <f t="shared" si="4"/>
        <v>2.7746664732538706E-15</v>
      </c>
      <c r="W114">
        <f t="shared" si="5"/>
        <v>9.2151053700894094E-38</v>
      </c>
    </row>
    <row r="115" spans="1:23">
      <c r="A115" s="1">
        <v>14.622294999999999</v>
      </c>
      <c r="C115" s="5">
        <v>12</v>
      </c>
      <c r="D115" s="5">
        <f t="shared" si="6"/>
        <v>11.627665000057176</v>
      </c>
      <c r="E115" s="5">
        <f t="shared" si="7"/>
        <v>4.9281115341870425E-3</v>
      </c>
      <c r="F115" s="5">
        <f t="shared" si="8"/>
        <v>11.627665000057176</v>
      </c>
      <c r="G115" s="5"/>
      <c r="Q115">
        <v>12</v>
      </c>
      <c r="R115">
        <f t="shared" si="9"/>
        <v>12.326156298368488</v>
      </c>
      <c r="S115">
        <f t="shared" si="1"/>
        <v>9.0756274228004552E-10</v>
      </c>
      <c r="T115">
        <f t="shared" si="2"/>
        <v>8.09163702994809E-2</v>
      </c>
      <c r="U115">
        <f t="shared" si="3"/>
        <v>4.0086023166757398E-7</v>
      </c>
      <c r="V115">
        <f t="shared" si="4"/>
        <v>1.1497026684488253E-14</v>
      </c>
      <c r="W115">
        <f t="shared" si="5"/>
        <v>2.1323936494562388E-36</v>
      </c>
    </row>
    <row r="116" spans="1:23">
      <c r="A116" s="1">
        <v>13.728427</v>
      </c>
      <c r="C116" s="5">
        <v>13</v>
      </c>
      <c r="D116" s="5">
        <f t="shared" si="6"/>
        <v>11.679415375380366</v>
      </c>
      <c r="E116" s="5">
        <f t="shared" si="7"/>
        <v>6.3160486803681623E-3</v>
      </c>
      <c r="F116" s="5">
        <f t="shared" si="8"/>
        <v>11.679415375380366</v>
      </c>
      <c r="G116" s="5"/>
      <c r="Q116">
        <v>13</v>
      </c>
      <c r="R116">
        <f t="shared" si="9"/>
        <v>12.44140588262907</v>
      </c>
      <c r="S116">
        <f t="shared" si="1"/>
        <v>2.5913389824067865E-9</v>
      </c>
      <c r="T116">
        <f t="shared" si="2"/>
        <v>0.11452824436018014</v>
      </c>
      <c r="U116">
        <f t="shared" si="3"/>
        <v>6.9086399264989435E-7</v>
      </c>
      <c r="V116">
        <f t="shared" si="4"/>
        <v>4.6172137139815638E-14</v>
      </c>
      <c r="W116">
        <f t="shared" si="5"/>
        <v>4.6513218654933699E-35</v>
      </c>
    </row>
    <row r="117" spans="1:23">
      <c r="A117" s="1">
        <v>13.268084999999999</v>
      </c>
      <c r="C117" s="5">
        <v>14</v>
      </c>
      <c r="D117" s="5">
        <f t="shared" si="6"/>
        <v>11.731165750703555</v>
      </c>
      <c r="E117" s="5">
        <f t="shared" si="7"/>
        <v>8.0421929664090223E-3</v>
      </c>
      <c r="F117" s="5">
        <f t="shared" si="8"/>
        <v>11.731165750703555</v>
      </c>
      <c r="G117" s="5"/>
      <c r="Q117">
        <v>14</v>
      </c>
      <c r="R117">
        <f t="shared" si="9"/>
        <v>12.556655466889652</v>
      </c>
      <c r="S117">
        <f t="shared" si="1"/>
        <v>7.1955752352953796E-9</v>
      </c>
      <c r="T117">
        <f t="shared" si="2"/>
        <v>0.15693637716558259</v>
      </c>
      <c r="U117">
        <f t="shared" si="3"/>
        <v>1.1776230935149344E-6</v>
      </c>
      <c r="V117">
        <f t="shared" si="4"/>
        <v>1.797190438002309E-13</v>
      </c>
      <c r="W117">
        <f t="shared" si="5"/>
        <v>9.5637308118140624E-34</v>
      </c>
    </row>
    <row r="118" spans="1:23">
      <c r="A118" s="1">
        <v>14.414835</v>
      </c>
      <c r="C118" s="5">
        <v>15</v>
      </c>
      <c r="D118" s="5">
        <f t="shared" si="6"/>
        <v>11.782916126026745</v>
      </c>
      <c r="E118" s="5">
        <f t="shared" si="7"/>
        <v>1.0173434441785954E-2</v>
      </c>
      <c r="F118" s="5">
        <f t="shared" si="8"/>
        <v>11.782916126026745</v>
      </c>
      <c r="G118" s="5"/>
      <c r="Q118">
        <v>15</v>
      </c>
      <c r="R118">
        <f t="shared" si="9"/>
        <v>12.671905051150233</v>
      </c>
      <c r="S118">
        <f t="shared" si="1"/>
        <v>1.9431240586831461E-8</v>
      </c>
      <c r="T118">
        <f t="shared" si="2"/>
        <v>0.20819459556497791</v>
      </c>
      <c r="U118">
        <f t="shared" si="3"/>
        <v>1.9853370154133419E-6</v>
      </c>
      <c r="V118">
        <f t="shared" si="4"/>
        <v>6.7799720940380142E-13</v>
      </c>
      <c r="W118">
        <f t="shared" si="5"/>
        <v>1.853617973165549E-32</v>
      </c>
    </row>
    <row r="119" spans="1:23">
      <c r="A119" s="1">
        <v>13.695745000000001</v>
      </c>
      <c r="C119" s="5">
        <v>16</v>
      </c>
      <c r="D119" s="5">
        <f t="shared" si="6"/>
        <v>11.834666501349934</v>
      </c>
      <c r="E119" s="5">
        <f t="shared" si="7"/>
        <v>1.2785707731577894E-2</v>
      </c>
      <c r="F119" s="5">
        <f t="shared" si="8"/>
        <v>11.834666501349934</v>
      </c>
      <c r="G119" s="5"/>
      <c r="Q119">
        <v>16</v>
      </c>
      <c r="R119">
        <f t="shared" si="9"/>
        <v>12.787154635410815</v>
      </c>
      <c r="S119">
        <f t="shared" si="1"/>
        <v>5.1030433781178104E-8</v>
      </c>
      <c r="T119">
        <f t="shared" si="2"/>
        <v>0.26739303450064117</v>
      </c>
      <c r="U119">
        <f t="shared" si="3"/>
        <v>3.3103684671041467E-6</v>
      </c>
      <c r="V119">
        <f t="shared" si="4"/>
        <v>2.4790278067539626E-12</v>
      </c>
      <c r="W119">
        <f t="shared" si="5"/>
        <v>3.3865310182864014E-31</v>
      </c>
    </row>
    <row r="120" spans="1:23">
      <c r="A120" s="1">
        <v>14.583954</v>
      </c>
      <c r="C120" s="5">
        <v>17</v>
      </c>
      <c r="D120" s="5">
        <f t="shared" si="6"/>
        <v>11.886416876673124</v>
      </c>
      <c r="E120" s="5">
        <f t="shared" si="7"/>
        <v>1.5964158648417506E-2</v>
      </c>
      <c r="F120" s="5">
        <f t="shared" si="8"/>
        <v>11.886416876673124</v>
      </c>
      <c r="G120" s="5"/>
      <c r="Q120">
        <v>17</v>
      </c>
      <c r="R120">
        <f t="shared" si="9"/>
        <v>12.902404219671396</v>
      </c>
      <c r="S120">
        <f t="shared" si="1"/>
        <v>1.3033219560977041E-7</v>
      </c>
      <c r="T120">
        <f t="shared" si="2"/>
        <v>0.3324800088157891</v>
      </c>
      <c r="U120">
        <f t="shared" si="3"/>
        <v>5.4592452345142351E-6</v>
      </c>
      <c r="V120">
        <f t="shared" si="4"/>
        <v>8.78525910626039E-12</v>
      </c>
      <c r="W120">
        <f t="shared" si="5"/>
        <v>5.8321921165593423E-30</v>
      </c>
    </row>
    <row r="121" spans="1:23">
      <c r="A121" s="1">
        <v>12.870087</v>
      </c>
      <c r="C121" s="5">
        <v>18</v>
      </c>
      <c r="D121" s="5">
        <f t="shared" si="6"/>
        <v>11.938167251996314</v>
      </c>
      <c r="E121" s="5">
        <f t="shared" si="7"/>
        <v>1.9803017805616368E-2</v>
      </c>
      <c r="F121" s="5">
        <f t="shared" si="8"/>
        <v>11.938167251996314</v>
      </c>
      <c r="G121" s="5"/>
      <c r="Q121">
        <v>18</v>
      </c>
      <c r="R121">
        <f t="shared" si="9"/>
        <v>13.017653803931978</v>
      </c>
      <c r="S121">
        <f t="shared" si="1"/>
        <v>3.2371877146278855E-7</v>
      </c>
      <c r="T121">
        <f t="shared" si="2"/>
        <v>0.40023567263616644</v>
      </c>
      <c r="U121">
        <f t="shared" si="3"/>
        <v>8.9043667938737483E-6</v>
      </c>
      <c r="V121">
        <f t="shared" si="4"/>
        <v>3.0175010935886803E-11</v>
      </c>
      <c r="W121">
        <f t="shared" si="5"/>
        <v>9.4678315620096593E-29</v>
      </c>
    </row>
    <row r="122" spans="1:23">
      <c r="A122" s="1">
        <v>13.936798</v>
      </c>
      <c r="C122" s="5">
        <v>19</v>
      </c>
      <c r="D122" s="5">
        <f t="shared" si="6"/>
        <v>11.989917627319503</v>
      </c>
      <c r="E122" s="5">
        <f t="shared" si="7"/>
        <v>2.440511179313954E-2</v>
      </c>
      <c r="F122" s="5">
        <f t="shared" si="8"/>
        <v>11.989917627319503</v>
      </c>
      <c r="G122" s="5"/>
      <c r="Q122">
        <v>19</v>
      </c>
      <c r="R122">
        <f t="shared" si="9"/>
        <v>13.13290338819256</v>
      </c>
      <c r="S122">
        <f t="shared" si="1"/>
        <v>7.81947825025326E-7</v>
      </c>
      <c r="T122">
        <f t="shared" si="2"/>
        <v>0.46644544945382105</v>
      </c>
      <c r="U122">
        <f t="shared" si="3"/>
        <v>1.436440527332145E-5</v>
      </c>
      <c r="V122">
        <f t="shared" si="4"/>
        <v>1.0045232250472755E-10</v>
      </c>
      <c r="W122">
        <f t="shared" si="5"/>
        <v>1.4488090902668407E-27</v>
      </c>
    </row>
    <row r="123" spans="1:23">
      <c r="A123" s="1">
        <v>14.536064</v>
      </c>
      <c r="C123" s="5">
        <v>20</v>
      </c>
      <c r="D123" s="5">
        <f t="shared" si="6"/>
        <v>12.041668002642693</v>
      </c>
      <c r="E123" s="5">
        <f t="shared" si="7"/>
        <v>2.9880943429633853E-2</v>
      </c>
      <c r="F123" s="5">
        <f t="shared" si="8"/>
        <v>12.041668002642693</v>
      </c>
      <c r="G123" s="5"/>
      <c r="Q123">
        <v>20</v>
      </c>
      <c r="R123">
        <f t="shared" si="9"/>
        <v>13.248152972453141</v>
      </c>
      <c r="S123">
        <f t="shared" si="1"/>
        <v>1.8368825519611974E-6</v>
      </c>
      <c r="T123">
        <f t="shared" si="2"/>
        <v>0.52628468986510413</v>
      </c>
      <c r="U123">
        <f t="shared" si="3"/>
        <v>2.2918512589550212E-5</v>
      </c>
      <c r="V123">
        <f t="shared" si="4"/>
        <v>3.2410983756186161E-10</v>
      </c>
      <c r="W123">
        <f t="shared" si="5"/>
        <v>2.0898433769622679E-26</v>
      </c>
    </row>
    <row r="124" spans="1:23">
      <c r="A124" s="1">
        <v>14.319849</v>
      </c>
      <c r="C124" s="5">
        <v>21</v>
      </c>
      <c r="D124" s="5">
        <f t="shared" si="6"/>
        <v>12.093418377965882</v>
      </c>
      <c r="E124" s="5">
        <f t="shared" si="7"/>
        <v>3.6347277757872491E-2</v>
      </c>
      <c r="F124" s="5">
        <f t="shared" si="8"/>
        <v>12.093418377965882</v>
      </c>
      <c r="G124" s="5"/>
      <c r="Q124">
        <v>21</v>
      </c>
      <c r="R124">
        <f t="shared" si="9"/>
        <v>13.363402556713723</v>
      </c>
      <c r="S124">
        <f t="shared" si="1"/>
        <v>4.1964178175947297E-6</v>
      </c>
      <c r="T124">
        <f t="shared" si="2"/>
        <v>0.57487764545613673</v>
      </c>
      <c r="U124">
        <f t="shared" si="3"/>
        <v>3.6165908391086259E-5</v>
      </c>
      <c r="V124">
        <f t="shared" si="4"/>
        <v>1.0135475515040074E-9</v>
      </c>
      <c r="W124">
        <f t="shared" si="5"/>
        <v>2.8415693122038523E-25</v>
      </c>
    </row>
    <row r="125" spans="1:23">
      <c r="A125" s="1">
        <v>14.295658</v>
      </c>
      <c r="C125" s="5">
        <v>22</v>
      </c>
      <c r="D125" s="5">
        <f t="shared" si="6"/>
        <v>12.145168753289072</v>
      </c>
      <c r="E125" s="5">
        <f t="shared" si="7"/>
        <v>4.3925180494894599E-2</v>
      </c>
      <c r="F125" s="5">
        <f t="shared" si="8"/>
        <v>12.145168753289072</v>
      </c>
      <c r="G125" s="5"/>
      <c r="Q125">
        <v>22</v>
      </c>
      <c r="R125">
        <f t="shared" si="9"/>
        <v>13.478652140974305</v>
      </c>
      <c r="S125">
        <f t="shared" si="1"/>
        <v>9.3233025176187998E-6</v>
      </c>
      <c r="T125">
        <f t="shared" si="2"/>
        <v>0.60794587411502943</v>
      </c>
      <c r="U125">
        <f t="shared" si="3"/>
        <v>5.6445132624532015E-5</v>
      </c>
      <c r="V125">
        <f t="shared" si="4"/>
        <v>3.0719612222060471E-9</v>
      </c>
      <c r="W125">
        <f t="shared" si="5"/>
        <v>3.6420399591303523E-24</v>
      </c>
    </row>
    <row r="126" spans="1:23">
      <c r="A126" s="1">
        <v>14.184418000000001</v>
      </c>
      <c r="C126" s="5">
        <v>23</v>
      </c>
      <c r="D126" s="5">
        <f t="shared" si="6"/>
        <v>12.196919128612262</v>
      </c>
      <c r="E126" s="5">
        <f t="shared" si="7"/>
        <v>5.2737471081083238E-2</v>
      </c>
      <c r="F126" s="5">
        <f t="shared" si="8"/>
        <v>12.196919128612262</v>
      </c>
      <c r="G126" s="5"/>
      <c r="Q126">
        <v>23</v>
      </c>
      <c r="R126">
        <f t="shared" si="9"/>
        <v>13.593901725234886</v>
      </c>
      <c r="S126">
        <f t="shared" si="1"/>
        <v>2.0144409929851388E-5</v>
      </c>
      <c r="T126">
        <f t="shared" si="2"/>
        <v>0.62242814028165483</v>
      </c>
      <c r="U126">
        <f t="shared" si="3"/>
        <v>8.7130014891875453E-5</v>
      </c>
      <c r="V126">
        <f t="shared" si="4"/>
        <v>9.0241647287334055E-9</v>
      </c>
      <c r="W126">
        <f t="shared" si="5"/>
        <v>4.4002068891357745E-23</v>
      </c>
    </row>
    <row r="127" spans="1:23">
      <c r="A127" s="1">
        <v>14.752079999999999</v>
      </c>
      <c r="C127" s="5">
        <v>24</v>
      </c>
      <c r="D127" s="5">
        <f t="shared" si="6"/>
        <v>12.248669503935451</v>
      </c>
      <c r="E127" s="5">
        <f t="shared" si="7"/>
        <v>6.2905573522361577E-2</v>
      </c>
      <c r="F127" s="5">
        <f t="shared" si="8"/>
        <v>12.248669503935451</v>
      </c>
      <c r="G127" s="5"/>
      <c r="Q127">
        <v>24</v>
      </c>
      <c r="R127">
        <f t="shared" si="9"/>
        <v>13.709151309495468</v>
      </c>
      <c r="S127">
        <f t="shared" si="1"/>
        <v>4.232851625428996E-5</v>
      </c>
      <c r="T127">
        <f t="shared" si="2"/>
        <v>0.61694767529393479</v>
      </c>
      <c r="U127">
        <f t="shared" si="3"/>
        <v>1.3302193140629791E-4</v>
      </c>
      <c r="V127">
        <f t="shared" si="4"/>
        <v>2.569318738718384E-8</v>
      </c>
      <c r="W127">
        <f t="shared" si="5"/>
        <v>5.0112194842675987E-22</v>
      </c>
    </row>
    <row r="128" spans="1:23">
      <c r="A128" s="1">
        <v>12.873487000000001</v>
      </c>
      <c r="C128" s="5">
        <v>25</v>
      </c>
      <c r="D128" s="5">
        <f t="shared" si="6"/>
        <v>12.300419879258641</v>
      </c>
      <c r="E128" s="5">
        <f t="shared" si="7"/>
        <v>7.4545774763630182E-2</v>
      </c>
      <c r="F128" s="5">
        <f t="shared" si="8"/>
        <v>12.300419879258641</v>
      </c>
      <c r="G128" s="5"/>
      <c r="Q128">
        <v>25</v>
      </c>
      <c r="R128">
        <f t="shared" si="9"/>
        <v>13.824400893756049</v>
      </c>
      <c r="S128">
        <f t="shared" si="1"/>
        <v>8.6497839630321428E-5</v>
      </c>
      <c r="T128">
        <f t="shared" si="2"/>
        <v>0.59202800994488014</v>
      </c>
      <c r="U128">
        <f t="shared" si="3"/>
        <v>2.0085973288676639E-4</v>
      </c>
      <c r="V128">
        <f t="shared" si="4"/>
        <v>7.090039243462032E-8</v>
      </c>
      <c r="W128">
        <f t="shared" si="5"/>
        <v>5.3796706740675298E-21</v>
      </c>
    </row>
    <row r="129" spans="1:23">
      <c r="A129" s="1">
        <v>13.505758</v>
      </c>
      <c r="C129" s="5">
        <v>26</v>
      </c>
      <c r="D129" s="5">
        <f t="shared" si="6"/>
        <v>12.35217025458183</v>
      </c>
      <c r="E129" s="5">
        <f t="shared" si="7"/>
        <v>8.776493182849246E-2</v>
      </c>
      <c r="F129" s="5">
        <f t="shared" si="8"/>
        <v>12.35217025458183</v>
      </c>
      <c r="G129" s="5"/>
      <c r="Q129">
        <v>26</v>
      </c>
      <c r="R129">
        <f t="shared" si="9"/>
        <v>13.939650478016631</v>
      </c>
      <c r="S129">
        <f t="shared" si="1"/>
        <v>1.7189814749507212E-4</v>
      </c>
      <c r="T129">
        <f t="shared" si="2"/>
        <v>0.5500105072495135</v>
      </c>
      <c r="U129">
        <f t="shared" si="3"/>
        <v>2.9996921245811661E-4</v>
      </c>
      <c r="V129">
        <f t="shared" si="4"/>
        <v>1.8962647784531918E-7</v>
      </c>
      <c r="W129">
        <f t="shared" si="5"/>
        <v>5.443896927871513E-20</v>
      </c>
    </row>
    <row r="130" spans="1:23">
      <c r="A130" s="1">
        <v>14.280452</v>
      </c>
      <c r="C130" s="5">
        <v>27</v>
      </c>
      <c r="D130" s="5">
        <f t="shared" si="6"/>
        <v>12.40392062990502</v>
      </c>
      <c r="E130" s="5">
        <f t="shared" si="7"/>
        <v>0.10265570440522084</v>
      </c>
      <c r="F130" s="5">
        <f t="shared" si="8"/>
        <v>12.40392062990502</v>
      </c>
      <c r="G130" s="5"/>
      <c r="Q130">
        <v>27</v>
      </c>
      <c r="R130">
        <f t="shared" si="9"/>
        <v>14.054900062277213</v>
      </c>
      <c r="S130">
        <f t="shared" si="1"/>
        <v>3.3222388509833906E-4</v>
      </c>
      <c r="T130">
        <f t="shared" si="2"/>
        <v>0.49469159010281244</v>
      </c>
      <c r="U130">
        <f t="shared" si="3"/>
        <v>4.4307235701210383E-4</v>
      </c>
      <c r="V130">
        <f t="shared" si="4"/>
        <v>4.9155147391353184E-7</v>
      </c>
      <c r="W130">
        <f t="shared" si="5"/>
        <v>5.1928530770026148E-19</v>
      </c>
    </row>
    <row r="131" spans="1:23">
      <c r="A131" s="1">
        <v>14.281090000000001</v>
      </c>
      <c r="C131" s="5">
        <v>28</v>
      </c>
      <c r="D131" s="5">
        <f t="shared" si="6"/>
        <v>12.45567100522821</v>
      </c>
      <c r="E131" s="5">
        <f t="shared" si="7"/>
        <v>0.11929142746682922</v>
      </c>
      <c r="F131" s="5">
        <f t="shared" si="8"/>
        <v>12.45567100522821</v>
      </c>
      <c r="G131" s="5"/>
      <c r="Q131">
        <v>28</v>
      </c>
      <c r="R131">
        <f t="shared" si="9"/>
        <v>14.170149646537794</v>
      </c>
      <c r="S131">
        <f t="shared" si="1"/>
        <v>6.244306747752972E-4</v>
      </c>
      <c r="T131">
        <f t="shared" si="2"/>
        <v>0.43075752972016806</v>
      </c>
      <c r="U131">
        <f t="shared" si="3"/>
        <v>6.4727196751741757E-4</v>
      </c>
      <c r="V131">
        <f t="shared" si="4"/>
        <v>1.234976551246322E-6</v>
      </c>
      <c r="W131">
        <f t="shared" si="5"/>
        <v>4.6692176030014533E-18</v>
      </c>
    </row>
    <row r="132" spans="1:23">
      <c r="A132" s="1">
        <v>13.336382</v>
      </c>
      <c r="C132" s="5">
        <v>29</v>
      </c>
      <c r="D132" s="5">
        <f t="shared" si="6"/>
        <v>12.507421380551399</v>
      </c>
      <c r="E132" s="5">
        <f t="shared" si="7"/>
        <v>0.1377207769406574</v>
      </c>
      <c r="F132" s="5">
        <f t="shared" si="8"/>
        <v>12.507421380551399</v>
      </c>
      <c r="G132" s="5"/>
      <c r="Q132">
        <v>29</v>
      </c>
      <c r="R132">
        <f t="shared" si="9"/>
        <v>14.285399230798376</v>
      </c>
      <c r="S132">
        <f t="shared" si="1"/>
        <v>1.1413828075059671E-3</v>
      </c>
      <c r="T132">
        <f t="shared" si="2"/>
        <v>0.36313326753269426</v>
      </c>
      <c r="U132">
        <f t="shared" si="3"/>
        <v>9.3521854998208714E-4</v>
      </c>
      <c r="V132">
        <f t="shared" si="4"/>
        <v>3.0072401105514174E-6</v>
      </c>
      <c r="W132">
        <f t="shared" si="5"/>
        <v>3.9575292272716795E-17</v>
      </c>
    </row>
    <row r="133" spans="1:23">
      <c r="A133" s="1">
        <v>12.831659</v>
      </c>
      <c r="C133" s="5">
        <v>30</v>
      </c>
      <c r="D133" s="5">
        <f t="shared" si="6"/>
        <v>12.559171755874589</v>
      </c>
      <c r="E133" s="5">
        <f t="shared" si="7"/>
        <v>0.15796241805261305</v>
      </c>
      <c r="F133" s="5">
        <f t="shared" si="8"/>
        <v>12.559171755874589</v>
      </c>
      <c r="G133" s="5"/>
      <c r="I133" s="5"/>
      <c r="J133" s="3" t="s">
        <v>101</v>
      </c>
      <c r="K133" s="3" t="s">
        <v>102</v>
      </c>
      <c r="L133" s="3" t="s">
        <v>103</v>
      </c>
      <c r="M133" s="3" t="s">
        <v>104</v>
      </c>
      <c r="N133" s="3" t="s">
        <v>105</v>
      </c>
      <c r="Q133">
        <v>30</v>
      </c>
      <c r="R133">
        <f t="shared" si="9"/>
        <v>14.400648815058958</v>
      </c>
      <c r="S133">
        <f t="shared" si="1"/>
        <v>2.0289537350027978E-3</v>
      </c>
      <c r="T133">
        <f t="shared" si="2"/>
        <v>0.29636984066498973</v>
      </c>
      <c r="U133">
        <f t="shared" si="3"/>
        <v>1.3364527122223763E-3</v>
      </c>
      <c r="V133">
        <f t="shared" si="4"/>
        <v>7.0973657084257701E-6</v>
      </c>
      <c r="W133">
        <f t="shared" si="5"/>
        <v>3.1618851102475096E-16</v>
      </c>
    </row>
    <row r="134" spans="1:23">
      <c r="A134" s="1">
        <v>14.982574</v>
      </c>
      <c r="C134" s="5">
        <v>31</v>
      </c>
      <c r="D134" s="5">
        <f t="shared" si="6"/>
        <v>12.610922131197778</v>
      </c>
      <c r="E134" s="5">
        <f t="shared" si="7"/>
        <v>0.17999985814109934</v>
      </c>
      <c r="F134" s="5">
        <f t="shared" si="8"/>
        <v>12.610922131197778</v>
      </c>
      <c r="G134" s="5"/>
      <c r="I134" s="3" t="s">
        <v>108</v>
      </c>
      <c r="J134" s="5">
        <f>AVERAGE(B2:B101)</f>
        <v>16.721463270000005</v>
      </c>
      <c r="K134" s="5">
        <f>AVERAGE(C2:C101)</f>
        <v>13.620054450000005</v>
      </c>
      <c r="L134" s="5">
        <f>AVERAGE(D2:D101)</f>
        <v>18.076619530000006</v>
      </c>
      <c r="M134" s="5">
        <f>AVERAGE(E2:E101)</f>
        <v>17.507893210000002</v>
      </c>
      <c r="N134" s="5">
        <f>AVERAGE(F2:F101)</f>
        <v>18.396926420000003</v>
      </c>
      <c r="Q134">
        <v>31</v>
      </c>
      <c r="R134">
        <f t="shared" si="9"/>
        <v>14.515898399319539</v>
      </c>
      <c r="S134">
        <f t="shared" si="1"/>
        <v>3.5075727087286613E-3</v>
      </c>
      <c r="T134">
        <f t="shared" si="2"/>
        <v>0.23417298135420025</v>
      </c>
      <c r="U134">
        <f t="shared" si="3"/>
        <v>1.8888968897977797E-3</v>
      </c>
      <c r="V134">
        <f t="shared" si="4"/>
        <v>1.6234762777518961E-5</v>
      </c>
      <c r="W134">
        <f t="shared" si="5"/>
        <v>2.3812773313008099E-15</v>
      </c>
    </row>
    <row r="135" spans="1:23">
      <c r="A135" s="1">
        <v>14.052856</v>
      </c>
      <c r="C135" s="5">
        <v>32</v>
      </c>
      <c r="D135" s="5">
        <f t="shared" si="6"/>
        <v>12.662672506520968</v>
      </c>
      <c r="E135" s="5">
        <f t="shared" si="7"/>
        <v>0.20377675071153706</v>
      </c>
      <c r="F135" s="5">
        <f t="shared" si="8"/>
        <v>12.662672506520968</v>
      </c>
      <c r="G135" s="5"/>
      <c r="I135" s="3" t="s">
        <v>113</v>
      </c>
      <c r="J135" s="5">
        <f>_xlfn.STDEV.S(B2:B101)</f>
        <v>0.69028140503373736</v>
      </c>
      <c r="K135" s="5">
        <f>_xlfn.STDEV.S(C2:C101)</f>
        <v>0.64041089462447842</v>
      </c>
      <c r="L135" s="5">
        <f>_xlfn.STDEV.S(D2:D101)</f>
        <v>1.097875045824934</v>
      </c>
      <c r="M135" s="5">
        <f>_xlfn.STDEV.S(E2:E101)</f>
        <v>0.65174333323777478</v>
      </c>
      <c r="N135" s="5">
        <f>_xlfn.STDEV.S(F2:F101)</f>
        <v>0.47415419350277421</v>
      </c>
      <c r="Q135">
        <v>32</v>
      </c>
      <c r="R135">
        <f t="shared" si="9"/>
        <v>14.631147983580121</v>
      </c>
      <c r="S135">
        <f t="shared" si="1"/>
        <v>5.8970517762411186E-3</v>
      </c>
      <c r="T135">
        <f t="shared" si="2"/>
        <v>0.17913249422076333</v>
      </c>
      <c r="U135">
        <f t="shared" si="3"/>
        <v>2.6404447034259447E-3</v>
      </c>
      <c r="V135">
        <f t="shared" si="4"/>
        <v>3.5992697392104599E-5</v>
      </c>
      <c r="W135">
        <f t="shared" si="5"/>
        <v>1.6905024624875094E-14</v>
      </c>
    </row>
    <row r="136" spans="1:23">
      <c r="A136" s="1">
        <v>14.693391</v>
      </c>
      <c r="C136" s="5">
        <v>33</v>
      </c>
      <c r="D136" s="5">
        <f t="shared" si="6"/>
        <v>12.714422881844158</v>
      </c>
      <c r="E136" s="5">
        <f t="shared" si="7"/>
        <v>0.2291929125873359</v>
      </c>
      <c r="F136" s="5">
        <f t="shared" si="8"/>
        <v>12.714422881844158</v>
      </c>
      <c r="G136" s="5"/>
      <c r="I136" s="3" t="s">
        <v>120</v>
      </c>
      <c r="J136" s="5">
        <f>J134+4*J135</f>
        <v>19.482588890134956</v>
      </c>
      <c r="K136" s="5">
        <f>K134+4*K135</f>
        <v>16.181698028497919</v>
      </c>
      <c r="L136" s="5">
        <f t="shared" ref="L136:N136" si="10">L134+4*L135</f>
        <v>22.468119713299743</v>
      </c>
      <c r="M136" s="5">
        <f t="shared" si="10"/>
        <v>20.114866542951102</v>
      </c>
      <c r="N136" s="5">
        <f t="shared" si="10"/>
        <v>20.2935431940111</v>
      </c>
      <c r="Q136">
        <v>33</v>
      </c>
      <c r="R136">
        <f t="shared" si="9"/>
        <v>14.746397567840702</v>
      </c>
      <c r="S136">
        <f t="shared" si="1"/>
        <v>9.6417733878815179E-3</v>
      </c>
      <c r="T136">
        <f t="shared" si="2"/>
        <v>0.13266207020203952</v>
      </c>
      <c r="U136">
        <f t="shared" si="3"/>
        <v>3.6505648915578105E-3</v>
      </c>
      <c r="V136">
        <f t="shared" si="4"/>
        <v>7.7339707969107369E-5</v>
      </c>
      <c r="W136">
        <f t="shared" si="5"/>
        <v>1.131262980534886E-13</v>
      </c>
    </row>
    <row r="137" spans="1:23">
      <c r="A137" s="1">
        <v>13.94731</v>
      </c>
      <c r="C137" s="5">
        <v>34</v>
      </c>
      <c r="D137" s="5">
        <f t="shared" si="6"/>
        <v>12.766173257167347</v>
      </c>
      <c r="E137" s="5">
        <f t="shared" si="7"/>
        <v>0.2561013187824645</v>
      </c>
      <c r="F137" s="5">
        <f t="shared" si="8"/>
        <v>12.766173257167347</v>
      </c>
      <c r="G137" s="5"/>
      <c r="I137" s="3" t="s">
        <v>124</v>
      </c>
      <c r="J137" s="5">
        <f>J134-4*J135</f>
        <v>13.960337649865055</v>
      </c>
      <c r="K137" s="5">
        <f t="shared" ref="K137:N137" si="11">K134-4*K135</f>
        <v>11.05841087150209</v>
      </c>
      <c r="L137" s="5">
        <f t="shared" si="11"/>
        <v>13.685119346700269</v>
      </c>
      <c r="M137" s="5">
        <f t="shared" si="11"/>
        <v>14.900919877048903</v>
      </c>
      <c r="N137" s="5">
        <f t="shared" si="11"/>
        <v>16.500309645988906</v>
      </c>
      <c r="Q137">
        <v>34</v>
      </c>
      <c r="R137">
        <f t="shared" si="9"/>
        <v>14.861647152101284</v>
      </c>
      <c r="S137">
        <f t="shared" si="1"/>
        <v>1.5331075398422222E-2</v>
      </c>
      <c r="T137">
        <f t="shared" si="2"/>
        <v>9.51160872896777E-2</v>
      </c>
      <c r="U137">
        <f t="shared" si="3"/>
        <v>4.9918007182934866E-3</v>
      </c>
      <c r="V137">
        <f t="shared" si="4"/>
        <v>1.6106840030570639E-4</v>
      </c>
      <c r="W137">
        <f t="shared" si="5"/>
        <v>7.1359743617571407E-13</v>
      </c>
    </row>
    <row r="138" spans="1:23">
      <c r="A138" s="1">
        <v>14.826318000000001</v>
      </c>
      <c r="C138" s="5">
        <v>35</v>
      </c>
      <c r="D138" s="5">
        <f t="shared" si="6"/>
        <v>12.817923632490537</v>
      </c>
      <c r="E138" s="5">
        <f t="shared" si="7"/>
        <v>0.28430632824724633</v>
      </c>
      <c r="F138" s="5">
        <f t="shared" si="8"/>
        <v>12.817923632490537</v>
      </c>
      <c r="G138" s="5"/>
      <c r="Q138">
        <v>35</v>
      </c>
      <c r="R138">
        <f t="shared" si="9"/>
        <v>14.976896736361866</v>
      </c>
      <c r="S138">
        <f t="shared" si="1"/>
        <v>2.370729694744338E-2</v>
      </c>
      <c r="T138">
        <f t="shared" si="2"/>
        <v>6.6023112263245337E-2</v>
      </c>
      <c r="U138">
        <f t="shared" si="3"/>
        <v>6.7510072779887412E-3</v>
      </c>
      <c r="V138">
        <f t="shared" si="4"/>
        <v>3.2511562916416115E-4</v>
      </c>
      <c r="W138">
        <f t="shared" si="5"/>
        <v>4.2431161902343126E-12</v>
      </c>
    </row>
    <row r="139" spans="1:23">
      <c r="A139" s="1">
        <v>13.215275</v>
      </c>
      <c r="C139" s="5">
        <v>36</v>
      </c>
      <c r="D139" s="5">
        <f t="shared" si="6"/>
        <v>12.869674007813726</v>
      </c>
      <c r="E139" s="5">
        <f t="shared" si="7"/>
        <v>0.3135633667101112</v>
      </c>
      <c r="F139" s="5">
        <f t="shared" si="8"/>
        <v>12.869674007813726</v>
      </c>
      <c r="G139" s="5"/>
      <c r="I139" s="9" t="s">
        <v>125</v>
      </c>
      <c r="J139" s="4">
        <f>MIN(J137:N137)</f>
        <v>11.05841087150209</v>
      </c>
      <c r="Q139">
        <v>36</v>
      </c>
      <c r="R139">
        <f t="shared" si="9"/>
        <v>15.092146320622447</v>
      </c>
      <c r="S139">
        <f t="shared" si="1"/>
        <v>3.5652105254405299E-2</v>
      </c>
      <c r="T139">
        <f t="shared" si="2"/>
        <v>4.4368302981571114E-2</v>
      </c>
      <c r="U139">
        <f t="shared" si="3"/>
        <v>9.0301316871755043E-3</v>
      </c>
      <c r="V139">
        <f t="shared" si="4"/>
        <v>6.3604088723793475E-4</v>
      </c>
      <c r="W139">
        <f t="shared" si="5"/>
        <v>2.3782554757797167E-11</v>
      </c>
    </row>
    <row r="140" spans="1:23">
      <c r="A140" s="1">
        <v>13.840102999999999</v>
      </c>
      <c r="C140" s="5">
        <v>37</v>
      </c>
      <c r="D140" s="5">
        <f t="shared" si="6"/>
        <v>12.921424383136916</v>
      </c>
      <c r="E140" s="5">
        <f t="shared" si="7"/>
        <v>0.34358025014393989</v>
      </c>
      <c r="F140" s="5">
        <f t="shared" si="8"/>
        <v>12.921424383136916</v>
      </c>
      <c r="G140" s="5"/>
      <c r="I140" s="9" t="s">
        <v>126</v>
      </c>
      <c r="J140" s="4">
        <f>MAX(J136:N136)</f>
        <v>22.468119713299743</v>
      </c>
      <c r="Q140">
        <v>37</v>
      </c>
      <c r="R140">
        <f t="shared" si="9"/>
        <v>15.207395904883029</v>
      </c>
      <c r="S140">
        <f t="shared" si="1"/>
        <v>5.2141322337387414E-2</v>
      </c>
      <c r="T140">
        <f t="shared" si="2"/>
        <v>2.8865856783769468E-2</v>
      </c>
      <c r="U140">
        <f t="shared" si="3"/>
        <v>1.1946309491974793E-2</v>
      </c>
      <c r="V140">
        <f t="shared" si="4"/>
        <v>1.2060127703440494E-3</v>
      </c>
      <c r="W140">
        <f t="shared" si="5"/>
        <v>1.2565333625451765E-10</v>
      </c>
    </row>
    <row r="141" spans="1:23">
      <c r="A141" s="1">
        <v>13.266684</v>
      </c>
      <c r="C141" s="5">
        <v>38</v>
      </c>
      <c r="D141" s="5">
        <f t="shared" si="6"/>
        <v>12.973174758460106</v>
      </c>
      <c r="E141" s="5">
        <f t="shared" si="7"/>
        <v>0.37402027465775595</v>
      </c>
      <c r="F141" s="5">
        <f t="shared" si="8"/>
        <v>12.973174758460106</v>
      </c>
      <c r="G141" s="5"/>
      <c r="I141" s="9" t="s">
        <v>117</v>
      </c>
      <c r="J141" s="4">
        <v>100</v>
      </c>
      <c r="Q141">
        <v>38</v>
      </c>
      <c r="R141">
        <f t="shared" si="9"/>
        <v>15.322645489143611</v>
      </c>
      <c r="S141">
        <f t="shared" si="1"/>
        <v>7.4160495417920677E-2</v>
      </c>
      <c r="T141">
        <f t="shared" si="2"/>
        <v>1.8181549661823029E-2</v>
      </c>
      <c r="U141">
        <f t="shared" si="3"/>
        <v>1.5631030496367146E-2</v>
      </c>
      <c r="V141">
        <f t="shared" si="4"/>
        <v>2.2163506073489907E-3</v>
      </c>
      <c r="W141">
        <f t="shared" si="5"/>
        <v>6.2579412363510788E-10</v>
      </c>
    </row>
    <row r="142" spans="1:23">
      <c r="A142" s="1">
        <v>14.789324000000001</v>
      </c>
      <c r="C142" s="5">
        <v>39</v>
      </c>
      <c r="D142" s="5">
        <f t="shared" si="6"/>
        <v>13.024925133783295</v>
      </c>
      <c r="E142" s="5">
        <f t="shared" si="7"/>
        <v>0.40450712769587077</v>
      </c>
      <c r="F142" s="5">
        <f t="shared" si="8"/>
        <v>13.024925133783295</v>
      </c>
      <c r="G142" s="5"/>
      <c r="I142" s="9" t="s">
        <v>112</v>
      </c>
      <c r="J142" s="4">
        <f>(J140-J139)/(J141-1)</f>
        <v>0.11524958426058235</v>
      </c>
      <c r="Q142">
        <v>39</v>
      </c>
      <c r="R142">
        <f t="shared" si="9"/>
        <v>15.437895073404192</v>
      </c>
      <c r="S142">
        <f t="shared" si="1"/>
        <v>0.10257863703407329</v>
      </c>
      <c r="T142">
        <f t="shared" si="2"/>
        <v>1.1086951555036714E-2</v>
      </c>
      <c r="U142">
        <f t="shared" si="3"/>
        <v>2.0228125040209786E-2</v>
      </c>
      <c r="V142">
        <f t="shared" si="4"/>
        <v>3.9477051155763967E-3</v>
      </c>
      <c r="W142">
        <f t="shared" si="5"/>
        <v>2.9378585036644609E-9</v>
      </c>
    </row>
    <row r="143" spans="1:23">
      <c r="A143" s="1">
        <v>13.677263</v>
      </c>
      <c r="C143" s="5">
        <v>40</v>
      </c>
      <c r="D143" s="5">
        <f t="shared" si="6"/>
        <v>13.076675509106485</v>
      </c>
      <c r="E143" s="5">
        <f t="shared" si="7"/>
        <v>0.43463159425936648</v>
      </c>
      <c r="F143" s="5">
        <f t="shared" si="8"/>
        <v>13.076675509106485</v>
      </c>
      <c r="G143" s="5"/>
      <c r="Q143">
        <v>40</v>
      </c>
      <c r="R143">
        <f t="shared" si="9"/>
        <v>15.553144657664774</v>
      </c>
      <c r="S143">
        <f t="shared" si="1"/>
        <v>0.13798597500973267</v>
      </c>
      <c r="T143">
        <f t="shared" si="2"/>
        <v>6.5452797378968454E-3</v>
      </c>
      <c r="U143">
        <f t="shared" si="3"/>
        <v>2.5890343904915694E-2</v>
      </c>
      <c r="V143">
        <f t="shared" si="4"/>
        <v>6.8150748570207755E-3</v>
      </c>
      <c r="W143">
        <f t="shared" si="5"/>
        <v>1.3000863755187823E-8</v>
      </c>
    </row>
    <row r="144" spans="1:23">
      <c r="A144" s="1">
        <v>14.433479</v>
      </c>
      <c r="C144" s="5">
        <v>41</v>
      </c>
      <c r="D144" s="5">
        <f t="shared" si="6"/>
        <v>13.128425884429674</v>
      </c>
      <c r="E144" s="5">
        <f t="shared" si="7"/>
        <v>0.46395994438725591</v>
      </c>
      <c r="F144" s="5">
        <f t="shared" si="8"/>
        <v>13.128425884429674</v>
      </c>
      <c r="G144" s="5"/>
      <c r="Q144">
        <v>41</v>
      </c>
      <c r="R144">
        <f t="shared" si="9"/>
        <v>15.668394241925355</v>
      </c>
      <c r="S144">
        <f t="shared" si="1"/>
        <v>0.1805122541451008</v>
      </c>
      <c r="T144">
        <f t="shared" si="2"/>
        <v>3.7409257170889121E-3</v>
      </c>
      <c r="U144">
        <f t="shared" si="3"/>
        <v>3.2774356961440071E-2</v>
      </c>
      <c r="V144">
        <f t="shared" si="4"/>
        <v>1.1402924303761202E-2</v>
      </c>
      <c r="W144">
        <f t="shared" si="5"/>
        <v>5.4231982012663566E-8</v>
      </c>
    </row>
    <row r="145" spans="1:23">
      <c r="A145" s="1">
        <v>12.927490000000001</v>
      </c>
      <c r="C145" s="5">
        <v>42</v>
      </c>
      <c r="D145" s="5">
        <f t="shared" si="6"/>
        <v>13.180176259752864</v>
      </c>
      <c r="E145" s="5">
        <f t="shared" si="7"/>
        <v>0.49204379908634222</v>
      </c>
      <c r="F145" s="5">
        <f t="shared" si="8"/>
        <v>13.180176259752864</v>
      </c>
      <c r="G145" s="5"/>
      <c r="Q145">
        <v>42</v>
      </c>
      <c r="R145">
        <f t="shared" si="9"/>
        <v>15.783643826185937</v>
      </c>
      <c r="S145">
        <f t="shared" si="1"/>
        <v>0.22965301572968899</v>
      </c>
      <c r="T145">
        <f t="shared" si="2"/>
        <v>2.0699734063295678E-3</v>
      </c>
      <c r="U145">
        <f t="shared" si="3"/>
        <v>4.1034080896341502E-2</v>
      </c>
      <c r="V145">
        <f t="shared" si="4"/>
        <v>1.8491900031749182E-2</v>
      </c>
      <c r="W145">
        <f t="shared" si="5"/>
        <v>2.132458973085264E-7</v>
      </c>
    </row>
    <row r="146" spans="1:23">
      <c r="A146" s="1">
        <v>14.918047</v>
      </c>
      <c r="C146" s="5">
        <v>43</v>
      </c>
      <c r="D146" s="5">
        <f t="shared" si="6"/>
        <v>13.231926635076054</v>
      </c>
      <c r="E146" s="5">
        <f t="shared" si="7"/>
        <v>0.51843118654263776</v>
      </c>
      <c r="F146" s="5">
        <f t="shared" si="8"/>
        <v>13.231926635076054</v>
      </c>
      <c r="G146" s="5"/>
      <c r="Q146">
        <v>43</v>
      </c>
      <c r="R146">
        <f t="shared" si="9"/>
        <v>15.898893410446519</v>
      </c>
      <c r="S146">
        <f t="shared" si="1"/>
        <v>0.28413931987996355</v>
      </c>
      <c r="T146">
        <f t="shared" si="2"/>
        <v>1.1088818030950927E-3</v>
      </c>
      <c r="U146">
        <f t="shared" si="3"/>
        <v>5.0812365298119694E-2</v>
      </c>
      <c r="V146">
        <f t="shared" si="4"/>
        <v>2.9064745019867215E-2</v>
      </c>
      <c r="W146">
        <f t="shared" si="5"/>
        <v>7.9040163461124649E-7</v>
      </c>
    </row>
    <row r="147" spans="1:23">
      <c r="A147" s="1">
        <v>12.844633</v>
      </c>
      <c r="C147" s="5">
        <v>44</v>
      </c>
      <c r="D147" s="5">
        <f t="shared" si="6"/>
        <v>13.283677010399243</v>
      </c>
      <c r="E147" s="5">
        <f t="shared" si="7"/>
        <v>0.54267842422477619</v>
      </c>
      <c r="F147" s="5">
        <f t="shared" si="8"/>
        <v>13.283677010399243</v>
      </c>
      <c r="G147" s="5"/>
      <c r="Q147">
        <v>44</v>
      </c>
      <c r="R147">
        <f t="shared" si="9"/>
        <v>16.0141429947071</v>
      </c>
      <c r="S147">
        <f t="shared" si="1"/>
        <v>0.34188830165029327</v>
      </c>
      <c r="T147">
        <f t="shared" si="2"/>
        <v>5.7509627789793761E-4</v>
      </c>
      <c r="U147">
        <f t="shared" si="3"/>
        <v>6.2231215473094632E-2</v>
      </c>
      <c r="V147">
        <f t="shared" si="4"/>
        <v>4.4276285832663596E-2</v>
      </c>
      <c r="W147">
        <f t="shared" si="5"/>
        <v>2.7615754472414746E-6</v>
      </c>
    </row>
    <row r="148" spans="1:23">
      <c r="A148" s="1">
        <v>13.896763999999999</v>
      </c>
      <c r="C148" s="5">
        <v>45</v>
      </c>
      <c r="D148" s="5">
        <f t="shared" si="6"/>
        <v>13.335427385722433</v>
      </c>
      <c r="E148" s="5">
        <f t="shared" si="7"/>
        <v>0.56436240063446652</v>
      </c>
      <c r="F148" s="5">
        <f t="shared" si="8"/>
        <v>13.335427385722433</v>
      </c>
      <c r="G148" s="5"/>
      <c r="Q148">
        <v>45</v>
      </c>
      <c r="R148">
        <f t="shared" si="9"/>
        <v>16.129392578967682</v>
      </c>
      <c r="S148">
        <f t="shared" si="1"/>
        <v>0.40006528292506233</v>
      </c>
      <c r="T148">
        <f t="shared" si="2"/>
        <v>2.8875576671380602E-4</v>
      </c>
      <c r="U148">
        <f t="shared" si="3"/>
        <v>7.5380901318654533E-2</v>
      </c>
      <c r="V148">
        <f t="shared" si="4"/>
        <v>6.5372566018637945E-2</v>
      </c>
      <c r="W148">
        <f t="shared" si="5"/>
        <v>9.0951095321570126E-6</v>
      </c>
    </row>
    <row r="149" spans="1:23">
      <c r="A149" s="1">
        <v>13.757292</v>
      </c>
      <c r="C149" s="5">
        <v>46</v>
      </c>
      <c r="D149" s="5">
        <f t="shared" si="6"/>
        <v>13.387177761045622</v>
      </c>
      <c r="E149" s="5">
        <f t="shared" si="7"/>
        <v>0.5830927875968398</v>
      </c>
      <c r="F149" s="5">
        <f t="shared" si="8"/>
        <v>13.387177761045622</v>
      </c>
      <c r="G149" s="5"/>
      <c r="Q149">
        <v>46</v>
      </c>
      <c r="R149">
        <f t="shared" si="9"/>
        <v>16.244642163228264</v>
      </c>
      <c r="S149">
        <f t="shared" si="1"/>
        <v>0.45527228251643498</v>
      </c>
      <c r="T149">
        <f t="shared" si="2"/>
        <v>1.4036395122452995E-4</v>
      </c>
      <c r="U149">
        <f t="shared" si="3"/>
        <v>9.0308481302992752E-2</v>
      </c>
      <c r="V149">
        <f t="shared" si="4"/>
        <v>9.3549089939202176E-2</v>
      </c>
      <c r="W149">
        <f t="shared" si="5"/>
        <v>2.8235851698139078E-5</v>
      </c>
    </row>
    <row r="150" spans="1:23">
      <c r="A150" s="1">
        <v>14.880242000000001</v>
      </c>
      <c r="C150" s="5">
        <v>47</v>
      </c>
      <c r="D150" s="5">
        <f t="shared" si="6"/>
        <v>13.438928136368812</v>
      </c>
      <c r="E150" s="5">
        <f t="shared" si="7"/>
        <v>0.59852369375639536</v>
      </c>
      <c r="F150" s="5">
        <f t="shared" si="8"/>
        <v>13.438928136368812</v>
      </c>
      <c r="G150" s="5"/>
      <c r="Q150">
        <v>47</v>
      </c>
      <c r="R150">
        <f t="shared" si="9"/>
        <v>16.359891747488845</v>
      </c>
      <c r="S150">
        <f t="shared" si="1"/>
        <v>0.50385465638027249</v>
      </c>
      <c r="T150">
        <f t="shared" si="2"/>
        <v>6.6056462628789572E-5</v>
      </c>
      <c r="U150">
        <f t="shared" si="3"/>
        <v>0.10700644164465702</v>
      </c>
      <c r="V150">
        <f t="shared" si="4"/>
        <v>0.12974878101915818</v>
      </c>
      <c r="W150">
        <f t="shared" si="5"/>
        <v>8.2629626283088267E-5</v>
      </c>
    </row>
    <row r="151" spans="1:23">
      <c r="A151" s="1">
        <v>14.799063</v>
      </c>
      <c r="C151" s="5">
        <v>48</v>
      </c>
      <c r="D151" s="5">
        <f t="shared" si="6"/>
        <v>13.490678511692002</v>
      </c>
      <c r="E151" s="5">
        <f t="shared" si="7"/>
        <v>0.61036427468828935</v>
      </c>
      <c r="F151" s="5">
        <f t="shared" si="8"/>
        <v>13.490678511692002</v>
      </c>
      <c r="G151" s="5"/>
      <c r="Q151">
        <v>48</v>
      </c>
      <c r="R151">
        <f t="shared" si="9"/>
        <v>16.475141331749427</v>
      </c>
      <c r="S151">
        <f t="shared" si="1"/>
        <v>0.54229183132487535</v>
      </c>
      <c r="T151">
        <f t="shared" si="2"/>
        <v>3.0096074322634904E-5</v>
      </c>
      <c r="U151">
        <f t="shared" si="3"/>
        <v>0.12540229264355998</v>
      </c>
      <c r="V151">
        <f t="shared" si="4"/>
        <v>0.17441614788700896</v>
      </c>
      <c r="W151">
        <f t="shared" si="5"/>
        <v>2.2793584252433756E-4</v>
      </c>
    </row>
    <row r="152" spans="1:23">
      <c r="A152" s="1">
        <v>13.77134</v>
      </c>
      <c r="C152" s="5">
        <v>49</v>
      </c>
      <c r="D152" s="5">
        <f t="shared" si="6"/>
        <v>13.542428887015191</v>
      </c>
      <c r="E152" s="5">
        <f t="shared" si="7"/>
        <v>0.61838784554539572</v>
      </c>
      <c r="F152" s="5">
        <f t="shared" si="8"/>
        <v>13.542428887015191</v>
      </c>
      <c r="G152" s="5"/>
      <c r="Q152">
        <v>49</v>
      </c>
      <c r="R152">
        <f t="shared" si="9"/>
        <v>16.590390916010008</v>
      </c>
      <c r="S152">
        <f t="shared" si="1"/>
        <v>0.56761592202014766</v>
      </c>
      <c r="T152">
        <f t="shared" si="2"/>
        <v>1.327514268090356E-5</v>
      </c>
      <c r="U152">
        <f t="shared" si="3"/>
        <v>0.14535005521074654</v>
      </c>
      <c r="V152">
        <f t="shared" si="4"/>
        <v>0.22724261561323258</v>
      </c>
      <c r="W152">
        <f t="shared" si="5"/>
        <v>5.9269517868569771E-4</v>
      </c>
    </row>
    <row r="153" spans="1:23">
      <c r="A153" s="1">
        <v>13.486459</v>
      </c>
      <c r="C153" s="5">
        <v>50</v>
      </c>
      <c r="D153" s="5">
        <f t="shared" si="6"/>
        <v>13.594179262338381</v>
      </c>
      <c r="E153" s="5">
        <f t="shared" si="7"/>
        <v>0.62243909756961435</v>
      </c>
      <c r="F153" s="5">
        <f t="shared" si="8"/>
        <v>13.594179262338381</v>
      </c>
      <c r="G153" s="5"/>
      <c r="Q153">
        <v>50</v>
      </c>
      <c r="R153">
        <f t="shared" si="9"/>
        <v>16.70564050027059</v>
      </c>
      <c r="S153">
        <f t="shared" si="1"/>
        <v>0.57778970093710813</v>
      </c>
      <c r="T153">
        <f t="shared" si="2"/>
        <v>5.6689594928316316E-6</v>
      </c>
      <c r="U153">
        <f t="shared" si="3"/>
        <v>0.16662459093037055</v>
      </c>
      <c r="V153">
        <f t="shared" si="4"/>
        <v>0.28695417850693938</v>
      </c>
      <c r="W153">
        <f t="shared" si="5"/>
        <v>1.4527540808051038E-3</v>
      </c>
    </row>
    <row r="154" spans="1:23">
      <c r="A154" s="1">
        <v>13.841284999999999</v>
      </c>
      <c r="C154" s="5">
        <v>51</v>
      </c>
      <c r="D154" s="5">
        <f t="shared" si="6"/>
        <v>13.64592963766157</v>
      </c>
      <c r="E154" s="5">
        <f t="shared" si="7"/>
        <v>0.62243909756961657</v>
      </c>
      <c r="F154" s="5">
        <f t="shared" si="8"/>
        <v>13.64592963766157</v>
      </c>
      <c r="G154" s="5"/>
      <c r="Q154">
        <v>51</v>
      </c>
      <c r="R154">
        <f t="shared" si="9"/>
        <v>16.820890084531172</v>
      </c>
      <c r="S154">
        <f t="shared" si="1"/>
        <v>0.57197723484734642</v>
      </c>
      <c r="T154">
        <f t="shared" si="2"/>
        <v>2.3437016153277697E-6</v>
      </c>
      <c r="U154">
        <f t="shared" si="3"/>
        <v>0.18891966286984799</v>
      </c>
      <c r="V154">
        <f t="shared" si="4"/>
        <v>0.35120040785452117</v>
      </c>
      <c r="W154">
        <f t="shared" si="5"/>
        <v>3.356562601507716E-3</v>
      </c>
    </row>
    <row r="155" spans="1:23">
      <c r="A155" s="1">
        <v>12.699415999999999</v>
      </c>
      <c r="C155" s="5">
        <v>52</v>
      </c>
      <c r="D155" s="5">
        <f t="shared" si="6"/>
        <v>13.69768001298476</v>
      </c>
      <c r="E155" s="5">
        <f t="shared" si="7"/>
        <v>0.6183878455454026</v>
      </c>
      <c r="F155" s="5">
        <f t="shared" si="8"/>
        <v>13.69768001298476</v>
      </c>
      <c r="G155" s="5"/>
      <c r="Q155">
        <v>52</v>
      </c>
      <c r="R155">
        <f t="shared" si="9"/>
        <v>16.936139668791753</v>
      </c>
      <c r="S155">
        <f t="shared" si="1"/>
        <v>0.55065731383596095</v>
      </c>
      <c r="T155">
        <f t="shared" si="2"/>
        <v>9.3807182965155071E-7</v>
      </c>
      <c r="U155">
        <f t="shared" si="3"/>
        <v>0.21185045355583626</v>
      </c>
      <c r="V155">
        <f t="shared" si="4"/>
        <v>0.41659797518506014</v>
      </c>
      <c r="W155">
        <f t="shared" si="5"/>
        <v>7.3103696300554008E-3</v>
      </c>
    </row>
    <row r="156" spans="1:23">
      <c r="A156" s="1">
        <v>13.338138000000001</v>
      </c>
      <c r="C156" s="5">
        <v>53</v>
      </c>
      <c r="D156" s="5">
        <f t="shared" si="6"/>
        <v>13.74943038830795</v>
      </c>
      <c r="E156" s="5">
        <f t="shared" si="7"/>
        <v>0.61036427468830068</v>
      </c>
      <c r="F156" s="5">
        <f t="shared" si="8"/>
        <v>13.74943038830795</v>
      </c>
      <c r="G156" s="5"/>
      <c r="Q156">
        <v>53</v>
      </c>
      <c r="R156">
        <f t="shared" si="9"/>
        <v>17.051389253052335</v>
      </c>
      <c r="S156">
        <f t="shared" si="1"/>
        <v>0.51555832068928287</v>
      </c>
      <c r="T156">
        <f t="shared" si="2"/>
        <v>3.6350022042324944E-7</v>
      </c>
      <c r="U156">
        <f t="shared" si="3"/>
        <v>0.23496101245222498</v>
      </c>
      <c r="V156">
        <f t="shared" si="4"/>
        <v>0.47895971063096715</v>
      </c>
      <c r="W156">
        <f t="shared" si="5"/>
        <v>1.5008104996063643E-2</v>
      </c>
    </row>
    <row r="157" spans="1:23">
      <c r="A157" s="1">
        <v>14.11243</v>
      </c>
      <c r="C157" s="5">
        <v>54</v>
      </c>
      <c r="D157" s="5">
        <f t="shared" si="6"/>
        <v>13.801180763631139</v>
      </c>
      <c r="E157" s="5">
        <f t="shared" si="7"/>
        <v>0.59852369375641079</v>
      </c>
      <c r="F157" s="5">
        <f t="shared" si="8"/>
        <v>13.801180763631139</v>
      </c>
      <c r="G157" s="5"/>
      <c r="Q157">
        <v>54</v>
      </c>
      <c r="R157">
        <f t="shared" si="9"/>
        <v>17.166638837312917</v>
      </c>
      <c r="S157">
        <f t="shared" si="1"/>
        <v>0.46942683150762238</v>
      </c>
      <c r="T157">
        <f t="shared" si="2"/>
        <v>1.3636661875039319E-7</v>
      </c>
      <c r="U157">
        <f t="shared" si="3"/>
        <v>0.25773677038872983</v>
      </c>
      <c r="V157">
        <f t="shared" si="4"/>
        <v>0.5337040463472531</v>
      </c>
      <c r="W157">
        <f t="shared" si="5"/>
        <v>2.9043859016699144E-2</v>
      </c>
    </row>
    <row r="158" spans="1:23">
      <c r="A158" s="1">
        <v>12.673883999999999</v>
      </c>
      <c r="C158" s="5">
        <v>55</v>
      </c>
      <c r="D158" s="5">
        <f t="shared" si="6"/>
        <v>13.852931138954329</v>
      </c>
      <c r="E158" s="5">
        <f t="shared" si="7"/>
        <v>0.58309278759685923</v>
      </c>
      <c r="F158" s="5">
        <f t="shared" si="8"/>
        <v>13.852931138954329</v>
      </c>
      <c r="G158" s="5"/>
      <c r="Q158">
        <v>55</v>
      </c>
      <c r="R158">
        <f t="shared" si="9"/>
        <v>17.281888421573498</v>
      </c>
      <c r="S158">
        <f t="shared" si="1"/>
        <v>0.41567292627056202</v>
      </c>
      <c r="T158">
        <f t="shared" si="2"/>
        <v>4.952748500478071E-8</v>
      </c>
      <c r="U158">
        <f t="shared" si="3"/>
        <v>0.27962186633466812</v>
      </c>
      <c r="V158">
        <f t="shared" si="4"/>
        <v>0.57639697505410081</v>
      </c>
      <c r="W158">
        <f t="shared" si="5"/>
        <v>5.2981557159284598E-2</v>
      </c>
    </row>
    <row r="159" spans="1:23">
      <c r="A159" s="1">
        <v>13.201165</v>
      </c>
      <c r="C159" s="5">
        <v>56</v>
      </c>
      <c r="D159" s="5">
        <f t="shared" si="6"/>
        <v>13.904681514277518</v>
      </c>
      <c r="E159" s="5">
        <f t="shared" si="7"/>
        <v>0.56436240063448939</v>
      </c>
      <c r="F159" s="5">
        <f t="shared" si="8"/>
        <v>13.904681514277518</v>
      </c>
      <c r="G159" s="5"/>
      <c r="Q159">
        <v>56</v>
      </c>
      <c r="R159">
        <f t="shared" si="9"/>
        <v>17.39713800583408</v>
      </c>
      <c r="S159">
        <f t="shared" si="1"/>
        <v>0.35795570522996989</v>
      </c>
      <c r="T159">
        <f t="shared" si="2"/>
        <v>1.7414831931818126E-8</v>
      </c>
      <c r="U159">
        <f t="shared" si="3"/>
        <v>0.30004061604502619</v>
      </c>
      <c r="V159">
        <f t="shared" si="4"/>
        <v>0.6033406338351236</v>
      </c>
      <c r="W159">
        <f t="shared" si="5"/>
        <v>9.1103917971559562E-2</v>
      </c>
    </row>
    <row r="160" spans="1:23">
      <c r="A160" s="1">
        <v>13.932297999999999</v>
      </c>
      <c r="C160" s="5">
        <v>57</v>
      </c>
      <c r="D160" s="5">
        <f t="shared" si="6"/>
        <v>13.956431889600708</v>
      </c>
      <c r="E160" s="5">
        <f t="shared" si="7"/>
        <v>0.54267842422480228</v>
      </c>
      <c r="F160" s="5">
        <f t="shared" si="8"/>
        <v>13.956431889600708</v>
      </c>
      <c r="G160" s="5"/>
      <c r="Q160">
        <v>57</v>
      </c>
      <c r="R160">
        <f t="shared" si="9"/>
        <v>17.512387590094662</v>
      </c>
      <c r="S160">
        <f t="shared" si="1"/>
        <v>0.29977855311842339</v>
      </c>
      <c r="T160">
        <f t="shared" si="2"/>
        <v>5.9282581794664637E-9</v>
      </c>
      <c r="U160">
        <f t="shared" si="3"/>
        <v>0.31842205251329908</v>
      </c>
      <c r="V160">
        <f t="shared" si="4"/>
        <v>0.61210107496763233</v>
      </c>
      <c r="W160">
        <f t="shared" si="5"/>
        <v>0.14766967814321069</v>
      </c>
    </row>
    <row r="161" spans="1:23">
      <c r="A161" s="1">
        <v>13.748348</v>
      </c>
      <c r="C161" s="5">
        <v>58</v>
      </c>
      <c r="D161" s="5">
        <f t="shared" si="6"/>
        <v>14.008182264923898</v>
      </c>
      <c r="E161" s="5">
        <f t="shared" si="7"/>
        <v>0.51843118654266651</v>
      </c>
      <c r="F161" s="5">
        <f t="shared" si="8"/>
        <v>14.008182264923898</v>
      </c>
      <c r="G161" s="5"/>
      <c r="Q161">
        <v>58</v>
      </c>
      <c r="R161">
        <f t="shared" si="9"/>
        <v>17.627637174355243</v>
      </c>
      <c r="S161">
        <f t="shared" si="1"/>
        <v>0.24415495922693672</v>
      </c>
      <c r="T161">
        <f t="shared" si="2"/>
        <v>1.9537533704323418E-9</v>
      </c>
      <c r="U161">
        <f t="shared" si="3"/>
        <v>0.33422612741445035</v>
      </c>
      <c r="V161">
        <f t="shared" si="4"/>
        <v>0.60187096644161919</v>
      </c>
      <c r="W161">
        <f t="shared" si="5"/>
        <v>0.22562516659878967</v>
      </c>
    </row>
    <row r="162" spans="1:23">
      <c r="A162" s="1">
        <v>14.14625</v>
      </c>
      <c r="C162" s="5">
        <v>59</v>
      </c>
      <c r="D162" s="5">
        <f t="shared" si="6"/>
        <v>14.059932640247087</v>
      </c>
      <c r="E162" s="5">
        <f t="shared" si="7"/>
        <v>0.49204379908637313</v>
      </c>
      <c r="F162" s="5">
        <f t="shared" si="8"/>
        <v>14.059932640247087</v>
      </c>
      <c r="G162" s="5"/>
      <c r="Q162">
        <v>59</v>
      </c>
      <c r="R162">
        <f t="shared" si="9"/>
        <v>17.742886758615825</v>
      </c>
      <c r="S162">
        <f t="shared" si="1"/>
        <v>0.19338565748983835</v>
      </c>
      <c r="T162">
        <f t="shared" si="2"/>
        <v>6.23371841328964E-10</v>
      </c>
      <c r="U162">
        <f t="shared" si="3"/>
        <v>0.3469699208033053</v>
      </c>
      <c r="V162">
        <f t="shared" si="4"/>
        <v>0.57359232355311429</v>
      </c>
      <c r="W162">
        <f t="shared" si="5"/>
        <v>0.32495684483538012</v>
      </c>
    </row>
    <row r="163" spans="1:23">
      <c r="A163" s="1">
        <v>13.254795</v>
      </c>
      <c r="C163" s="5">
        <v>60</v>
      </c>
      <c r="D163" s="5">
        <f t="shared" si="6"/>
        <v>14.111683015570277</v>
      </c>
      <c r="E163" s="5">
        <f t="shared" si="7"/>
        <v>0.46395994438728844</v>
      </c>
      <c r="F163" s="5">
        <f t="shared" si="8"/>
        <v>14.111683015570277</v>
      </c>
      <c r="G163" s="5"/>
      <c r="Q163">
        <v>60</v>
      </c>
      <c r="R163">
        <f t="shared" si="9"/>
        <v>17.858136342876406</v>
      </c>
      <c r="S163">
        <f t="shared" si="1"/>
        <v>0.1489624110967718</v>
      </c>
      <c r="T163">
        <f t="shared" si="2"/>
        <v>1.9255705288792551E-10</v>
      </c>
      <c r="U163">
        <f t="shared" si="3"/>
        <v>0.35625209547635556</v>
      </c>
      <c r="V163">
        <f t="shared" si="4"/>
        <v>0.52981341650427805</v>
      </c>
      <c r="W163">
        <f t="shared" si="5"/>
        <v>0.44116980101922676</v>
      </c>
    </row>
    <row r="164" spans="1:23">
      <c r="A164" s="1">
        <v>14.155647</v>
      </c>
      <c r="C164" s="5">
        <v>61</v>
      </c>
      <c r="D164" s="5">
        <f t="shared" si="6"/>
        <v>14.163433390893466</v>
      </c>
      <c r="E164" s="5">
        <f t="shared" si="7"/>
        <v>0.43463159425940023</v>
      </c>
      <c r="F164" s="5">
        <f t="shared" si="8"/>
        <v>14.163433390893466</v>
      </c>
      <c r="G164" s="5"/>
      <c r="Q164">
        <v>61</v>
      </c>
      <c r="R164">
        <f t="shared" si="9"/>
        <v>17.973385927136988</v>
      </c>
      <c r="S164">
        <f t="shared" si="1"/>
        <v>0.11158937507392543</v>
      </c>
      <c r="T164">
        <f t="shared" si="2"/>
        <v>5.7584617905852015E-11</v>
      </c>
      <c r="U164">
        <f t="shared" si="3"/>
        <v>0.36177387249227588</v>
      </c>
      <c r="V164">
        <f t="shared" si="4"/>
        <v>0.47430997457808777</v>
      </c>
      <c r="W164">
        <f t="shared" si="5"/>
        <v>0.5645830054991513</v>
      </c>
    </row>
    <row r="165" spans="1:23">
      <c r="A165" s="1">
        <v>12.785513</v>
      </c>
      <c r="C165" s="5">
        <v>62</v>
      </c>
      <c r="D165" s="5">
        <f t="shared" si="6"/>
        <v>14.215183766216656</v>
      </c>
      <c r="E165" s="5">
        <f t="shared" si="7"/>
        <v>0.40450712769590524</v>
      </c>
      <c r="F165" s="5">
        <f t="shared" si="8"/>
        <v>14.215183766216656</v>
      </c>
      <c r="G165" s="5"/>
      <c r="Q165">
        <v>62</v>
      </c>
      <c r="R165">
        <f t="shared" si="9"/>
        <v>18.08863551139757</v>
      </c>
      <c r="S165">
        <f t="shared" si="1"/>
        <v>8.1294790872723205E-2</v>
      </c>
      <c r="T165">
        <f t="shared" si="2"/>
        <v>1.6672025195504763E-11</v>
      </c>
      <c r="U165">
        <f t="shared" si="3"/>
        <v>0.3633549996610882</v>
      </c>
      <c r="V165">
        <f t="shared" si="4"/>
        <v>0.41154871368215135</v>
      </c>
      <c r="W165">
        <f t="shared" si="5"/>
        <v>0.68107002070386791</v>
      </c>
    </row>
    <row r="166" spans="1:23">
      <c r="A166" s="1">
        <v>14.015129999999999</v>
      </c>
      <c r="C166" s="5">
        <v>63</v>
      </c>
      <c r="D166" s="5">
        <f t="shared" si="6"/>
        <v>14.266934141539846</v>
      </c>
      <c r="E166" s="5">
        <f t="shared" si="7"/>
        <v>0.37402027465779047</v>
      </c>
      <c r="F166" s="5">
        <f t="shared" si="8"/>
        <v>14.266934141539846</v>
      </c>
      <c r="G166" s="5"/>
      <c r="Q166">
        <v>63</v>
      </c>
      <c r="R166">
        <f t="shared" si="9"/>
        <v>18.203885095658151</v>
      </c>
      <c r="S166">
        <f t="shared" si="1"/>
        <v>5.7596528940279751E-2</v>
      </c>
      <c r="T166">
        <f t="shared" si="2"/>
        <v>4.6730995818045599E-12</v>
      </c>
      <c r="U166">
        <f t="shared" si="3"/>
        <v>0.36094352265710028</v>
      </c>
      <c r="V166">
        <f t="shared" si="4"/>
        <v>0.34609866506067821</v>
      </c>
      <c r="W166">
        <f t="shared" si="5"/>
        <v>0.77445763273058299</v>
      </c>
    </row>
    <row r="167" spans="1:23">
      <c r="A167" s="1">
        <v>12.99297</v>
      </c>
      <c r="C167" s="5">
        <v>64</v>
      </c>
      <c r="D167" s="5">
        <f t="shared" si="6"/>
        <v>14.318684516863035</v>
      </c>
      <c r="E167" s="5">
        <f t="shared" si="7"/>
        <v>0.34358025014397414</v>
      </c>
      <c r="F167" s="5">
        <f t="shared" si="8"/>
        <v>14.318684516863035</v>
      </c>
      <c r="G167" s="5"/>
      <c r="Q167">
        <v>64</v>
      </c>
      <c r="R167">
        <f t="shared" si="9"/>
        <v>18.319134679918733</v>
      </c>
      <c r="S167">
        <f t="shared" si="1"/>
        <v>3.9684747840512201E-2</v>
      </c>
      <c r="T167">
        <f t="shared" si="2"/>
        <v>1.2681088192470453E-12</v>
      </c>
      <c r="U167">
        <f t="shared" si="3"/>
        <v>0.35461861991277066</v>
      </c>
      <c r="V167">
        <f t="shared" si="4"/>
        <v>0.28209688105693037</v>
      </c>
      <c r="W167">
        <f t="shared" si="5"/>
        <v>0.83012884055197178</v>
      </c>
    </row>
    <row r="168" spans="1:23">
      <c r="A168" s="1">
        <v>13.482466000000001</v>
      </c>
      <c r="C168" s="5">
        <v>65</v>
      </c>
      <c r="D168" s="5">
        <f t="shared" si="6"/>
        <v>14.370434892186225</v>
      </c>
      <c r="E168" s="5">
        <f t="shared" si="7"/>
        <v>0.31356336671014484</v>
      </c>
      <c r="F168" s="5">
        <f t="shared" si="8"/>
        <v>14.370434892186225</v>
      </c>
      <c r="G168" s="5"/>
      <c r="Q168">
        <v>65</v>
      </c>
      <c r="R168">
        <f t="shared" si="9"/>
        <v>18.434384264179315</v>
      </c>
      <c r="S168">
        <f t="shared" si="1"/>
        <v>2.6591611629775073E-2</v>
      </c>
      <c r="T168">
        <f t="shared" si="2"/>
        <v>3.3315230273707897E-13</v>
      </c>
      <c r="U168">
        <f t="shared" si="3"/>
        <v>0.34458628552161435</v>
      </c>
      <c r="V168">
        <f t="shared" si="4"/>
        <v>0.22285189405613789</v>
      </c>
      <c r="W168">
        <f t="shared" si="5"/>
        <v>0.83875530183575497</v>
      </c>
    </row>
    <row r="169" spans="1:23">
      <c r="A169" s="1">
        <v>12.846393000000001</v>
      </c>
      <c r="C169" s="5">
        <v>66</v>
      </c>
      <c r="D169" s="5">
        <f t="shared" si="6"/>
        <v>14.422185267509414</v>
      </c>
      <c r="E169" s="5">
        <f t="shared" ref="E169:E203" si="12">_xlfn.NORM.DIST(D169,$J$105,$J$110,0)</f>
        <v>0.28430632824727886</v>
      </c>
      <c r="F169" s="5">
        <f t="shared" si="8"/>
        <v>14.422185267509414</v>
      </c>
      <c r="G169" s="5"/>
      <c r="Q169">
        <v>66</v>
      </c>
      <c r="R169">
        <f t="shared" si="9"/>
        <v>18.549633848439896</v>
      </c>
      <c r="S169">
        <f t="shared" ref="S169:S203" si="13">_xlfn.NORM.DIST(R169,$J$134,$J$135,0)</f>
        <v>1.7328437884961596E-2</v>
      </c>
      <c r="T169">
        <f t="shared" ref="T169:T203" si="14">_xlfn.NORM.DIST(R169,$K$134,$K$135,0)</f>
        <v>8.4735212967018847E-14</v>
      </c>
      <c r="U169">
        <f t="shared" ref="U169:U203" si="15">_xlfn.NORM.DIST(R169,$L$134,$L$135,0)</f>
        <v>0.33116818848777502</v>
      </c>
      <c r="V169">
        <f t="shared" ref="V169:V203" si="16">_xlfn.NORM.DIST(R169,$M$134,$M$135,0)</f>
        <v>0.17062947692472538</v>
      </c>
      <c r="W169">
        <f t="shared" ref="W169:W203" si="17">_xlfn.NORM.DIST(R169,$N$134,$N$135,0)</f>
        <v>0.79885322362340072</v>
      </c>
    </row>
    <row r="170" spans="1:23">
      <c r="A170" s="1">
        <v>13.337448</v>
      </c>
      <c r="C170" s="5">
        <v>67</v>
      </c>
      <c r="D170" s="5">
        <f t="shared" ref="D170:D203" si="18">D169+$J$114</f>
        <v>14.473935642832604</v>
      </c>
      <c r="E170" s="5">
        <f t="shared" si="12"/>
        <v>0.25610131878249581</v>
      </c>
      <c r="F170" s="5">
        <f t="shared" ref="F170:F203" si="19">F169+$J$114</f>
        <v>14.473935642832604</v>
      </c>
      <c r="G170" s="5"/>
      <c r="Q170">
        <v>67</v>
      </c>
      <c r="R170">
        <f t="shared" ref="R170:R203" si="20">R169+$J$142</f>
        <v>18.664883432700478</v>
      </c>
      <c r="S170">
        <f t="shared" si="13"/>
        <v>1.0981657358142617E-2</v>
      </c>
      <c r="T170">
        <f t="shared" si="14"/>
        <v>2.086506973492986E-14</v>
      </c>
      <c r="U170">
        <f t="shared" si="15"/>
        <v>0.31478454877946843</v>
      </c>
      <c r="V170">
        <f t="shared" si="16"/>
        <v>0.12662267206708031</v>
      </c>
      <c r="W170">
        <f t="shared" si="17"/>
        <v>0.71720059874406727</v>
      </c>
    </row>
    <row r="171" spans="1:23">
      <c r="A171" s="1">
        <v>12.940721999999999</v>
      </c>
      <c r="C171" s="5">
        <v>68</v>
      </c>
      <c r="D171" s="5">
        <f t="shared" si="18"/>
        <v>14.525686018155794</v>
      </c>
      <c r="E171" s="5">
        <f t="shared" si="12"/>
        <v>0.22919291258736557</v>
      </c>
      <c r="F171" s="5">
        <f t="shared" si="19"/>
        <v>14.525686018155794</v>
      </c>
      <c r="G171" s="5"/>
      <c r="Q171">
        <v>68</v>
      </c>
      <c r="R171">
        <f t="shared" si="20"/>
        <v>18.780133016961059</v>
      </c>
      <c r="S171">
        <f t="shared" si="13"/>
        <v>6.7681517045567611E-3</v>
      </c>
      <c r="T171">
        <f t="shared" si="14"/>
        <v>4.9740547939006036E-15</v>
      </c>
      <c r="U171">
        <f t="shared" si="15"/>
        <v>0.29593230154025296</v>
      </c>
      <c r="V171">
        <f t="shared" si="16"/>
        <v>9.1072775753682916E-2</v>
      </c>
      <c r="W171">
        <f t="shared" si="17"/>
        <v>0.60695463550722861</v>
      </c>
    </row>
    <row r="172" spans="1:23">
      <c r="A172" s="1">
        <v>13.010420999999999</v>
      </c>
      <c r="C172" s="5">
        <v>69</v>
      </c>
      <c r="D172" s="5">
        <f t="shared" si="18"/>
        <v>14.577436393478983</v>
      </c>
      <c r="E172" s="5">
        <f t="shared" si="12"/>
        <v>0.20377675071156492</v>
      </c>
      <c r="F172" s="5">
        <f t="shared" si="19"/>
        <v>14.577436393478983</v>
      </c>
      <c r="G172" s="5"/>
      <c r="Q172">
        <v>69</v>
      </c>
      <c r="R172">
        <f t="shared" si="20"/>
        <v>18.895382601221641</v>
      </c>
      <c r="S172">
        <f t="shared" si="13"/>
        <v>4.0566356288144392E-3</v>
      </c>
      <c r="T172">
        <f t="shared" si="14"/>
        <v>1.1479846976340739E-15</v>
      </c>
      <c r="U172">
        <f t="shared" si="15"/>
        <v>0.27516013081208318</v>
      </c>
      <c r="V172">
        <f t="shared" si="16"/>
        <v>6.3487080693279269E-2</v>
      </c>
      <c r="W172">
        <f t="shared" si="17"/>
        <v>0.48418770761283497</v>
      </c>
    </row>
    <row r="173" spans="1:23">
      <c r="A173" s="1">
        <v>13.121597</v>
      </c>
      <c r="C173" s="5">
        <v>70</v>
      </c>
      <c r="D173" s="5">
        <f t="shared" si="18"/>
        <v>14.629186768802173</v>
      </c>
      <c r="E173" s="5">
        <f t="shared" si="12"/>
        <v>0.17999985814112529</v>
      </c>
      <c r="F173" s="5">
        <f t="shared" si="19"/>
        <v>14.629186768802173</v>
      </c>
      <c r="G173" s="5"/>
      <c r="Q173">
        <v>70</v>
      </c>
      <c r="R173">
        <f t="shared" si="20"/>
        <v>19.010632185482223</v>
      </c>
      <c r="S173">
        <f t="shared" si="13"/>
        <v>2.3645888490694093E-3</v>
      </c>
      <c r="T173">
        <f t="shared" si="14"/>
        <v>2.5650535862765019E-16</v>
      </c>
      <c r="U173">
        <f t="shared" si="15"/>
        <v>0.25304211755106959</v>
      </c>
      <c r="V173">
        <f t="shared" si="16"/>
        <v>4.2894521388309695E-2</v>
      </c>
      <c r="W173">
        <f t="shared" si="17"/>
        <v>0.36409375021808787</v>
      </c>
    </row>
    <row r="174" spans="1:23">
      <c r="A174" s="1">
        <v>13.894753</v>
      </c>
      <c r="C174" s="5">
        <v>71</v>
      </c>
      <c r="D174" s="5">
        <f t="shared" si="18"/>
        <v>14.680937144125362</v>
      </c>
      <c r="E174" s="5">
        <f t="shared" si="12"/>
        <v>0.15796241805263697</v>
      </c>
      <c r="F174" s="5">
        <f t="shared" si="19"/>
        <v>14.680937144125362</v>
      </c>
      <c r="G174" s="5"/>
      <c r="Q174">
        <v>71</v>
      </c>
      <c r="R174">
        <f t="shared" si="20"/>
        <v>19.125881769742804</v>
      </c>
      <c r="S174">
        <f t="shared" si="13"/>
        <v>1.3404141204254169E-3</v>
      </c>
      <c r="T174">
        <f t="shared" si="14"/>
        <v>5.5487044770247872E-17</v>
      </c>
      <c r="U174">
        <f t="shared" si="15"/>
        <v>0.2301517544228108</v>
      </c>
      <c r="V174">
        <f t="shared" si="16"/>
        <v>2.8089110075956721E-2</v>
      </c>
      <c r="W174">
        <f t="shared" si="17"/>
        <v>0.25808016435578623</v>
      </c>
    </row>
    <row r="175" spans="1:23">
      <c r="A175" s="1">
        <v>12.917925</v>
      </c>
      <c r="C175" s="5">
        <v>72</v>
      </c>
      <c r="D175" s="5">
        <f t="shared" si="18"/>
        <v>14.732687519448552</v>
      </c>
      <c r="E175" s="5">
        <f t="shared" si="12"/>
        <v>0.13772077694067933</v>
      </c>
      <c r="F175" s="5">
        <f t="shared" si="19"/>
        <v>14.732687519448552</v>
      </c>
      <c r="G175" s="5"/>
      <c r="Q175">
        <v>72</v>
      </c>
      <c r="R175">
        <f t="shared" si="20"/>
        <v>19.241131354003386</v>
      </c>
      <c r="S175">
        <f t="shared" si="13"/>
        <v>7.3895173248167206E-4</v>
      </c>
      <c r="T175">
        <f t="shared" si="14"/>
        <v>1.1620412824298319E-17</v>
      </c>
      <c r="U175">
        <f t="shared" si="15"/>
        <v>0.2070379395675602</v>
      </c>
      <c r="V175">
        <f t="shared" si="16"/>
        <v>1.7827638472562597E-2</v>
      </c>
      <c r="W175">
        <f t="shared" si="17"/>
        <v>0.17243998118558765</v>
      </c>
    </row>
    <row r="176" spans="1:23">
      <c r="A176" s="1">
        <v>13.081547</v>
      </c>
      <c r="C176" s="5">
        <v>73</v>
      </c>
      <c r="D176" s="5">
        <f t="shared" si="18"/>
        <v>14.784437894771742</v>
      </c>
      <c r="E176" s="5">
        <f t="shared" si="12"/>
        <v>0.11929142746684911</v>
      </c>
      <c r="F176" s="5">
        <f t="shared" si="19"/>
        <v>14.784437894771742</v>
      </c>
      <c r="G176" s="5"/>
      <c r="Q176">
        <v>73</v>
      </c>
      <c r="R176">
        <f t="shared" si="20"/>
        <v>19.356380938263968</v>
      </c>
      <c r="S176">
        <f t="shared" si="13"/>
        <v>3.9617482031734037E-4</v>
      </c>
      <c r="T176">
        <f t="shared" si="14"/>
        <v>2.3560599035666743E-18</v>
      </c>
      <c r="U176">
        <f t="shared" si="15"/>
        <v>0.18420429600666685</v>
      </c>
      <c r="V176">
        <f t="shared" si="16"/>
        <v>1.0966532792082085E-2</v>
      </c>
      <c r="W176">
        <f t="shared" si="17"/>
        <v>0.10860835722009017</v>
      </c>
    </row>
    <row r="177" spans="1:23">
      <c r="A177" s="1">
        <v>13.333062999999999</v>
      </c>
      <c r="C177" s="5">
        <v>74</v>
      </c>
      <c r="D177" s="5">
        <f t="shared" si="18"/>
        <v>14.836188270094931</v>
      </c>
      <c r="E177" s="5">
        <f t="shared" si="12"/>
        <v>0.10265570440523868</v>
      </c>
      <c r="F177" s="5">
        <f t="shared" si="19"/>
        <v>14.836188270094931</v>
      </c>
      <c r="G177" s="5"/>
      <c r="Q177">
        <v>74</v>
      </c>
      <c r="R177">
        <f t="shared" si="20"/>
        <v>19.471630522524549</v>
      </c>
      <c r="S177">
        <f t="shared" si="13"/>
        <v>2.0656245570791965E-4</v>
      </c>
      <c r="T177">
        <f t="shared" si="14"/>
        <v>4.6247249535681381E-19</v>
      </c>
      <c r="U177">
        <f t="shared" si="15"/>
        <v>0.16209280687659447</v>
      </c>
      <c r="V177">
        <f t="shared" si="16"/>
        <v>6.5382955717466001E-3</v>
      </c>
      <c r="W177">
        <f t="shared" si="17"/>
        <v>6.4480806440508784E-2</v>
      </c>
    </row>
    <row r="178" spans="1:23">
      <c r="A178" s="1">
        <v>13.140281</v>
      </c>
      <c r="C178" s="5">
        <v>75</v>
      </c>
      <c r="D178" s="5">
        <f t="shared" si="18"/>
        <v>14.887938645418121</v>
      </c>
      <c r="E178" s="5">
        <f t="shared" si="12"/>
        <v>8.776493182850835E-2</v>
      </c>
      <c r="F178" s="5">
        <f t="shared" si="19"/>
        <v>14.887938645418121</v>
      </c>
      <c r="G178" s="5"/>
      <c r="Q178">
        <v>75</v>
      </c>
      <c r="R178">
        <f t="shared" si="20"/>
        <v>19.586880106785131</v>
      </c>
      <c r="S178">
        <f t="shared" si="13"/>
        <v>1.0473929031909106E-4</v>
      </c>
      <c r="T178">
        <f t="shared" si="14"/>
        <v>8.7886121506144875E-20</v>
      </c>
      <c r="U178">
        <f t="shared" si="15"/>
        <v>0.14107235018851641</v>
      </c>
      <c r="V178">
        <f t="shared" si="16"/>
        <v>3.7781521393255033E-3</v>
      </c>
      <c r="W178">
        <f t="shared" si="17"/>
        <v>3.6086072211440584E-2</v>
      </c>
    </row>
    <row r="179" spans="1:23">
      <c r="A179" s="1">
        <v>13.805714</v>
      </c>
      <c r="C179" s="5">
        <v>76</v>
      </c>
      <c r="D179" s="5">
        <f t="shared" si="18"/>
        <v>14.93968902074131</v>
      </c>
      <c r="E179" s="5">
        <f t="shared" si="12"/>
        <v>7.454577476364424E-2</v>
      </c>
      <c r="F179" s="5">
        <f t="shared" si="19"/>
        <v>14.93968902074131</v>
      </c>
      <c r="G179" s="5"/>
      <c r="Q179">
        <v>76</v>
      </c>
      <c r="R179">
        <f t="shared" si="20"/>
        <v>19.702129691045712</v>
      </c>
      <c r="S179">
        <f t="shared" si="13"/>
        <v>5.1648960627019192E-5</v>
      </c>
      <c r="T179">
        <f t="shared" si="14"/>
        <v>1.6169235948504104E-20</v>
      </c>
      <c r="U179">
        <f t="shared" si="15"/>
        <v>0.12143230276928875</v>
      </c>
      <c r="V179">
        <f t="shared" si="16"/>
        <v>2.1159919912938476E-3</v>
      </c>
      <c r="W179">
        <f t="shared" si="17"/>
        <v>1.9036657882206549E-2</v>
      </c>
    </row>
    <row r="180" spans="1:23">
      <c r="A180" s="1">
        <v>13.165391</v>
      </c>
      <c r="C180" s="5">
        <v>77</v>
      </c>
      <c r="D180" s="5">
        <f t="shared" si="18"/>
        <v>14.9914393960645</v>
      </c>
      <c r="E180" s="5">
        <f t="shared" si="12"/>
        <v>6.2905573522373956E-2</v>
      </c>
      <c r="F180" s="5">
        <f t="shared" si="19"/>
        <v>14.9914393960645</v>
      </c>
      <c r="G180" s="5"/>
      <c r="Q180">
        <v>77</v>
      </c>
      <c r="R180">
        <f t="shared" si="20"/>
        <v>19.817379275306294</v>
      </c>
      <c r="S180">
        <f t="shared" si="13"/>
        <v>2.4768931160202242E-5</v>
      </c>
      <c r="T180">
        <f t="shared" si="14"/>
        <v>2.8800067607722692E-21</v>
      </c>
      <c r="U180">
        <f t="shared" si="15"/>
        <v>0.10338100044190222</v>
      </c>
      <c r="V180">
        <f t="shared" si="16"/>
        <v>1.1485985979737287E-3</v>
      </c>
      <c r="W180">
        <f t="shared" si="17"/>
        <v>9.4663756411823199E-3</v>
      </c>
    </row>
    <row r="181" spans="1:23">
      <c r="A181" s="1">
        <v>13.209241</v>
      </c>
      <c r="C181" s="5">
        <v>78</v>
      </c>
      <c r="D181" s="5">
        <f t="shared" si="18"/>
        <v>15.04318977138769</v>
      </c>
      <c r="E181" s="5">
        <f t="shared" si="12"/>
        <v>5.2737471081093966E-2</v>
      </c>
      <c r="F181" s="5">
        <f t="shared" si="19"/>
        <v>15.04318977138769</v>
      </c>
      <c r="G181" s="5"/>
      <c r="Q181">
        <v>78</v>
      </c>
      <c r="R181">
        <f t="shared" si="20"/>
        <v>19.932628859566876</v>
      </c>
      <c r="S181">
        <f t="shared" si="13"/>
        <v>1.1551720342026581E-5</v>
      </c>
      <c r="T181">
        <f t="shared" si="14"/>
        <v>4.9662928515126287E-22</v>
      </c>
      <c r="U181">
        <f t="shared" si="15"/>
        <v>8.7048521874841342E-2</v>
      </c>
      <c r="V181">
        <f t="shared" si="16"/>
        <v>6.0428557712918502E-4</v>
      </c>
      <c r="W181">
        <f t="shared" si="17"/>
        <v>4.437299069188546E-3</v>
      </c>
    </row>
    <row r="182" spans="1:23">
      <c r="A182" s="1">
        <v>14.021888000000001</v>
      </c>
      <c r="C182" s="5">
        <v>79</v>
      </c>
      <c r="D182" s="5">
        <f t="shared" si="18"/>
        <v>15.094940146710879</v>
      </c>
      <c r="E182" s="5">
        <f t="shared" si="12"/>
        <v>4.3925180494903869E-2</v>
      </c>
      <c r="F182" s="5">
        <f t="shared" si="19"/>
        <v>15.094940146710879</v>
      </c>
      <c r="G182" s="5"/>
      <c r="Q182">
        <v>79</v>
      </c>
      <c r="R182">
        <f t="shared" si="20"/>
        <v>20.047878443827457</v>
      </c>
      <c r="S182">
        <f t="shared" si="13"/>
        <v>5.2393786638952812E-6</v>
      </c>
      <c r="T182">
        <f t="shared" si="14"/>
        <v>8.2909816290487122E-23</v>
      </c>
      <c r="U182">
        <f t="shared" si="15"/>
        <v>7.249302824935823E-2</v>
      </c>
      <c r="V182">
        <f t="shared" si="16"/>
        <v>3.0813133141963946E-4</v>
      </c>
      <c r="W182">
        <f t="shared" si="17"/>
        <v>1.9606298264433952E-3</v>
      </c>
    </row>
    <row r="183" spans="1:23">
      <c r="A183" s="1">
        <v>13.058674</v>
      </c>
      <c r="C183" s="5">
        <v>80</v>
      </c>
      <c r="D183" s="5">
        <f t="shared" si="18"/>
        <v>15.146690522034069</v>
      </c>
      <c r="E183" s="5">
        <f t="shared" si="12"/>
        <v>3.6347277757880415E-2</v>
      </c>
      <c r="F183" s="5">
        <f t="shared" si="19"/>
        <v>15.146690522034069</v>
      </c>
      <c r="G183" s="5"/>
      <c r="Q183">
        <v>80</v>
      </c>
      <c r="R183">
        <f t="shared" si="20"/>
        <v>20.163128028088039</v>
      </c>
      <c r="S183">
        <f t="shared" si="13"/>
        <v>2.3110355622111916E-6</v>
      </c>
      <c r="T183">
        <f t="shared" si="14"/>
        <v>1.3400295939570809E-23</v>
      </c>
      <c r="U183">
        <f t="shared" si="15"/>
        <v>5.9709750073044458E-2</v>
      </c>
      <c r="V183">
        <f t="shared" si="16"/>
        <v>1.5228221213449397E-4</v>
      </c>
      <c r="W183">
        <f t="shared" si="17"/>
        <v>8.1660953643445788E-4</v>
      </c>
    </row>
    <row r="184" spans="1:23">
      <c r="A184" s="1">
        <v>12.909456</v>
      </c>
      <c r="C184" s="5">
        <v>81</v>
      </c>
      <c r="D184" s="5">
        <f t="shared" si="18"/>
        <v>15.198440897357258</v>
      </c>
      <c r="E184" s="5">
        <f t="shared" si="12"/>
        <v>2.9880943429640587E-2</v>
      </c>
      <c r="F184" s="5">
        <f t="shared" si="19"/>
        <v>15.198440897357258</v>
      </c>
      <c r="G184" s="5"/>
      <c r="Q184">
        <v>81</v>
      </c>
      <c r="R184">
        <f t="shared" si="20"/>
        <v>20.278377612348621</v>
      </c>
      <c r="S184">
        <f t="shared" si="13"/>
        <v>9.9135040916262942E-7</v>
      </c>
      <c r="T184">
        <f t="shared" si="14"/>
        <v>2.0968030315897417E-24</v>
      </c>
      <c r="U184">
        <f t="shared" si="15"/>
        <v>4.8641665333696335E-2</v>
      </c>
      <c r="V184">
        <f t="shared" si="16"/>
        <v>7.2942757674022312E-5</v>
      </c>
      <c r="W184">
        <f t="shared" si="17"/>
        <v>3.2060864401442789E-4</v>
      </c>
    </row>
    <row r="185" spans="1:23">
      <c r="A185" s="1">
        <v>12.969666</v>
      </c>
      <c r="C185" s="5">
        <v>82</v>
      </c>
      <c r="D185" s="5">
        <f t="shared" si="18"/>
        <v>15.250191272680448</v>
      </c>
      <c r="E185" s="5">
        <f t="shared" si="12"/>
        <v>2.4405111793145251E-2</v>
      </c>
      <c r="F185" s="5">
        <f t="shared" si="19"/>
        <v>15.250191272680448</v>
      </c>
      <c r="G185" s="5"/>
      <c r="Q185">
        <v>82</v>
      </c>
      <c r="R185">
        <f t="shared" si="20"/>
        <v>20.393627196609202</v>
      </c>
      <c r="S185">
        <f t="shared" si="13"/>
        <v>4.1356280508447906E-7</v>
      </c>
      <c r="T185">
        <f t="shared" si="14"/>
        <v>3.1764036864485315E-25</v>
      </c>
      <c r="U185">
        <f t="shared" si="15"/>
        <v>3.9190949718089466E-2</v>
      </c>
      <c r="V185">
        <f t="shared" si="16"/>
        <v>3.3863735569916335E-5</v>
      </c>
      <c r="W185">
        <f t="shared" si="17"/>
        <v>1.1865278736381071E-4</v>
      </c>
    </row>
    <row r="186" spans="1:23">
      <c r="A186" s="1">
        <v>13.078631</v>
      </c>
      <c r="C186" s="5">
        <v>83</v>
      </c>
      <c r="D186" s="5">
        <f t="shared" si="18"/>
        <v>15.301941648003638</v>
      </c>
      <c r="E186" s="5">
        <f t="shared" si="12"/>
        <v>1.9803017805621121E-2</v>
      </c>
      <c r="F186" s="5">
        <f t="shared" si="19"/>
        <v>15.301941648003638</v>
      </c>
      <c r="G186" s="5"/>
      <c r="Q186">
        <v>83</v>
      </c>
      <c r="R186">
        <f t="shared" si="20"/>
        <v>20.508876780869784</v>
      </c>
      <c r="S186">
        <f t="shared" si="13"/>
        <v>1.6778358707960535E-7</v>
      </c>
      <c r="T186">
        <f t="shared" si="14"/>
        <v>4.6585263493013091E-26</v>
      </c>
      <c r="U186">
        <f t="shared" si="15"/>
        <v>3.1230383048551066E-2</v>
      </c>
      <c r="V186">
        <f t="shared" si="16"/>
        <v>1.5237272518962962E-5</v>
      </c>
      <c r="W186">
        <f t="shared" si="17"/>
        <v>4.1392589880029811E-5</v>
      </c>
    </row>
    <row r="187" spans="1:23">
      <c r="A187" s="1">
        <v>12.668979</v>
      </c>
      <c r="C187" s="5">
        <v>84</v>
      </c>
      <c r="D187" s="5">
        <f t="shared" si="18"/>
        <v>15.353692023326827</v>
      </c>
      <c r="E187" s="5">
        <f t="shared" si="12"/>
        <v>1.5964158648421458E-2</v>
      </c>
      <c r="F187" s="5">
        <f t="shared" si="19"/>
        <v>15.353692023326827</v>
      </c>
      <c r="G187" s="5"/>
      <c r="Q187">
        <v>84</v>
      </c>
      <c r="R187">
        <f t="shared" si="20"/>
        <v>20.624126365130365</v>
      </c>
      <c r="S187">
        <f t="shared" si="13"/>
        <v>6.6198964806637282E-8</v>
      </c>
      <c r="T187">
        <f t="shared" si="14"/>
        <v>6.6144879635628581E-27</v>
      </c>
      <c r="U187">
        <f t="shared" si="15"/>
        <v>2.4614045814837476E-2</v>
      </c>
      <c r="V187">
        <f t="shared" si="16"/>
        <v>6.645065873180232E-6</v>
      </c>
      <c r="W187">
        <f t="shared" si="17"/>
        <v>1.3611600488268062E-5</v>
      </c>
    </row>
    <row r="188" spans="1:23">
      <c r="A188" s="1">
        <v>13.329866000000001</v>
      </c>
      <c r="C188" s="5">
        <v>85</v>
      </c>
      <c r="D188" s="5">
        <f t="shared" si="18"/>
        <v>15.405442398650017</v>
      </c>
      <c r="E188" s="5">
        <f t="shared" si="12"/>
        <v>1.2785707731581155E-2</v>
      </c>
      <c r="F188" s="5">
        <f t="shared" si="19"/>
        <v>15.405442398650017</v>
      </c>
      <c r="G188" s="5"/>
      <c r="Q188">
        <v>85</v>
      </c>
      <c r="R188">
        <f t="shared" si="20"/>
        <v>20.739375949390947</v>
      </c>
      <c r="S188">
        <f t="shared" si="13"/>
        <v>2.5400755947481411E-8</v>
      </c>
      <c r="T188">
        <f t="shared" si="14"/>
        <v>9.0924037851907015E-28</v>
      </c>
      <c r="U188">
        <f t="shared" si="15"/>
        <v>1.9186814147927281E-2</v>
      </c>
      <c r="V188">
        <f t="shared" si="16"/>
        <v>2.8087367118485421E-6</v>
      </c>
      <c r="W188">
        <f t="shared" si="17"/>
        <v>4.2192739540209003E-6</v>
      </c>
    </row>
    <row r="189" spans="1:23">
      <c r="A189" s="1">
        <v>13.496873000000001</v>
      </c>
      <c r="C189" s="5">
        <v>86</v>
      </c>
      <c r="D189" s="5">
        <f t="shared" si="18"/>
        <v>15.457192773973206</v>
      </c>
      <c r="E189" s="5">
        <f t="shared" si="12"/>
        <v>1.017343444178863E-2</v>
      </c>
      <c r="F189" s="5">
        <f t="shared" si="19"/>
        <v>15.457192773973206</v>
      </c>
      <c r="G189" s="5"/>
      <c r="Q189">
        <v>86</v>
      </c>
      <c r="R189">
        <f t="shared" si="20"/>
        <v>20.854625533651529</v>
      </c>
      <c r="S189">
        <f t="shared" si="13"/>
        <v>9.4784168782406875E-9</v>
      </c>
      <c r="T189">
        <f t="shared" si="14"/>
        <v>1.2100296356376371E-28</v>
      </c>
      <c r="U189">
        <f t="shared" si="15"/>
        <v>1.4792340785292969E-2</v>
      </c>
      <c r="V189">
        <f t="shared" si="16"/>
        <v>1.1506479175692675E-6</v>
      </c>
      <c r="W189">
        <f t="shared" si="17"/>
        <v>1.2328441916939133E-6</v>
      </c>
    </row>
    <row r="190" spans="1:23">
      <c r="A190" s="1">
        <v>13.208068000000001</v>
      </c>
      <c r="C190" s="5">
        <v>87</v>
      </c>
      <c r="D190" s="5">
        <f t="shared" si="18"/>
        <v>15.508943149296396</v>
      </c>
      <c r="E190" s="5">
        <f t="shared" si="12"/>
        <v>8.0421929664112012E-3</v>
      </c>
      <c r="F190" s="5">
        <f t="shared" si="19"/>
        <v>15.508943149296396</v>
      </c>
      <c r="G190" s="5"/>
      <c r="Q190">
        <v>87</v>
      </c>
      <c r="R190">
        <f t="shared" si="20"/>
        <v>20.96987511791211</v>
      </c>
      <c r="S190">
        <f t="shared" si="13"/>
        <v>3.4396851417814493E-9</v>
      </c>
      <c r="T190">
        <f t="shared" si="14"/>
        <v>1.5590071584807719E-29</v>
      </c>
      <c r="U190">
        <f t="shared" si="15"/>
        <v>1.1279376898770593E-2</v>
      </c>
      <c r="V190">
        <f t="shared" si="16"/>
        <v>4.5687097226819871E-7</v>
      </c>
      <c r="W190">
        <f t="shared" si="17"/>
        <v>3.3956318610811557E-7</v>
      </c>
    </row>
    <row r="191" spans="1:23">
      <c r="A191" s="1">
        <v>13.729829000000001</v>
      </c>
      <c r="C191" s="5">
        <v>88</v>
      </c>
      <c r="D191" s="5">
        <f t="shared" si="18"/>
        <v>15.560693524619586</v>
      </c>
      <c r="E191" s="5">
        <f t="shared" si="12"/>
        <v>6.3160486803699118E-3</v>
      </c>
      <c r="F191" s="5">
        <f t="shared" si="19"/>
        <v>15.560693524619586</v>
      </c>
      <c r="G191" s="5"/>
      <c r="Q191">
        <v>88</v>
      </c>
      <c r="R191">
        <f t="shared" si="20"/>
        <v>21.085124702172692</v>
      </c>
      <c r="S191">
        <f t="shared" si="13"/>
        <v>1.2139346151420901E-9</v>
      </c>
      <c r="T191">
        <f t="shared" si="14"/>
        <v>1.9446212220787686E-30</v>
      </c>
      <c r="U191">
        <f t="shared" si="15"/>
        <v>8.506432978720212E-3</v>
      </c>
      <c r="V191">
        <f t="shared" si="16"/>
        <v>1.7581841483761978E-7</v>
      </c>
      <c r="W191">
        <f t="shared" si="17"/>
        <v>8.8160682602058144E-8</v>
      </c>
    </row>
    <row r="192" spans="1:23">
      <c r="A192" s="1">
        <v>13.336325</v>
      </c>
      <c r="C192" s="5">
        <v>89</v>
      </c>
      <c r="D192" s="5">
        <f t="shared" si="18"/>
        <v>15.612443899942775</v>
      </c>
      <c r="E192" s="5">
        <f t="shared" si="12"/>
        <v>4.9281115341884467E-3</v>
      </c>
      <c r="F192" s="5">
        <f t="shared" si="19"/>
        <v>15.612443899942775</v>
      </c>
      <c r="G192" s="5"/>
      <c r="Q192">
        <v>89</v>
      </c>
      <c r="R192">
        <f t="shared" si="20"/>
        <v>21.200374286433274</v>
      </c>
      <c r="S192">
        <f t="shared" si="13"/>
        <v>4.1664446903204279E-10</v>
      </c>
      <c r="T192">
        <f t="shared" si="14"/>
        <v>2.3483171077499751E-31</v>
      </c>
      <c r="U192">
        <f t="shared" si="15"/>
        <v>6.344889031691333E-3</v>
      </c>
      <c r="V192">
        <f t="shared" si="16"/>
        <v>6.5577497490783127E-8</v>
      </c>
      <c r="W192">
        <f t="shared" si="17"/>
        <v>2.1576014540536046E-8</v>
      </c>
    </row>
    <row r="193" spans="1:23">
      <c r="A193" s="1">
        <v>13.289364000000001</v>
      </c>
      <c r="C193" s="5">
        <v>90</v>
      </c>
      <c r="D193" s="5">
        <f t="shared" si="18"/>
        <v>15.664194275265965</v>
      </c>
      <c r="E193" s="5">
        <f t="shared" si="12"/>
        <v>3.8201434248765587E-3</v>
      </c>
      <c r="F193" s="5">
        <f t="shared" si="19"/>
        <v>15.664194275265965</v>
      </c>
      <c r="G193" s="5"/>
      <c r="Q193">
        <v>90</v>
      </c>
      <c r="R193">
        <f t="shared" si="20"/>
        <v>21.315623870693855</v>
      </c>
      <c r="S193">
        <f t="shared" si="13"/>
        <v>1.3906878708763815E-10</v>
      </c>
      <c r="T193">
        <f t="shared" si="14"/>
        <v>2.7454483158659408E-32</v>
      </c>
      <c r="U193">
        <f t="shared" si="15"/>
        <v>4.6807424756792754E-3</v>
      </c>
      <c r="V193">
        <f t="shared" si="16"/>
        <v>2.3706367006127739E-8</v>
      </c>
      <c r="W193">
        <f t="shared" si="17"/>
        <v>4.9774791083816791E-9</v>
      </c>
    </row>
    <row r="194" spans="1:23">
      <c r="A194" s="1">
        <v>13.407295</v>
      </c>
      <c r="C194" s="5">
        <v>91</v>
      </c>
      <c r="D194" s="5">
        <f t="shared" si="18"/>
        <v>15.715944650589154</v>
      </c>
      <c r="E194" s="5">
        <f t="shared" si="12"/>
        <v>2.9420014961786434E-3</v>
      </c>
      <c r="F194" s="5">
        <f t="shared" si="19"/>
        <v>15.715944650589154</v>
      </c>
      <c r="G194" s="5"/>
      <c r="Q194">
        <v>91</v>
      </c>
      <c r="R194">
        <f t="shared" si="20"/>
        <v>21.430873454954437</v>
      </c>
      <c r="S194">
        <f t="shared" si="13"/>
        <v>4.5142689867321555E-11</v>
      </c>
      <c r="T194">
        <f t="shared" si="14"/>
        <v>3.1074533104082624E-33</v>
      </c>
      <c r="U194">
        <f t="shared" si="15"/>
        <v>3.4152274721430233E-3</v>
      </c>
      <c r="V194">
        <f t="shared" si="16"/>
        <v>8.306055953812835E-9</v>
      </c>
      <c r="W194">
        <f t="shared" si="17"/>
        <v>1.0824045354776405E-9</v>
      </c>
    </row>
    <row r="195" spans="1:23">
      <c r="A195" s="1">
        <v>13.452723000000001</v>
      </c>
      <c r="C195" s="5">
        <v>92</v>
      </c>
      <c r="D195" s="5">
        <f t="shared" si="18"/>
        <v>15.767695025912344</v>
      </c>
      <c r="E195" s="5">
        <f t="shared" si="12"/>
        <v>2.2509725063043834E-3</v>
      </c>
      <c r="F195" s="5">
        <f t="shared" si="19"/>
        <v>15.767695025912344</v>
      </c>
      <c r="G195" s="5"/>
      <c r="Q195">
        <v>92</v>
      </c>
      <c r="R195">
        <f t="shared" si="20"/>
        <v>21.546123039215018</v>
      </c>
      <c r="S195">
        <f t="shared" si="13"/>
        <v>1.4250789340248668E-11</v>
      </c>
      <c r="T195">
        <f t="shared" si="14"/>
        <v>3.4051069817574849E-34</v>
      </c>
      <c r="U195">
        <f t="shared" si="15"/>
        <v>2.4645560145240882E-3</v>
      </c>
      <c r="V195">
        <f t="shared" si="16"/>
        <v>2.8206187335391502E-9</v>
      </c>
      <c r="W195">
        <f t="shared" si="17"/>
        <v>2.2187670034864628E-10</v>
      </c>
    </row>
    <row r="196" spans="1:23">
      <c r="A196" s="1">
        <v>13.419114</v>
      </c>
      <c r="C196" s="5">
        <v>93</v>
      </c>
      <c r="D196" s="5">
        <f t="shared" si="18"/>
        <v>15.819445401235534</v>
      </c>
      <c r="E196" s="5">
        <f t="shared" si="12"/>
        <v>1.7110455545184167E-3</v>
      </c>
      <c r="F196" s="5">
        <f t="shared" si="19"/>
        <v>15.819445401235534</v>
      </c>
      <c r="G196" s="5"/>
      <c r="Q196">
        <v>93</v>
      </c>
      <c r="R196">
        <f t="shared" si="20"/>
        <v>21.6613726234756</v>
      </c>
      <c r="S196">
        <f t="shared" si="13"/>
        <v>4.3750611512066239E-12</v>
      </c>
      <c r="T196">
        <f t="shared" si="14"/>
        <v>3.6123657801278977E-35</v>
      </c>
      <c r="U196">
        <f t="shared" si="15"/>
        <v>1.7590246351291399E-3</v>
      </c>
      <c r="V196">
        <f t="shared" si="16"/>
        <v>9.2835398155211152E-10</v>
      </c>
      <c r="W196">
        <f t="shared" si="17"/>
        <v>4.287219620838925E-11</v>
      </c>
    </row>
    <row r="197" spans="1:23">
      <c r="A197" s="1">
        <v>12.627603000000001</v>
      </c>
      <c r="C197" s="5">
        <v>94</v>
      </c>
      <c r="D197" s="5">
        <f t="shared" si="18"/>
        <v>15.871195776558723</v>
      </c>
      <c r="E197" s="5">
        <f t="shared" si="12"/>
        <v>1.2921622065274535E-3</v>
      </c>
      <c r="F197" s="5">
        <f t="shared" si="19"/>
        <v>15.871195776558723</v>
      </c>
      <c r="G197" s="5"/>
      <c r="Q197">
        <v>94</v>
      </c>
      <c r="R197">
        <f t="shared" si="20"/>
        <v>21.776622207736182</v>
      </c>
      <c r="S197">
        <f t="shared" si="13"/>
        <v>1.3062402309566189E-12</v>
      </c>
      <c r="T197">
        <f t="shared" si="14"/>
        <v>3.7101159907295429E-36</v>
      </c>
      <c r="U197">
        <f t="shared" si="15"/>
        <v>1.2417075473616934E-3</v>
      </c>
      <c r="V197">
        <f t="shared" si="16"/>
        <v>2.9614370637879214E-10</v>
      </c>
      <c r="W197">
        <f t="shared" si="17"/>
        <v>7.8087532981838968E-12</v>
      </c>
    </row>
    <row r="198" spans="1:23">
      <c r="A198" s="1">
        <v>12.734673000000001</v>
      </c>
      <c r="C198" s="5">
        <v>95</v>
      </c>
      <c r="D198" s="5">
        <f t="shared" si="18"/>
        <v>15.922946151881913</v>
      </c>
      <c r="E198" s="5">
        <f t="shared" si="12"/>
        <v>9.6947491739761437E-4</v>
      </c>
      <c r="F198" s="5">
        <f t="shared" si="19"/>
        <v>15.922946151881913</v>
      </c>
      <c r="G198" s="5"/>
      <c r="Q198">
        <v>95</v>
      </c>
      <c r="R198">
        <f t="shared" si="20"/>
        <v>21.891871791996763</v>
      </c>
      <c r="S198">
        <f t="shared" si="13"/>
        <v>3.7927629843638111E-13</v>
      </c>
      <c r="T198">
        <f t="shared" si="14"/>
        <v>3.6890799251570949E-37</v>
      </c>
      <c r="U198">
        <f t="shared" si="15"/>
        <v>8.6692372914543166E-4</v>
      </c>
      <c r="V198">
        <f t="shared" si="16"/>
        <v>9.1561119772694043E-11</v>
      </c>
      <c r="W198">
        <f t="shared" si="17"/>
        <v>1.3406938305576686E-12</v>
      </c>
    </row>
    <row r="199" spans="1:23">
      <c r="A199" s="1">
        <v>13.072945000000001</v>
      </c>
      <c r="C199" s="5">
        <v>96</v>
      </c>
      <c r="D199" s="5">
        <f t="shared" si="18"/>
        <v>15.974696527205102</v>
      </c>
      <c r="E199" s="5">
        <f t="shared" si="12"/>
        <v>7.2263701061989823E-4</v>
      </c>
      <c r="F199" s="5">
        <f t="shared" si="19"/>
        <v>15.974696527205102</v>
      </c>
      <c r="G199" s="5"/>
      <c r="Q199">
        <v>96</v>
      </c>
      <c r="R199">
        <f t="shared" si="20"/>
        <v>22.007121376257345</v>
      </c>
      <c r="S199">
        <f t="shared" si="13"/>
        <v>1.07098175564609E-13</v>
      </c>
      <c r="T199">
        <f t="shared" si="14"/>
        <v>3.5512680240388968E-38</v>
      </c>
      <c r="U199">
        <f t="shared" si="15"/>
        <v>5.9862745433636585E-4</v>
      </c>
      <c r="V199">
        <f t="shared" si="16"/>
        <v>2.7437173402066902E-11</v>
      </c>
      <c r="W199">
        <f t="shared" si="17"/>
        <v>2.1697987624835964E-13</v>
      </c>
    </row>
    <row r="200" spans="1:23">
      <c r="A200" s="1">
        <v>12.681492</v>
      </c>
      <c r="C200" s="5">
        <v>97</v>
      </c>
      <c r="D200" s="5">
        <f t="shared" si="18"/>
        <v>16.026446902528292</v>
      </c>
      <c r="E200" s="5">
        <f t="shared" si="12"/>
        <v>5.351406040018439E-4</v>
      </c>
      <c r="F200" s="5">
        <f t="shared" si="19"/>
        <v>16.026446902528292</v>
      </c>
      <c r="G200" s="5"/>
      <c r="Q200">
        <v>97</v>
      </c>
      <c r="R200">
        <f t="shared" si="20"/>
        <v>22.122370960517927</v>
      </c>
      <c r="S200">
        <f t="shared" si="13"/>
        <v>2.9410483340424978E-14</v>
      </c>
      <c r="T200">
        <f t="shared" si="14"/>
        <v>3.3096620241320386E-39</v>
      </c>
      <c r="U200">
        <f t="shared" si="15"/>
        <v>4.0883356257194486E-4</v>
      </c>
      <c r="V200">
        <f t="shared" si="16"/>
        <v>7.968697216086062E-12</v>
      </c>
      <c r="W200">
        <f t="shared" si="17"/>
        <v>3.3101771862271148E-14</v>
      </c>
    </row>
    <row r="201" spans="1:23">
      <c r="A201" s="1">
        <v>13.131059</v>
      </c>
      <c r="C201" s="5">
        <v>98</v>
      </c>
      <c r="D201" s="5">
        <f t="shared" si="18"/>
        <v>16.078197277851483</v>
      </c>
      <c r="E201" s="5">
        <f t="shared" si="12"/>
        <v>3.9371294003452093E-4</v>
      </c>
      <c r="F201" s="5">
        <f t="shared" si="19"/>
        <v>16.078197277851483</v>
      </c>
      <c r="G201" s="5"/>
      <c r="Q201">
        <v>98</v>
      </c>
      <c r="R201">
        <f t="shared" si="20"/>
        <v>22.237620544778508</v>
      </c>
      <c r="S201">
        <f t="shared" si="13"/>
        <v>7.8544534765285583E-15</v>
      </c>
      <c r="T201">
        <f t="shared" si="14"/>
        <v>2.9861983555662198E-40</v>
      </c>
      <c r="U201">
        <f t="shared" si="15"/>
        <v>2.7615354495131428E-4</v>
      </c>
      <c r="V201">
        <f t="shared" si="16"/>
        <v>2.2431327055362341E-12</v>
      </c>
      <c r="W201">
        <f t="shared" si="17"/>
        <v>4.7601974018689716E-15</v>
      </c>
    </row>
    <row r="202" spans="1:23">
      <c r="A202" s="1">
        <v>13.191623999999999</v>
      </c>
      <c r="C202" s="5">
        <v>99</v>
      </c>
      <c r="D202" s="5">
        <f t="shared" si="18"/>
        <v>16.129947653174675</v>
      </c>
      <c r="E202" s="5">
        <f t="shared" si="12"/>
        <v>2.8777665068655315E-4</v>
      </c>
      <c r="F202" s="5">
        <f t="shared" si="19"/>
        <v>16.129947653174675</v>
      </c>
      <c r="G202" s="5"/>
      <c r="Q202">
        <v>99</v>
      </c>
      <c r="R202">
        <f t="shared" si="20"/>
        <v>22.35287012903909</v>
      </c>
      <c r="S202">
        <f t="shared" si="13"/>
        <v>2.0399686901926001E-15</v>
      </c>
      <c r="T202">
        <f t="shared" si="14"/>
        <v>2.6084857378296732E-41</v>
      </c>
      <c r="U202">
        <f t="shared" si="15"/>
        <v>1.8448831927642606E-4</v>
      </c>
      <c r="V202">
        <f t="shared" si="16"/>
        <v>6.119871375797825E-13</v>
      </c>
      <c r="W202">
        <f t="shared" si="17"/>
        <v>6.4526873441939242E-16</v>
      </c>
    </row>
    <row r="203" spans="1:23">
      <c r="A203" s="1">
        <v>13.154355000000001</v>
      </c>
      <c r="C203" s="5">
        <v>100</v>
      </c>
      <c r="D203" s="5">
        <f t="shared" si="18"/>
        <v>16.181698028497866</v>
      </c>
      <c r="E203" s="5">
        <f t="shared" si="12"/>
        <v>2.0897556067250221E-4</v>
      </c>
      <c r="F203" s="5">
        <f t="shared" si="19"/>
        <v>16.181698028497866</v>
      </c>
      <c r="G203" s="5"/>
      <c r="Q203">
        <v>100</v>
      </c>
      <c r="R203">
        <f t="shared" si="20"/>
        <v>22.468119713299672</v>
      </c>
      <c r="S203">
        <f t="shared" si="13"/>
        <v>5.1525801078122826E-16</v>
      </c>
      <c r="T203">
        <f t="shared" si="14"/>
        <v>2.2059369251930142E-42</v>
      </c>
      <c r="U203">
        <f t="shared" si="15"/>
        <v>1.2189932385644189E-4</v>
      </c>
      <c r="V203">
        <f t="shared" si="16"/>
        <v>1.6182637512885093E-13</v>
      </c>
      <c r="W203">
        <f t="shared" si="17"/>
        <v>8.2451435225814641E-17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7A61A-F721-4898-9662-BFA99BC93C85}">
  <dimension ref="A1:N112"/>
  <sheetViews>
    <sheetView topLeftCell="A100" workbookViewId="0">
      <selection activeCell="H119" sqref="H119"/>
    </sheetView>
  </sheetViews>
  <sheetFormatPr defaultRowHeight="15"/>
  <cols>
    <col min="1" max="1" width="13.7109375" customWidth="1"/>
    <col min="2" max="2" width="12.7109375" customWidth="1"/>
    <col min="3" max="3" width="11.5703125" customWidth="1"/>
    <col min="4" max="4" width="12" customWidth="1"/>
    <col min="5" max="5" width="11.140625" customWidth="1"/>
    <col min="6" max="6" width="11.85546875" customWidth="1"/>
  </cols>
  <sheetData>
    <row r="1" spans="1:14">
      <c r="A1" s="6" t="s">
        <v>139</v>
      </c>
      <c r="B1" s="6" t="s">
        <v>101</v>
      </c>
      <c r="C1" s="6" t="s">
        <v>102</v>
      </c>
      <c r="D1" s="6" t="s">
        <v>103</v>
      </c>
      <c r="E1" s="6" t="s">
        <v>104</v>
      </c>
      <c r="F1" s="6" t="s">
        <v>105</v>
      </c>
      <c r="H1" s="6" t="s">
        <v>117</v>
      </c>
      <c r="I1" s="6" t="s">
        <v>127</v>
      </c>
      <c r="J1" s="6" t="s">
        <v>101</v>
      </c>
      <c r="K1" s="6" t="s">
        <v>102</v>
      </c>
      <c r="L1" s="6" t="s">
        <v>103</v>
      </c>
      <c r="M1" s="6" t="s">
        <v>104</v>
      </c>
      <c r="N1" s="6" t="s">
        <v>105</v>
      </c>
    </row>
    <row r="2" spans="1:14">
      <c r="A2" s="14" t="s">
        <v>0</v>
      </c>
      <c r="B2" s="5">
        <v>9.5389429999999997</v>
      </c>
      <c r="C2" s="5">
        <v>9.1802089999999996</v>
      </c>
      <c r="D2" s="5">
        <v>16.261855000000001</v>
      </c>
      <c r="E2" s="5">
        <v>16.003813999999998</v>
      </c>
      <c r="F2" s="5">
        <v>17.192437999999999</v>
      </c>
      <c r="H2" s="5">
        <v>1</v>
      </c>
      <c r="I2" s="5">
        <f>B109</f>
        <v>5.3738822221576035</v>
      </c>
      <c r="J2" s="5">
        <f>_xlfn.NORM.DIST(I2,$B$104,$B$105,0)</f>
        <v>7.0735427783479843E-5</v>
      </c>
      <c r="K2" s="5">
        <f>_xlfn.NORM.DIST(I2,$C$104,$C$105,0)</f>
        <v>1.947207496277372E-17</v>
      </c>
      <c r="L2" s="5">
        <f>_xlfn.NORM.DIST(I2,$D$104,$D$105,0)</f>
        <v>2.7435338012947432E-53</v>
      </c>
      <c r="M2" s="5">
        <f>_xlfn.NORM.DIST(I2,$E$104,$E$105,0)</f>
        <v>6.1050203408066846E-52</v>
      </c>
      <c r="N2" s="5">
        <f>_xlfn.NORM.DIST(I2,$F$104,$F$105,0)</f>
        <v>5.9950617685708241E-111</v>
      </c>
    </row>
    <row r="3" spans="1:14">
      <c r="A3" s="14" t="s">
        <v>1</v>
      </c>
      <c r="B3" s="5">
        <v>9.6007189999999998</v>
      </c>
      <c r="C3" s="5">
        <v>9.1913680000000006</v>
      </c>
      <c r="D3" s="5">
        <v>16.262184000000001</v>
      </c>
      <c r="E3" s="5">
        <v>16.029468999999999</v>
      </c>
      <c r="F3" s="5">
        <v>17.206271000000001</v>
      </c>
      <c r="H3" s="5">
        <v>2</v>
      </c>
      <c r="I3" s="5">
        <f>I2+$B$112</f>
        <v>5.5270037515372126</v>
      </c>
      <c r="J3" s="5">
        <f t="shared" ref="J3:J66" si="0">_xlfn.NORM.DIST(I3,$B$104,$B$105,0)</f>
        <v>9.7455771261151334E-5</v>
      </c>
      <c r="K3" s="5">
        <f t="shared" ref="K3:K66" si="1">_xlfn.NORM.DIST(I3,$C$104,$C$105,0)</f>
        <v>1.9458084276262873E-16</v>
      </c>
      <c r="L3" s="5">
        <f t="shared" ref="L3:L66" si="2">_xlfn.NORM.DIST(I3,$D$104,$D$105,0)</f>
        <v>5.7388515683380302E-52</v>
      </c>
      <c r="M3" s="5">
        <f t="shared" ref="M3:M66" si="3">_xlfn.NORM.DIST(I3,$E$104,$E$105,0)</f>
        <v>1.188021840358643E-50</v>
      </c>
      <c r="N3" s="5">
        <f t="shared" ref="N3:N66" si="4">_xlfn.NORM.DIST(I3,$F$104,$F$105,0)</f>
        <v>2.4556923715249376E-108</v>
      </c>
    </row>
    <row r="4" spans="1:14">
      <c r="A4" s="14" t="s">
        <v>2</v>
      </c>
      <c r="B4" s="5">
        <v>9.6633429999999993</v>
      </c>
      <c r="C4" s="5">
        <v>9.2147009999999998</v>
      </c>
      <c r="D4" s="5">
        <v>16.278138999999999</v>
      </c>
      <c r="E4" s="5">
        <v>16.039345000000001</v>
      </c>
      <c r="F4" s="5">
        <v>17.207346000000001</v>
      </c>
      <c r="H4" s="5">
        <v>3</v>
      </c>
      <c r="I4" s="5">
        <f>I3+$B$112</f>
        <v>5.6801252809168217</v>
      </c>
      <c r="J4" s="5">
        <f t="shared" si="0"/>
        <v>1.3339315165007505E-4</v>
      </c>
      <c r="K4" s="5">
        <f t="shared" si="1"/>
        <v>1.809904160390605E-15</v>
      </c>
      <c r="L4" s="5">
        <f t="shared" si="2"/>
        <v>1.1546386921872971E-50</v>
      </c>
      <c r="M4" s="5">
        <f t="shared" si="3"/>
        <v>2.2255301591423271E-49</v>
      </c>
      <c r="N4" s="5">
        <f t="shared" si="4"/>
        <v>9.3579179422535562E-106</v>
      </c>
    </row>
    <row r="5" spans="1:14">
      <c r="A5" s="14" t="s">
        <v>3</v>
      </c>
      <c r="B5" s="5">
        <v>9.6724119999999996</v>
      </c>
      <c r="C5" s="5">
        <v>9.2710989999999995</v>
      </c>
      <c r="D5" s="5">
        <v>16.283930999999999</v>
      </c>
      <c r="E5" s="5">
        <v>16.083873000000001</v>
      </c>
      <c r="F5" s="5">
        <v>17.220896</v>
      </c>
      <c r="H5" s="5">
        <v>4</v>
      </c>
      <c r="I5" s="5">
        <f t="shared" ref="I5:I68" si="5">I4+$B$112</f>
        <v>5.8332468102964308</v>
      </c>
      <c r="J5" s="5">
        <f t="shared" si="0"/>
        <v>1.8139064989609939E-4</v>
      </c>
      <c r="K5" s="5">
        <f t="shared" si="1"/>
        <v>1.5670351119652167E-14</v>
      </c>
      <c r="L5" s="5">
        <f t="shared" si="2"/>
        <v>2.2344655274258221E-49</v>
      </c>
      <c r="M5" s="5">
        <f t="shared" si="3"/>
        <v>4.0134170662451591E-48</v>
      </c>
      <c r="N5" s="5">
        <f t="shared" si="4"/>
        <v>3.3174888862606218E-103</v>
      </c>
    </row>
    <row r="6" spans="1:14">
      <c r="A6" s="14" t="s">
        <v>4</v>
      </c>
      <c r="B6" s="5">
        <v>9.6975320000000007</v>
      </c>
      <c r="C6" s="5">
        <v>9.2812619999999999</v>
      </c>
      <c r="D6" s="5">
        <v>16.343375999999999</v>
      </c>
      <c r="E6" s="5">
        <v>16.085349999999998</v>
      </c>
      <c r="F6" s="5">
        <v>17.229749999999999</v>
      </c>
      <c r="H6" s="5">
        <v>5</v>
      </c>
      <c r="I6" s="5">
        <f t="shared" si="5"/>
        <v>5.9863683396760399</v>
      </c>
      <c r="J6" s="5">
        <f t="shared" si="0"/>
        <v>2.4504827649657665E-4</v>
      </c>
      <c r="K6" s="5">
        <f t="shared" si="1"/>
        <v>1.2629016422335538E-13</v>
      </c>
      <c r="L6" s="5">
        <f t="shared" si="2"/>
        <v>4.1591793551429299E-48</v>
      </c>
      <c r="M6" s="5">
        <f t="shared" si="3"/>
        <v>6.9673375584467739E-47</v>
      </c>
      <c r="N6" s="5">
        <f t="shared" si="4"/>
        <v>1.0941193357144211E-100</v>
      </c>
    </row>
    <row r="7" spans="1:14">
      <c r="A7" s="14" t="s">
        <v>5</v>
      </c>
      <c r="B7" s="5">
        <v>9.7739329999999995</v>
      </c>
      <c r="C7" s="5">
        <v>9.3073999999999995</v>
      </c>
      <c r="D7" s="5">
        <v>16.352308000000001</v>
      </c>
      <c r="E7" s="5">
        <v>16.097719999999999</v>
      </c>
      <c r="F7" s="5">
        <v>17.233438</v>
      </c>
      <c r="H7" s="5">
        <v>6</v>
      </c>
      <c r="I7" s="5">
        <f t="shared" si="5"/>
        <v>6.139489869055649</v>
      </c>
      <c r="J7" s="5">
        <f t="shared" si="0"/>
        <v>3.2888479842847019E-4</v>
      </c>
      <c r="K7" s="5">
        <f t="shared" si="1"/>
        <v>9.4738821789636218E-13</v>
      </c>
      <c r="L7" s="5">
        <f t="shared" si="2"/>
        <v>7.4464293983270885E-47</v>
      </c>
      <c r="M7" s="5">
        <f t="shared" si="3"/>
        <v>1.1643704116409067E-45</v>
      </c>
      <c r="N7" s="5">
        <f t="shared" si="4"/>
        <v>3.3569500726907506E-98</v>
      </c>
    </row>
    <row r="8" spans="1:14">
      <c r="A8" s="14" t="s">
        <v>6</v>
      </c>
      <c r="B8" s="5">
        <v>9.8245009999999997</v>
      </c>
      <c r="C8" s="5">
        <v>9.3438940000000006</v>
      </c>
      <c r="D8" s="5">
        <v>16.359532999999999</v>
      </c>
      <c r="E8" s="5">
        <v>16.127806</v>
      </c>
      <c r="F8" s="5">
        <v>17.289006000000001</v>
      </c>
      <c r="H8" s="5">
        <v>7</v>
      </c>
      <c r="I8" s="5">
        <f t="shared" si="5"/>
        <v>6.2926113984352581</v>
      </c>
      <c r="J8" s="5">
        <f t="shared" si="0"/>
        <v>4.3852195375555379E-4</v>
      </c>
      <c r="K8" s="5">
        <f t="shared" si="1"/>
        <v>6.6153691213840036E-12</v>
      </c>
      <c r="L8" s="5">
        <f t="shared" si="2"/>
        <v>1.2823156460277578E-45</v>
      </c>
      <c r="M8" s="5">
        <f t="shared" si="3"/>
        <v>1.8732132432187308E-44</v>
      </c>
      <c r="N8" s="5">
        <f t="shared" si="4"/>
        <v>9.5818649084495788E-96</v>
      </c>
    </row>
    <row r="9" spans="1:14">
      <c r="A9" s="14" t="s">
        <v>7</v>
      </c>
      <c r="B9" s="5">
        <v>9.9482359999999996</v>
      </c>
      <c r="C9" s="5">
        <v>9.3651110000000006</v>
      </c>
      <c r="D9" s="5">
        <v>16.369143999999999</v>
      </c>
      <c r="E9" s="5">
        <v>16.175706999999999</v>
      </c>
      <c r="F9" s="5">
        <v>17.289864000000001</v>
      </c>
      <c r="H9" s="5">
        <v>8</v>
      </c>
      <c r="I9" s="5">
        <f t="shared" si="5"/>
        <v>6.4457329278148672</v>
      </c>
      <c r="J9" s="5">
        <f t="shared" si="0"/>
        <v>5.8089049852102581E-4</v>
      </c>
      <c r="K9" s="5">
        <f t="shared" si="1"/>
        <v>4.299795840106434E-11</v>
      </c>
      <c r="L9" s="5">
        <f t="shared" si="2"/>
        <v>2.1239693435139565E-44</v>
      </c>
      <c r="M9" s="5">
        <f t="shared" si="3"/>
        <v>2.9010487574222453E-43</v>
      </c>
      <c r="N9" s="5">
        <f t="shared" si="4"/>
        <v>2.5443694802094312E-93</v>
      </c>
    </row>
    <row r="10" spans="1:14">
      <c r="A10" s="14" t="s">
        <v>8</v>
      </c>
      <c r="B10" s="5">
        <v>10.004097</v>
      </c>
      <c r="C10" s="5">
        <v>9.4015249999999995</v>
      </c>
      <c r="D10" s="5">
        <v>16.389690999999999</v>
      </c>
      <c r="E10" s="5">
        <v>16.192796999999999</v>
      </c>
      <c r="F10" s="5">
        <v>17.317990000000002</v>
      </c>
      <c r="H10" s="5">
        <v>9</v>
      </c>
      <c r="I10" s="5">
        <f t="shared" si="5"/>
        <v>6.5988544571944763</v>
      </c>
      <c r="J10" s="5">
        <f t="shared" si="0"/>
        <v>7.6445618322869442E-4</v>
      </c>
      <c r="K10" s="5">
        <f t="shared" si="1"/>
        <v>2.6014126014456447E-10</v>
      </c>
      <c r="L10" s="5">
        <f t="shared" si="2"/>
        <v>3.3838256988721595E-43</v>
      </c>
      <c r="M10" s="5">
        <f t="shared" si="3"/>
        <v>4.3250843956931708E-42</v>
      </c>
      <c r="N10" s="5">
        <f t="shared" si="4"/>
        <v>6.2854341963455745E-91</v>
      </c>
    </row>
    <row r="11" spans="1:14">
      <c r="A11" s="14" t="s">
        <v>9</v>
      </c>
      <c r="B11" s="5">
        <v>10.306960999999999</v>
      </c>
      <c r="C11" s="5">
        <v>9.4419930000000001</v>
      </c>
      <c r="D11" s="5">
        <v>16.424402000000001</v>
      </c>
      <c r="E11" s="5">
        <v>16.244661000000001</v>
      </c>
      <c r="F11" s="5">
        <v>17.365947999999999</v>
      </c>
      <c r="H11" s="5">
        <v>10</v>
      </c>
      <c r="I11" s="5">
        <f t="shared" si="5"/>
        <v>6.7519759865740854</v>
      </c>
      <c r="J11" s="5">
        <f t="shared" si="0"/>
        <v>9.9946206506048175E-4</v>
      </c>
      <c r="K11" s="5">
        <f t="shared" si="1"/>
        <v>1.4650022617180082E-9</v>
      </c>
      <c r="L11" s="5">
        <f t="shared" si="2"/>
        <v>5.185303277093567E-42</v>
      </c>
      <c r="M11" s="5">
        <f t="shared" si="3"/>
        <v>6.2073451518986523E-41</v>
      </c>
      <c r="N11" s="5">
        <f t="shared" si="4"/>
        <v>1.4444927384888365E-88</v>
      </c>
    </row>
    <row r="12" spans="1:14">
      <c r="A12" s="14" t="s">
        <v>10</v>
      </c>
      <c r="B12" s="5">
        <v>10.36369</v>
      </c>
      <c r="C12" s="5">
        <v>9.459066</v>
      </c>
      <c r="D12" s="5">
        <v>16.435953000000001</v>
      </c>
      <c r="E12" s="5">
        <v>16.253440999999999</v>
      </c>
      <c r="F12" s="5">
        <v>17.381229000000001</v>
      </c>
      <c r="H12" s="5">
        <v>11</v>
      </c>
      <c r="I12" s="5">
        <f t="shared" si="5"/>
        <v>6.9050975159536945</v>
      </c>
      <c r="J12" s="5">
        <f t="shared" si="0"/>
        <v>1.2981815259325354E-3</v>
      </c>
      <c r="K12" s="5">
        <f t="shared" si="1"/>
        <v>7.6795363728398152E-9</v>
      </c>
      <c r="L12" s="5">
        <f t="shared" si="2"/>
        <v>7.642699393777059E-41</v>
      </c>
      <c r="M12" s="5">
        <f t="shared" si="3"/>
        <v>8.576082545484309E-40</v>
      </c>
      <c r="N12" s="5">
        <f t="shared" si="4"/>
        <v>3.0883066345096322E-86</v>
      </c>
    </row>
    <row r="13" spans="1:14">
      <c r="A13" s="14" t="s">
        <v>11</v>
      </c>
      <c r="B13" s="5">
        <v>10.390935000000001</v>
      </c>
      <c r="C13" s="5">
        <v>9.4741370000000007</v>
      </c>
      <c r="D13" s="5">
        <v>16.445461000000002</v>
      </c>
      <c r="E13" s="5">
        <v>16.254738</v>
      </c>
      <c r="F13" s="5">
        <v>17.448191000000001</v>
      </c>
      <c r="H13" s="5">
        <v>12</v>
      </c>
      <c r="I13" s="5">
        <f t="shared" si="5"/>
        <v>7.0582190453333036</v>
      </c>
      <c r="J13" s="5">
        <f t="shared" si="0"/>
        <v>1.6751740100317564E-3</v>
      </c>
      <c r="K13" s="5">
        <f t="shared" si="1"/>
        <v>3.7471351667784068E-8</v>
      </c>
      <c r="L13" s="5">
        <f t="shared" si="2"/>
        <v>1.0834923050792816E-39</v>
      </c>
      <c r="M13" s="5">
        <f t="shared" si="3"/>
        <v>1.1406272960089156E-38</v>
      </c>
      <c r="N13" s="5">
        <f t="shared" si="4"/>
        <v>6.142574582654937E-84</v>
      </c>
    </row>
    <row r="14" spans="1:14">
      <c r="A14" s="14" t="s">
        <v>12</v>
      </c>
      <c r="B14" s="5">
        <v>10.394444999999999</v>
      </c>
      <c r="C14" s="5">
        <v>9.5314549999999993</v>
      </c>
      <c r="D14" s="5">
        <v>16.455786</v>
      </c>
      <c r="E14" s="5">
        <v>16.285087000000001</v>
      </c>
      <c r="F14" s="5">
        <v>17.457509000000002</v>
      </c>
      <c r="H14" s="5">
        <v>13</v>
      </c>
      <c r="I14" s="5">
        <f t="shared" si="5"/>
        <v>7.2113405747129127</v>
      </c>
      <c r="J14" s="5">
        <f t="shared" si="0"/>
        <v>2.1475328739112708E-3</v>
      </c>
      <c r="K14" s="5">
        <f t="shared" si="1"/>
        <v>1.7018895352313057E-7</v>
      </c>
      <c r="L14" s="5">
        <f t="shared" si="2"/>
        <v>1.4774449986873259E-38</v>
      </c>
      <c r="M14" s="5">
        <f t="shared" si="3"/>
        <v>1.4603949349997656E-37</v>
      </c>
      <c r="N14" s="5">
        <f t="shared" si="4"/>
        <v>1.1365941980524006E-81</v>
      </c>
    </row>
    <row r="15" spans="1:14">
      <c r="A15" s="14" t="s">
        <v>13</v>
      </c>
      <c r="B15" s="5">
        <v>10.397017999999999</v>
      </c>
      <c r="C15" s="5">
        <v>9.5832329999999999</v>
      </c>
      <c r="D15" s="5">
        <v>16.509494</v>
      </c>
      <c r="E15" s="5">
        <v>16.309467999999999</v>
      </c>
      <c r="F15" s="5">
        <v>17.463903999999999</v>
      </c>
      <c r="H15" s="5">
        <v>14</v>
      </c>
      <c r="I15" s="5">
        <f t="shared" si="5"/>
        <v>7.3644621040925218</v>
      </c>
      <c r="J15" s="5">
        <f t="shared" si="0"/>
        <v>2.7351119512190347E-3</v>
      </c>
      <c r="K15" s="5">
        <f t="shared" si="1"/>
        <v>7.195003797288016E-7</v>
      </c>
      <c r="L15" s="5">
        <f t="shared" si="2"/>
        <v>1.9377745635455482E-37</v>
      </c>
      <c r="M15" s="5">
        <f t="shared" si="3"/>
        <v>1.7999839208099913E-36</v>
      </c>
      <c r="N15" s="5">
        <f t="shared" si="4"/>
        <v>1.9565250095440527E-79</v>
      </c>
    </row>
    <row r="16" spans="1:14">
      <c r="A16" s="14" t="s">
        <v>14</v>
      </c>
      <c r="B16" s="5">
        <v>10.446494</v>
      </c>
      <c r="C16" s="5">
        <v>9.6058920000000008</v>
      </c>
      <c r="D16" s="5">
        <v>16.513528000000001</v>
      </c>
      <c r="E16" s="5">
        <v>16.383206999999999</v>
      </c>
      <c r="F16" s="5">
        <v>17.473285000000001</v>
      </c>
      <c r="H16" s="5">
        <v>15</v>
      </c>
      <c r="I16" s="5">
        <f t="shared" si="5"/>
        <v>7.5175836334721309</v>
      </c>
      <c r="J16" s="5">
        <f t="shared" si="0"/>
        <v>3.4607146076140482E-3</v>
      </c>
      <c r="K16" s="5">
        <f t="shared" si="1"/>
        <v>2.8313811612612087E-6</v>
      </c>
      <c r="L16" s="5">
        <f t="shared" si="2"/>
        <v>2.4445651547759627E-36</v>
      </c>
      <c r="M16" s="5">
        <f t="shared" si="3"/>
        <v>2.1356923054521837E-35</v>
      </c>
      <c r="N16" s="5">
        <f t="shared" si="4"/>
        <v>3.1332160683733934E-77</v>
      </c>
    </row>
    <row r="17" spans="1:14">
      <c r="A17" s="14" t="s">
        <v>15</v>
      </c>
      <c r="B17" s="5">
        <v>10.540283000000001</v>
      </c>
      <c r="C17" s="5">
        <v>9.6194380000000006</v>
      </c>
      <c r="D17" s="5">
        <v>16.575854</v>
      </c>
      <c r="E17" s="5">
        <v>16.442705</v>
      </c>
      <c r="F17" s="5">
        <v>17.496760999999999</v>
      </c>
      <c r="H17" s="5">
        <v>16</v>
      </c>
      <c r="I17" s="5">
        <f t="shared" si="5"/>
        <v>7.67070516285174</v>
      </c>
      <c r="J17" s="5">
        <f t="shared" si="0"/>
        <v>4.3502263770183206E-3</v>
      </c>
      <c r="K17" s="5">
        <f t="shared" si="1"/>
        <v>1.0371302459421474E-5</v>
      </c>
      <c r="L17" s="5">
        <f t="shared" si="2"/>
        <v>2.9662409130419187E-35</v>
      </c>
      <c r="M17" s="5">
        <f t="shared" si="3"/>
        <v>2.4393857932251533E-34</v>
      </c>
      <c r="N17" s="5">
        <f t="shared" si="4"/>
        <v>4.667886192740134E-75</v>
      </c>
    </row>
    <row r="18" spans="1:14">
      <c r="A18" s="14" t="s">
        <v>16</v>
      </c>
      <c r="B18" s="5">
        <v>10.596403</v>
      </c>
      <c r="C18" s="5">
        <v>9.7005730000000003</v>
      </c>
      <c r="D18" s="5">
        <v>16.606667999999999</v>
      </c>
      <c r="E18" s="5">
        <v>16.453645000000002</v>
      </c>
      <c r="F18" s="5">
        <v>17.548452999999999</v>
      </c>
      <c r="H18" s="5">
        <v>17</v>
      </c>
      <c r="I18" s="5">
        <f t="shared" si="5"/>
        <v>7.8238266922313491</v>
      </c>
      <c r="J18" s="5">
        <f t="shared" si="0"/>
        <v>5.4326699464811827E-3</v>
      </c>
      <c r="K18" s="5">
        <f t="shared" si="1"/>
        <v>3.5361926126500192E-5</v>
      </c>
      <c r="L18" s="5">
        <f t="shared" si="2"/>
        <v>3.4619250578657534E-34</v>
      </c>
      <c r="M18" s="5">
        <f t="shared" si="3"/>
        <v>2.6822178430495701E-33</v>
      </c>
      <c r="N18" s="5">
        <f t="shared" si="4"/>
        <v>6.4695659654202107E-73</v>
      </c>
    </row>
    <row r="19" spans="1:14">
      <c r="A19" s="14" t="s">
        <v>17</v>
      </c>
      <c r="B19" s="5">
        <v>10.621843999999999</v>
      </c>
      <c r="C19" s="5">
        <v>9.7470370000000006</v>
      </c>
      <c r="D19" s="5">
        <v>16.616997999999999</v>
      </c>
      <c r="E19" s="5">
        <v>16.532935999999999</v>
      </c>
      <c r="F19" s="5">
        <v>17.611923000000001</v>
      </c>
      <c r="H19" s="5">
        <v>18</v>
      </c>
      <c r="I19" s="5">
        <f t="shared" si="5"/>
        <v>7.9769482216109582</v>
      </c>
      <c r="J19" s="5">
        <f t="shared" si="0"/>
        <v>6.7401595467435592E-3</v>
      </c>
      <c r="K19" s="5">
        <f t="shared" si="1"/>
        <v>1.1222927988570557E-4</v>
      </c>
      <c r="L19" s="5">
        <f t="shared" si="2"/>
        <v>3.886291219105775E-33</v>
      </c>
      <c r="M19" s="5">
        <f t="shared" si="3"/>
        <v>2.8390912693159837E-32</v>
      </c>
      <c r="N19" s="5">
        <f t="shared" si="4"/>
        <v>8.3417084017632977E-71</v>
      </c>
    </row>
    <row r="20" spans="1:14">
      <c r="A20" s="14" t="s">
        <v>18</v>
      </c>
      <c r="B20" s="5">
        <v>10.780981000000001</v>
      </c>
      <c r="C20" s="5">
        <v>9.7592169999999996</v>
      </c>
      <c r="D20" s="5">
        <v>16.621907</v>
      </c>
      <c r="E20" s="5">
        <v>16.560704000000001</v>
      </c>
      <c r="F20" s="5">
        <v>17.620108999999999</v>
      </c>
      <c r="H20" s="5">
        <v>19</v>
      </c>
      <c r="I20" s="5">
        <f t="shared" si="5"/>
        <v>8.1300697509905664</v>
      </c>
      <c r="J20" s="5">
        <f t="shared" si="0"/>
        <v>8.3077309861455239E-3</v>
      </c>
      <c r="K20" s="5">
        <f t="shared" si="1"/>
        <v>3.3154622782321846E-4</v>
      </c>
      <c r="L20" s="5">
        <f t="shared" si="2"/>
        <v>4.196231678474806E-32</v>
      </c>
      <c r="M20" s="5">
        <f t="shared" si="3"/>
        <v>2.8929199132305136E-31</v>
      </c>
      <c r="N20" s="5">
        <f t="shared" si="4"/>
        <v>1.0005984727518181E-68</v>
      </c>
    </row>
    <row r="21" spans="1:14">
      <c r="A21" s="14" t="s">
        <v>19</v>
      </c>
      <c r="B21" s="5">
        <v>11.089024</v>
      </c>
      <c r="C21" s="5">
        <v>9.8221579999999999</v>
      </c>
      <c r="D21" s="5">
        <v>16.623799999999999</v>
      </c>
      <c r="E21" s="5">
        <v>16.598075999999999</v>
      </c>
      <c r="F21" s="5">
        <v>17.624941</v>
      </c>
      <c r="H21" s="5">
        <v>20</v>
      </c>
      <c r="I21" s="5">
        <f t="shared" si="5"/>
        <v>8.2831912803701755</v>
      </c>
      <c r="J21" s="5">
        <f t="shared" si="0"/>
        <v>1.0173023921945816E-2</v>
      </c>
      <c r="K21" s="5">
        <f t="shared" si="1"/>
        <v>9.1169517609301822E-4</v>
      </c>
      <c r="L21" s="5">
        <f t="shared" si="2"/>
        <v>4.3580279616772606E-31</v>
      </c>
      <c r="M21" s="5">
        <f t="shared" si="3"/>
        <v>2.8376917497318675E-30</v>
      </c>
      <c r="N21" s="5">
        <f t="shared" si="4"/>
        <v>1.116579472853958E-66</v>
      </c>
    </row>
    <row r="22" spans="1:14">
      <c r="A22" s="14" t="s">
        <v>20</v>
      </c>
      <c r="B22" s="5">
        <v>11.137145</v>
      </c>
      <c r="C22" s="5">
        <v>9.9062140000000003</v>
      </c>
      <c r="D22" s="5">
        <v>16.673349999999999</v>
      </c>
      <c r="E22" s="5">
        <v>16.602319000000001</v>
      </c>
      <c r="F22" s="5">
        <v>17.661895999999999</v>
      </c>
      <c r="H22" s="5">
        <v>21</v>
      </c>
      <c r="I22" s="5">
        <f t="shared" si="5"/>
        <v>8.4363128097497846</v>
      </c>
      <c r="J22" s="5">
        <f t="shared" si="0"/>
        <v>1.2375794767881672E-2</v>
      </c>
      <c r="K22" s="5">
        <f t="shared" si="1"/>
        <v>2.3335809657904997E-3</v>
      </c>
      <c r="L22" s="5">
        <f t="shared" si="2"/>
        <v>4.353384277046059E-30</v>
      </c>
      <c r="M22" s="5">
        <f t="shared" si="3"/>
        <v>2.6795741160050838E-29</v>
      </c>
      <c r="N22" s="5">
        <f t="shared" si="4"/>
        <v>1.1591627483407605E-64</v>
      </c>
    </row>
    <row r="23" spans="1:14">
      <c r="A23" s="14" t="s">
        <v>21</v>
      </c>
      <c r="B23" s="5">
        <v>11.173007</v>
      </c>
      <c r="C23" s="5">
        <v>9.9133119999999995</v>
      </c>
      <c r="D23" s="5">
        <v>16.678059000000001</v>
      </c>
      <c r="E23" s="5">
        <v>16.665548000000001</v>
      </c>
      <c r="F23" s="5">
        <v>17.692091000000001</v>
      </c>
      <c r="H23" s="5">
        <v>22</v>
      </c>
      <c r="I23" s="5">
        <f t="shared" si="5"/>
        <v>8.5894343391293937</v>
      </c>
      <c r="J23" s="5">
        <f t="shared" si="0"/>
        <v>1.4957242124780588E-2</v>
      </c>
      <c r="K23" s="5">
        <f t="shared" si="1"/>
        <v>5.5598585360191518E-3</v>
      </c>
      <c r="L23" s="5">
        <f t="shared" si="2"/>
        <v>4.1828321173394816E-29</v>
      </c>
      <c r="M23" s="5">
        <f t="shared" si="3"/>
        <v>2.435780112490835E-28</v>
      </c>
      <c r="N23" s="5">
        <f t="shared" si="4"/>
        <v>1.1195001722839101E-62</v>
      </c>
    </row>
    <row r="24" spans="1:14">
      <c r="A24" s="14" t="s">
        <v>22</v>
      </c>
      <c r="B24" s="5">
        <v>11.263866</v>
      </c>
      <c r="C24" s="5">
        <v>9.9365810000000003</v>
      </c>
      <c r="D24" s="5">
        <v>16.687652</v>
      </c>
      <c r="E24" s="5">
        <v>16.681829</v>
      </c>
      <c r="F24" s="5">
        <v>17.694942000000001</v>
      </c>
      <c r="H24" s="5">
        <v>23</v>
      </c>
      <c r="I24" s="5">
        <f t="shared" si="5"/>
        <v>8.7425558685090028</v>
      </c>
      <c r="J24" s="5">
        <f t="shared" si="0"/>
        <v>1.7959131961751907E-2</v>
      </c>
      <c r="K24" s="5">
        <f t="shared" si="1"/>
        <v>1.2330260742564629E-2</v>
      </c>
      <c r="L24" s="5">
        <f t="shared" si="2"/>
        <v>3.8656301624561675E-28</v>
      </c>
      <c r="M24" s="5">
        <f t="shared" si="3"/>
        <v>2.1314842915953712E-27</v>
      </c>
      <c r="N24" s="5">
        <f t="shared" si="4"/>
        <v>1.0058399618974318E-60</v>
      </c>
    </row>
    <row r="25" spans="1:14">
      <c r="A25" s="14" t="s">
        <v>23</v>
      </c>
      <c r="B25" s="5">
        <v>11.364347</v>
      </c>
      <c r="C25" s="5">
        <v>9.9383879999999998</v>
      </c>
      <c r="D25" s="5">
        <v>16.710077999999999</v>
      </c>
      <c r="E25" s="5">
        <v>16.686170000000001</v>
      </c>
      <c r="F25" s="5">
        <v>17.749155999999999</v>
      </c>
      <c r="H25" s="5">
        <v>24</v>
      </c>
      <c r="I25" s="5">
        <f t="shared" si="5"/>
        <v>8.8956773978886119</v>
      </c>
      <c r="J25" s="5">
        <f t="shared" si="0"/>
        <v>2.1422717044266872E-2</v>
      </c>
      <c r="K25" s="5">
        <f t="shared" si="1"/>
        <v>2.5453554022412752E-2</v>
      </c>
      <c r="L25" s="5">
        <f t="shared" si="2"/>
        <v>3.4361855421968602E-27</v>
      </c>
      <c r="M25" s="5">
        <f t="shared" si="3"/>
        <v>1.7955518153248876E-26</v>
      </c>
      <c r="N25" s="5">
        <f t="shared" si="4"/>
        <v>8.407339398284527E-59</v>
      </c>
    </row>
    <row r="26" spans="1:14">
      <c r="A26" s="14" t="s">
        <v>24</v>
      </c>
      <c r="B26" s="5">
        <v>11.59455</v>
      </c>
      <c r="C26" s="5">
        <v>9.9692450000000008</v>
      </c>
      <c r="D26" s="5">
        <v>16.715733</v>
      </c>
      <c r="E26" s="5">
        <v>16.727898</v>
      </c>
      <c r="F26" s="5">
        <v>17.760268</v>
      </c>
      <c r="H26" s="5">
        <v>25</v>
      </c>
      <c r="I26" s="5">
        <f t="shared" si="5"/>
        <v>9.048798927268221</v>
      </c>
      <c r="J26" s="5">
        <f t="shared" si="0"/>
        <v>2.5387454256108555E-2</v>
      </c>
      <c r="K26" s="5">
        <f t="shared" si="1"/>
        <v>4.8909390577018222E-2</v>
      </c>
      <c r="L26" s="5">
        <f t="shared" si="2"/>
        <v>2.9379158262804354E-26</v>
      </c>
      <c r="M26" s="5">
        <f t="shared" si="3"/>
        <v>1.4560808767307066E-25</v>
      </c>
      <c r="N26" s="5">
        <f t="shared" si="4"/>
        <v>6.5375232478323061E-57</v>
      </c>
    </row>
    <row r="27" spans="1:14">
      <c r="A27" s="14" t="s">
        <v>25</v>
      </c>
      <c r="B27" s="5">
        <v>11.622553</v>
      </c>
      <c r="C27" s="5">
        <v>10.005367</v>
      </c>
      <c r="D27" s="5">
        <v>16.726047999999999</v>
      </c>
      <c r="E27" s="5">
        <v>16.746461</v>
      </c>
      <c r="F27" s="5">
        <v>17.78612</v>
      </c>
      <c r="H27" s="5">
        <v>26</v>
      </c>
      <c r="I27" s="5">
        <f t="shared" si="5"/>
        <v>9.2019204566478301</v>
      </c>
      <c r="J27" s="5">
        <f t="shared" si="0"/>
        <v>2.9889534304071715E-2</v>
      </c>
      <c r="K27" s="5">
        <f t="shared" si="1"/>
        <v>8.7478982597957056E-2</v>
      </c>
      <c r="L27" s="5">
        <f t="shared" si="2"/>
        <v>2.4160645263964301E-25</v>
      </c>
      <c r="M27" s="5">
        <f t="shared" si="3"/>
        <v>1.1366972355858579E-24</v>
      </c>
      <c r="N27" s="5">
        <f t="shared" si="4"/>
        <v>4.72925667045486E-55</v>
      </c>
    </row>
    <row r="28" spans="1:14">
      <c r="A28" s="14" t="s">
        <v>26</v>
      </c>
      <c r="B28" s="5">
        <v>11.64058</v>
      </c>
      <c r="C28" s="5">
        <v>10.020974000000001</v>
      </c>
      <c r="D28" s="5">
        <v>16.727467999999998</v>
      </c>
      <c r="E28" s="5">
        <v>16.769255000000001</v>
      </c>
      <c r="F28" s="5">
        <v>17.824254</v>
      </c>
      <c r="H28" s="5">
        <v>27</v>
      </c>
      <c r="I28" s="5">
        <f t="shared" si="5"/>
        <v>9.3550419860274392</v>
      </c>
      <c r="J28" s="5">
        <f t="shared" si="0"/>
        <v>3.4960250476709018E-2</v>
      </c>
      <c r="K28" s="5">
        <f t="shared" si="1"/>
        <v>0.14564072979303047</v>
      </c>
      <c r="L28" s="5">
        <f t="shared" si="2"/>
        <v>1.9111032309219596E-24</v>
      </c>
      <c r="M28" s="5">
        <f t="shared" si="3"/>
        <v>8.5423204522913275E-24</v>
      </c>
      <c r="N28" s="5">
        <f t="shared" si="4"/>
        <v>3.1827131344510597E-53</v>
      </c>
    </row>
    <row r="29" spans="1:14">
      <c r="A29" s="14" t="s">
        <v>27</v>
      </c>
      <c r="B29" s="5">
        <v>11.699806000000001</v>
      </c>
      <c r="C29" s="5">
        <v>10.034361000000001</v>
      </c>
      <c r="D29" s="5">
        <v>16.766898000000001</v>
      </c>
      <c r="E29" s="5">
        <v>16.810752000000001</v>
      </c>
      <c r="F29" s="5">
        <v>17.829080000000001</v>
      </c>
      <c r="H29" s="5">
        <v>28</v>
      </c>
      <c r="I29" s="5">
        <f t="shared" si="5"/>
        <v>9.5081635154070483</v>
      </c>
      <c r="J29" s="5">
        <f t="shared" si="0"/>
        <v>4.0624246135467647E-2</v>
      </c>
      <c r="K29" s="5">
        <f t="shared" si="1"/>
        <v>0.22569899256025486</v>
      </c>
      <c r="L29" s="5">
        <f t="shared" si="2"/>
        <v>1.4540060117187528E-23</v>
      </c>
      <c r="M29" s="5">
        <f t="shared" si="3"/>
        <v>6.1798603991007059E-23</v>
      </c>
      <c r="N29" s="5">
        <f t="shared" si="4"/>
        <v>1.9926319070547027E-51</v>
      </c>
    </row>
    <row r="30" spans="1:14">
      <c r="A30" s="14" t="s">
        <v>28</v>
      </c>
      <c r="B30" s="5">
        <v>11.714570999999999</v>
      </c>
      <c r="C30" s="5">
        <v>10.050737</v>
      </c>
      <c r="D30" s="5">
        <v>16.786117999999998</v>
      </c>
      <c r="E30" s="5">
        <v>16.833427</v>
      </c>
      <c r="F30" s="5">
        <v>17.880821000000001</v>
      </c>
      <c r="H30" s="5">
        <v>29</v>
      </c>
      <c r="I30" s="5">
        <f t="shared" si="5"/>
        <v>9.6612850447866574</v>
      </c>
      <c r="J30" s="5">
        <f t="shared" si="0"/>
        <v>4.6897693775089795E-2</v>
      </c>
      <c r="K30" s="5">
        <f t="shared" si="1"/>
        <v>0.3255697497058101</v>
      </c>
      <c r="L30" s="5">
        <f t="shared" si="2"/>
        <v>1.0640320146584249E-22</v>
      </c>
      <c r="M30" s="5">
        <f t="shared" si="3"/>
        <v>4.3038112833862459E-22</v>
      </c>
      <c r="N30" s="5">
        <f t="shared" si="4"/>
        <v>1.1605975153592413E-49</v>
      </c>
    </row>
    <row r="31" spans="1:14">
      <c r="A31" s="14" t="s">
        <v>29</v>
      </c>
      <c r="B31" s="5">
        <v>11.818530000000001</v>
      </c>
      <c r="C31" s="5">
        <v>10.073454999999999</v>
      </c>
      <c r="D31" s="5">
        <v>16.808364000000001</v>
      </c>
      <c r="E31" s="5">
        <v>16.855592000000001</v>
      </c>
      <c r="F31" s="5">
        <v>17.883037999999999</v>
      </c>
      <c r="H31" s="5">
        <v>30</v>
      </c>
      <c r="I31" s="5">
        <f t="shared" si="5"/>
        <v>9.8144065741662665</v>
      </c>
      <c r="J31" s="5">
        <f t="shared" si="0"/>
        <v>5.3786470992472454E-2</v>
      </c>
      <c r="K31" s="5">
        <f t="shared" si="1"/>
        <v>0.43714561039996563</v>
      </c>
      <c r="L31" s="5">
        <f t="shared" si="2"/>
        <v>7.4894448299400047E-22</v>
      </c>
      <c r="M31" s="5">
        <f t="shared" si="3"/>
        <v>2.885356797734953E-21</v>
      </c>
      <c r="N31" s="5">
        <f t="shared" si="4"/>
        <v>6.2887041687505763E-48</v>
      </c>
    </row>
    <row r="32" spans="1:14">
      <c r="A32" s="14" t="s">
        <v>30</v>
      </c>
      <c r="B32" s="5">
        <v>11.925765</v>
      </c>
      <c r="C32" s="5">
        <v>10.092014000000001</v>
      </c>
      <c r="D32" s="5">
        <v>16.812736999999998</v>
      </c>
      <c r="E32" s="5">
        <v>16.900202</v>
      </c>
      <c r="F32" s="5">
        <v>17.888088</v>
      </c>
      <c r="H32" s="5">
        <v>31</v>
      </c>
      <c r="I32" s="5">
        <f t="shared" si="5"/>
        <v>9.9675281035458756</v>
      </c>
      <c r="J32" s="5">
        <f t="shared" si="0"/>
        <v>6.1284409645366453E-2</v>
      </c>
      <c r="K32" s="5">
        <f t="shared" si="1"/>
        <v>0.54635616623870153</v>
      </c>
      <c r="L32" s="5">
        <f t="shared" si="2"/>
        <v>5.0705024196099693E-21</v>
      </c>
      <c r="M32" s="5">
        <f t="shared" si="3"/>
        <v>1.8621625131933444E-20</v>
      </c>
      <c r="N32" s="5">
        <f t="shared" si="4"/>
        <v>3.1700467467456546E-46</v>
      </c>
    </row>
    <row r="33" spans="1:14">
      <c r="A33" s="14" t="s">
        <v>31</v>
      </c>
      <c r="B33" s="5">
        <v>11.938910999999999</v>
      </c>
      <c r="C33" s="5">
        <v>10.096033</v>
      </c>
      <c r="D33" s="5">
        <v>16.864659</v>
      </c>
      <c r="E33" s="5">
        <v>16.916224</v>
      </c>
      <c r="F33" s="5">
        <v>17.898738000000002</v>
      </c>
      <c r="H33" s="5">
        <v>32</v>
      </c>
      <c r="I33" s="5">
        <f t="shared" si="5"/>
        <v>10.120649632925485</v>
      </c>
      <c r="J33" s="5">
        <f t="shared" si="0"/>
        <v>6.9371702917278677E-2</v>
      </c>
      <c r="K33" s="5">
        <f t="shared" si="1"/>
        <v>0.63561366739817715</v>
      </c>
      <c r="L33" s="5">
        <f t="shared" si="2"/>
        <v>3.3018611039007363E-20</v>
      </c>
      <c r="M33" s="5">
        <f t="shared" si="3"/>
        <v>1.156930803546126E-19</v>
      </c>
      <c r="N33" s="5">
        <f t="shared" si="4"/>
        <v>1.4866034635625119E-44</v>
      </c>
    </row>
    <row r="34" spans="1:14">
      <c r="A34" s="14" t="s">
        <v>32</v>
      </c>
      <c r="B34" s="5">
        <v>11.958204</v>
      </c>
      <c r="C34" s="5">
        <v>10.148792</v>
      </c>
      <c r="D34" s="5">
        <v>16.865196999999998</v>
      </c>
      <c r="E34" s="5">
        <v>16.941174</v>
      </c>
      <c r="F34" s="5">
        <v>17.902297000000001</v>
      </c>
      <c r="H34" s="5">
        <v>33</v>
      </c>
      <c r="I34" s="5">
        <f t="shared" si="5"/>
        <v>10.273771162305094</v>
      </c>
      <c r="J34" s="5">
        <f t="shared" si="0"/>
        <v>7.8013560008240182E-2</v>
      </c>
      <c r="K34" s="5">
        <f t="shared" si="1"/>
        <v>0.68830077151978264</v>
      </c>
      <c r="L34" s="5">
        <f t="shared" si="2"/>
        <v>2.0681071871790389E-19</v>
      </c>
      <c r="M34" s="5">
        <f t="shared" si="3"/>
        <v>6.9194079939002304E-19</v>
      </c>
      <c r="N34" s="5">
        <f t="shared" si="4"/>
        <v>6.4855914364483096E-43</v>
      </c>
    </row>
    <row r="35" spans="1:14">
      <c r="A35" s="14" t="s">
        <v>33</v>
      </c>
      <c r="B35" s="5">
        <v>12.003882000000001</v>
      </c>
      <c r="C35" s="5">
        <v>10.172110999999999</v>
      </c>
      <c r="D35" s="5">
        <v>16.875969999999999</v>
      </c>
      <c r="E35" s="5">
        <v>16.960336000000002</v>
      </c>
      <c r="F35" s="5">
        <v>17.912105</v>
      </c>
      <c r="H35" s="5">
        <v>34</v>
      </c>
      <c r="I35" s="5">
        <f t="shared" si="5"/>
        <v>10.426892691684703</v>
      </c>
      <c r="J35" s="5">
        <f t="shared" si="0"/>
        <v>8.7159198915162703E-2</v>
      </c>
      <c r="K35" s="5">
        <f t="shared" si="1"/>
        <v>0.6937946340775939</v>
      </c>
      <c r="L35" s="5">
        <f t="shared" si="2"/>
        <v>1.2459302354746149E-18</v>
      </c>
      <c r="M35" s="5">
        <f t="shared" si="3"/>
        <v>3.9838432611057776E-18</v>
      </c>
      <c r="N35" s="5">
        <f t="shared" si="4"/>
        <v>2.632261339884776E-41</v>
      </c>
    </row>
    <row r="36" spans="1:14">
      <c r="A36" s="14" t="s">
        <v>34</v>
      </c>
      <c r="B36" s="5">
        <v>12.024626</v>
      </c>
      <c r="C36" s="5">
        <v>10.19623</v>
      </c>
      <c r="D36" s="5">
        <v>16.904188999999999</v>
      </c>
      <c r="E36" s="5">
        <v>16.994161999999999</v>
      </c>
      <c r="F36" s="5">
        <v>17.939889000000001</v>
      </c>
      <c r="H36" s="5">
        <v>35</v>
      </c>
      <c r="I36" s="5">
        <f t="shared" si="5"/>
        <v>10.580014221064312</v>
      </c>
      <c r="J36" s="5">
        <f t="shared" si="0"/>
        <v>9.6741263597422869E-2</v>
      </c>
      <c r="K36" s="5">
        <f t="shared" si="1"/>
        <v>0.65095545075430084</v>
      </c>
      <c r="L36" s="5">
        <f t="shared" si="2"/>
        <v>7.2197281331824179E-18</v>
      </c>
      <c r="M36" s="5">
        <f t="shared" si="3"/>
        <v>2.2080418351890415E-17</v>
      </c>
      <c r="N36" s="5">
        <f t="shared" si="4"/>
        <v>9.9387873045503544E-40</v>
      </c>
    </row>
    <row r="37" spans="1:14">
      <c r="A37" s="14" t="s">
        <v>35</v>
      </c>
      <c r="B37" s="5">
        <v>12.137788</v>
      </c>
      <c r="C37" s="5">
        <v>10.214515</v>
      </c>
      <c r="D37" s="5">
        <v>16.949995999999999</v>
      </c>
      <c r="E37" s="5">
        <v>16.996224000000002</v>
      </c>
      <c r="F37" s="5">
        <v>17.972269000000001</v>
      </c>
      <c r="H37" s="5">
        <v>36</v>
      </c>
      <c r="I37" s="5">
        <f t="shared" si="5"/>
        <v>10.733135750443921</v>
      </c>
      <c r="J37" s="5">
        <f t="shared" si="0"/>
        <v>0.10667574233934146</v>
      </c>
      <c r="K37" s="5">
        <f t="shared" si="1"/>
        <v>0.56851149487724773</v>
      </c>
      <c r="L37" s="5">
        <f t="shared" si="2"/>
        <v>4.0239669081966665E-17</v>
      </c>
      <c r="M37" s="5">
        <f t="shared" si="3"/>
        <v>1.1781052780312965E-16</v>
      </c>
      <c r="N37" s="5">
        <f t="shared" si="4"/>
        <v>3.4911037882384703E-38</v>
      </c>
    </row>
    <row r="38" spans="1:14">
      <c r="A38" s="14" t="s">
        <v>36</v>
      </c>
      <c r="B38" s="5">
        <v>12.155763</v>
      </c>
      <c r="C38" s="5">
        <v>10.224738</v>
      </c>
      <c r="D38" s="5">
        <v>16.996469999999999</v>
      </c>
      <c r="E38" s="5">
        <v>17.006675000000001</v>
      </c>
      <c r="F38" s="5">
        <v>17.981691999999999</v>
      </c>
      <c r="H38" s="5">
        <v>37</v>
      </c>
      <c r="I38" s="5">
        <f t="shared" si="5"/>
        <v>10.88625727982353</v>
      </c>
      <c r="J38" s="5">
        <f t="shared" si="0"/>
        <v>0.11686244923100574</v>
      </c>
      <c r="K38" s="5">
        <f t="shared" si="1"/>
        <v>0.46216269131836968</v>
      </c>
      <c r="L38" s="5">
        <f t="shared" si="2"/>
        <v>2.1572197847375262E-16</v>
      </c>
      <c r="M38" s="5">
        <f t="shared" si="3"/>
        <v>6.0510766688308248E-16</v>
      </c>
      <c r="N38" s="5">
        <f t="shared" si="4"/>
        <v>1.140819921784943E-36</v>
      </c>
    </row>
    <row r="39" spans="1:14">
      <c r="A39" s="14" t="s">
        <v>37</v>
      </c>
      <c r="B39" s="5">
        <v>12.214639999999999</v>
      </c>
      <c r="C39" s="5">
        <v>10.23124</v>
      </c>
      <c r="D39" s="5">
        <v>17.087326999999998</v>
      </c>
      <c r="E39" s="5">
        <v>17.022034000000001</v>
      </c>
      <c r="F39" s="5">
        <v>18.008417000000001</v>
      </c>
      <c r="H39" s="5">
        <v>38</v>
      </c>
      <c r="I39" s="5">
        <f t="shared" si="5"/>
        <v>11.039378809203139</v>
      </c>
      <c r="J39" s="5">
        <f t="shared" si="0"/>
        <v>0.12718611066219931</v>
      </c>
      <c r="K39" s="5">
        <f t="shared" si="1"/>
        <v>0.34971814649000782</v>
      </c>
      <c r="L39" s="5">
        <f t="shared" si="2"/>
        <v>1.1123483796712165E-15</v>
      </c>
      <c r="M39" s="5">
        <f t="shared" si="3"/>
        <v>2.991940546815547E-15</v>
      </c>
      <c r="N39" s="5">
        <f t="shared" si="4"/>
        <v>3.4681382808343921E-35</v>
      </c>
    </row>
    <row r="40" spans="1:14">
      <c r="A40" s="14" t="s">
        <v>38</v>
      </c>
      <c r="B40" s="5">
        <v>12.218711000000001</v>
      </c>
      <c r="C40" s="5">
        <v>10.231559000000001</v>
      </c>
      <c r="D40" s="5">
        <v>17.149691000000001</v>
      </c>
      <c r="E40" s="5">
        <v>17.157339</v>
      </c>
      <c r="F40" s="5">
        <v>18.014408</v>
      </c>
      <c r="H40" s="5">
        <v>39</v>
      </c>
      <c r="I40" s="5">
        <f t="shared" si="5"/>
        <v>11.192500338582748</v>
      </c>
      <c r="J40" s="5">
        <f t="shared" si="0"/>
        <v>0.13751807421394102</v>
      </c>
      <c r="K40" s="5">
        <f t="shared" si="1"/>
        <v>0.24632534706596573</v>
      </c>
      <c r="L40" s="5">
        <f t="shared" si="2"/>
        <v>5.5168820123562063E-15</v>
      </c>
      <c r="M40" s="5">
        <f t="shared" si="3"/>
        <v>1.4241148430837765E-14</v>
      </c>
      <c r="N40" s="5">
        <f t="shared" si="4"/>
        <v>9.8084568636691069E-34</v>
      </c>
    </row>
    <row r="41" spans="1:14">
      <c r="A41" s="14" t="s">
        <v>39</v>
      </c>
      <c r="B41" s="5">
        <v>12.234159</v>
      </c>
      <c r="C41" s="5">
        <v>10.235735</v>
      </c>
      <c r="D41" s="5">
        <v>17.150507999999999</v>
      </c>
      <c r="E41" s="5">
        <v>17.167739999999998</v>
      </c>
      <c r="F41" s="5">
        <v>18.019870999999998</v>
      </c>
      <c r="H41" s="5">
        <v>40</v>
      </c>
      <c r="I41" s="5">
        <f t="shared" si="5"/>
        <v>11.345621867962357</v>
      </c>
      <c r="J41" s="5">
        <f t="shared" si="0"/>
        <v>0.14771862936845398</v>
      </c>
      <c r="K41" s="5">
        <f t="shared" si="1"/>
        <v>0.16149820134311096</v>
      </c>
      <c r="L41" s="5">
        <f t="shared" si="2"/>
        <v>2.6318007297993476E-14</v>
      </c>
      <c r="M41" s="5">
        <f t="shared" si="3"/>
        <v>6.5254252096283103E-14</v>
      </c>
      <c r="N41" s="5">
        <f t="shared" si="4"/>
        <v>2.5806549480077153E-32</v>
      </c>
    </row>
    <row r="42" spans="1:14">
      <c r="A42" s="14" t="s">
        <v>40</v>
      </c>
      <c r="B42" s="5">
        <v>12.263498999999999</v>
      </c>
      <c r="C42" s="5">
        <v>10.266778</v>
      </c>
      <c r="D42" s="5">
        <v>17.156018</v>
      </c>
      <c r="E42" s="5">
        <v>17.180758000000001</v>
      </c>
      <c r="F42" s="5">
        <v>18.027279</v>
      </c>
      <c r="H42" s="5">
        <v>41</v>
      </c>
      <c r="I42" s="5">
        <f t="shared" si="5"/>
        <v>11.498743397341967</v>
      </c>
      <c r="J42" s="5">
        <f t="shared" si="0"/>
        <v>0.15763989941151321</v>
      </c>
      <c r="K42" s="5">
        <f t="shared" si="1"/>
        <v>9.8558464171154408E-2</v>
      </c>
      <c r="L42" s="5">
        <f t="shared" si="2"/>
        <v>1.2075878860022235E-13</v>
      </c>
      <c r="M42" s="5">
        <f t="shared" si="3"/>
        <v>2.878355088731278E-13</v>
      </c>
      <c r="N42" s="5">
        <f t="shared" si="4"/>
        <v>6.3166114955240251E-31</v>
      </c>
    </row>
    <row r="43" spans="1:14">
      <c r="A43" s="14" t="s">
        <v>41</v>
      </c>
      <c r="B43" s="5">
        <v>12.289626</v>
      </c>
      <c r="C43" s="5">
        <v>10.268542999999999</v>
      </c>
      <c r="D43" s="5">
        <v>17.193452000000001</v>
      </c>
      <c r="E43" s="5">
        <v>17.209488</v>
      </c>
      <c r="F43" s="5">
        <v>18.047806000000001</v>
      </c>
      <c r="H43" s="5">
        <v>42</v>
      </c>
      <c r="I43" s="5">
        <f t="shared" si="5"/>
        <v>11.651864926721576</v>
      </c>
      <c r="J43" s="5">
        <f t="shared" si="0"/>
        <v>0.16712923341257127</v>
      </c>
      <c r="K43" s="5">
        <f t="shared" si="1"/>
        <v>5.598707978097002E-2</v>
      </c>
      <c r="L43" s="5">
        <f t="shared" si="2"/>
        <v>5.3295547748233579E-13</v>
      </c>
      <c r="M43" s="5">
        <f t="shared" si="3"/>
        <v>1.2222264355562692E-12</v>
      </c>
      <c r="N43" s="5">
        <f t="shared" si="4"/>
        <v>1.4383459837892168E-29</v>
      </c>
    </row>
    <row r="44" spans="1:14">
      <c r="A44" s="14" t="s">
        <v>42</v>
      </c>
      <c r="B44" s="5">
        <v>12.376303</v>
      </c>
      <c r="C44" s="5">
        <v>10.324700999999999</v>
      </c>
      <c r="D44" s="5">
        <v>17.266631</v>
      </c>
      <c r="E44" s="5">
        <v>17.283577999999999</v>
      </c>
      <c r="F44" s="5">
        <v>18.055095999999999</v>
      </c>
      <c r="H44" s="5">
        <v>43</v>
      </c>
      <c r="I44" s="5">
        <f t="shared" si="5"/>
        <v>11.804986456101185</v>
      </c>
      <c r="J44" s="5">
        <f t="shared" si="0"/>
        <v>0.17603299805338973</v>
      </c>
      <c r="K44" s="5">
        <f t="shared" si="1"/>
        <v>2.9603929094738173E-2</v>
      </c>
      <c r="L44" s="5">
        <f t="shared" si="2"/>
        <v>2.2624008226180339E-12</v>
      </c>
      <c r="M44" s="5">
        <f t="shared" si="3"/>
        <v>4.9960954371539581E-12</v>
      </c>
      <c r="N44" s="5">
        <f t="shared" si="4"/>
        <v>3.0469654955016768E-28</v>
      </c>
    </row>
    <row r="45" spans="1:14">
      <c r="A45" s="14" t="s">
        <v>43</v>
      </c>
      <c r="B45" s="5">
        <v>12.456796000000001</v>
      </c>
      <c r="C45" s="5">
        <v>10.325329</v>
      </c>
      <c r="D45" s="5">
        <v>17.271754999999999</v>
      </c>
      <c r="E45" s="5">
        <v>17.348147000000001</v>
      </c>
      <c r="F45" s="5">
        <v>18.074477000000002</v>
      </c>
      <c r="H45" s="5">
        <v>44</v>
      </c>
      <c r="I45" s="5">
        <f t="shared" si="5"/>
        <v>11.958107985480794</v>
      </c>
      <c r="J45" s="5">
        <f t="shared" si="0"/>
        <v>0.1842006432048007</v>
      </c>
      <c r="K45" s="5">
        <f t="shared" si="1"/>
        <v>1.4570637242292196E-2</v>
      </c>
      <c r="L45" s="5">
        <f t="shared" si="2"/>
        <v>9.2375033230896693E-12</v>
      </c>
      <c r="M45" s="5">
        <f t="shared" si="3"/>
        <v>1.9659910148372675E-11</v>
      </c>
      <c r="N45" s="5">
        <f t="shared" si="4"/>
        <v>6.0047741831548035E-27</v>
      </c>
    </row>
    <row r="46" spans="1:14">
      <c r="A46" s="14" t="s">
        <v>44</v>
      </c>
      <c r="B46" s="5">
        <v>12.506074</v>
      </c>
      <c r="C46" s="5">
        <v>10.339684999999999</v>
      </c>
      <c r="D46" s="5">
        <v>17.283045999999999</v>
      </c>
      <c r="E46" s="5">
        <v>17.350425000000001</v>
      </c>
      <c r="F46" s="5">
        <v>18.085274999999999</v>
      </c>
      <c r="H46" s="5">
        <v>45</v>
      </c>
      <c r="I46" s="5">
        <f t="shared" si="5"/>
        <v>12.111229514860403</v>
      </c>
      <c r="J46" s="5">
        <f t="shared" si="0"/>
        <v>0.19148889431358537</v>
      </c>
      <c r="K46" s="5">
        <f t="shared" si="1"/>
        <v>6.6753706901752736E-3</v>
      </c>
      <c r="L46" s="5">
        <f t="shared" si="2"/>
        <v>3.6278231087904486E-11</v>
      </c>
      <c r="M46" s="5">
        <f t="shared" si="3"/>
        <v>7.4473897260281191E-11</v>
      </c>
      <c r="N46" s="5">
        <f t="shared" si="4"/>
        <v>1.100907412902745E-25</v>
      </c>
    </row>
    <row r="47" spans="1:14">
      <c r="A47" s="14" t="s">
        <v>45</v>
      </c>
      <c r="B47" s="5">
        <v>12.612132000000001</v>
      </c>
      <c r="C47" s="5">
        <v>10.342971</v>
      </c>
      <c r="D47" s="5">
        <v>17.315149000000002</v>
      </c>
      <c r="E47" s="5">
        <v>17.424796000000001</v>
      </c>
      <c r="F47" s="5">
        <v>18.154471999999998</v>
      </c>
      <c r="H47" s="5">
        <v>46</v>
      </c>
      <c r="I47" s="5">
        <f t="shared" si="5"/>
        <v>12.264351044240012</v>
      </c>
      <c r="J47" s="5">
        <f t="shared" si="0"/>
        <v>0.19776591043002192</v>
      </c>
      <c r="K47" s="5">
        <f t="shared" si="1"/>
        <v>2.8466880625110163E-3</v>
      </c>
      <c r="L47" s="5">
        <f t="shared" si="2"/>
        <v>1.3703895422028807E-10</v>
      </c>
      <c r="M47" s="5">
        <f t="shared" si="3"/>
        <v>2.7158037509632417E-10</v>
      </c>
      <c r="N47" s="5">
        <f t="shared" si="4"/>
        <v>1.8777159039096705E-24</v>
      </c>
    </row>
    <row r="48" spans="1:14">
      <c r="A48" s="14" t="s">
        <v>46</v>
      </c>
      <c r="B48" s="5">
        <v>12.646557</v>
      </c>
      <c r="C48" s="5">
        <v>10.388356999999999</v>
      </c>
      <c r="D48" s="5">
        <v>17.325982</v>
      </c>
      <c r="E48" s="5">
        <v>17.429801000000001</v>
      </c>
      <c r="F48" s="5">
        <v>18.185585</v>
      </c>
      <c r="H48" s="5">
        <v>47</v>
      </c>
      <c r="I48" s="5">
        <f t="shared" si="5"/>
        <v>12.417472573619621</v>
      </c>
      <c r="J48" s="5">
        <f t="shared" si="0"/>
        <v>0.20291524030782376</v>
      </c>
      <c r="K48" s="5">
        <f t="shared" si="1"/>
        <v>1.1299832966844671E-3</v>
      </c>
      <c r="L48" s="5">
        <f t="shared" si="2"/>
        <v>4.9790719979657377E-10</v>
      </c>
      <c r="M48" s="5">
        <f t="shared" si="3"/>
        <v>9.533764856552892E-10</v>
      </c>
      <c r="N48" s="5">
        <f t="shared" si="4"/>
        <v>2.9794352100936865E-23</v>
      </c>
    </row>
    <row r="49" spans="1:14">
      <c r="A49" s="14" t="s">
        <v>47</v>
      </c>
      <c r="B49" s="5">
        <v>12.806124000000001</v>
      </c>
      <c r="C49" s="5">
        <v>10.393902000000001</v>
      </c>
      <c r="D49" s="5">
        <v>17.328879000000001</v>
      </c>
      <c r="E49" s="5">
        <v>17.467683999999998</v>
      </c>
      <c r="F49" s="5">
        <v>18.201193</v>
      </c>
      <c r="H49" s="5">
        <v>48</v>
      </c>
      <c r="I49" s="5">
        <f t="shared" si="5"/>
        <v>12.57059410299923</v>
      </c>
      <c r="J49" s="5">
        <f t="shared" si="0"/>
        <v>0.2068394112128186</v>
      </c>
      <c r="K49" s="5">
        <f t="shared" si="1"/>
        <v>4.1751474580832196E-4</v>
      </c>
      <c r="L49" s="5">
        <f t="shared" si="2"/>
        <v>1.740039929763988E-9</v>
      </c>
      <c r="M49" s="5">
        <f t="shared" si="3"/>
        <v>3.2218271604266577E-9</v>
      </c>
      <c r="N49" s="5">
        <f t="shared" si="4"/>
        <v>4.3980785280746106E-22</v>
      </c>
    </row>
    <row r="50" spans="1:14">
      <c r="A50" s="14" t="s">
        <v>48</v>
      </c>
      <c r="B50" s="5">
        <v>12.934683</v>
      </c>
      <c r="C50" s="5">
        <v>10.425212999999999</v>
      </c>
      <c r="D50" s="5">
        <v>17.360471</v>
      </c>
      <c r="E50" s="5">
        <v>17.470092000000001</v>
      </c>
      <c r="F50" s="5">
        <v>18.236189</v>
      </c>
      <c r="H50" s="5">
        <v>49</v>
      </c>
      <c r="I50" s="5">
        <f t="shared" si="5"/>
        <v>12.723715632378839</v>
      </c>
      <c r="J50" s="5">
        <f t="shared" si="0"/>
        <v>0.20946299612135472</v>
      </c>
      <c r="K50" s="5">
        <f t="shared" si="1"/>
        <v>1.4359498224077269E-4</v>
      </c>
      <c r="L50" s="5">
        <f t="shared" si="2"/>
        <v>5.8489304908351938E-9</v>
      </c>
      <c r="M50" s="5">
        <f t="shared" si="3"/>
        <v>1.0481218877755131E-8</v>
      </c>
      <c r="N50" s="5">
        <f t="shared" si="4"/>
        <v>6.039722507256708E-21</v>
      </c>
    </row>
    <row r="51" spans="1:14">
      <c r="A51" s="14" t="s">
        <v>49</v>
      </c>
      <c r="B51" s="5">
        <v>12.954601</v>
      </c>
      <c r="C51" s="5">
        <v>10.464592</v>
      </c>
      <c r="D51" s="5">
        <v>17.373363000000001</v>
      </c>
      <c r="E51" s="5">
        <v>17.507128999999999</v>
      </c>
      <c r="F51" s="5">
        <v>18.248025999999999</v>
      </c>
      <c r="H51" s="5">
        <v>50</v>
      </c>
      <c r="I51" s="5">
        <f t="shared" si="5"/>
        <v>12.876837161758449</v>
      </c>
      <c r="J51" s="5">
        <f t="shared" si="0"/>
        <v>0.21073502453628506</v>
      </c>
      <c r="K51" s="5">
        <f t="shared" si="1"/>
        <v>4.5969984891960535E-5</v>
      </c>
      <c r="L51" s="5">
        <f t="shared" si="2"/>
        <v>1.8910375107368211E-8</v>
      </c>
      <c r="M51" s="5">
        <f t="shared" si="3"/>
        <v>3.282412004429281E-8</v>
      </c>
      <c r="N51" s="5">
        <f t="shared" si="4"/>
        <v>7.7160665408551195E-20</v>
      </c>
    </row>
    <row r="52" spans="1:14">
      <c r="A52" s="14" t="s">
        <v>50</v>
      </c>
      <c r="B52" s="5">
        <v>13.084629</v>
      </c>
      <c r="C52" s="5">
        <v>10.482654</v>
      </c>
      <c r="D52" s="5">
        <v>17.373674000000001</v>
      </c>
      <c r="E52" s="5">
        <v>17.517721000000002</v>
      </c>
      <c r="F52" s="5">
        <v>18.249587999999999</v>
      </c>
      <c r="H52" s="5">
        <v>51</v>
      </c>
      <c r="I52" s="5">
        <f t="shared" si="5"/>
        <v>13.029958691138058</v>
      </c>
      <c r="J52" s="5">
        <f t="shared" si="0"/>
        <v>0.21063062928920095</v>
      </c>
      <c r="K52" s="5">
        <f t="shared" si="1"/>
        <v>1.369862915708647E-5</v>
      </c>
      <c r="L52" s="5">
        <f t="shared" si="2"/>
        <v>5.8807167900159326E-8</v>
      </c>
      <c r="M52" s="5">
        <f t="shared" si="3"/>
        <v>9.8956914170435135E-8</v>
      </c>
      <c r="N52" s="5">
        <f t="shared" si="4"/>
        <v>9.1706457028541617E-19</v>
      </c>
    </row>
    <row r="53" spans="1:14">
      <c r="A53" s="14" t="s">
        <v>51</v>
      </c>
      <c r="B53" s="5">
        <v>13.136842</v>
      </c>
      <c r="C53" s="5">
        <v>10.49085</v>
      </c>
      <c r="D53" s="5">
        <v>17.410867</v>
      </c>
      <c r="E53" s="5">
        <v>17.537941</v>
      </c>
      <c r="F53" s="5">
        <v>18.259249000000001</v>
      </c>
      <c r="H53" s="5">
        <v>52</v>
      </c>
      <c r="I53" s="5">
        <f t="shared" si="5"/>
        <v>13.183080220517667</v>
      </c>
      <c r="J53" s="5">
        <f t="shared" si="0"/>
        <v>0.20915185500247552</v>
      </c>
      <c r="K53" s="5">
        <f t="shared" si="1"/>
        <v>3.7996842409366853E-6</v>
      </c>
      <c r="L53" s="5">
        <f t="shared" si="2"/>
        <v>1.7590039850842591E-7</v>
      </c>
      <c r="M53" s="5">
        <f t="shared" si="3"/>
        <v>2.8719107915023221E-7</v>
      </c>
      <c r="N53" s="5">
        <f t="shared" si="4"/>
        <v>1.0139787157938718E-17</v>
      </c>
    </row>
    <row r="54" spans="1:14">
      <c r="A54" s="14" t="s">
        <v>52</v>
      </c>
      <c r="B54" s="5">
        <v>13.161891000000001</v>
      </c>
      <c r="C54" s="5">
        <v>10.501874000000001</v>
      </c>
      <c r="D54" s="5">
        <v>17.420355000000001</v>
      </c>
      <c r="E54" s="5">
        <v>17.569253</v>
      </c>
      <c r="F54" s="5">
        <v>18.265675000000002</v>
      </c>
      <c r="H54" s="5">
        <v>53</v>
      </c>
      <c r="I54" s="5">
        <f t="shared" si="5"/>
        <v>13.336201749897276</v>
      </c>
      <c r="J54" s="5">
        <f t="shared" si="0"/>
        <v>0.20632759149326779</v>
      </c>
      <c r="K54" s="5">
        <f t="shared" si="1"/>
        <v>9.8103738470945181E-7</v>
      </c>
      <c r="L54" s="5">
        <f t="shared" si="2"/>
        <v>5.0606909895000128E-7</v>
      </c>
      <c r="M54" s="5">
        <f t="shared" si="3"/>
        <v>8.0235672484418752E-7</v>
      </c>
      <c r="N54" s="5">
        <f t="shared" si="4"/>
        <v>1.0429962212821134E-16</v>
      </c>
    </row>
    <row r="55" spans="1:14">
      <c r="A55" s="14" t="s">
        <v>53</v>
      </c>
      <c r="B55" s="5">
        <v>13.186828</v>
      </c>
      <c r="C55" s="5">
        <v>10.503133999999999</v>
      </c>
      <c r="D55" s="5">
        <v>17.479433</v>
      </c>
      <c r="E55" s="5">
        <v>17.581602</v>
      </c>
      <c r="F55" s="5">
        <v>18.283836999999998</v>
      </c>
      <c r="H55" s="5">
        <v>54</v>
      </c>
      <c r="I55" s="5">
        <f t="shared" si="5"/>
        <v>13.489323279276885</v>
      </c>
      <c r="J55" s="5">
        <f t="shared" si="0"/>
        <v>0.20221263514965224</v>
      </c>
      <c r="K55" s="5">
        <f t="shared" si="1"/>
        <v>2.3577147386619336E-7</v>
      </c>
      <c r="L55" s="5">
        <f t="shared" si="2"/>
        <v>1.40042306068607E-6</v>
      </c>
      <c r="M55" s="5">
        <f t="shared" si="3"/>
        <v>2.1579222758705539E-6</v>
      </c>
      <c r="N55" s="5">
        <f t="shared" si="4"/>
        <v>9.9807138309635125E-16</v>
      </c>
    </row>
    <row r="56" spans="1:14">
      <c r="A56" s="14" t="s">
        <v>54</v>
      </c>
      <c r="B56" s="5">
        <v>13.232986</v>
      </c>
      <c r="C56" s="5">
        <v>10.546253999999999</v>
      </c>
      <c r="D56" s="5">
        <v>17.509032000000001</v>
      </c>
      <c r="E56" s="5">
        <v>17.584109000000002</v>
      </c>
      <c r="F56" s="5">
        <v>18.291183</v>
      </c>
      <c r="H56" s="5">
        <v>55</v>
      </c>
      <c r="I56" s="5">
        <f t="shared" si="5"/>
        <v>13.642444808656494</v>
      </c>
      <c r="J56" s="5">
        <f t="shared" si="0"/>
        <v>0.19688592088017046</v>
      </c>
      <c r="K56" s="5">
        <f t="shared" si="1"/>
        <v>5.2742973482974831E-8</v>
      </c>
      <c r="L56" s="5">
        <f t="shared" si="2"/>
        <v>3.7274783121862121E-6</v>
      </c>
      <c r="M56" s="5">
        <f t="shared" si="3"/>
        <v>5.5869636953725515E-6</v>
      </c>
      <c r="N56" s="5">
        <f t="shared" si="4"/>
        <v>8.8851639254467898E-15</v>
      </c>
    </row>
    <row r="57" spans="1:14">
      <c r="A57" s="14" t="s">
        <v>55</v>
      </c>
      <c r="B57" s="5">
        <v>13.241011</v>
      </c>
      <c r="C57" s="5">
        <v>10.567326</v>
      </c>
      <c r="D57" s="5">
        <v>17.535810000000001</v>
      </c>
      <c r="E57" s="5">
        <v>17.657814999999999</v>
      </c>
      <c r="F57" s="5">
        <v>18.29204</v>
      </c>
      <c r="H57" s="5">
        <v>56</v>
      </c>
      <c r="I57" s="5">
        <f t="shared" si="5"/>
        <v>13.795566338036103</v>
      </c>
      <c r="J57" s="5">
        <f t="shared" si="0"/>
        <v>0.19044800432863682</v>
      </c>
      <c r="K57" s="5">
        <f t="shared" si="1"/>
        <v>1.0982611301742742E-8</v>
      </c>
      <c r="L57" s="5">
        <f t="shared" si="2"/>
        <v>9.5428354337740734E-6</v>
      </c>
      <c r="M57" s="5">
        <f t="shared" si="3"/>
        <v>1.392475780624776E-5</v>
      </c>
      <c r="N57" s="5">
        <f t="shared" si="4"/>
        <v>7.3585841086698416E-14</v>
      </c>
    </row>
    <row r="58" spans="1:14">
      <c r="A58" s="14" t="s">
        <v>56</v>
      </c>
      <c r="B58" s="5">
        <v>13.436171</v>
      </c>
      <c r="C58" s="5">
        <v>10.587016</v>
      </c>
      <c r="D58" s="5">
        <v>17.537742000000001</v>
      </c>
      <c r="E58" s="5">
        <v>17.673593</v>
      </c>
      <c r="F58" s="5">
        <v>18.302265999999999</v>
      </c>
      <c r="H58" s="5">
        <v>57</v>
      </c>
      <c r="I58" s="5">
        <f t="shared" si="5"/>
        <v>13.948687867415712</v>
      </c>
      <c r="J58" s="5">
        <f t="shared" si="0"/>
        <v>0.1830179065284101</v>
      </c>
      <c r="K58" s="5">
        <f t="shared" si="1"/>
        <v>2.1286990544079673E-9</v>
      </c>
      <c r="L58" s="5">
        <f t="shared" si="2"/>
        <v>2.3498826858292143E-5</v>
      </c>
      <c r="M58" s="5">
        <f t="shared" si="3"/>
        <v>3.3409594226982647E-5</v>
      </c>
      <c r="N58" s="5">
        <f t="shared" si="4"/>
        <v>5.6695428797556481E-13</v>
      </c>
    </row>
    <row r="59" spans="1:14">
      <c r="A59" s="14" t="s">
        <v>57</v>
      </c>
      <c r="B59" s="5">
        <v>13.475516000000001</v>
      </c>
      <c r="C59" s="5">
        <v>10.596666000000001</v>
      </c>
      <c r="D59" s="5">
        <v>17.541333000000002</v>
      </c>
      <c r="E59" s="5">
        <v>17.680969999999999</v>
      </c>
      <c r="F59" s="5">
        <v>18.306236999999999</v>
      </c>
      <c r="H59" s="5">
        <v>58</v>
      </c>
      <c r="I59" s="5">
        <f t="shared" si="5"/>
        <v>14.101809396795321</v>
      </c>
      <c r="J59" s="5">
        <f t="shared" si="0"/>
        <v>0.17472945924198291</v>
      </c>
      <c r="K59" s="5">
        <f t="shared" si="1"/>
        <v>3.8405247855298712E-10</v>
      </c>
      <c r="L59" s="5">
        <f t="shared" si="2"/>
        <v>5.5657201508575389E-5</v>
      </c>
      <c r="M59" s="5">
        <f t="shared" si="3"/>
        <v>7.7166091149018657E-5</v>
      </c>
      <c r="N59" s="5">
        <f t="shared" si="4"/>
        <v>4.0637483188546318E-12</v>
      </c>
    </row>
    <row r="60" spans="1:14">
      <c r="A60" s="14" t="s">
        <v>58</v>
      </c>
      <c r="B60" s="5">
        <v>13.478838</v>
      </c>
      <c r="C60" s="5">
        <v>10.611394000000001</v>
      </c>
      <c r="D60" s="5">
        <v>17.548998999999998</v>
      </c>
      <c r="E60" s="5">
        <v>17.698298999999999</v>
      </c>
      <c r="F60" s="5">
        <v>18.313044000000001</v>
      </c>
      <c r="H60" s="5">
        <v>59</v>
      </c>
      <c r="I60" s="5">
        <f t="shared" si="5"/>
        <v>14.25493092617493</v>
      </c>
      <c r="J60" s="5">
        <f t="shared" si="0"/>
        <v>0.16572730753680023</v>
      </c>
      <c r="K60" s="5">
        <f t="shared" si="1"/>
        <v>6.4496259516325391E-11</v>
      </c>
      <c r="L60" s="5">
        <f t="shared" si="2"/>
        <v>1.2679525107019572E-4</v>
      </c>
      <c r="M60" s="5">
        <f t="shared" si="3"/>
        <v>1.7157482004842274E-4</v>
      </c>
      <c r="N60" s="5">
        <f t="shared" si="4"/>
        <v>2.7097581669374076E-11</v>
      </c>
    </row>
    <row r="61" spans="1:14">
      <c r="A61" s="14" t="s">
        <v>59</v>
      </c>
      <c r="B61" s="5">
        <v>13.804558</v>
      </c>
      <c r="C61" s="5">
        <v>10.614857000000001</v>
      </c>
      <c r="D61" s="5">
        <v>17.563224999999999</v>
      </c>
      <c r="E61" s="5">
        <v>17.709296999999999</v>
      </c>
      <c r="F61" s="5">
        <v>18.341712000000001</v>
      </c>
      <c r="H61" s="5">
        <v>60</v>
      </c>
      <c r="I61" s="5">
        <f t="shared" si="5"/>
        <v>14.40805245555454</v>
      </c>
      <c r="J61" s="5">
        <f t="shared" si="0"/>
        <v>0.1561627358627051</v>
      </c>
      <c r="K61" s="5">
        <f t="shared" si="1"/>
        <v>1.0081987052671052E-11</v>
      </c>
      <c r="L61" s="5">
        <f t="shared" si="2"/>
        <v>2.7783761851363881E-4</v>
      </c>
      <c r="M61" s="5">
        <f t="shared" si="3"/>
        <v>3.6724200716508265E-4</v>
      </c>
      <c r="N61" s="5">
        <f t="shared" si="4"/>
        <v>1.6809671926334323E-10</v>
      </c>
    </row>
    <row r="62" spans="1:14">
      <c r="A62" s="14" t="s">
        <v>60</v>
      </c>
      <c r="B62" s="5">
        <v>13.821278</v>
      </c>
      <c r="C62" s="5">
        <v>10.633962</v>
      </c>
      <c r="D62" s="5">
        <v>17.565844999999999</v>
      </c>
      <c r="E62" s="5">
        <v>17.728463999999999</v>
      </c>
      <c r="F62" s="5">
        <v>18.348644</v>
      </c>
      <c r="H62" s="5">
        <v>61</v>
      </c>
      <c r="I62" s="5">
        <f t="shared" si="5"/>
        <v>14.561173984934149</v>
      </c>
      <c r="J62" s="5">
        <f t="shared" si="0"/>
        <v>0.14618948477030777</v>
      </c>
      <c r="K62" s="5">
        <f t="shared" si="1"/>
        <v>1.4669840552398873E-12</v>
      </c>
      <c r="L62" s="5">
        <f t="shared" si="2"/>
        <v>5.8557906941781571E-4</v>
      </c>
      <c r="M62" s="5">
        <f t="shared" si="3"/>
        <v>7.5669855130186959E-4</v>
      </c>
      <c r="N62" s="5">
        <f t="shared" si="4"/>
        <v>9.700919783556841E-10</v>
      </c>
    </row>
    <row r="63" spans="1:14">
      <c r="A63" s="14" t="s">
        <v>61</v>
      </c>
      <c r="B63" s="5">
        <v>13.822913</v>
      </c>
      <c r="C63" s="5">
        <v>10.655187</v>
      </c>
      <c r="D63" s="5">
        <v>17.600407000000001</v>
      </c>
      <c r="E63" s="5">
        <v>17.754304000000001</v>
      </c>
      <c r="F63" s="5">
        <v>18.357941</v>
      </c>
      <c r="H63" s="5">
        <v>62</v>
      </c>
      <c r="I63" s="5">
        <f t="shared" si="5"/>
        <v>14.714295514313758</v>
      </c>
      <c r="J63" s="5">
        <f t="shared" si="0"/>
        <v>0.13595971776387261</v>
      </c>
      <c r="K63" s="5">
        <f t="shared" si="1"/>
        <v>1.9868830399033151E-13</v>
      </c>
      <c r="L63" s="5">
        <f t="shared" si="2"/>
        <v>1.1870977455707931E-3</v>
      </c>
      <c r="M63" s="5">
        <f t="shared" si="3"/>
        <v>1.5009464656099126E-3</v>
      </c>
      <c r="N63" s="5">
        <f t="shared" si="4"/>
        <v>5.2082468751025132E-9</v>
      </c>
    </row>
    <row r="64" spans="1:14">
      <c r="A64" s="14" t="s">
        <v>62</v>
      </c>
      <c r="B64" s="5">
        <v>13.924588</v>
      </c>
      <c r="C64" s="5">
        <v>10.675844</v>
      </c>
      <c r="D64" s="5">
        <v>17.612425000000002</v>
      </c>
      <c r="E64" s="5">
        <v>17.767126999999999</v>
      </c>
      <c r="F64" s="5">
        <v>18.376878999999999</v>
      </c>
      <c r="H64" s="5">
        <v>63</v>
      </c>
      <c r="I64" s="5">
        <f t="shared" si="5"/>
        <v>14.867417043693367</v>
      </c>
      <c r="J64" s="5">
        <f t="shared" si="0"/>
        <v>0.12562028246271012</v>
      </c>
      <c r="K64" s="5">
        <f t="shared" si="1"/>
        <v>2.5048796402397576E-14</v>
      </c>
      <c r="L64" s="5">
        <f t="shared" si="2"/>
        <v>2.3146954230328113E-3</v>
      </c>
      <c r="M64" s="5">
        <f t="shared" si="3"/>
        <v>2.8660202350195654E-3</v>
      </c>
      <c r="N64" s="5">
        <f t="shared" si="4"/>
        <v>2.6013284035139295E-8</v>
      </c>
    </row>
    <row r="65" spans="1:14">
      <c r="A65" s="14" t="s">
        <v>63</v>
      </c>
      <c r="B65" s="5">
        <v>13.928976</v>
      </c>
      <c r="C65" s="5">
        <v>10.67972</v>
      </c>
      <c r="D65" s="5">
        <v>17.644691999999999</v>
      </c>
      <c r="E65" s="5">
        <v>17.773464000000001</v>
      </c>
      <c r="F65" s="5">
        <v>18.395992</v>
      </c>
      <c r="H65" s="5">
        <v>64</v>
      </c>
      <c r="I65" s="5">
        <f t="shared" si="5"/>
        <v>15.020538573072976</v>
      </c>
      <c r="J65" s="5">
        <f t="shared" si="0"/>
        <v>0.11530938853798772</v>
      </c>
      <c r="K65" s="5">
        <f t="shared" si="1"/>
        <v>2.9394702831623844E-15</v>
      </c>
      <c r="L65" s="5">
        <f t="shared" si="2"/>
        <v>4.3411786973011051E-3</v>
      </c>
      <c r="M65" s="5">
        <f t="shared" si="3"/>
        <v>5.268233941247852E-3</v>
      </c>
      <c r="N65" s="5">
        <f t="shared" si="4"/>
        <v>1.2087146236714088E-7</v>
      </c>
    </row>
    <row r="66" spans="1:14">
      <c r="A66" s="14" t="s">
        <v>64</v>
      </c>
      <c r="B66" s="5">
        <v>14.107920999999999</v>
      </c>
      <c r="C66" s="5">
        <v>10.681941</v>
      </c>
      <c r="D66" s="5">
        <v>17.672273000000001</v>
      </c>
      <c r="E66" s="5">
        <v>17.844522999999999</v>
      </c>
      <c r="F66" s="5">
        <v>18.418849999999999</v>
      </c>
      <c r="H66" s="5">
        <v>65</v>
      </c>
      <c r="I66" s="5">
        <f t="shared" si="5"/>
        <v>15.173660102452585</v>
      </c>
      <c r="J66" s="5">
        <f t="shared" si="0"/>
        <v>0.10515379841155101</v>
      </c>
      <c r="K66" s="5">
        <f t="shared" si="1"/>
        <v>3.2108420076524997E-16</v>
      </c>
      <c r="L66" s="5">
        <f t="shared" si="2"/>
        <v>7.8311927088857911E-3</v>
      </c>
      <c r="M66" s="5">
        <f t="shared" si="3"/>
        <v>9.3222898406490947E-3</v>
      </c>
      <c r="N66" s="5">
        <f t="shared" si="4"/>
        <v>5.2248922956076141E-7</v>
      </c>
    </row>
    <row r="67" spans="1:14">
      <c r="A67" s="14" t="s">
        <v>65</v>
      </c>
      <c r="B67" s="5">
        <v>14.136729000000001</v>
      </c>
      <c r="C67" s="5">
        <v>10.712305000000001</v>
      </c>
      <c r="D67" s="5">
        <v>17.714960999999999</v>
      </c>
      <c r="E67" s="5">
        <v>17.859801999999998</v>
      </c>
      <c r="F67" s="5">
        <v>18.433709</v>
      </c>
      <c r="H67" s="5">
        <v>66</v>
      </c>
      <c r="I67" s="5">
        <f t="shared" si="5"/>
        <v>15.326781631832194</v>
      </c>
      <c r="J67" s="5">
        <f t="shared" ref="J67:J101" si="6">_xlfn.NORM.DIST(I67,$B$104,$B$105,0)</f>
        <v>9.5266597260617203E-2</v>
      </c>
      <c r="K67" s="5">
        <f t="shared" ref="K67:K101" si="7">_xlfn.NORM.DIST(I67,$C$104,$C$105,0)</f>
        <v>3.2646486597028191E-17</v>
      </c>
      <c r="L67" s="5">
        <f t="shared" ref="L67:L101" si="8">_xlfn.NORM.DIST(I67,$D$104,$D$105,0)</f>
        <v>1.3587970544180501E-2</v>
      </c>
      <c r="M67" s="5">
        <f t="shared" ref="M67:M101" si="9">_xlfn.NORM.DIST(I67,$E$104,$E$105,0)</f>
        <v>1.5880051293005772E-2</v>
      </c>
      <c r="N67" s="5">
        <f t="shared" ref="N67:N101" si="10">_xlfn.NORM.DIST(I67,$F$104,$F$105,0)</f>
        <v>2.1011443073874773E-6</v>
      </c>
    </row>
    <row r="68" spans="1:14">
      <c r="A68" s="14" t="s">
        <v>66</v>
      </c>
      <c r="B68" s="5">
        <v>14.159694</v>
      </c>
      <c r="C68" s="5">
        <v>10.742592999999999</v>
      </c>
      <c r="D68" s="5">
        <v>17.757270999999999</v>
      </c>
      <c r="E68" s="5">
        <v>17.878446</v>
      </c>
      <c r="F68" s="5">
        <v>18.440270000000002</v>
      </c>
      <c r="H68" s="5">
        <v>67</v>
      </c>
      <c r="I68" s="5">
        <f t="shared" si="5"/>
        <v>15.479903161211803</v>
      </c>
      <c r="J68" s="5">
        <f t="shared" si="6"/>
        <v>8.5745578336930611E-2</v>
      </c>
      <c r="K68" s="5">
        <f t="shared" si="7"/>
        <v>3.089737712738999E-18</v>
      </c>
      <c r="L68" s="5">
        <f t="shared" si="8"/>
        <v>2.2677110692403135E-2</v>
      </c>
      <c r="M68" s="5">
        <f t="shared" si="9"/>
        <v>2.60407177337631E-2</v>
      </c>
      <c r="N68" s="5">
        <f t="shared" si="10"/>
        <v>7.8606668766884257E-6</v>
      </c>
    </row>
    <row r="69" spans="1:14">
      <c r="A69" s="14" t="s">
        <v>67</v>
      </c>
      <c r="B69" s="5">
        <v>14.265415000000001</v>
      </c>
      <c r="C69" s="5">
        <v>10.748801</v>
      </c>
      <c r="D69" s="5">
        <v>17.802544999999999</v>
      </c>
      <c r="E69" s="5">
        <v>17.891801999999998</v>
      </c>
      <c r="F69" s="5">
        <v>18.47363</v>
      </c>
      <c r="H69" s="5">
        <v>68</v>
      </c>
      <c r="I69" s="5">
        <f t="shared" ref="I69:I101" si="11">I68+$B$112</f>
        <v>15.633024690591412</v>
      </c>
      <c r="J69" s="5">
        <f t="shared" si="6"/>
        <v>7.6672249777597831E-2</v>
      </c>
      <c r="K69" s="5">
        <f t="shared" si="7"/>
        <v>2.7219141865968943E-19</v>
      </c>
      <c r="L69" s="5">
        <f t="shared" si="8"/>
        <v>3.640217061249134E-2</v>
      </c>
      <c r="M69" s="5">
        <f t="shared" si="9"/>
        <v>4.1107943326975982E-2</v>
      </c>
      <c r="N69" s="5">
        <f t="shared" si="10"/>
        <v>2.7358222380626119E-5</v>
      </c>
    </row>
    <row r="70" spans="1:14">
      <c r="A70" s="14" t="s">
        <v>68</v>
      </c>
      <c r="B70" s="5">
        <v>14.337833</v>
      </c>
      <c r="C70" s="5">
        <v>10.749279</v>
      </c>
      <c r="D70" s="5">
        <v>17.80461</v>
      </c>
      <c r="E70" s="5">
        <v>17.899467000000001</v>
      </c>
      <c r="F70" s="5">
        <v>18.477532</v>
      </c>
      <c r="H70" s="5">
        <v>69</v>
      </c>
      <c r="I70" s="5">
        <f t="shared" si="11"/>
        <v>15.786146219971021</v>
      </c>
      <c r="J70" s="5">
        <f t="shared" si="6"/>
        <v>6.8111441563422359E-2</v>
      </c>
      <c r="K70" s="5">
        <f t="shared" si="7"/>
        <v>2.2320036244895174E-20</v>
      </c>
      <c r="L70" s="5">
        <f t="shared" si="8"/>
        <v>5.6204783506659965E-2</v>
      </c>
      <c r="M70" s="5">
        <f t="shared" si="9"/>
        <v>6.2469826247239825E-2</v>
      </c>
      <c r="N70" s="5">
        <f t="shared" si="10"/>
        <v>8.858115349786291E-5</v>
      </c>
    </row>
    <row r="71" spans="1:14">
      <c r="A71" s="14" t="s">
        <v>69</v>
      </c>
      <c r="B71" s="5">
        <v>14.352327000000001</v>
      </c>
      <c r="C71" s="5">
        <v>10.775307</v>
      </c>
      <c r="D71" s="5">
        <v>17.818031999999999</v>
      </c>
      <c r="E71" s="5">
        <v>17.922436000000001</v>
      </c>
      <c r="F71" s="5">
        <v>18.481816999999999</v>
      </c>
      <c r="H71" s="5">
        <v>70</v>
      </c>
      <c r="I71" s="5">
        <f t="shared" si="11"/>
        <v>15.939267749350631</v>
      </c>
      <c r="J71" s="5">
        <f t="shared" si="6"/>
        <v>6.0111467391553687E-2</v>
      </c>
      <c r="K71" s="5">
        <f t="shared" si="7"/>
        <v>1.7036603378217004E-21</v>
      </c>
      <c r="L71" s="5">
        <f t="shared" si="8"/>
        <v>8.3469097051598273E-2</v>
      </c>
      <c r="M71" s="5">
        <f t="shared" si="9"/>
        <v>9.1387457877242173E-2</v>
      </c>
      <c r="N71" s="5">
        <f t="shared" si="10"/>
        <v>2.668208478131068E-4</v>
      </c>
    </row>
    <row r="72" spans="1:14">
      <c r="A72" s="14" t="s">
        <v>70</v>
      </c>
      <c r="B72" s="5">
        <v>14.432912</v>
      </c>
      <c r="C72" s="5">
        <v>10.797629000000001</v>
      </c>
      <c r="D72" s="5">
        <v>17.860831999999998</v>
      </c>
      <c r="E72" s="5">
        <v>17.962116000000002</v>
      </c>
      <c r="F72" s="5">
        <v>18.580354</v>
      </c>
      <c r="H72" s="5">
        <v>71</v>
      </c>
      <c r="I72" s="5">
        <f t="shared" si="11"/>
        <v>16.092389278730238</v>
      </c>
      <c r="J72" s="5">
        <f t="shared" si="6"/>
        <v>5.2704776947343684E-2</v>
      </c>
      <c r="K72" s="5">
        <f t="shared" si="7"/>
        <v>1.2104274982008495E-22</v>
      </c>
      <c r="L72" s="5">
        <f t="shared" si="8"/>
        <v>0.11922973788358221</v>
      </c>
      <c r="M72" s="5">
        <f t="shared" si="9"/>
        <v>0.12869884379516741</v>
      </c>
      <c r="N72" s="5">
        <f t="shared" si="10"/>
        <v>7.4769273484632777E-4</v>
      </c>
    </row>
    <row r="73" spans="1:14">
      <c r="A73" s="14" t="s">
        <v>71</v>
      </c>
      <c r="B73" s="5">
        <v>14.50816</v>
      </c>
      <c r="C73" s="5">
        <v>10.799522</v>
      </c>
      <c r="D73" s="5">
        <v>17.963305999999999</v>
      </c>
      <c r="E73" s="5">
        <v>17.967918000000001</v>
      </c>
      <c r="F73" s="5">
        <v>18.595603000000001</v>
      </c>
      <c r="H73" s="5">
        <v>72</v>
      </c>
      <c r="I73" s="5">
        <f t="shared" si="11"/>
        <v>16.245510808109845</v>
      </c>
      <c r="J73" s="5">
        <f t="shared" si="6"/>
        <v>4.5909019980000756E-2</v>
      </c>
      <c r="K73" s="5">
        <f t="shared" si="7"/>
        <v>8.0050159351409057E-24</v>
      </c>
      <c r="L73" s="5">
        <f t="shared" si="8"/>
        <v>0.16381357964179186</v>
      </c>
      <c r="M73" s="5">
        <f t="shared" si="9"/>
        <v>0.17447549684599975</v>
      </c>
      <c r="N73" s="5">
        <f t="shared" si="10"/>
        <v>1.9491781491197189E-3</v>
      </c>
    </row>
    <row r="74" spans="1:14">
      <c r="A74" s="14" t="s">
        <v>72</v>
      </c>
      <c r="B74" s="5">
        <v>14.555142</v>
      </c>
      <c r="C74" s="5">
        <v>10.821588999999999</v>
      </c>
      <c r="D74" s="5">
        <v>17.982177</v>
      </c>
      <c r="E74" s="5">
        <v>17.968322000000001</v>
      </c>
      <c r="F74" s="5">
        <v>18.601389000000001</v>
      </c>
      <c r="H74" s="5">
        <v>73</v>
      </c>
      <c r="I74" s="5">
        <f t="shared" si="11"/>
        <v>16.398632337489452</v>
      </c>
      <c r="J74" s="5">
        <f t="shared" si="6"/>
        <v>3.9728434921121387E-2</v>
      </c>
      <c r="K74" s="5">
        <f t="shared" si="7"/>
        <v>4.9278022473239682E-25</v>
      </c>
      <c r="L74" s="5">
        <f t="shared" si="8"/>
        <v>0.21648192924821741</v>
      </c>
      <c r="M74" s="5">
        <f t="shared" si="9"/>
        <v>0.22770155264327024</v>
      </c>
      <c r="N74" s="5">
        <f t="shared" si="10"/>
        <v>4.727209830231247E-3</v>
      </c>
    </row>
    <row r="75" spans="1:14">
      <c r="A75" s="14" t="s">
        <v>73</v>
      </c>
      <c r="B75" s="5">
        <v>14.663790000000001</v>
      </c>
      <c r="C75" s="5">
        <v>10.831232</v>
      </c>
      <c r="D75" s="5">
        <v>18.011555000000001</v>
      </c>
      <c r="E75" s="5">
        <v>17.996790000000001</v>
      </c>
      <c r="F75" s="5">
        <v>18.609591999999999</v>
      </c>
      <c r="H75" s="5">
        <v>74</v>
      </c>
      <c r="I75" s="5">
        <f t="shared" si="11"/>
        <v>16.55175386686906</v>
      </c>
      <c r="J75" s="5">
        <f t="shared" si="6"/>
        <v>3.4155471393168546E-2</v>
      </c>
      <c r="K75" s="5">
        <f t="shared" si="7"/>
        <v>2.8236573417014407E-26</v>
      </c>
      <c r="L75" s="5">
        <f t="shared" si="8"/>
        <v>0.27516920955613411</v>
      </c>
      <c r="M75" s="5">
        <f t="shared" si="9"/>
        <v>0.28606800684575218</v>
      </c>
      <c r="N75" s="5">
        <f t="shared" si="10"/>
        <v>1.0665548587582977E-2</v>
      </c>
    </row>
    <row r="76" spans="1:14">
      <c r="A76" s="14" t="s">
        <v>74</v>
      </c>
      <c r="B76" s="5">
        <v>14.698468999999999</v>
      </c>
      <c r="C76" s="5">
        <v>10.88935</v>
      </c>
      <c r="D76" s="5">
        <v>18.024594</v>
      </c>
      <c r="E76" s="5">
        <v>17.997069</v>
      </c>
      <c r="F76" s="5">
        <v>18.653552000000001</v>
      </c>
      <c r="H76" s="5">
        <v>75</v>
      </c>
      <c r="I76" s="5">
        <f t="shared" si="11"/>
        <v>16.704875396248667</v>
      </c>
      <c r="J76" s="5">
        <f t="shared" si="6"/>
        <v>2.9172557390561921E-2</v>
      </c>
      <c r="K76" s="5">
        <f t="shared" si="7"/>
        <v>1.5060464451909748E-27</v>
      </c>
      <c r="L76" s="5">
        <f t="shared" si="8"/>
        <v>0.33642205597772273</v>
      </c>
      <c r="M76" s="5">
        <f t="shared" si="9"/>
        <v>0.3459746972924973</v>
      </c>
      <c r="N76" s="5">
        <f t="shared" si="10"/>
        <v>2.238651494650843E-2</v>
      </c>
    </row>
    <row r="77" spans="1:14">
      <c r="A77" s="14" t="s">
        <v>75</v>
      </c>
      <c r="B77" s="5">
        <v>14.727399999999999</v>
      </c>
      <c r="C77" s="5">
        <v>10.904534999999999</v>
      </c>
      <c r="D77" s="5">
        <v>18.102471999999999</v>
      </c>
      <c r="E77" s="5">
        <v>18.018967</v>
      </c>
      <c r="F77" s="5">
        <v>18.673185</v>
      </c>
      <c r="H77" s="5">
        <v>76</v>
      </c>
      <c r="I77" s="5">
        <f t="shared" si="11"/>
        <v>16.857996925628274</v>
      </c>
      <c r="J77" s="5">
        <f t="shared" si="6"/>
        <v>2.4753927494964911E-2</v>
      </c>
      <c r="K77" s="5">
        <f t="shared" si="7"/>
        <v>7.4770862252012606E-29</v>
      </c>
      <c r="L77" s="5">
        <f t="shared" si="8"/>
        <v>0.39561752579964299</v>
      </c>
      <c r="M77" s="5">
        <f t="shared" si="9"/>
        <v>0.402801552533253</v>
      </c>
      <c r="N77" s="5">
        <f t="shared" si="10"/>
        <v>4.3713416694813788E-2</v>
      </c>
    </row>
    <row r="78" spans="1:14">
      <c r="A78" s="14" t="s">
        <v>76</v>
      </c>
      <c r="B78" s="5">
        <v>14.809162000000001</v>
      </c>
      <c r="C78" s="5">
        <v>10.909658</v>
      </c>
      <c r="D78" s="5">
        <v>18.11129</v>
      </c>
      <c r="E78" s="5">
        <v>18.029525</v>
      </c>
      <c r="F78" s="5">
        <v>18.709534999999999</v>
      </c>
      <c r="H78" s="5">
        <v>77</v>
      </c>
      <c r="I78" s="5">
        <f t="shared" si="11"/>
        <v>17.011118455007882</v>
      </c>
      <c r="J78" s="5">
        <f t="shared" si="6"/>
        <v>2.0867437361409839E-2</v>
      </c>
      <c r="K78" s="5">
        <f t="shared" si="7"/>
        <v>3.455366063370213E-30</v>
      </c>
      <c r="L78" s="5">
        <f t="shared" si="8"/>
        <v>0.4474793742616302</v>
      </c>
      <c r="M78" s="5">
        <f t="shared" si="9"/>
        <v>0.4514500271000696</v>
      </c>
      <c r="N78" s="5">
        <f t="shared" si="10"/>
        <v>7.9408682165067329E-2</v>
      </c>
    </row>
    <row r="79" spans="1:14">
      <c r="A79" s="14" t="s">
        <v>77</v>
      </c>
      <c r="B79" s="5">
        <v>14.822759</v>
      </c>
      <c r="C79" s="5">
        <v>10.912201</v>
      </c>
      <c r="D79" s="5">
        <v>18.119443</v>
      </c>
      <c r="E79" s="5">
        <v>18.047813000000001</v>
      </c>
      <c r="F79" s="5">
        <v>18.736629000000001</v>
      </c>
      <c r="H79" s="5">
        <v>78</v>
      </c>
      <c r="I79" s="5">
        <f t="shared" si="11"/>
        <v>17.164239984387489</v>
      </c>
      <c r="J79" s="5">
        <f t="shared" si="6"/>
        <v>1.7476300950575858E-2</v>
      </c>
      <c r="K79" s="5">
        <f t="shared" si="7"/>
        <v>1.4863578775449103E-31</v>
      </c>
      <c r="L79" s="5">
        <f t="shared" si="8"/>
        <v>0.48682958113827163</v>
      </c>
      <c r="M79" s="5">
        <f t="shared" si="9"/>
        <v>0.48707964507018953</v>
      </c>
      <c r="N79" s="5">
        <f t="shared" si="10"/>
        <v>0.13419804747730557</v>
      </c>
    </row>
    <row r="80" spans="1:14">
      <c r="A80" s="14" t="s">
        <v>78</v>
      </c>
      <c r="B80" s="5">
        <v>14.898522</v>
      </c>
      <c r="C80" s="5">
        <v>10.913287</v>
      </c>
      <c r="D80" s="5">
        <v>18.150251999999998</v>
      </c>
      <c r="E80" s="5">
        <v>18.098393999999999</v>
      </c>
      <c r="F80" s="5">
        <v>18.782783999999999</v>
      </c>
      <c r="H80" s="5">
        <v>79</v>
      </c>
      <c r="I80" s="5">
        <f t="shared" si="11"/>
        <v>17.317361513767096</v>
      </c>
      <c r="J80" s="5">
        <f t="shared" si="6"/>
        <v>1.4540699640341482E-2</v>
      </c>
      <c r="K80" s="5">
        <f t="shared" si="7"/>
        <v>5.9514167899862269E-33</v>
      </c>
      <c r="L80" s="5">
        <f t="shared" si="8"/>
        <v>0.50943330491099614</v>
      </c>
      <c r="M80" s="5">
        <f t="shared" si="9"/>
        <v>0.50589691168886508</v>
      </c>
      <c r="N80" s="5">
        <f t="shared" si="10"/>
        <v>0.2109839301373698</v>
      </c>
    </row>
    <row r="81" spans="1:14">
      <c r="A81" s="14" t="s">
        <v>79</v>
      </c>
      <c r="B81" s="5">
        <v>14.924507</v>
      </c>
      <c r="C81" s="5">
        <v>10.917382</v>
      </c>
      <c r="D81" s="5">
        <v>18.159645000000001</v>
      </c>
      <c r="E81" s="5">
        <v>18.098575</v>
      </c>
      <c r="F81" s="5">
        <v>18.802824000000001</v>
      </c>
      <c r="H81" s="5">
        <v>80</v>
      </c>
      <c r="I81" s="5">
        <f t="shared" si="11"/>
        <v>17.470483043146704</v>
      </c>
      <c r="J81" s="5">
        <f t="shared" si="6"/>
        <v>1.2019225534246338E-2</v>
      </c>
      <c r="K81" s="5">
        <f t="shared" si="7"/>
        <v>2.2181197745317678E-34</v>
      </c>
      <c r="L81" s="5">
        <f t="shared" si="8"/>
        <v>0.51274820258195752</v>
      </c>
      <c r="M81" s="5">
        <f t="shared" si="9"/>
        <v>0.50581979981277969</v>
      </c>
      <c r="N81" s="5">
        <f t="shared" si="10"/>
        <v>0.30858693246592672</v>
      </c>
    </row>
    <row r="82" spans="1:14">
      <c r="A82" s="14" t="s">
        <v>80</v>
      </c>
      <c r="B82" s="5">
        <v>14.991146000000001</v>
      </c>
      <c r="C82" s="5">
        <v>10.921091000000001</v>
      </c>
      <c r="D82" s="5">
        <v>18.195537999999999</v>
      </c>
      <c r="E82" s="5">
        <v>18.119778</v>
      </c>
      <c r="F82" s="5">
        <v>18.821584000000001</v>
      </c>
      <c r="H82" s="5">
        <v>81</v>
      </c>
      <c r="I82" s="5">
        <f t="shared" si="11"/>
        <v>17.623604572526311</v>
      </c>
      <c r="J82" s="5">
        <f t="shared" si="6"/>
        <v>9.8701342063047485E-3</v>
      </c>
      <c r="K82" s="5">
        <f t="shared" si="7"/>
        <v>7.6951532328719334E-36</v>
      </c>
      <c r="L82" s="5">
        <f t="shared" si="8"/>
        <v>0.49639499816270138</v>
      </c>
      <c r="M82" s="5">
        <f t="shared" si="9"/>
        <v>0.48685694811597841</v>
      </c>
      <c r="N82" s="5">
        <f t="shared" si="10"/>
        <v>0.41988528717757762</v>
      </c>
    </row>
    <row r="83" spans="1:14">
      <c r="A83" s="14" t="s">
        <v>81</v>
      </c>
      <c r="B83" s="5">
        <v>14.992582000000001</v>
      </c>
      <c r="C83" s="5">
        <v>10.941352999999999</v>
      </c>
      <c r="D83" s="5">
        <v>18.200130999999999</v>
      </c>
      <c r="E83" s="5">
        <v>18.153195</v>
      </c>
      <c r="F83" s="5">
        <v>18.825619</v>
      </c>
      <c r="H83" s="5">
        <v>82</v>
      </c>
      <c r="I83" s="5">
        <f t="shared" si="11"/>
        <v>17.776726101905918</v>
      </c>
      <c r="J83" s="5">
        <f t="shared" si="6"/>
        <v>8.0523941302796005E-3</v>
      </c>
      <c r="K83" s="5">
        <f t="shared" si="7"/>
        <v>2.4849474104858852E-37</v>
      </c>
      <c r="L83" s="5">
        <f t="shared" si="8"/>
        <v>0.46222888835869608</v>
      </c>
      <c r="M83" s="5">
        <f t="shared" si="9"/>
        <v>0.45110606821436455</v>
      </c>
      <c r="N83" s="5">
        <f t="shared" si="10"/>
        <v>0.5315067147635526</v>
      </c>
    </row>
    <row r="84" spans="1:14">
      <c r="A84" s="14" t="s">
        <v>82</v>
      </c>
      <c r="B84" s="5">
        <v>15.068735999999999</v>
      </c>
      <c r="C84" s="5">
        <v>10.943405</v>
      </c>
      <c r="D84" s="5">
        <v>18.211416</v>
      </c>
      <c r="E84" s="5">
        <v>18.198021000000001</v>
      </c>
      <c r="F84" s="5">
        <v>18.827470000000002</v>
      </c>
      <c r="H84" s="5">
        <v>83</v>
      </c>
      <c r="I84" s="5">
        <f t="shared" si="11"/>
        <v>17.929847631285526</v>
      </c>
      <c r="J84" s="5">
        <f t="shared" si="6"/>
        <v>6.5265306459972141E-3</v>
      </c>
      <c r="K84" s="5">
        <f t="shared" si="7"/>
        <v>7.4693839288875514E-39</v>
      </c>
      <c r="L84" s="5">
        <f t="shared" si="8"/>
        <v>0.4139932020681325</v>
      </c>
      <c r="M84" s="5">
        <f t="shared" si="9"/>
        <v>0.40237196682094517</v>
      </c>
      <c r="N84" s="5">
        <f t="shared" si="10"/>
        <v>0.62590990798526092</v>
      </c>
    </row>
    <row r="85" spans="1:14">
      <c r="A85" s="14" t="s">
        <v>83</v>
      </c>
      <c r="B85" s="5">
        <v>15.083850999999999</v>
      </c>
      <c r="C85" s="5">
        <v>10.946424</v>
      </c>
      <c r="D85" s="5">
        <v>18.232001</v>
      </c>
      <c r="E85" s="5">
        <v>18.229253</v>
      </c>
      <c r="F85" s="5">
        <v>18.854372999999999</v>
      </c>
      <c r="H85" s="5">
        <v>84</v>
      </c>
      <c r="I85" s="5">
        <f t="shared" si="11"/>
        <v>18.082969160665133</v>
      </c>
      <c r="J85" s="5">
        <f t="shared" si="6"/>
        <v>5.2552711896835212E-3</v>
      </c>
      <c r="K85" s="5">
        <f t="shared" si="7"/>
        <v>2.0898735753726748E-40</v>
      </c>
      <c r="L85" s="5">
        <f t="shared" si="8"/>
        <v>0.35664469871997073</v>
      </c>
      <c r="M85" s="5">
        <f t="shared" si="9"/>
        <v>0.34550036650886373</v>
      </c>
      <c r="N85" s="5">
        <f t="shared" si="10"/>
        <v>0.6857090316458968</v>
      </c>
    </row>
    <row r="86" spans="1:14">
      <c r="A86" s="14" t="s">
        <v>84</v>
      </c>
      <c r="B86" s="5">
        <v>15.116602</v>
      </c>
      <c r="C86" s="5">
        <v>10.979202000000001</v>
      </c>
      <c r="D86" s="5">
        <v>18.244827999999998</v>
      </c>
      <c r="E86" s="5">
        <v>18.240157</v>
      </c>
      <c r="F86" s="5">
        <v>18.854994999999999</v>
      </c>
      <c r="H86" s="5">
        <v>85</v>
      </c>
      <c r="I86" s="5">
        <f t="shared" si="11"/>
        <v>18.23609069004474</v>
      </c>
      <c r="J86" s="5">
        <f t="shared" si="6"/>
        <v>4.2040054920439406E-3</v>
      </c>
      <c r="K86" s="5">
        <f t="shared" si="7"/>
        <v>5.4428065355367702E-42</v>
      </c>
      <c r="L86" s="5">
        <f t="shared" si="8"/>
        <v>0.29551856795772985</v>
      </c>
      <c r="M86" s="5">
        <f t="shared" si="9"/>
        <v>0.28558872580170619</v>
      </c>
      <c r="N86" s="5">
        <f t="shared" si="10"/>
        <v>0.69886434747201231</v>
      </c>
    </row>
    <row r="87" spans="1:14">
      <c r="A87" s="14" t="s">
        <v>85</v>
      </c>
      <c r="B87" s="5">
        <v>15.132656000000001</v>
      </c>
      <c r="C87" s="5">
        <v>10.994386</v>
      </c>
      <c r="D87" s="5">
        <v>18.245965000000002</v>
      </c>
      <c r="E87" s="5">
        <v>18.246034000000002</v>
      </c>
      <c r="F87" s="5">
        <v>18.855649</v>
      </c>
      <c r="H87" s="5">
        <v>86</v>
      </c>
      <c r="I87" s="5">
        <f t="shared" si="11"/>
        <v>18.389212219424348</v>
      </c>
      <c r="J87" s="5">
        <f t="shared" si="6"/>
        <v>3.3410795007223081E-3</v>
      </c>
      <c r="K87" s="5">
        <f t="shared" si="7"/>
        <v>1.3194515009638439E-43</v>
      </c>
      <c r="L87" s="5">
        <f t="shared" si="8"/>
        <v>0.23552673509095751</v>
      </c>
      <c r="M87" s="5">
        <f t="shared" si="9"/>
        <v>0.22725076558530227</v>
      </c>
      <c r="N87" s="5">
        <f t="shared" si="10"/>
        <v>0.66262966364029696</v>
      </c>
    </row>
    <row r="88" spans="1:14">
      <c r="A88" s="14" t="s">
        <v>86</v>
      </c>
      <c r="B88" s="5">
        <v>15.153025</v>
      </c>
      <c r="C88" s="5">
        <v>11.024341</v>
      </c>
      <c r="D88" s="5">
        <v>18.252915000000002</v>
      </c>
      <c r="E88" s="5">
        <v>18.282342</v>
      </c>
      <c r="F88" s="5">
        <v>18.893108999999999</v>
      </c>
      <c r="H88" s="5">
        <v>87</v>
      </c>
      <c r="I88" s="5">
        <f t="shared" si="11"/>
        <v>18.542333748803955</v>
      </c>
      <c r="J88" s="5">
        <f t="shared" si="6"/>
        <v>2.6379450042606292E-3</v>
      </c>
      <c r="K88" s="5">
        <f t="shared" si="7"/>
        <v>2.9773618303507321E-45</v>
      </c>
      <c r="L88" s="5">
        <f t="shared" si="8"/>
        <v>0.18055191030826734</v>
      </c>
      <c r="M88" s="5">
        <f t="shared" si="9"/>
        <v>0.17407700300063658</v>
      </c>
      <c r="N88" s="5">
        <f t="shared" si="10"/>
        <v>0.58448562524246439</v>
      </c>
    </row>
    <row r="89" spans="1:14">
      <c r="A89" s="14" t="s">
        <v>87</v>
      </c>
      <c r="B89" s="5">
        <v>15.171789</v>
      </c>
      <c r="C89" s="5">
        <v>11.025427000000001</v>
      </c>
      <c r="D89" s="5">
        <v>18.329419000000001</v>
      </c>
      <c r="E89" s="5">
        <v>18.322009000000001</v>
      </c>
      <c r="F89" s="5">
        <v>18.928768999999999</v>
      </c>
      <c r="H89" s="5">
        <v>88</v>
      </c>
      <c r="I89" s="5">
        <f t="shared" si="11"/>
        <v>18.695455278183562</v>
      </c>
      <c r="J89" s="5">
        <f t="shared" si="6"/>
        <v>2.069188503992419E-3</v>
      </c>
      <c r="K89" s="5">
        <f t="shared" si="7"/>
        <v>6.2537058864468177E-47</v>
      </c>
      <c r="L89" s="5">
        <f t="shared" si="8"/>
        <v>0.13312830462636263</v>
      </c>
      <c r="M89" s="5">
        <f t="shared" si="9"/>
        <v>0.12836576015200193</v>
      </c>
      <c r="N89" s="5">
        <f t="shared" si="10"/>
        <v>0.47962495112475351</v>
      </c>
    </row>
    <row r="90" spans="1:14">
      <c r="A90" s="14" t="s">
        <v>88</v>
      </c>
      <c r="B90" s="5">
        <v>15.278083000000001</v>
      </c>
      <c r="C90" s="5">
        <v>11.026623000000001</v>
      </c>
      <c r="D90" s="5">
        <v>18.345115</v>
      </c>
      <c r="E90" s="5">
        <v>18.350724</v>
      </c>
      <c r="F90" s="5">
        <v>18.929784999999999</v>
      </c>
      <c r="H90" s="5">
        <v>89</v>
      </c>
      <c r="I90" s="5">
        <f t="shared" si="11"/>
        <v>18.84857680756317</v>
      </c>
      <c r="J90" s="5">
        <f t="shared" si="6"/>
        <v>1.612463040746097E-3</v>
      </c>
      <c r="K90" s="5">
        <f t="shared" si="7"/>
        <v>1.2226747384542372E-48</v>
      </c>
      <c r="L90" s="5">
        <f t="shared" si="8"/>
        <v>9.4415903311914781E-2</v>
      </c>
      <c r="M90" s="5">
        <f t="shared" si="9"/>
        <v>9.1123153859720016E-2</v>
      </c>
      <c r="N90" s="5">
        <f t="shared" si="10"/>
        <v>0.36614632014994036</v>
      </c>
    </row>
    <row r="91" spans="1:14">
      <c r="A91" s="14" t="s">
        <v>89</v>
      </c>
      <c r="B91" s="5">
        <v>15.407144000000001</v>
      </c>
      <c r="C91" s="5">
        <v>11.036550999999999</v>
      </c>
      <c r="D91" s="5">
        <v>18.428587</v>
      </c>
      <c r="E91" s="5">
        <v>18.355602000000001</v>
      </c>
      <c r="F91" s="5">
        <v>18.973566000000002</v>
      </c>
      <c r="H91" s="5">
        <v>90</v>
      </c>
      <c r="I91" s="5">
        <f t="shared" si="11"/>
        <v>19.001698336942777</v>
      </c>
      <c r="J91" s="5">
        <f t="shared" si="6"/>
        <v>1.2483457106984635E-3</v>
      </c>
      <c r="K91" s="5">
        <f t="shared" si="7"/>
        <v>2.2251130325572909E-50</v>
      </c>
      <c r="L91" s="5">
        <f t="shared" si="8"/>
        <v>6.4406002029984907E-2</v>
      </c>
      <c r="M91" s="5">
        <f t="shared" si="9"/>
        <v>6.2270168121248401E-2</v>
      </c>
      <c r="N91" s="5">
        <f t="shared" si="10"/>
        <v>0.26003544623168484</v>
      </c>
    </row>
    <row r="92" spans="1:14">
      <c r="A92" s="14" t="s">
        <v>90</v>
      </c>
      <c r="B92" s="5">
        <v>15.433168999999999</v>
      </c>
      <c r="C92" s="5">
        <v>11.046132999999999</v>
      </c>
      <c r="D92" s="5">
        <v>18.504445</v>
      </c>
      <c r="E92" s="5">
        <v>18.371438000000001</v>
      </c>
      <c r="F92" s="5">
        <v>19.002676000000001</v>
      </c>
      <c r="H92" s="5">
        <v>91</v>
      </c>
      <c r="I92" s="5">
        <f t="shared" si="11"/>
        <v>19.154819866322384</v>
      </c>
      <c r="J92" s="5">
        <f t="shared" si="6"/>
        <v>9.6014178432308399E-4</v>
      </c>
      <c r="K92" s="5">
        <f t="shared" si="7"/>
        <v>3.7693014059078166E-52</v>
      </c>
      <c r="L92" s="5">
        <f t="shared" si="8"/>
        <v>4.2258489345079774E-2</v>
      </c>
      <c r="M92" s="5">
        <f t="shared" si="9"/>
        <v>4.0964068499115332E-2</v>
      </c>
      <c r="N92" s="5">
        <f t="shared" si="10"/>
        <v>0.17180484332390372</v>
      </c>
    </row>
    <row r="93" spans="1:14">
      <c r="A93" s="14" t="s">
        <v>91</v>
      </c>
      <c r="B93" s="5">
        <v>15.442007</v>
      </c>
      <c r="C93" s="5">
        <v>11.046597</v>
      </c>
      <c r="D93" s="5">
        <v>18.541508</v>
      </c>
      <c r="E93" s="5">
        <v>18.375893999999999</v>
      </c>
      <c r="F93" s="5">
        <v>19.023800000000001</v>
      </c>
      <c r="H93" s="5">
        <v>92</v>
      </c>
      <c r="I93" s="5">
        <f t="shared" si="11"/>
        <v>19.307941395701992</v>
      </c>
      <c r="J93" s="5">
        <f t="shared" si="6"/>
        <v>7.3365394846094457E-4</v>
      </c>
      <c r="K93" s="5">
        <f t="shared" si="7"/>
        <v>5.9434321141612876E-54</v>
      </c>
      <c r="L93" s="5">
        <f t="shared" si="8"/>
        <v>2.6669079865512337E-2</v>
      </c>
      <c r="M93" s="5">
        <f t="shared" si="9"/>
        <v>2.5941666924499018E-2</v>
      </c>
      <c r="N93" s="5">
        <f t="shared" si="10"/>
        <v>0.10559983170526098</v>
      </c>
    </row>
    <row r="94" spans="1:14">
      <c r="A94" s="14" t="s">
        <v>92</v>
      </c>
      <c r="B94" s="5">
        <v>15.470103</v>
      </c>
      <c r="C94" s="5">
        <v>11.062484</v>
      </c>
      <c r="D94" s="5">
        <v>18.593747</v>
      </c>
      <c r="E94" s="5">
        <v>18.415883999999998</v>
      </c>
      <c r="F94" s="5">
        <v>19.037918999999999</v>
      </c>
      <c r="H94" s="5">
        <v>93</v>
      </c>
      <c r="I94" s="5">
        <f t="shared" si="11"/>
        <v>19.461062925081599</v>
      </c>
      <c r="J94" s="5">
        <f t="shared" si="6"/>
        <v>5.5693247256678854E-4</v>
      </c>
      <c r="K94" s="5">
        <f t="shared" si="7"/>
        <v>8.7233118363371287E-56</v>
      </c>
      <c r="L94" s="5">
        <f t="shared" si="8"/>
        <v>1.618857172153591E-2</v>
      </c>
      <c r="M94" s="5">
        <f t="shared" si="9"/>
        <v>1.5814826219781336E-2</v>
      </c>
      <c r="N94" s="5">
        <f t="shared" si="10"/>
        <v>6.0383185698782441E-2</v>
      </c>
    </row>
    <row r="95" spans="1:14">
      <c r="A95" s="14" t="s">
        <v>93</v>
      </c>
      <c r="B95" s="5">
        <v>15.540748000000001</v>
      </c>
      <c r="C95" s="5">
        <v>11.076477000000001</v>
      </c>
      <c r="D95" s="5">
        <v>18.650086999999999</v>
      </c>
      <c r="E95" s="5">
        <v>18.451042000000001</v>
      </c>
      <c r="F95" s="5">
        <v>19.040144000000002</v>
      </c>
      <c r="H95" s="5">
        <v>94</v>
      </c>
      <c r="I95" s="5">
        <f t="shared" si="11"/>
        <v>19.614184454461206</v>
      </c>
      <c r="J95" s="5">
        <f t="shared" si="6"/>
        <v>4.2001926868256263E-4</v>
      </c>
      <c r="K95" s="5">
        <f t="shared" si="7"/>
        <v>1.191771896068669E-57</v>
      </c>
      <c r="L95" s="5">
        <f t="shared" si="8"/>
        <v>9.4518206684027582E-3</v>
      </c>
      <c r="M95" s="5">
        <f t="shared" si="9"/>
        <v>9.2811698171703476E-3</v>
      </c>
      <c r="N95" s="5">
        <f t="shared" si="10"/>
        <v>3.2121350036693495E-2</v>
      </c>
    </row>
    <row r="96" spans="1:14">
      <c r="A96" s="14" t="s">
        <v>94</v>
      </c>
      <c r="B96" s="5">
        <v>15.623801</v>
      </c>
      <c r="C96" s="5">
        <v>11.086460000000001</v>
      </c>
      <c r="D96" s="5">
        <v>18.802195999999999</v>
      </c>
      <c r="E96" s="5">
        <v>18.456333999999998</v>
      </c>
      <c r="F96" s="5">
        <v>19.056187999999999</v>
      </c>
      <c r="H96" s="5">
        <v>95</v>
      </c>
      <c r="I96" s="5">
        <f t="shared" si="11"/>
        <v>19.767305983840814</v>
      </c>
      <c r="J96" s="5">
        <f t="shared" si="6"/>
        <v>3.1469604185760662E-4</v>
      </c>
      <c r="K96" s="5">
        <f t="shared" si="7"/>
        <v>1.5155579011136622E-59</v>
      </c>
      <c r="L96" s="5">
        <f t="shared" si="8"/>
        <v>5.307974772200786E-3</v>
      </c>
      <c r="M96" s="5">
        <f t="shared" si="9"/>
        <v>5.2433972723327357E-3</v>
      </c>
      <c r="N96" s="5">
        <f t="shared" si="10"/>
        <v>1.5896317587034147E-2</v>
      </c>
    </row>
    <row r="97" spans="1:14">
      <c r="A97" s="14" t="s">
        <v>95</v>
      </c>
      <c r="B97" s="5">
        <v>15.629479999999999</v>
      </c>
      <c r="C97" s="5">
        <v>11.08722</v>
      </c>
      <c r="D97" s="5">
        <v>18.824024999999999</v>
      </c>
      <c r="E97" s="5">
        <v>18.464925999999998</v>
      </c>
      <c r="F97" s="5">
        <v>19.120577999999998</v>
      </c>
      <c r="H97" s="5">
        <v>96</v>
      </c>
      <c r="I97" s="5">
        <f t="shared" si="11"/>
        <v>19.920427513220421</v>
      </c>
      <c r="J97" s="5">
        <f t="shared" si="6"/>
        <v>2.3424414209217008E-4</v>
      </c>
      <c r="K97" s="5">
        <f t="shared" si="7"/>
        <v>1.7939881797557015E-61</v>
      </c>
      <c r="L97" s="5">
        <f t="shared" si="8"/>
        <v>2.8671384487658001E-3</v>
      </c>
      <c r="M97" s="5">
        <f t="shared" si="9"/>
        <v>2.8516390840524334E-3</v>
      </c>
      <c r="N97" s="5">
        <f t="shared" si="10"/>
        <v>7.3185365150611617E-3</v>
      </c>
    </row>
    <row r="98" spans="1:14">
      <c r="A98" s="14" t="s">
        <v>96</v>
      </c>
      <c r="B98" s="5">
        <v>15.655801</v>
      </c>
      <c r="C98" s="5">
        <v>11.132472999999999</v>
      </c>
      <c r="D98" s="5">
        <v>18.911756</v>
      </c>
      <c r="E98" s="5">
        <v>18.668455999999999</v>
      </c>
      <c r="F98" s="5">
        <v>19.151543</v>
      </c>
      <c r="H98" s="5">
        <v>97</v>
      </c>
      <c r="I98" s="5">
        <f t="shared" si="11"/>
        <v>20.073549042600028</v>
      </c>
      <c r="J98" s="5">
        <f t="shared" si="6"/>
        <v>1.7322141813715127E-4</v>
      </c>
      <c r="K98" s="5">
        <f t="shared" si="7"/>
        <v>1.9766704618313866E-63</v>
      </c>
      <c r="L98" s="5">
        <f t="shared" si="8"/>
        <v>1.48961801879135E-3</v>
      </c>
      <c r="M98" s="5">
        <f t="shared" si="9"/>
        <v>1.4929597622491168E-3</v>
      </c>
      <c r="N98" s="5">
        <f t="shared" si="10"/>
        <v>3.1345624719221047E-3</v>
      </c>
    </row>
    <row r="99" spans="1:14">
      <c r="A99" s="14" t="s">
        <v>97</v>
      </c>
      <c r="B99" s="5">
        <v>15.795082000000001</v>
      </c>
      <c r="C99" s="5">
        <v>11.163093999999999</v>
      </c>
      <c r="D99" s="5">
        <v>19.121967000000001</v>
      </c>
      <c r="E99" s="5">
        <v>18.839161000000001</v>
      </c>
      <c r="F99" s="5">
        <v>19.175194999999999</v>
      </c>
      <c r="H99" s="5">
        <v>98</v>
      </c>
      <c r="I99" s="5">
        <f t="shared" si="11"/>
        <v>20.226670571979636</v>
      </c>
      <c r="J99" s="5">
        <f t="shared" si="6"/>
        <v>1.2725938875122428E-4</v>
      </c>
      <c r="K99" s="5">
        <f t="shared" si="7"/>
        <v>2.0272934572184495E-65</v>
      </c>
      <c r="L99" s="5">
        <f t="shared" si="8"/>
        <v>7.4440212963559102E-4</v>
      </c>
      <c r="M99" s="5">
        <f t="shared" si="9"/>
        <v>7.5244263780900752E-4</v>
      </c>
      <c r="N99" s="5">
        <f t="shared" si="10"/>
        <v>1.248977423024036E-3</v>
      </c>
    </row>
    <row r="100" spans="1:14">
      <c r="A100" s="14" t="s">
        <v>98</v>
      </c>
      <c r="B100" s="5">
        <v>15.850047999999999</v>
      </c>
      <c r="C100" s="5">
        <v>11.190276000000001</v>
      </c>
      <c r="D100" s="5">
        <v>19.154374000000001</v>
      </c>
      <c r="E100" s="5">
        <v>18.898513999999999</v>
      </c>
      <c r="F100" s="5">
        <v>19.198260999999999</v>
      </c>
      <c r="H100" s="5">
        <v>99</v>
      </c>
      <c r="I100" s="5">
        <f t="shared" si="11"/>
        <v>20.379792101359243</v>
      </c>
      <c r="J100" s="5">
        <f t="shared" si="6"/>
        <v>9.2882408495262216E-5</v>
      </c>
      <c r="K100" s="5">
        <f t="shared" si="7"/>
        <v>1.9353816367550103E-67</v>
      </c>
      <c r="L100" s="5">
        <f t="shared" si="8"/>
        <v>3.5780527132377014E-4</v>
      </c>
      <c r="M100" s="5">
        <f t="shared" si="9"/>
        <v>3.6506520487511685E-4</v>
      </c>
      <c r="N100" s="5">
        <f t="shared" si="10"/>
        <v>4.6297465708290702E-4</v>
      </c>
    </row>
    <row r="101" spans="1:14">
      <c r="A101" s="14" t="s">
        <v>99</v>
      </c>
      <c r="B101" s="5">
        <v>15.868202999999999</v>
      </c>
      <c r="C101" s="5">
        <v>11.215555</v>
      </c>
      <c r="D101" s="5">
        <v>19.214970999999998</v>
      </c>
      <c r="E101" s="5">
        <v>18.9084</v>
      </c>
      <c r="F101" s="5">
        <v>19.259909</v>
      </c>
      <c r="H101" s="5">
        <v>100</v>
      </c>
      <c r="I101" s="5">
        <f t="shared" si="11"/>
        <v>20.53291363073885</v>
      </c>
      <c r="J101" s="5">
        <f t="shared" si="6"/>
        <v>6.7349208502726093E-5</v>
      </c>
      <c r="K101" s="5">
        <f t="shared" si="7"/>
        <v>1.7198250264976871E-69</v>
      </c>
      <c r="L101" s="5">
        <f t="shared" si="8"/>
        <v>1.6542163143927599E-4</v>
      </c>
      <c r="M101" s="5">
        <f t="shared" si="9"/>
        <v>1.7050583089293859E-4</v>
      </c>
      <c r="N101" s="5">
        <f t="shared" si="10"/>
        <v>1.5965584470474558E-4</v>
      </c>
    </row>
    <row r="103" spans="1:14">
      <c r="A103" s="6"/>
      <c r="B103" s="6" t="s">
        <v>101</v>
      </c>
      <c r="C103" s="6" t="s">
        <v>102</v>
      </c>
      <c r="D103" s="6" t="s">
        <v>103</v>
      </c>
      <c r="E103" s="6" t="s">
        <v>104</v>
      </c>
      <c r="F103" s="6" t="s">
        <v>105</v>
      </c>
    </row>
    <row r="104" spans="1:14">
      <c r="A104" s="6" t="s">
        <v>108</v>
      </c>
      <c r="B104" s="5">
        <f>AVERAGE(B2:B101)</f>
        <v>12.94181416</v>
      </c>
      <c r="C104" s="5">
        <f>AVERAGE(C2:C101)</f>
        <v>10.367313610000004</v>
      </c>
      <c r="D104" s="5">
        <f>AVERAGE(D2:D101)</f>
        <v>17.419453580000003</v>
      </c>
      <c r="E104" s="5">
        <f>AVERAGE(E2:E101)</f>
        <v>17.393308959999999</v>
      </c>
      <c r="F104" s="5">
        <f>AVERAGE(F2:F101)</f>
        <v>18.199807640000003</v>
      </c>
    </row>
    <row r="105" spans="1:14">
      <c r="A105" s="6" t="s">
        <v>113</v>
      </c>
      <c r="B105" s="5">
        <f>_xlfn.STDEV.S(B2:B101)</f>
        <v>1.8919829844605991</v>
      </c>
      <c r="C105" s="5">
        <f>_xlfn.STDEV.S(C2:C101)</f>
        <v>0.57190312403345922</v>
      </c>
      <c r="D105" s="5">
        <f>_xlfn.STDEV.S(D2:D101)</f>
        <v>0.77636829964747989</v>
      </c>
      <c r="E105" s="5">
        <f>_xlfn.STDEV.S(E2:E101)</f>
        <v>0.78490116768472629</v>
      </c>
      <c r="F105" s="5">
        <f>_xlfn.STDEV.S(F2:F101)</f>
        <v>0.56968706171329309</v>
      </c>
    </row>
    <row r="106" spans="1:14">
      <c r="A106" s="6" t="s">
        <v>129</v>
      </c>
      <c r="B106" s="5">
        <f>B104+4*B105</f>
        <v>20.509746097842395</v>
      </c>
      <c r="C106" s="5">
        <f t="shared" ref="C106:F106" si="12">C104+4*C105</f>
        <v>12.654926106133841</v>
      </c>
      <c r="D106" s="5">
        <f t="shared" si="12"/>
        <v>20.524926778589922</v>
      </c>
      <c r="E106" s="5">
        <f t="shared" si="12"/>
        <v>20.532913630738904</v>
      </c>
      <c r="F106" s="5">
        <f t="shared" si="12"/>
        <v>20.478555886853176</v>
      </c>
    </row>
    <row r="107" spans="1:14">
      <c r="A107" s="6" t="s">
        <v>130</v>
      </c>
      <c r="B107" s="5">
        <f>B104-4*B105</f>
        <v>5.3738822221576035</v>
      </c>
      <c r="C107" s="5">
        <f t="shared" ref="C107:F107" si="13">C104-4*C105</f>
        <v>8.0797011138661663</v>
      </c>
      <c r="D107" s="5">
        <f t="shared" si="13"/>
        <v>14.313980381410083</v>
      </c>
      <c r="E107" s="5">
        <f t="shared" si="13"/>
        <v>14.253704289261094</v>
      </c>
      <c r="F107" s="5">
        <f t="shared" si="13"/>
        <v>15.92105939314683</v>
      </c>
    </row>
    <row r="109" spans="1:14">
      <c r="A109" s="6" t="s">
        <v>125</v>
      </c>
      <c r="B109" s="5">
        <f>MIN(B107:F107)</f>
        <v>5.3738822221576035</v>
      </c>
    </row>
    <row r="110" spans="1:14">
      <c r="A110" s="6" t="s">
        <v>131</v>
      </c>
      <c r="B110" s="5">
        <f>MAX(B106:F106)</f>
        <v>20.532913630738904</v>
      </c>
    </row>
    <row r="111" spans="1:14">
      <c r="A111" s="6" t="s">
        <v>117</v>
      </c>
      <c r="B111" s="5">
        <v>100</v>
      </c>
    </row>
    <row r="112" spans="1:14">
      <c r="A112" s="6" t="s">
        <v>112</v>
      </c>
      <c r="B112" s="5">
        <f>(B110-B109)/(B111-1)</f>
        <v>0.15312152937960907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8"/>
  <sheetViews>
    <sheetView topLeftCell="A22" workbookViewId="0">
      <selection activeCell="I3" sqref="I3"/>
    </sheetView>
  </sheetViews>
  <sheetFormatPr defaultRowHeight="15"/>
  <cols>
    <col min="1" max="1" width="16" customWidth="1"/>
    <col min="2" max="6" width="9.140625" customWidth="1"/>
    <col min="10" max="10" width="12" bestFit="1" customWidth="1"/>
    <col min="12" max="13" width="12" bestFit="1" customWidth="1"/>
    <col min="14" max="14" width="11" bestFit="1" customWidth="1"/>
  </cols>
  <sheetData>
    <row r="1" spans="1:14">
      <c r="A1" s="6" t="s">
        <v>100</v>
      </c>
      <c r="B1" s="6" t="s">
        <v>101</v>
      </c>
      <c r="C1" s="6" t="s">
        <v>102</v>
      </c>
      <c r="D1" s="6" t="s">
        <v>103</v>
      </c>
      <c r="E1" s="6" t="s">
        <v>104</v>
      </c>
      <c r="F1" s="6" t="s">
        <v>105</v>
      </c>
      <c r="H1" s="6" t="s">
        <v>117</v>
      </c>
      <c r="I1" s="6" t="s">
        <v>127</v>
      </c>
      <c r="J1" s="6" t="s">
        <v>101</v>
      </c>
      <c r="K1" s="6" t="s">
        <v>102</v>
      </c>
      <c r="L1" s="6" t="s">
        <v>103</v>
      </c>
      <c r="M1" s="6" t="s">
        <v>104</v>
      </c>
      <c r="N1" s="6" t="s">
        <v>105</v>
      </c>
    </row>
    <row r="2" spans="1:14">
      <c r="A2" s="5" t="s">
        <v>128</v>
      </c>
      <c r="B2" s="5">
        <v>15.317332</v>
      </c>
      <c r="C2" s="5">
        <v>12.519705</v>
      </c>
      <c r="D2" s="5">
        <v>17.435299000000001</v>
      </c>
      <c r="E2" s="5">
        <v>16.059595999999999</v>
      </c>
      <c r="F2" s="5">
        <v>17.657260999999998</v>
      </c>
      <c r="H2" s="5">
        <v>1</v>
      </c>
      <c r="I2" s="5">
        <f>B109</f>
        <v>11.705574897668825</v>
      </c>
      <c r="J2" s="5">
        <f>_xlfn.NORM.DIST(I2,$B$104,$B$105,0)</f>
        <v>7.3564481452498089E-7</v>
      </c>
      <c r="K2" s="5">
        <f>_xlfn.NORM.DIST(I2,$C$104,$C$105,0)</f>
        <v>5.1380096500375401E-4</v>
      </c>
      <c r="L2" s="5">
        <f>_xlfn.NORM.DIST(I2,$D$104,$D$105,0)</f>
        <v>2.1729694121211617E-36</v>
      </c>
      <c r="M2" s="5">
        <f>_xlfn.NORM.DIST(I2,$E$104,$E$105,0)</f>
        <v>1.1532744685692017E-51</v>
      </c>
      <c r="N2" s="5">
        <f>_xlfn.NORM.DIST(I2,$F$104,$F$105,0)</f>
        <v>3.4912951100924538E-84</v>
      </c>
    </row>
    <row r="3" spans="1:14">
      <c r="A3" s="5" t="s">
        <v>1</v>
      </c>
      <c r="B3" s="5">
        <v>14.26979</v>
      </c>
      <c r="C3" s="5">
        <v>12.91086</v>
      </c>
      <c r="D3" s="5">
        <v>17.993862</v>
      </c>
      <c r="E3" s="5">
        <v>15.519418</v>
      </c>
      <c r="F3" s="5">
        <v>17.227391999999998</v>
      </c>
      <c r="H3" s="5">
        <v>2</v>
      </c>
      <c r="I3" s="5">
        <f>I2+$B$112</f>
        <v>11.789970521044591</v>
      </c>
      <c r="J3" s="5">
        <f t="shared" ref="J3:J66" si="0">_xlfn.NORM.DIST(I3,$B$104,$B$105,0)</f>
        <v>1.5096539635813029E-6</v>
      </c>
      <c r="K3" s="5">
        <f t="shared" ref="K3:K66" si="1">_xlfn.NORM.DIST(I3,$C$104,$C$105,0)</f>
        <v>1.7818203707166416E-3</v>
      </c>
      <c r="L3" s="5">
        <f t="shared" ref="L3:L66" si="2">_xlfn.NORM.DIST(I3,$D$104,$D$105,0)</f>
        <v>1.8788963444822733E-35</v>
      </c>
      <c r="M3" s="5">
        <f t="shared" ref="M3:M66" si="3">_xlfn.NORM.DIST(I3,$E$104,$E$105,0)</f>
        <v>1.6947790382586114E-49</v>
      </c>
      <c r="N3" s="5">
        <f t="shared" ref="N3:N66" si="4">_xlfn.NORM.DIST(I3,$F$104,$F$105,0)</f>
        <v>8.3052993549646199E-82</v>
      </c>
    </row>
    <row r="4" spans="1:14">
      <c r="A4" s="5" t="s">
        <v>2</v>
      </c>
      <c r="B4" s="5">
        <v>15.295166999999999</v>
      </c>
      <c r="C4" s="5">
        <v>12.698349</v>
      </c>
      <c r="D4" s="5">
        <v>18.145614999999999</v>
      </c>
      <c r="E4" s="5">
        <v>15.846156000000001</v>
      </c>
      <c r="F4" s="5">
        <v>17.837019000000002</v>
      </c>
      <c r="H4" s="5">
        <v>3</v>
      </c>
      <c r="I4" s="5">
        <f>I3+$B$112</f>
        <v>11.874366144420357</v>
      </c>
      <c r="J4" s="5">
        <f t="shared" si="0"/>
        <v>3.038613068478292E-6</v>
      </c>
      <c r="K4" s="5">
        <f t="shared" si="1"/>
        <v>5.5633854028068509E-3</v>
      </c>
      <c r="L4" s="5">
        <f t="shared" si="2"/>
        <v>1.5785137450885168E-34</v>
      </c>
      <c r="M4" s="5">
        <f t="shared" si="3"/>
        <v>2.235446870843114E-47</v>
      </c>
      <c r="N4" s="5">
        <f t="shared" si="4"/>
        <v>1.8257964337731817E-79</v>
      </c>
    </row>
    <row r="5" spans="1:14">
      <c r="A5" s="5" t="s">
        <v>3</v>
      </c>
      <c r="B5" s="5">
        <v>15.479108</v>
      </c>
      <c r="C5" s="5">
        <v>12.500154</v>
      </c>
      <c r="D5" s="5">
        <v>17.657257000000001</v>
      </c>
      <c r="E5" s="5">
        <v>15.464734999999999</v>
      </c>
      <c r="F5" s="5">
        <v>17.682521999999999</v>
      </c>
      <c r="H5" s="5">
        <v>4</v>
      </c>
      <c r="I5" s="5">
        <f t="shared" ref="I5:I68" si="5">I4+$B$112</f>
        <v>11.958761767796123</v>
      </c>
      <c r="J5" s="5">
        <f t="shared" si="0"/>
        <v>5.9987691211206515E-6</v>
      </c>
      <c r="K5" s="5">
        <f t="shared" si="1"/>
        <v>1.5639418330034738E-2</v>
      </c>
      <c r="L5" s="5">
        <f t="shared" si="2"/>
        <v>1.2885172953603776E-33</v>
      </c>
      <c r="M5" s="5">
        <f t="shared" si="3"/>
        <v>2.6465888830535751E-45</v>
      </c>
      <c r="N5" s="5">
        <f t="shared" si="4"/>
        <v>3.7091786505077891E-77</v>
      </c>
    </row>
    <row r="6" spans="1:14">
      <c r="A6" s="5" t="s">
        <v>4</v>
      </c>
      <c r="B6" s="5">
        <v>14.858598000000001</v>
      </c>
      <c r="C6" s="5">
        <v>12.949287999999999</v>
      </c>
      <c r="D6" s="5">
        <v>17.409834</v>
      </c>
      <c r="E6" s="5">
        <v>15.75545</v>
      </c>
      <c r="F6" s="5">
        <v>17.277607</v>
      </c>
      <c r="H6" s="5">
        <v>5</v>
      </c>
      <c r="I6" s="5">
        <f t="shared" si="5"/>
        <v>12.043157391171889</v>
      </c>
      <c r="J6" s="5">
        <f t="shared" si="0"/>
        <v>1.1615493052559013E-5</v>
      </c>
      <c r="K6" s="5">
        <f t="shared" si="1"/>
        <v>3.9582960155947283E-2</v>
      </c>
      <c r="L6" s="5">
        <f t="shared" si="2"/>
        <v>1.0219472390998E-32</v>
      </c>
      <c r="M6" s="5">
        <f t="shared" si="3"/>
        <v>2.8124154678540017E-43</v>
      </c>
      <c r="N6" s="5">
        <f t="shared" si="4"/>
        <v>6.963562557993588E-75</v>
      </c>
    </row>
    <row r="7" spans="1:14">
      <c r="A7" s="5" t="s">
        <v>5</v>
      </c>
      <c r="B7" s="5">
        <v>14.45973</v>
      </c>
      <c r="C7" s="5">
        <v>13.173</v>
      </c>
      <c r="D7" s="5">
        <v>17.437799999999999</v>
      </c>
      <c r="E7" s="5">
        <v>15.591275</v>
      </c>
      <c r="F7" s="5">
        <v>17.405189</v>
      </c>
      <c r="H7" s="5">
        <v>6</v>
      </c>
      <c r="I7" s="5">
        <f t="shared" si="5"/>
        <v>12.127553014547654</v>
      </c>
      <c r="J7" s="5">
        <f t="shared" si="0"/>
        <v>2.2059817118695291E-5</v>
      </c>
      <c r="K7" s="5">
        <f t="shared" si="1"/>
        <v>9.0199091801547795E-2</v>
      </c>
      <c r="L7" s="5">
        <f t="shared" si="2"/>
        <v>7.875226166972565E-32</v>
      </c>
      <c r="M7" s="5">
        <f t="shared" si="3"/>
        <v>2.6825222587508009E-41</v>
      </c>
      <c r="N7" s="5">
        <f t="shared" si="4"/>
        <v>1.2081296550652074E-72</v>
      </c>
    </row>
    <row r="8" spans="1:14">
      <c r="A8" s="5" t="s">
        <v>6</v>
      </c>
      <c r="B8" s="5">
        <v>15.341583999999999</v>
      </c>
      <c r="C8" s="5">
        <v>12.494453</v>
      </c>
      <c r="D8" s="5">
        <v>18.062238000000001</v>
      </c>
      <c r="E8" s="5">
        <v>15.691342000000001</v>
      </c>
      <c r="F8" s="5">
        <v>17.435375000000001</v>
      </c>
      <c r="H8" s="5">
        <v>7</v>
      </c>
      <c r="I8" s="5">
        <f t="shared" si="5"/>
        <v>12.21194863792342</v>
      </c>
      <c r="J8" s="5">
        <f t="shared" si="0"/>
        <v>4.1091776965923894E-5</v>
      </c>
      <c r="K8" s="5">
        <f t="shared" si="1"/>
        <v>0.18505562183535929</v>
      </c>
      <c r="L8" s="5">
        <f t="shared" si="2"/>
        <v>5.8964949831839095E-31</v>
      </c>
      <c r="M8" s="5">
        <f t="shared" si="3"/>
        <v>2.2965613592631556E-39</v>
      </c>
      <c r="N8" s="5">
        <f t="shared" si="4"/>
        <v>1.9369746689967113E-70</v>
      </c>
    </row>
    <row r="9" spans="1:14">
      <c r="A9" s="5" t="s">
        <v>7</v>
      </c>
      <c r="B9" s="5">
        <v>15.556044999999999</v>
      </c>
      <c r="C9" s="5">
        <v>13.075869000000001</v>
      </c>
      <c r="D9" s="5">
        <v>18.063980000000001</v>
      </c>
      <c r="E9" s="5">
        <v>15.797874</v>
      </c>
      <c r="F9" s="5">
        <v>17.596429000000001</v>
      </c>
      <c r="H9" s="5">
        <v>8</v>
      </c>
      <c r="I9" s="5">
        <f t="shared" si="5"/>
        <v>12.296344261299186</v>
      </c>
      <c r="J9" s="5">
        <f t="shared" si="0"/>
        <v>7.5075233726712391E-5</v>
      </c>
      <c r="K9" s="5">
        <f t="shared" si="1"/>
        <v>0.34182877952810642</v>
      </c>
      <c r="L9" s="5">
        <f t="shared" si="2"/>
        <v>4.2896431933015443E-30</v>
      </c>
      <c r="M9" s="5">
        <f t="shared" si="3"/>
        <v>1.7647518057525967E-37</v>
      </c>
      <c r="N9" s="5">
        <f t="shared" si="4"/>
        <v>2.8698729501634043E-68</v>
      </c>
    </row>
    <row r="10" spans="1:14">
      <c r="A10" s="5" t="s">
        <v>8</v>
      </c>
      <c r="B10" s="5">
        <v>15.596981</v>
      </c>
      <c r="C10" s="5">
        <v>12.337629</v>
      </c>
      <c r="D10" s="5">
        <v>17.986225000000001</v>
      </c>
      <c r="E10" s="5">
        <v>16.090481</v>
      </c>
      <c r="F10" s="5">
        <v>17.882365</v>
      </c>
      <c r="H10" s="5">
        <v>9</v>
      </c>
      <c r="I10" s="5">
        <f t="shared" si="5"/>
        <v>12.380739884674952</v>
      </c>
      <c r="J10" s="5">
        <f t="shared" si="0"/>
        <v>1.3453250220729171E-4</v>
      </c>
      <c r="K10" s="5">
        <f t="shared" si="1"/>
        <v>0.56848785177467798</v>
      </c>
      <c r="L10" s="5">
        <f t="shared" si="2"/>
        <v>3.0321085420818711E-29</v>
      </c>
      <c r="M10" s="5">
        <f t="shared" si="3"/>
        <v>1.2171947742242533E-35</v>
      </c>
      <c r="N10" s="5">
        <f t="shared" si="4"/>
        <v>3.9294316027513342E-66</v>
      </c>
    </row>
    <row r="11" spans="1:14">
      <c r="A11" s="5" t="s">
        <v>9</v>
      </c>
      <c r="B11" s="5">
        <v>14.168542</v>
      </c>
      <c r="C11" s="5">
        <v>12.818275999999999</v>
      </c>
      <c r="D11" s="5">
        <v>18.524336000000002</v>
      </c>
      <c r="E11" s="5">
        <v>15.414925</v>
      </c>
      <c r="F11" s="5">
        <v>17.695036000000002</v>
      </c>
      <c r="H11" s="5">
        <v>10</v>
      </c>
      <c r="I11" s="5">
        <f t="shared" si="5"/>
        <v>12.465135508050718</v>
      </c>
      <c r="J11" s="5">
        <f t="shared" si="0"/>
        <v>2.3645391164676797E-4</v>
      </c>
      <c r="K11" s="5">
        <f t="shared" si="1"/>
        <v>0.85121638652202714</v>
      </c>
      <c r="L11" s="5">
        <f t="shared" si="2"/>
        <v>2.0824024024760479E-28</v>
      </c>
      <c r="M11" s="5">
        <f t="shared" si="3"/>
        <v>7.5354186534121877E-34</v>
      </c>
      <c r="N11" s="5">
        <f t="shared" si="4"/>
        <v>4.9719314207623755E-64</v>
      </c>
    </row>
    <row r="12" spans="1:14">
      <c r="A12" s="5" t="s">
        <v>10</v>
      </c>
      <c r="B12" s="5">
        <v>15.16779</v>
      </c>
      <c r="C12" s="5">
        <v>12.418442000000001</v>
      </c>
      <c r="D12" s="5">
        <v>18.006913999999998</v>
      </c>
      <c r="E12" s="5">
        <v>15.876174000000001</v>
      </c>
      <c r="F12" s="5">
        <v>17.340112999999999</v>
      </c>
      <c r="H12" s="5">
        <v>11</v>
      </c>
      <c r="I12" s="5">
        <f t="shared" si="5"/>
        <v>12.549531131426484</v>
      </c>
      <c r="J12" s="5">
        <f t="shared" si="0"/>
        <v>4.0761911544769021E-4</v>
      </c>
      <c r="K12" s="5">
        <f t="shared" si="1"/>
        <v>1.1475324763250658</v>
      </c>
      <c r="L12" s="5">
        <f t="shared" si="2"/>
        <v>1.3895715261138728E-27</v>
      </c>
      <c r="M12" s="5">
        <f t="shared" si="3"/>
        <v>4.187217835805307E-32</v>
      </c>
      <c r="N12" s="5">
        <f t="shared" si="4"/>
        <v>5.813649685535275E-62</v>
      </c>
    </row>
    <row r="13" spans="1:14">
      <c r="A13" s="5" t="s">
        <v>11</v>
      </c>
      <c r="B13" s="5">
        <v>14.678133000000001</v>
      </c>
      <c r="C13" s="5">
        <v>13.049673</v>
      </c>
      <c r="D13" s="5">
        <v>18.472179000000001</v>
      </c>
      <c r="E13" s="5">
        <v>15.517503</v>
      </c>
      <c r="F13" s="5">
        <v>17.840492000000001</v>
      </c>
      <c r="H13" s="5">
        <v>12</v>
      </c>
      <c r="I13" s="5">
        <f t="shared" si="5"/>
        <v>12.63392675480225</v>
      </c>
      <c r="J13" s="5">
        <f t="shared" si="0"/>
        <v>6.8920963107723656E-4</v>
      </c>
      <c r="K13" s="5">
        <f t="shared" si="1"/>
        <v>1.3928239245679832</v>
      </c>
      <c r="L13" s="5">
        <f t="shared" si="2"/>
        <v>9.0093507378203546E-27</v>
      </c>
      <c r="M13" s="5">
        <f t="shared" si="3"/>
        <v>2.0884043402040802E-30</v>
      </c>
      <c r="N13" s="5">
        <f t="shared" si="4"/>
        <v>6.2820432373607854E-60</v>
      </c>
    </row>
    <row r="14" spans="1:14">
      <c r="A14" s="5" t="s">
        <v>12</v>
      </c>
      <c r="B14" s="5">
        <v>14.022601</v>
      </c>
      <c r="C14" s="5">
        <v>13.161085</v>
      </c>
      <c r="D14" s="5">
        <v>18.411762</v>
      </c>
      <c r="E14" s="5">
        <v>15.278072999999999</v>
      </c>
      <c r="F14" s="5">
        <v>17.935290999999999</v>
      </c>
      <c r="H14" s="5">
        <v>13</v>
      </c>
      <c r="I14" s="5">
        <f t="shared" si="5"/>
        <v>12.718322378178016</v>
      </c>
      <c r="J14" s="5">
        <f t="shared" si="0"/>
        <v>1.1429754160130702E-3</v>
      </c>
      <c r="K14" s="5">
        <f t="shared" si="1"/>
        <v>1.5220666618761423</v>
      </c>
      <c r="L14" s="5">
        <f t="shared" si="2"/>
        <v>5.6754776877398533E-26</v>
      </c>
      <c r="M14" s="5">
        <f t="shared" si="3"/>
        <v>9.349200671116136E-29</v>
      </c>
      <c r="N14" s="5">
        <f t="shared" si="4"/>
        <v>6.2730870867571563E-58</v>
      </c>
    </row>
    <row r="15" spans="1:14">
      <c r="A15" s="5" t="s">
        <v>13</v>
      </c>
      <c r="B15" s="5">
        <v>14.761818999999999</v>
      </c>
      <c r="C15" s="5">
        <v>13.189779</v>
      </c>
      <c r="D15" s="5">
        <v>18.593347999999999</v>
      </c>
      <c r="E15" s="5">
        <v>16.097833000000001</v>
      </c>
      <c r="F15" s="5">
        <v>18.028200999999999</v>
      </c>
      <c r="H15" s="5">
        <v>14</v>
      </c>
      <c r="I15" s="5">
        <f t="shared" si="5"/>
        <v>12.802718001553782</v>
      </c>
      <c r="J15" s="5">
        <f t="shared" si="0"/>
        <v>1.8591361569560466E-3</v>
      </c>
      <c r="K15" s="5">
        <f t="shared" si="1"/>
        <v>1.4975362780812185</v>
      </c>
      <c r="L15" s="5">
        <f t="shared" si="2"/>
        <v>3.4738229878337058E-25</v>
      </c>
      <c r="M15" s="5">
        <f t="shared" si="3"/>
        <v>3.7566889603162086E-27</v>
      </c>
      <c r="N15" s="5">
        <f t="shared" si="4"/>
        <v>5.7888199970743689E-56</v>
      </c>
    </row>
    <row r="16" spans="1:14">
      <c r="A16" s="5" t="s">
        <v>14</v>
      </c>
      <c r="B16" s="5">
        <v>14.378372000000001</v>
      </c>
      <c r="C16" s="5">
        <v>13.063295</v>
      </c>
      <c r="D16" s="5">
        <v>18.960891</v>
      </c>
      <c r="E16" s="5">
        <v>15.411534</v>
      </c>
      <c r="F16" s="5">
        <v>17.438950999999999</v>
      </c>
      <c r="H16" s="5">
        <v>15</v>
      </c>
      <c r="I16" s="5">
        <f t="shared" si="5"/>
        <v>12.887113624929547</v>
      </c>
      <c r="J16" s="5">
        <f t="shared" si="0"/>
        <v>2.9660212710327541E-3</v>
      </c>
      <c r="K16" s="5">
        <f t="shared" si="1"/>
        <v>1.326561085983919</v>
      </c>
      <c r="L16" s="5">
        <f t="shared" si="2"/>
        <v>2.065899958102908E-24</v>
      </c>
      <c r="M16" s="5">
        <f t="shared" si="3"/>
        <v>1.3548988002487626E-25</v>
      </c>
      <c r="N16" s="5">
        <f t="shared" si="4"/>
        <v>4.9365905475664124E-54</v>
      </c>
    </row>
    <row r="17" spans="1:14">
      <c r="A17" s="5" t="s">
        <v>15</v>
      </c>
      <c r="B17" s="5">
        <v>15.9239</v>
      </c>
      <c r="C17" s="5">
        <v>12.991472999999999</v>
      </c>
      <c r="D17" s="5">
        <v>18.275074</v>
      </c>
      <c r="E17" s="5">
        <v>15.788629</v>
      </c>
      <c r="F17" s="5">
        <v>17.574062999999999</v>
      </c>
      <c r="H17" s="5">
        <v>16</v>
      </c>
      <c r="I17" s="5">
        <f t="shared" si="5"/>
        <v>12.971509248305313</v>
      </c>
      <c r="J17" s="5">
        <f t="shared" si="0"/>
        <v>4.6411550939636833E-3</v>
      </c>
      <c r="K17" s="5">
        <f t="shared" si="1"/>
        <v>1.0579944207306156</v>
      </c>
      <c r="L17" s="5">
        <f t="shared" si="2"/>
        <v>1.1937330743610007E-23</v>
      </c>
      <c r="M17" s="5">
        <f t="shared" si="3"/>
        <v>4.3861081938434712E-24</v>
      </c>
      <c r="N17" s="5">
        <f t="shared" si="4"/>
        <v>3.890384286042414E-52</v>
      </c>
    </row>
    <row r="18" spans="1:14">
      <c r="A18" s="5" t="s">
        <v>16</v>
      </c>
      <c r="B18" s="5">
        <v>14.961361</v>
      </c>
      <c r="C18" s="5">
        <v>12.50521</v>
      </c>
      <c r="D18" s="5">
        <v>17.820775999999999</v>
      </c>
      <c r="E18" s="5">
        <v>15.237890999999999</v>
      </c>
      <c r="F18" s="5">
        <v>17.439550000000001</v>
      </c>
      <c r="H18" s="5">
        <v>17</v>
      </c>
      <c r="I18" s="5">
        <f t="shared" si="5"/>
        <v>13.055904871681079</v>
      </c>
      <c r="J18" s="5">
        <f t="shared" si="0"/>
        <v>7.1230609085348884E-3</v>
      </c>
      <c r="K18" s="5">
        <f t="shared" si="1"/>
        <v>0.7597062940543462</v>
      </c>
      <c r="L18" s="5">
        <f t="shared" si="2"/>
        <v>6.7019549605539321E-23</v>
      </c>
      <c r="M18" s="5">
        <f t="shared" si="3"/>
        <v>1.2744496581174837E-22</v>
      </c>
      <c r="N18" s="5">
        <f t="shared" si="4"/>
        <v>2.833258697364213E-50</v>
      </c>
    </row>
    <row r="19" spans="1:14">
      <c r="A19" s="5" t="s">
        <v>17</v>
      </c>
      <c r="B19" s="5">
        <v>15.869553</v>
      </c>
      <c r="C19" s="5">
        <v>13.059844</v>
      </c>
      <c r="D19" s="5">
        <v>17.281535999999999</v>
      </c>
      <c r="E19" s="5">
        <v>15.210158</v>
      </c>
      <c r="F19" s="5">
        <v>17.737845</v>
      </c>
      <c r="H19" s="5">
        <v>18</v>
      </c>
      <c r="I19" s="5">
        <f t="shared" si="5"/>
        <v>13.140300495056845</v>
      </c>
      <c r="J19" s="5">
        <f t="shared" si="0"/>
        <v>1.0722498412185012E-2</v>
      </c>
      <c r="K19" s="5">
        <f t="shared" si="1"/>
        <v>0.49115016507648235</v>
      </c>
      <c r="L19" s="5">
        <f t="shared" si="2"/>
        <v>3.6558815893246726E-22</v>
      </c>
      <c r="M19" s="5">
        <f t="shared" si="3"/>
        <v>3.3238153752312097E-21</v>
      </c>
      <c r="N19" s="5">
        <f t="shared" si="4"/>
        <v>1.9068138249754925E-48</v>
      </c>
    </row>
    <row r="20" spans="1:14">
      <c r="A20" s="5" t="s">
        <v>18</v>
      </c>
      <c r="B20" s="5">
        <v>14.417017</v>
      </c>
      <c r="C20" s="5">
        <v>12.700646000000001</v>
      </c>
      <c r="D20" s="5">
        <v>18.749912999999999</v>
      </c>
      <c r="E20" s="5">
        <v>15.378882000000001</v>
      </c>
      <c r="F20" s="5">
        <v>17.805990999999999</v>
      </c>
      <c r="H20" s="5">
        <v>19</v>
      </c>
      <c r="I20" s="5">
        <f t="shared" si="5"/>
        <v>13.224696118432611</v>
      </c>
      <c r="J20" s="5">
        <f t="shared" si="0"/>
        <v>1.5831208891904331E-2</v>
      </c>
      <c r="K20" s="5">
        <f t="shared" si="1"/>
        <v>0.28588349779818839</v>
      </c>
      <c r="L20" s="5">
        <f t="shared" si="2"/>
        <v>1.9376666961407908E-21</v>
      </c>
      <c r="M20" s="5">
        <f t="shared" si="3"/>
        <v>7.7807589744749669E-20</v>
      </c>
      <c r="N20" s="5">
        <f t="shared" si="4"/>
        <v>1.185928993064895E-46</v>
      </c>
    </row>
    <row r="21" spans="1:14">
      <c r="A21" s="5" t="s">
        <v>19</v>
      </c>
      <c r="B21" s="5">
        <v>13.802968999999999</v>
      </c>
      <c r="C21" s="5">
        <v>13.088346</v>
      </c>
      <c r="D21" s="5">
        <v>17.589231000000002</v>
      </c>
      <c r="E21" s="5">
        <v>15.858968000000001</v>
      </c>
      <c r="F21" s="5">
        <v>17.213163000000002</v>
      </c>
      <c r="H21" s="5">
        <v>20</v>
      </c>
      <c r="I21" s="5">
        <f t="shared" si="5"/>
        <v>13.309091741808377</v>
      </c>
      <c r="J21" s="5">
        <f t="shared" si="0"/>
        <v>2.2925611284264076E-2</v>
      </c>
      <c r="K21" s="5">
        <f t="shared" si="1"/>
        <v>0.14982010691609732</v>
      </c>
      <c r="L21" s="5">
        <f t="shared" si="2"/>
        <v>9.978433486202694E-21</v>
      </c>
      <c r="M21" s="5">
        <f t="shared" si="3"/>
        <v>1.6348499365609186E-18</v>
      </c>
      <c r="N21" s="5">
        <f t="shared" si="4"/>
        <v>6.816122929992445E-45</v>
      </c>
    </row>
    <row r="22" spans="1:14">
      <c r="A22" s="5" t="s">
        <v>20</v>
      </c>
      <c r="B22" s="5">
        <v>14.925293</v>
      </c>
      <c r="C22" s="5">
        <v>12.728081</v>
      </c>
      <c r="D22" s="5">
        <v>18.091604</v>
      </c>
      <c r="E22" s="5">
        <v>15.226554999999999</v>
      </c>
      <c r="F22" s="5">
        <v>17.336728000000001</v>
      </c>
      <c r="H22" s="5">
        <v>21</v>
      </c>
      <c r="I22" s="5">
        <f t="shared" si="5"/>
        <v>13.393487365184143</v>
      </c>
      <c r="J22" s="5">
        <f t="shared" si="0"/>
        <v>3.2562408902837681E-2</v>
      </c>
      <c r="K22" s="5">
        <f t="shared" si="1"/>
        <v>7.0689895737054032E-2</v>
      </c>
      <c r="L22" s="5">
        <f t="shared" si="2"/>
        <v>4.9927750195493495E-20</v>
      </c>
      <c r="M22" s="5">
        <f t="shared" si="3"/>
        <v>3.083221244817401E-17</v>
      </c>
      <c r="N22" s="5">
        <f t="shared" si="4"/>
        <v>3.6202992919824351E-43</v>
      </c>
    </row>
    <row r="23" spans="1:14">
      <c r="A23" s="5" t="s">
        <v>21</v>
      </c>
      <c r="B23" s="5">
        <v>14.719956</v>
      </c>
      <c r="C23" s="5">
        <v>12.740154</v>
      </c>
      <c r="D23" s="5">
        <v>17.822184</v>
      </c>
      <c r="E23" s="5">
        <v>15.240646</v>
      </c>
      <c r="F23" s="5">
        <v>17.204507</v>
      </c>
      <c r="H23" s="5">
        <v>22</v>
      </c>
      <c r="I23" s="5">
        <f t="shared" si="5"/>
        <v>13.477882988559909</v>
      </c>
      <c r="J23" s="5">
        <f t="shared" si="0"/>
        <v>4.5362907554101738E-2</v>
      </c>
      <c r="K23" s="5">
        <f t="shared" si="1"/>
        <v>3.0029686782086989E-2</v>
      </c>
      <c r="L23" s="5">
        <f t="shared" si="2"/>
        <v>2.4272693086104389E-19</v>
      </c>
      <c r="M23" s="5">
        <f t="shared" si="3"/>
        <v>5.2191808684931317E-16</v>
      </c>
      <c r="N23" s="5">
        <f t="shared" si="4"/>
        <v>1.7769690739841628E-41</v>
      </c>
    </row>
    <row r="24" spans="1:14">
      <c r="A24" s="5" t="s">
        <v>22</v>
      </c>
      <c r="B24" s="5">
        <v>14.129942</v>
      </c>
      <c r="C24" s="5">
        <v>12.933973</v>
      </c>
      <c r="D24" s="5">
        <v>18.982862000000001</v>
      </c>
      <c r="E24" s="5">
        <v>15.841302000000001</v>
      </c>
      <c r="F24" s="5">
        <v>17.345714999999998</v>
      </c>
      <c r="H24" s="5">
        <v>23</v>
      </c>
      <c r="I24" s="5">
        <f t="shared" si="5"/>
        <v>13.562278611935675</v>
      </c>
      <c r="J24" s="5">
        <f t="shared" si="0"/>
        <v>6.1983200413775273E-2</v>
      </c>
      <c r="K24" s="5">
        <f t="shared" si="1"/>
        <v>1.1485515350188106E-2</v>
      </c>
      <c r="L24" s="5">
        <f t="shared" si="2"/>
        <v>1.1465427972286702E-18</v>
      </c>
      <c r="M24" s="5">
        <f t="shared" si="3"/>
        <v>7.9299576427307734E-15</v>
      </c>
      <c r="N24" s="5">
        <f t="shared" si="4"/>
        <v>8.0601587724641051E-40</v>
      </c>
    </row>
    <row r="25" spans="1:14">
      <c r="A25" s="5" t="s">
        <v>23</v>
      </c>
      <c r="B25" s="5">
        <v>15.054698999999999</v>
      </c>
      <c r="C25" s="5">
        <v>12.677752999999999</v>
      </c>
      <c r="D25" s="5">
        <v>17.745270000000001</v>
      </c>
      <c r="E25" s="5">
        <v>15.59385</v>
      </c>
      <c r="F25" s="5">
        <v>17.290693000000001</v>
      </c>
      <c r="H25" s="5">
        <v>24</v>
      </c>
      <c r="I25" s="5">
        <f t="shared" si="5"/>
        <v>13.646674235311441</v>
      </c>
      <c r="J25" s="5">
        <f t="shared" si="0"/>
        <v>8.3068404006612959E-2</v>
      </c>
      <c r="K25" s="5">
        <f t="shared" si="1"/>
        <v>3.9550902101311803E-3</v>
      </c>
      <c r="L25" s="5">
        <f t="shared" si="2"/>
        <v>5.2620977837424912E-18</v>
      </c>
      <c r="M25" s="5">
        <f t="shared" si="3"/>
        <v>1.0814594758281632E-13</v>
      </c>
      <c r="N25" s="5">
        <f t="shared" si="4"/>
        <v>3.3785912836408851E-38</v>
      </c>
    </row>
    <row r="26" spans="1:14">
      <c r="A26" s="5" t="s">
        <v>24</v>
      </c>
      <c r="B26" s="5">
        <v>13.964229</v>
      </c>
      <c r="C26" s="5">
        <v>13.073278</v>
      </c>
      <c r="D26" s="5">
        <v>18.785993000000001</v>
      </c>
      <c r="E26" s="5">
        <v>15.663264</v>
      </c>
      <c r="F26" s="5">
        <v>17.506457999999999</v>
      </c>
      <c r="H26" s="5">
        <v>25</v>
      </c>
      <c r="I26" s="5">
        <f t="shared" si="5"/>
        <v>13.731069858687206</v>
      </c>
      <c r="J26" s="5">
        <f t="shared" si="0"/>
        <v>0.10919091175962464</v>
      </c>
      <c r="K26" s="5">
        <f t="shared" si="1"/>
        <v>1.2262203618890583E-3</v>
      </c>
      <c r="L26" s="5">
        <f t="shared" si="2"/>
        <v>2.346518032065498E-17</v>
      </c>
      <c r="M26" s="5">
        <f t="shared" si="3"/>
        <v>1.3237942660008487E-12</v>
      </c>
      <c r="N26" s="5">
        <f t="shared" si="4"/>
        <v>1.3087480601468523E-36</v>
      </c>
    </row>
    <row r="27" spans="1:14">
      <c r="A27" s="5" t="s">
        <v>25</v>
      </c>
      <c r="B27" s="5">
        <v>15.198626000000001</v>
      </c>
      <c r="C27" s="5">
        <v>13.102147</v>
      </c>
      <c r="D27" s="5">
        <v>17.751515000000001</v>
      </c>
      <c r="E27" s="5">
        <v>15.517795</v>
      </c>
      <c r="F27" s="5">
        <v>17.029264999999999</v>
      </c>
      <c r="H27" s="5">
        <v>26</v>
      </c>
      <c r="I27" s="5">
        <f t="shared" si="5"/>
        <v>13.815465482062972</v>
      </c>
      <c r="J27" s="5">
        <f t="shared" si="0"/>
        <v>0.14077510975200797</v>
      </c>
      <c r="K27" s="5">
        <f t="shared" si="1"/>
        <v>3.4228421881373335E-4</v>
      </c>
      <c r="L27" s="5">
        <f t="shared" si="2"/>
        <v>1.0166821898416045E-16</v>
      </c>
      <c r="M27" s="5">
        <f t="shared" si="3"/>
        <v>1.4544594023473274E-11</v>
      </c>
      <c r="N27" s="5">
        <f t="shared" si="4"/>
        <v>4.6849480319466971E-35</v>
      </c>
    </row>
    <row r="28" spans="1:14">
      <c r="A28" s="5" t="s">
        <v>26</v>
      </c>
      <c r="B28" s="5">
        <v>15.457374</v>
      </c>
      <c r="C28" s="5">
        <v>12.645398</v>
      </c>
      <c r="D28" s="5">
        <v>17.936411</v>
      </c>
      <c r="E28" s="5">
        <v>15.516748</v>
      </c>
      <c r="F28" s="5">
        <v>18.035008999999999</v>
      </c>
      <c r="H28" s="5">
        <v>27</v>
      </c>
      <c r="I28" s="5">
        <f t="shared" si="5"/>
        <v>13.899861105438738</v>
      </c>
      <c r="J28" s="5">
        <f t="shared" si="0"/>
        <v>0.17801394015936978</v>
      </c>
      <c r="K28" s="5">
        <f t="shared" si="1"/>
        <v>8.6022379551297954E-5</v>
      </c>
      <c r="L28" s="5">
        <f t="shared" si="2"/>
        <v>4.2799911736937397E-16</v>
      </c>
      <c r="M28" s="5">
        <f t="shared" si="3"/>
        <v>1.4343448351908024E-10</v>
      </c>
      <c r="N28" s="5">
        <f t="shared" si="4"/>
        <v>1.5498220583506099E-33</v>
      </c>
    </row>
    <row r="29" spans="1:14">
      <c r="A29" s="5" t="s">
        <v>27</v>
      </c>
      <c r="B29" s="5">
        <v>14.848577000000001</v>
      </c>
      <c r="C29" s="5">
        <v>12.970058999999999</v>
      </c>
      <c r="D29" s="5">
        <v>17.098202000000001</v>
      </c>
      <c r="E29" s="5">
        <v>16.098279000000002</v>
      </c>
      <c r="F29" s="5">
        <v>18.066683000000001</v>
      </c>
      <c r="H29" s="5">
        <v>28</v>
      </c>
      <c r="I29" s="5">
        <f t="shared" si="5"/>
        <v>13.984256728814504</v>
      </c>
      <c r="J29" s="5">
        <f t="shared" si="0"/>
        <v>0.22078568283844116</v>
      </c>
      <c r="K29" s="5">
        <f t="shared" si="1"/>
        <v>1.9464455099517152E-5</v>
      </c>
      <c r="L29" s="5">
        <f t="shared" si="2"/>
        <v>1.7506400876246295E-15</v>
      </c>
      <c r="M29" s="5">
        <f t="shared" si="3"/>
        <v>1.2696277523861464E-9</v>
      </c>
      <c r="N29" s="5">
        <f t="shared" si="4"/>
        <v>4.7379146290250708E-32</v>
      </c>
    </row>
    <row r="30" spans="1:14">
      <c r="A30" s="5" t="s">
        <v>28</v>
      </c>
      <c r="B30" s="5">
        <v>14.689940999999999</v>
      </c>
      <c r="C30" s="5">
        <v>13.189003</v>
      </c>
      <c r="D30" s="5">
        <v>18.360278000000001</v>
      </c>
      <c r="E30" s="5">
        <v>15.463708</v>
      </c>
      <c r="F30" s="5">
        <v>17.494622</v>
      </c>
      <c r="H30" s="5">
        <v>29</v>
      </c>
      <c r="I30" s="5">
        <f t="shared" si="5"/>
        <v>14.06865235219027</v>
      </c>
      <c r="J30" s="5">
        <f t="shared" si="0"/>
        <v>0.26858178651459741</v>
      </c>
      <c r="K30" s="5">
        <f t="shared" si="1"/>
        <v>3.9653294148522711E-6</v>
      </c>
      <c r="L30" s="5">
        <f t="shared" si="2"/>
        <v>6.9574036827110782E-15</v>
      </c>
      <c r="M30" s="5">
        <f t="shared" si="3"/>
        <v>1.0087187709035041E-8</v>
      </c>
      <c r="N30" s="5">
        <f t="shared" si="4"/>
        <v>1.3385079574730884E-30</v>
      </c>
    </row>
    <row r="31" spans="1:14">
      <c r="A31" s="5" t="s">
        <v>29</v>
      </c>
      <c r="B31" s="5">
        <v>15.898778999999999</v>
      </c>
      <c r="C31" s="5">
        <v>12.533215999999999</v>
      </c>
      <c r="D31" s="5">
        <v>18.016839999999998</v>
      </c>
      <c r="E31" s="5">
        <v>15.689351</v>
      </c>
      <c r="F31" s="5">
        <v>17.601386999999999</v>
      </c>
      <c r="H31" s="5">
        <v>30</v>
      </c>
      <c r="I31" s="5">
        <f t="shared" si="5"/>
        <v>14.153047975566036</v>
      </c>
      <c r="J31" s="5">
        <f t="shared" si="0"/>
        <v>0.32045788734293934</v>
      </c>
      <c r="K31" s="5">
        <f t="shared" si="1"/>
        <v>7.2731495201957666E-7</v>
      </c>
      <c r="L31" s="5">
        <f t="shared" si="2"/>
        <v>2.6865434838279064E-14</v>
      </c>
      <c r="M31" s="5">
        <f t="shared" si="3"/>
        <v>7.1934074554908732E-8</v>
      </c>
      <c r="N31" s="5">
        <f t="shared" si="4"/>
        <v>3.4944836833880892E-29</v>
      </c>
    </row>
    <row r="32" spans="1:14">
      <c r="A32" s="5" t="s">
        <v>30</v>
      </c>
      <c r="B32" s="5">
        <v>15.120533</v>
      </c>
      <c r="C32" s="5">
        <v>12.338758</v>
      </c>
      <c r="D32" s="5">
        <v>18.194510999999999</v>
      </c>
      <c r="E32" s="5">
        <v>15.906910999999999</v>
      </c>
      <c r="F32" s="5">
        <v>17.026764</v>
      </c>
      <c r="H32" s="5">
        <v>31</v>
      </c>
      <c r="I32" s="5">
        <f t="shared" si="5"/>
        <v>14.237443598941802</v>
      </c>
      <c r="J32" s="5">
        <f t="shared" si="0"/>
        <v>0.37501973997710397</v>
      </c>
      <c r="K32" s="5">
        <f t="shared" si="1"/>
        <v>1.2010801315457102E-7</v>
      </c>
      <c r="L32" s="5">
        <f t="shared" si="2"/>
        <v>1.0079451139876233E-13</v>
      </c>
      <c r="M32" s="5">
        <f t="shared" si="3"/>
        <v>4.604368577615662E-7</v>
      </c>
      <c r="N32" s="5">
        <f t="shared" si="4"/>
        <v>8.4308897425559301E-28</v>
      </c>
    </row>
    <row r="33" spans="1:14">
      <c r="A33" s="5" t="s">
        <v>31</v>
      </c>
      <c r="B33" s="5">
        <v>15.681317</v>
      </c>
      <c r="C33" s="5">
        <v>12.768798</v>
      </c>
      <c r="D33" s="5">
        <v>17.988664</v>
      </c>
      <c r="E33" s="5">
        <v>15.264203</v>
      </c>
      <c r="F33" s="5">
        <v>17.580846000000001</v>
      </c>
      <c r="H33" s="5">
        <v>32</v>
      </c>
      <c r="I33" s="5">
        <f t="shared" si="5"/>
        <v>14.321839222317568</v>
      </c>
      <c r="J33" s="5">
        <f t="shared" si="0"/>
        <v>0.43045330602276377</v>
      </c>
      <c r="K33" s="5">
        <f t="shared" si="1"/>
        <v>1.7857788405732013E-8</v>
      </c>
      <c r="L33" s="5">
        <f t="shared" si="2"/>
        <v>3.6743136951395745E-13</v>
      </c>
      <c r="M33" s="5">
        <f t="shared" si="3"/>
        <v>2.6453087271888023E-6</v>
      </c>
      <c r="N33" s="5">
        <f t="shared" si="4"/>
        <v>1.8797155564527379E-26</v>
      </c>
    </row>
    <row r="34" spans="1:14">
      <c r="A34" s="5" t="s">
        <v>32</v>
      </c>
      <c r="B34" s="5">
        <v>14.870571999999999</v>
      </c>
      <c r="C34" s="5">
        <v>12.771889</v>
      </c>
      <c r="D34" s="5">
        <v>17.50151</v>
      </c>
      <c r="E34" s="5">
        <v>15.924780999999999</v>
      </c>
      <c r="F34" s="5">
        <v>17.345737</v>
      </c>
      <c r="H34" s="5">
        <v>33</v>
      </c>
      <c r="I34" s="5">
        <f t="shared" si="5"/>
        <v>14.406234845693334</v>
      </c>
      <c r="J34" s="5">
        <f t="shared" si="0"/>
        <v>0.48460369722763724</v>
      </c>
      <c r="K34" s="5">
        <f t="shared" si="1"/>
        <v>2.3905046098963626E-9</v>
      </c>
      <c r="L34" s="5">
        <f t="shared" si="2"/>
        <v>1.3014033401474907E-12</v>
      </c>
      <c r="M34" s="5">
        <f t="shared" si="3"/>
        <v>1.3641229344057343E-5</v>
      </c>
      <c r="N34" s="5">
        <f t="shared" si="4"/>
        <v>3.8729259619834079E-25</v>
      </c>
    </row>
    <row r="35" spans="1:14">
      <c r="A35" s="5" t="s">
        <v>33</v>
      </c>
      <c r="B35" s="5">
        <v>14.231085999999999</v>
      </c>
      <c r="C35" s="5">
        <v>12.742279999999999</v>
      </c>
      <c r="D35" s="5">
        <v>18.725360999999999</v>
      </c>
      <c r="E35" s="5">
        <v>15.915570000000001</v>
      </c>
      <c r="F35" s="5">
        <v>17.589089999999999</v>
      </c>
      <c r="H35" s="5">
        <v>34</v>
      </c>
      <c r="I35" s="5">
        <f t="shared" si="5"/>
        <v>14.490630469069099</v>
      </c>
      <c r="J35" s="5">
        <f t="shared" si="0"/>
        <v>0.5351014834101494</v>
      </c>
      <c r="K35" s="5">
        <f t="shared" si="1"/>
        <v>2.8810959446960839E-10</v>
      </c>
      <c r="L35" s="5">
        <f t="shared" si="2"/>
        <v>4.4786171679175174E-12</v>
      </c>
      <c r="M35" s="5">
        <f t="shared" si="3"/>
        <v>6.3139555336781612E-5</v>
      </c>
      <c r="N35" s="5">
        <f t="shared" si="4"/>
        <v>7.3741944786417133E-24</v>
      </c>
    </row>
    <row r="36" spans="1:14">
      <c r="A36" s="5" t="s">
        <v>34</v>
      </c>
      <c r="B36" s="5">
        <v>14.732654</v>
      </c>
      <c r="C36" s="5">
        <v>13.018086</v>
      </c>
      <c r="D36" s="5">
        <v>17.610220000000002</v>
      </c>
      <c r="E36" s="5">
        <v>15.595986999999999</v>
      </c>
      <c r="F36" s="5">
        <v>17.366620000000001</v>
      </c>
      <c r="H36" s="5">
        <v>35</v>
      </c>
      <c r="I36" s="5">
        <f t="shared" si="5"/>
        <v>14.575026092444865</v>
      </c>
      <c r="J36" s="5">
        <f t="shared" si="0"/>
        <v>0.57952789193049259</v>
      </c>
      <c r="K36" s="5">
        <f t="shared" si="1"/>
        <v>3.1263102869957293E-11</v>
      </c>
      <c r="L36" s="5">
        <f t="shared" si="2"/>
        <v>1.4975188646523637E-11</v>
      </c>
      <c r="M36" s="5">
        <f t="shared" si="3"/>
        <v>2.6231334769913556E-4</v>
      </c>
      <c r="N36" s="5">
        <f t="shared" si="4"/>
        <v>1.2975327025569631E-22</v>
      </c>
    </row>
    <row r="37" spans="1:14">
      <c r="A37" s="5" t="s">
        <v>35</v>
      </c>
      <c r="B37" s="5">
        <v>14.095253</v>
      </c>
      <c r="C37" s="5">
        <v>12.656723</v>
      </c>
      <c r="D37" s="5">
        <v>17.920171</v>
      </c>
      <c r="E37" s="5">
        <v>15.491927</v>
      </c>
      <c r="F37" s="5">
        <v>17.614146999999999</v>
      </c>
      <c r="H37" s="5">
        <v>36</v>
      </c>
      <c r="I37" s="5">
        <f t="shared" si="5"/>
        <v>14.659421715820631</v>
      </c>
      <c r="J37" s="5">
        <f t="shared" si="0"/>
        <v>0.61560379284925093</v>
      </c>
      <c r="K37" s="5">
        <f t="shared" si="1"/>
        <v>3.0543068135631092E-12</v>
      </c>
      <c r="L37" s="5">
        <f t="shared" si="2"/>
        <v>4.86515858879575E-11</v>
      </c>
      <c r="M37" s="5">
        <f t="shared" si="3"/>
        <v>9.7816050545084291E-4</v>
      </c>
      <c r="N37" s="5">
        <f t="shared" si="4"/>
        <v>2.1098441261131698E-21</v>
      </c>
    </row>
    <row r="38" spans="1:14">
      <c r="A38" s="5" t="s">
        <v>36</v>
      </c>
      <c r="B38" s="5">
        <v>14.792913</v>
      </c>
      <c r="C38" s="5">
        <v>12.823324</v>
      </c>
      <c r="D38" s="5">
        <v>18.431809000000001</v>
      </c>
      <c r="E38" s="5">
        <v>15.690949</v>
      </c>
      <c r="F38" s="5">
        <v>17.741969000000001</v>
      </c>
      <c r="H38" s="5">
        <v>37</v>
      </c>
      <c r="I38" s="5">
        <f t="shared" si="5"/>
        <v>14.743817339196397</v>
      </c>
      <c r="J38" s="5">
        <f t="shared" si="0"/>
        <v>0.64138232443078913</v>
      </c>
      <c r="K38" s="5">
        <f t="shared" si="1"/>
        <v>2.686578068949504E-13</v>
      </c>
      <c r="L38" s="5">
        <f t="shared" si="2"/>
        <v>1.5357412121640615E-10</v>
      </c>
      <c r="M38" s="5">
        <f t="shared" si="3"/>
        <v>3.2739400281156586E-3</v>
      </c>
      <c r="N38" s="5">
        <f t="shared" si="4"/>
        <v>3.1703759358217682E-20</v>
      </c>
    </row>
    <row r="39" spans="1:14">
      <c r="A39" s="5" t="s">
        <v>37</v>
      </c>
      <c r="B39" s="5">
        <v>15.118370000000001</v>
      </c>
      <c r="C39" s="5">
        <v>12.943391999999999</v>
      </c>
      <c r="D39" s="5">
        <v>17.950845000000001</v>
      </c>
      <c r="E39" s="5">
        <v>16.090181000000001</v>
      </c>
      <c r="F39" s="5">
        <v>17.266916999999999</v>
      </c>
      <c r="H39" s="5">
        <v>38</v>
      </c>
      <c r="I39" s="5">
        <f t="shared" si="5"/>
        <v>14.828212962572163</v>
      </c>
      <c r="J39" s="5">
        <f t="shared" si="0"/>
        <v>0.65542264716920773</v>
      </c>
      <c r="K39" s="5">
        <f t="shared" si="1"/>
        <v>2.127612299498233E-14</v>
      </c>
      <c r="L39" s="5">
        <f t="shared" si="2"/>
        <v>4.7101573349564397E-10</v>
      </c>
      <c r="M39" s="5">
        <f t="shared" si="3"/>
        <v>9.8356298990128193E-3</v>
      </c>
      <c r="N39" s="5">
        <f t="shared" si="4"/>
        <v>4.4025012494134365E-19</v>
      </c>
    </row>
    <row r="40" spans="1:14">
      <c r="A40" s="5" t="s">
        <v>38</v>
      </c>
      <c r="B40" s="5">
        <v>15.728099</v>
      </c>
      <c r="C40" s="5">
        <v>13.112030000000001</v>
      </c>
      <c r="D40" s="5">
        <v>18.430306000000002</v>
      </c>
      <c r="E40" s="5">
        <v>15.787535999999999</v>
      </c>
      <c r="F40" s="5">
        <v>17.415483999999999</v>
      </c>
      <c r="H40" s="5">
        <v>39</v>
      </c>
      <c r="I40" s="5">
        <f t="shared" si="5"/>
        <v>14.912608585947929</v>
      </c>
      <c r="J40" s="5">
        <f t="shared" si="0"/>
        <v>0.65692328568160208</v>
      </c>
      <c r="K40" s="5">
        <f t="shared" si="1"/>
        <v>1.5170215220739254E-15</v>
      </c>
      <c r="L40" s="5">
        <f t="shared" si="2"/>
        <v>1.4036186419711986E-9</v>
      </c>
      <c r="M40" s="5">
        <f t="shared" si="3"/>
        <v>2.6521891849665542E-2</v>
      </c>
      <c r="N40" s="5">
        <f t="shared" si="4"/>
        <v>5.649584985879815E-18</v>
      </c>
    </row>
    <row r="41" spans="1:14">
      <c r="A41" s="5" t="s">
        <v>39</v>
      </c>
      <c r="B41" s="5">
        <v>15.910898</v>
      </c>
      <c r="C41" s="5">
        <v>12.428023</v>
      </c>
      <c r="D41" s="5">
        <v>18.310435999999999</v>
      </c>
      <c r="E41" s="5">
        <v>15.704905</v>
      </c>
      <c r="F41" s="5">
        <v>17.534949999999998</v>
      </c>
      <c r="H41" s="5">
        <v>40</v>
      </c>
      <c r="I41" s="5">
        <f t="shared" si="5"/>
        <v>14.997004209323695</v>
      </c>
      <c r="J41" s="5">
        <f t="shared" si="0"/>
        <v>0.64579789526476583</v>
      </c>
      <c r="K41" s="5">
        <f t="shared" si="1"/>
        <v>9.7386154017852537E-17</v>
      </c>
      <c r="L41" s="5">
        <f t="shared" si="2"/>
        <v>4.0640512772711264E-9</v>
      </c>
      <c r="M41" s="5">
        <f t="shared" si="3"/>
        <v>6.4191523562418751E-2</v>
      </c>
      <c r="N41" s="5">
        <f t="shared" si="4"/>
        <v>6.6998015258299146E-17</v>
      </c>
    </row>
    <row r="42" spans="1:14">
      <c r="A42" s="5" t="s">
        <v>40</v>
      </c>
      <c r="B42" s="5">
        <v>15.444634000000001</v>
      </c>
      <c r="C42" s="5">
        <v>12.906546000000001</v>
      </c>
      <c r="D42" s="5">
        <v>18.870992000000001</v>
      </c>
      <c r="E42" s="5">
        <v>15.192377</v>
      </c>
      <c r="F42" s="5">
        <v>17.619052</v>
      </c>
      <c r="H42" s="5">
        <v>41</v>
      </c>
      <c r="I42" s="5">
        <f t="shared" si="5"/>
        <v>15.081399832699461</v>
      </c>
      <c r="J42" s="5">
        <f t="shared" si="0"/>
        <v>0.62268348921965389</v>
      </c>
      <c r="K42" s="5">
        <f t="shared" si="1"/>
        <v>5.6287104785503291E-18</v>
      </c>
      <c r="L42" s="5">
        <f t="shared" si="2"/>
        <v>1.1433141229659511E-8</v>
      </c>
      <c r="M42" s="5">
        <f t="shared" si="3"/>
        <v>0.13945103118742871</v>
      </c>
      <c r="N42" s="5">
        <f t="shared" si="4"/>
        <v>7.3423597892179133E-16</v>
      </c>
    </row>
    <row r="43" spans="1:14">
      <c r="A43" s="5" t="s">
        <v>41</v>
      </c>
      <c r="B43" s="5">
        <v>15.893810999999999</v>
      </c>
      <c r="C43" s="5">
        <v>13.180972000000001</v>
      </c>
      <c r="D43" s="5">
        <v>17.933914999999999</v>
      </c>
      <c r="E43" s="5">
        <v>15.745372</v>
      </c>
      <c r="F43" s="5">
        <v>17.942312999999999</v>
      </c>
      <c r="H43" s="5">
        <v>42</v>
      </c>
      <c r="I43" s="5">
        <f t="shared" si="5"/>
        <v>15.165795456075227</v>
      </c>
      <c r="J43" s="5">
        <f t="shared" si="0"/>
        <v>0.58888003642040099</v>
      </c>
      <c r="K43" s="5">
        <f t="shared" si="1"/>
        <v>2.9290502954985476E-19</v>
      </c>
      <c r="L43" s="5">
        <f t="shared" si="2"/>
        <v>3.1251314932900304E-8</v>
      </c>
      <c r="M43" s="5">
        <f t="shared" si="3"/>
        <v>0.27191717464093718</v>
      </c>
      <c r="N43" s="5">
        <f t="shared" si="4"/>
        <v>7.4359715522191925E-15</v>
      </c>
    </row>
    <row r="44" spans="1:14">
      <c r="A44" s="5" t="s">
        <v>42</v>
      </c>
      <c r="B44" s="5">
        <v>14.650176999999999</v>
      </c>
      <c r="C44" s="5">
        <v>12.423349</v>
      </c>
      <c r="D44" s="5">
        <v>17.948715</v>
      </c>
      <c r="E44" s="5">
        <v>15.754835</v>
      </c>
      <c r="F44" s="5">
        <v>17.704477000000001</v>
      </c>
      <c r="H44" s="5">
        <v>43</v>
      </c>
      <c r="I44" s="5">
        <f t="shared" si="5"/>
        <v>15.250191079450993</v>
      </c>
      <c r="J44" s="5">
        <f t="shared" si="0"/>
        <v>0.54622939664519898</v>
      </c>
      <c r="K44" s="5">
        <f t="shared" si="1"/>
        <v>1.3723060263208501E-20</v>
      </c>
      <c r="L44" s="5">
        <f t="shared" si="2"/>
        <v>8.2997949046582405E-8</v>
      </c>
      <c r="M44" s="5">
        <f t="shared" si="3"/>
        <v>0.47590734830277615</v>
      </c>
      <c r="N44" s="5">
        <f t="shared" si="4"/>
        <v>6.9593408964468312E-14</v>
      </c>
    </row>
    <row r="45" spans="1:14">
      <c r="A45" s="5" t="s">
        <v>43</v>
      </c>
      <c r="B45" s="5">
        <v>14.580011000000001</v>
      </c>
      <c r="C45" s="5">
        <v>12.781936</v>
      </c>
      <c r="D45" s="5">
        <v>18.072747</v>
      </c>
      <c r="E45" s="5">
        <v>15.791689999999999</v>
      </c>
      <c r="F45" s="5">
        <v>17.159386000000001</v>
      </c>
      <c r="H45" s="5">
        <v>44</v>
      </c>
      <c r="I45" s="5">
        <f t="shared" si="5"/>
        <v>15.334586702826758</v>
      </c>
      <c r="J45" s="5">
        <f t="shared" si="0"/>
        <v>0.49694927651941984</v>
      </c>
      <c r="K45" s="5">
        <f t="shared" si="1"/>
        <v>5.7887038911632787E-22</v>
      </c>
      <c r="L45" s="5">
        <f t="shared" si="2"/>
        <v>2.1417203532867249E-7</v>
      </c>
      <c r="M45" s="5">
        <f t="shared" si="3"/>
        <v>0.74761678750343663</v>
      </c>
      <c r="N45" s="5">
        <f t="shared" si="4"/>
        <v>6.0190345267783816E-13</v>
      </c>
    </row>
    <row r="46" spans="1:14">
      <c r="A46" s="5" t="s">
        <v>44</v>
      </c>
      <c r="B46" s="5">
        <v>14.656751999999999</v>
      </c>
      <c r="C46" s="5">
        <v>12.826727</v>
      </c>
      <c r="D46" s="5">
        <v>17.225201999999999</v>
      </c>
      <c r="E46" s="5">
        <v>15.751308999999999</v>
      </c>
      <c r="F46" s="5">
        <v>17.474018000000001</v>
      </c>
      <c r="H46" s="5">
        <v>45</v>
      </c>
      <c r="I46" s="5">
        <f t="shared" si="5"/>
        <v>15.418982326202524</v>
      </c>
      <c r="J46" s="5">
        <f t="shared" si="0"/>
        <v>0.44344300899000322</v>
      </c>
      <c r="K46" s="5">
        <f t="shared" si="1"/>
        <v>2.1984567277228469E-23</v>
      </c>
      <c r="L46" s="5">
        <f t="shared" si="2"/>
        <v>5.3697554204483103E-7</v>
      </c>
      <c r="M46" s="5">
        <f t="shared" si="3"/>
        <v>1.0541600207406607</v>
      </c>
      <c r="N46" s="5">
        <f t="shared" si="4"/>
        <v>4.8107622210753693E-12</v>
      </c>
    </row>
    <row r="47" spans="1:14">
      <c r="A47" s="5" t="s">
        <v>45</v>
      </c>
      <c r="B47" s="5">
        <v>15.294566</v>
      </c>
      <c r="C47" s="5">
        <v>12.531108</v>
      </c>
      <c r="D47" s="5">
        <v>17.88702</v>
      </c>
      <c r="E47" s="5">
        <v>16.088607</v>
      </c>
      <c r="F47" s="5">
        <v>17.525500000000001</v>
      </c>
      <c r="H47" s="5">
        <v>46</v>
      </c>
      <c r="I47" s="5">
        <f t="shared" si="5"/>
        <v>15.50337794957829</v>
      </c>
      <c r="J47" s="5">
        <f t="shared" si="0"/>
        <v>0.38810775305502859</v>
      </c>
      <c r="K47" s="5">
        <f t="shared" si="1"/>
        <v>7.5172800834320906E-25</v>
      </c>
      <c r="L47" s="5">
        <f t="shared" si="2"/>
        <v>1.3081049353398548E-6</v>
      </c>
      <c r="M47" s="5">
        <f t="shared" si="3"/>
        <v>1.3341507379118025</v>
      </c>
      <c r="N47" s="5">
        <f t="shared" si="4"/>
        <v>3.5532787791204788E-11</v>
      </c>
    </row>
    <row r="48" spans="1:14">
      <c r="A48" s="5" t="s">
        <v>46</v>
      </c>
      <c r="B48" s="5">
        <v>13.943438</v>
      </c>
      <c r="C48" s="5">
        <v>12.566079999999999</v>
      </c>
      <c r="D48" s="5">
        <v>18.387069</v>
      </c>
      <c r="E48" s="5">
        <v>15.404563</v>
      </c>
      <c r="F48" s="5">
        <v>17.920090999999999</v>
      </c>
      <c r="H48" s="5">
        <v>47</v>
      </c>
      <c r="I48" s="5">
        <f t="shared" si="5"/>
        <v>15.587773572954056</v>
      </c>
      <c r="J48" s="5">
        <f t="shared" si="0"/>
        <v>0.33316209222852872</v>
      </c>
      <c r="K48" s="5">
        <f t="shared" si="1"/>
        <v>2.314247293862213E-26</v>
      </c>
      <c r="L48" s="5">
        <f t="shared" si="2"/>
        <v>3.0961857059676066E-6</v>
      </c>
      <c r="M48" s="5">
        <f t="shared" si="3"/>
        <v>1.515563448298864</v>
      </c>
      <c r="N48" s="5">
        <f t="shared" si="4"/>
        <v>2.4253421018044364E-10</v>
      </c>
    </row>
    <row r="49" spans="1:14">
      <c r="A49" s="5" t="s">
        <v>47</v>
      </c>
      <c r="B49" s="5">
        <v>15.127186</v>
      </c>
      <c r="C49" s="5">
        <v>12.669694</v>
      </c>
      <c r="D49" s="5">
        <v>18.28951</v>
      </c>
      <c r="E49" s="5">
        <v>15.720988</v>
      </c>
      <c r="F49" s="5">
        <v>17.404050999999999</v>
      </c>
      <c r="H49" s="5">
        <v>48</v>
      </c>
      <c r="I49" s="5">
        <f t="shared" si="5"/>
        <v>15.672169196329822</v>
      </c>
      <c r="J49" s="5">
        <f t="shared" si="0"/>
        <v>0.28050951620884301</v>
      </c>
      <c r="K49" s="5">
        <f t="shared" si="1"/>
        <v>6.4145326528616436E-28</v>
      </c>
      <c r="L49" s="5">
        <f t="shared" si="2"/>
        <v>7.1204551685073489E-6</v>
      </c>
      <c r="M49" s="5">
        <f t="shared" si="3"/>
        <v>1.5453049900893929</v>
      </c>
      <c r="N49" s="5">
        <f t="shared" si="4"/>
        <v>1.5298366554757011E-9</v>
      </c>
    </row>
    <row r="50" spans="1:14">
      <c r="A50" s="5" t="s">
        <v>48</v>
      </c>
      <c r="B50" s="5">
        <v>13.801363</v>
      </c>
      <c r="C50" s="5">
        <v>12.425769000000001</v>
      </c>
      <c r="D50" s="5">
        <v>18.731857000000002</v>
      </c>
      <c r="E50" s="5">
        <v>15.360022000000001</v>
      </c>
      <c r="F50" s="5">
        <v>17.609497999999999</v>
      </c>
      <c r="H50" s="5">
        <v>49</v>
      </c>
      <c r="I50" s="5">
        <f t="shared" si="5"/>
        <v>15.756564819705588</v>
      </c>
      <c r="J50" s="5">
        <f t="shared" si="0"/>
        <v>0.23164790336047425</v>
      </c>
      <c r="K50" s="5">
        <f t="shared" si="1"/>
        <v>1.6007610143623293E-29</v>
      </c>
      <c r="L50" s="5">
        <f t="shared" si="2"/>
        <v>1.5910537424354624E-5</v>
      </c>
      <c r="M50" s="5">
        <f t="shared" si="3"/>
        <v>1.4142466348126557</v>
      </c>
      <c r="N50" s="5">
        <f t="shared" si="4"/>
        <v>8.9175479353910555E-9</v>
      </c>
    </row>
    <row r="51" spans="1:14">
      <c r="A51" s="5" t="s">
        <v>49</v>
      </c>
      <c r="B51" s="5">
        <v>14.877312</v>
      </c>
      <c r="C51" s="5">
        <v>12.528700000000001</v>
      </c>
      <c r="D51" s="5">
        <v>17.820186</v>
      </c>
      <c r="E51" s="5">
        <v>15.521062000000001</v>
      </c>
      <c r="F51" s="5">
        <v>17.891380000000002</v>
      </c>
      <c r="H51" s="5">
        <v>50</v>
      </c>
      <c r="I51" s="5">
        <f t="shared" si="5"/>
        <v>15.840960443081354</v>
      </c>
      <c r="J51" s="5">
        <f t="shared" si="0"/>
        <v>0.18762811029148729</v>
      </c>
      <c r="K51" s="5">
        <f t="shared" si="1"/>
        <v>3.5966170615446309E-31</v>
      </c>
      <c r="L51" s="5">
        <f t="shared" si="2"/>
        <v>3.4542859047928992E-5</v>
      </c>
      <c r="M51" s="5">
        <f t="shared" si="3"/>
        <v>1.1617347054215466</v>
      </c>
      <c r="N51" s="5">
        <f t="shared" si="4"/>
        <v>4.8036811806594514E-8</v>
      </c>
    </row>
    <row r="52" spans="1:14">
      <c r="A52" s="5" t="s">
        <v>50</v>
      </c>
      <c r="B52" s="5">
        <v>15.561972000000001</v>
      </c>
      <c r="C52" s="5">
        <v>12.561152</v>
      </c>
      <c r="D52" s="5">
        <v>17.894300999999999</v>
      </c>
      <c r="E52" s="5">
        <v>15.938693000000001</v>
      </c>
      <c r="F52" s="5">
        <v>18.038291999999998</v>
      </c>
      <c r="H52" s="5">
        <v>51</v>
      </c>
      <c r="I52" s="5">
        <f t="shared" si="5"/>
        <v>15.92535606645712</v>
      </c>
      <c r="J52" s="5">
        <f t="shared" si="0"/>
        <v>0.14905830951805482</v>
      </c>
      <c r="K52" s="5">
        <f t="shared" si="1"/>
        <v>7.2755884424880781E-33</v>
      </c>
      <c r="L52" s="5">
        <f t="shared" si="2"/>
        <v>7.2866523474422273E-5</v>
      </c>
      <c r="M52" s="5">
        <f t="shared" si="3"/>
        <v>0.85656364095168236</v>
      </c>
      <c r="N52" s="5">
        <f t="shared" si="4"/>
        <v>2.391284407165029E-7</v>
      </c>
    </row>
    <row r="53" spans="1:14">
      <c r="A53" s="5" t="s">
        <v>51</v>
      </c>
      <c r="B53" s="5">
        <v>13.868486000000001</v>
      </c>
      <c r="C53" s="5">
        <v>12.924663000000001</v>
      </c>
      <c r="D53" s="5">
        <v>17.315542000000001</v>
      </c>
      <c r="E53" s="5">
        <v>15.837929000000001</v>
      </c>
      <c r="F53" s="5">
        <v>17.328872</v>
      </c>
      <c r="H53" s="5">
        <v>52</v>
      </c>
      <c r="I53" s="5">
        <f t="shared" si="5"/>
        <v>16.009751689832886</v>
      </c>
      <c r="J53" s="5">
        <f t="shared" si="0"/>
        <v>0.11614572646393023</v>
      </c>
      <c r="K53" s="5">
        <f t="shared" si="1"/>
        <v>1.325098832997654E-34</v>
      </c>
      <c r="L53" s="5">
        <f t="shared" si="2"/>
        <v>1.4934619299065012E-4</v>
      </c>
      <c r="M53" s="5">
        <f t="shared" si="3"/>
        <v>0.56686960400843867</v>
      </c>
      <c r="N53" s="5">
        <f t="shared" si="4"/>
        <v>1.1000606285331399E-6</v>
      </c>
    </row>
    <row r="54" spans="1:14">
      <c r="A54" s="5" t="s">
        <v>52</v>
      </c>
      <c r="B54" s="5">
        <v>15.571008000000001</v>
      </c>
      <c r="C54" s="5">
        <v>12.583416</v>
      </c>
      <c r="D54" s="5">
        <v>17.494323000000001</v>
      </c>
      <c r="E54" s="5">
        <v>15.758618999999999</v>
      </c>
      <c r="F54" s="5">
        <v>17.828738999999999</v>
      </c>
      <c r="H54" s="5">
        <v>53</v>
      </c>
      <c r="I54" s="5">
        <f t="shared" si="5"/>
        <v>16.094147313208651</v>
      </c>
      <c r="J54" s="5">
        <f t="shared" si="0"/>
        <v>8.8764443389698328E-2</v>
      </c>
      <c r="K54" s="5">
        <f t="shared" si="1"/>
        <v>2.1728744911192584E-36</v>
      </c>
      <c r="L54" s="5">
        <f t="shared" si="2"/>
        <v>2.9741070833602169E-4</v>
      </c>
      <c r="M54" s="5">
        <f t="shared" si="3"/>
        <v>0.33672671046799835</v>
      </c>
      <c r="N54" s="5">
        <f t="shared" si="4"/>
        <v>4.6766012790604776E-6</v>
      </c>
    </row>
    <row r="55" spans="1:14">
      <c r="A55" s="5" t="s">
        <v>53</v>
      </c>
      <c r="B55" s="5">
        <v>13.912471999999999</v>
      </c>
      <c r="C55" s="5">
        <v>13.191554999999999</v>
      </c>
      <c r="D55" s="5">
        <v>18.614488000000001</v>
      </c>
      <c r="E55" s="5">
        <v>15.279012</v>
      </c>
      <c r="F55" s="5">
        <v>17.296984999999999</v>
      </c>
      <c r="H55" s="5">
        <v>54</v>
      </c>
      <c r="I55" s="5">
        <f t="shared" si="5"/>
        <v>16.178542936584417</v>
      </c>
      <c r="J55" s="5">
        <f t="shared" si="0"/>
        <v>6.6537057305858044E-2</v>
      </c>
      <c r="K55" s="5">
        <f t="shared" si="1"/>
        <v>3.2079473678891133E-38</v>
      </c>
      <c r="L55" s="5">
        <f t="shared" si="2"/>
        <v>5.7546032179311166E-4</v>
      </c>
      <c r="M55" s="5">
        <f t="shared" si="3"/>
        <v>0.17953239624568845</v>
      </c>
      <c r="N55" s="5">
        <f t="shared" si="4"/>
        <v>1.8372675305140359E-5</v>
      </c>
    </row>
    <row r="56" spans="1:14">
      <c r="A56" s="5" t="s">
        <v>54</v>
      </c>
      <c r="B56" s="5">
        <v>14.331146</v>
      </c>
      <c r="C56" s="5">
        <v>12.635336000000001</v>
      </c>
      <c r="D56" s="5">
        <v>18.00121</v>
      </c>
      <c r="E56" s="5">
        <v>15.305756000000001</v>
      </c>
      <c r="F56" s="5">
        <v>17.292946000000001</v>
      </c>
      <c r="H56" s="5">
        <v>55</v>
      </c>
      <c r="I56" s="5">
        <f t="shared" si="5"/>
        <v>16.262938559960183</v>
      </c>
      <c r="J56" s="5">
        <f t="shared" si="0"/>
        <v>4.8918924622573683E-2</v>
      </c>
      <c r="K56" s="5">
        <f t="shared" si="1"/>
        <v>4.264086931057565E-40</v>
      </c>
      <c r="L56" s="5">
        <f t="shared" si="2"/>
        <v>1.0818586083161598E-3</v>
      </c>
      <c r="M56" s="5">
        <f t="shared" si="3"/>
        <v>8.5916969484815878E-2</v>
      </c>
      <c r="N56" s="5">
        <f t="shared" si="4"/>
        <v>6.6702604048329123E-5</v>
      </c>
    </row>
    <row r="57" spans="1:14">
      <c r="A57" s="5" t="s">
        <v>55</v>
      </c>
      <c r="B57" s="5">
        <v>15.129834000000001</v>
      </c>
      <c r="C57" s="5">
        <v>12.323964</v>
      </c>
      <c r="D57" s="5">
        <v>18.955618999999999</v>
      </c>
      <c r="E57" s="5">
        <v>15.626016</v>
      </c>
      <c r="F57" s="5">
        <v>17.522331999999999</v>
      </c>
      <c r="H57" s="5">
        <v>56</v>
      </c>
      <c r="I57" s="5">
        <f t="shared" si="5"/>
        <v>16.347334183335949</v>
      </c>
      <c r="J57" s="5">
        <f t="shared" si="0"/>
        <v>3.5275970389872888E-2</v>
      </c>
      <c r="K57" s="5">
        <f t="shared" si="1"/>
        <v>5.1030648632153602E-42</v>
      </c>
      <c r="L57" s="5">
        <f t="shared" si="2"/>
        <v>1.9761593609505185E-3</v>
      </c>
      <c r="M57" s="5">
        <f t="shared" si="3"/>
        <v>3.6905061629279153E-2</v>
      </c>
      <c r="N57" s="5">
        <f t="shared" si="4"/>
        <v>2.2379043020886451E-4</v>
      </c>
    </row>
    <row r="58" spans="1:14">
      <c r="A58" s="5" t="s">
        <v>56</v>
      </c>
      <c r="B58" s="5">
        <v>15.707210999999999</v>
      </c>
      <c r="C58" s="5">
        <v>12.770571</v>
      </c>
      <c r="D58" s="5">
        <v>17.160554999999999</v>
      </c>
      <c r="E58" s="5">
        <v>15.762961000000001</v>
      </c>
      <c r="F58" s="5">
        <v>17.862976</v>
      </c>
      <c r="H58" s="5">
        <v>57</v>
      </c>
      <c r="I58" s="5">
        <f t="shared" si="5"/>
        <v>16.431729806711715</v>
      </c>
      <c r="J58" s="5">
        <f t="shared" si="0"/>
        <v>2.4949956543887777E-2</v>
      </c>
      <c r="K58" s="5">
        <f t="shared" si="1"/>
        <v>5.4984762047117456E-44</v>
      </c>
      <c r="L58" s="5">
        <f t="shared" si="2"/>
        <v>3.5072745248401417E-3</v>
      </c>
      <c r="M58" s="5">
        <f t="shared" si="3"/>
        <v>1.4228652812554542E-2</v>
      </c>
      <c r="N58" s="5">
        <f t="shared" si="4"/>
        <v>6.9385475128532306E-4</v>
      </c>
    </row>
    <row r="59" spans="1:14">
      <c r="A59" s="5" t="s">
        <v>57</v>
      </c>
      <c r="B59" s="5">
        <v>14.892721</v>
      </c>
      <c r="C59" s="5">
        <v>12.957724000000001</v>
      </c>
      <c r="D59" s="5">
        <v>17.670871000000002</v>
      </c>
      <c r="E59" s="5">
        <v>15.257182999999999</v>
      </c>
      <c r="F59" s="5">
        <v>17.794515000000001</v>
      </c>
      <c r="H59" s="5">
        <v>58</v>
      </c>
      <c r="I59" s="5">
        <f t="shared" si="5"/>
        <v>16.516125430087481</v>
      </c>
      <c r="J59" s="5">
        <f t="shared" si="0"/>
        <v>1.7308099128876146E-2</v>
      </c>
      <c r="K59" s="5">
        <f t="shared" si="1"/>
        <v>5.3340837988073269E-46</v>
      </c>
      <c r="L59" s="5">
        <f t="shared" si="2"/>
        <v>6.0480294260440003E-3</v>
      </c>
      <c r="M59" s="5">
        <f t="shared" si="3"/>
        <v>4.9239370558947088E-3</v>
      </c>
      <c r="N59" s="5">
        <f t="shared" si="4"/>
        <v>1.9880346753112176E-3</v>
      </c>
    </row>
    <row r="60" spans="1:14">
      <c r="A60" s="5" t="s">
        <v>58</v>
      </c>
      <c r="B60" s="5">
        <v>15.492189</v>
      </c>
      <c r="C60" s="5">
        <v>12.826226999999999</v>
      </c>
      <c r="D60" s="5">
        <v>18.048517</v>
      </c>
      <c r="E60" s="5">
        <v>15.533918999999999</v>
      </c>
      <c r="F60" s="5">
        <v>17.976855</v>
      </c>
      <c r="H60" s="5">
        <v>59</v>
      </c>
      <c r="I60" s="5">
        <f t="shared" si="5"/>
        <v>16.600521053463247</v>
      </c>
      <c r="J60" s="5">
        <f t="shared" si="0"/>
        <v>1.1776539969325135E-2</v>
      </c>
      <c r="K60" s="5">
        <f t="shared" si="1"/>
        <v>4.658901637082862E-48</v>
      </c>
      <c r="L60" s="5">
        <f t="shared" si="2"/>
        <v>1.0133380917732575E-2</v>
      </c>
      <c r="M60" s="5">
        <f t="shared" si="3"/>
        <v>1.5294386653330184E-3</v>
      </c>
      <c r="N60" s="5">
        <f t="shared" si="4"/>
        <v>5.2639005645105505E-3</v>
      </c>
    </row>
    <row r="61" spans="1:14">
      <c r="A61" s="5" t="s">
        <v>59</v>
      </c>
      <c r="B61" s="5">
        <v>14.741548999999999</v>
      </c>
      <c r="C61" s="5">
        <v>12.66201</v>
      </c>
      <c r="D61" s="5">
        <v>18.56166</v>
      </c>
      <c r="E61" s="5">
        <v>15.817962</v>
      </c>
      <c r="F61" s="5">
        <v>17.155899000000002</v>
      </c>
      <c r="H61" s="5">
        <v>60</v>
      </c>
      <c r="I61" s="5">
        <f t="shared" si="5"/>
        <v>16.684916676839013</v>
      </c>
      <c r="J61" s="5">
        <f t="shared" si="0"/>
        <v>7.8591359810389703E-3</v>
      </c>
      <c r="K61" s="5">
        <f t="shared" si="1"/>
        <v>3.6636457302446484E-50</v>
      </c>
      <c r="L61" s="5">
        <f t="shared" si="2"/>
        <v>1.6496475978619671E-2</v>
      </c>
      <c r="M61" s="5">
        <f t="shared" si="3"/>
        <v>4.2640520812656089E-4</v>
      </c>
      <c r="N61" s="5">
        <f t="shared" si="4"/>
        <v>1.2880114736123265E-2</v>
      </c>
    </row>
    <row r="62" spans="1:14">
      <c r="A62" s="5" t="s">
        <v>60</v>
      </c>
      <c r="B62" s="5">
        <v>14.922487</v>
      </c>
      <c r="C62" s="5">
        <v>12.458071</v>
      </c>
      <c r="D62" s="5">
        <v>17.344048000000001</v>
      </c>
      <c r="E62" s="5">
        <v>15.952223</v>
      </c>
      <c r="F62" s="5">
        <v>18.099889999999998</v>
      </c>
      <c r="H62" s="5">
        <v>61</v>
      </c>
      <c r="I62" s="5">
        <f t="shared" si="5"/>
        <v>16.769312300214779</v>
      </c>
      <c r="J62" s="5">
        <f t="shared" si="0"/>
        <v>5.1442332486318163E-3</v>
      </c>
      <c r="K62" s="5">
        <f t="shared" si="1"/>
        <v>2.593878468649606E-52</v>
      </c>
      <c r="L62" s="5">
        <f t="shared" si="2"/>
        <v>2.6093018828740659E-2</v>
      </c>
      <c r="M62" s="5">
        <f t="shared" si="3"/>
        <v>1.0670476123841989E-4</v>
      </c>
      <c r="N62" s="5">
        <f t="shared" si="4"/>
        <v>2.9124610085727681E-2</v>
      </c>
    </row>
    <row r="63" spans="1:14">
      <c r="A63" s="5" t="s">
        <v>61</v>
      </c>
      <c r="B63" s="5">
        <v>14.213837</v>
      </c>
      <c r="C63" s="5">
        <v>12.755808</v>
      </c>
      <c r="D63" s="5">
        <v>18.882508000000001</v>
      </c>
      <c r="E63" s="5">
        <v>15.315515</v>
      </c>
      <c r="F63" s="5">
        <v>17.491589000000001</v>
      </c>
      <c r="H63" s="5">
        <v>62</v>
      </c>
      <c r="I63" s="5">
        <f t="shared" si="5"/>
        <v>16.853707923590544</v>
      </c>
      <c r="J63" s="5">
        <f t="shared" si="0"/>
        <v>3.3025945292131619E-3</v>
      </c>
      <c r="K63" s="5">
        <f t="shared" si="1"/>
        <v>1.65345355366414E-54</v>
      </c>
      <c r="L63" s="5">
        <f t="shared" si="2"/>
        <v>4.0100871795284494E-2</v>
      </c>
      <c r="M63" s="5">
        <f t="shared" si="3"/>
        <v>2.3967125984231683E-5</v>
      </c>
      <c r="N63" s="5">
        <f t="shared" si="4"/>
        <v>6.0859564611459221E-2</v>
      </c>
    </row>
    <row r="64" spans="1:14">
      <c r="A64" s="5" t="s">
        <v>62</v>
      </c>
      <c r="B64" s="5">
        <v>15.500693</v>
      </c>
      <c r="C64" s="5">
        <v>12.369014999999999</v>
      </c>
      <c r="D64" s="5">
        <v>18.554811000000001</v>
      </c>
      <c r="E64" s="5">
        <v>15.790001</v>
      </c>
      <c r="F64" s="5">
        <v>17.095378</v>
      </c>
      <c r="H64" s="5">
        <v>63</v>
      </c>
      <c r="I64" s="5">
        <f t="shared" si="5"/>
        <v>16.93810354696631</v>
      </c>
      <c r="J64" s="5">
        <f t="shared" si="0"/>
        <v>2.0795943002593054E-3</v>
      </c>
      <c r="K64" s="5">
        <f t="shared" si="1"/>
        <v>9.4894403116244906E-57</v>
      </c>
      <c r="L64" s="5">
        <f t="shared" si="2"/>
        <v>5.9879703183943866E-2</v>
      </c>
      <c r="M64" s="5">
        <f t="shared" si="3"/>
        <v>4.8319116166025175E-6</v>
      </c>
      <c r="N64" s="5">
        <f t="shared" si="4"/>
        <v>0.11752381897218886</v>
      </c>
    </row>
    <row r="65" spans="1:14">
      <c r="A65" s="5" t="s">
        <v>63</v>
      </c>
      <c r="B65" s="5">
        <v>14.91602</v>
      </c>
      <c r="C65" s="5">
        <v>12.938971</v>
      </c>
      <c r="D65" s="5">
        <v>18.301224000000001</v>
      </c>
      <c r="E65" s="5">
        <v>15.981574999999999</v>
      </c>
      <c r="F65" s="5">
        <v>17.504856</v>
      </c>
      <c r="H65" s="5">
        <v>64</v>
      </c>
      <c r="I65" s="5">
        <f t="shared" si="5"/>
        <v>17.022499170342076</v>
      </c>
      <c r="J65" s="5">
        <f t="shared" si="0"/>
        <v>1.2843717243727999E-3</v>
      </c>
      <c r="K65" s="5">
        <f t="shared" si="1"/>
        <v>4.9033785159062626E-59</v>
      </c>
      <c r="L65" s="5">
        <f t="shared" si="2"/>
        <v>8.687639705607135E-2</v>
      </c>
      <c r="M65" s="5">
        <f t="shared" si="3"/>
        <v>8.7436520614795224E-7</v>
      </c>
      <c r="N65" s="5">
        <f t="shared" si="4"/>
        <v>0.20972552159078808</v>
      </c>
    </row>
    <row r="66" spans="1:14">
      <c r="A66" s="5" t="s">
        <v>64</v>
      </c>
      <c r="B66" s="5">
        <v>14.266897</v>
      </c>
      <c r="C66" s="5">
        <v>12.887229</v>
      </c>
      <c r="D66" s="5">
        <v>18.063685</v>
      </c>
      <c r="E66" s="5">
        <v>15.523514</v>
      </c>
      <c r="F66" s="5">
        <v>17.468005999999999</v>
      </c>
      <c r="H66" s="5">
        <v>65</v>
      </c>
      <c r="I66" s="5">
        <f t="shared" si="5"/>
        <v>17.106894793717842</v>
      </c>
      <c r="J66" s="5">
        <f t="shared" si="0"/>
        <v>7.780215198769935E-4</v>
      </c>
      <c r="K66" s="5">
        <f t="shared" si="1"/>
        <v>2.28116376347833E-61</v>
      </c>
      <c r="L66" s="5">
        <f t="shared" si="2"/>
        <v>0.12246734480938938</v>
      </c>
      <c r="M66" s="5">
        <f t="shared" si="3"/>
        <v>1.4201611091462964E-7</v>
      </c>
      <c r="N66" s="5">
        <f t="shared" si="4"/>
        <v>0.34586371655296361</v>
      </c>
    </row>
    <row r="67" spans="1:14">
      <c r="A67" s="5" t="s">
        <v>65</v>
      </c>
      <c r="B67" s="5">
        <v>14.294798999999999</v>
      </c>
      <c r="C67" s="5">
        <v>12.775229</v>
      </c>
      <c r="D67" s="5">
        <v>17.511870999999999</v>
      </c>
      <c r="E67" s="5">
        <v>15.427464000000001</v>
      </c>
      <c r="F67" s="5">
        <v>18.042864000000002</v>
      </c>
      <c r="H67" s="5">
        <v>66</v>
      </c>
      <c r="I67" s="5">
        <f t="shared" si="5"/>
        <v>17.191290417093608</v>
      </c>
      <c r="J67" s="5">
        <f t="shared" ref="J67:J101" si="6">_xlfn.NORM.DIST(I67,$B$104,$B$105,0)</f>
        <v>4.6225459775823695E-4</v>
      </c>
      <c r="K67" s="5">
        <f t="shared" ref="K67:K101" si="7">_xlfn.NORM.DIST(I67,$C$104,$C$105,0)</f>
        <v>9.5548468709337917E-64</v>
      </c>
      <c r="L67" s="5">
        <f t="shared" ref="L67:L101" si="8">_xlfn.NORM.DIST(I67,$D$104,$D$105,0)</f>
        <v>0.16773942139780115</v>
      </c>
      <c r="M67" s="5">
        <f t="shared" ref="M67:M101" si="9">_xlfn.NORM.DIST(I67,$E$104,$E$105,0)</f>
        <v>2.0703950758648304E-8</v>
      </c>
      <c r="N67" s="5">
        <f t="shared" ref="N67:N101" si="10">_xlfn.NORM.DIST(I67,$F$104,$F$105,0)</f>
        <v>0.5270927685500586</v>
      </c>
    </row>
    <row r="68" spans="1:14">
      <c r="A68" s="5" t="s">
        <v>66</v>
      </c>
      <c r="B68" s="5">
        <v>15.542764999999999</v>
      </c>
      <c r="C68" s="5">
        <v>13.147007</v>
      </c>
      <c r="D68" s="5">
        <v>17.613423999999998</v>
      </c>
      <c r="E68" s="5">
        <v>15.796181000000001</v>
      </c>
      <c r="F68" s="5">
        <v>17.978114999999999</v>
      </c>
      <c r="H68" s="5">
        <v>67</v>
      </c>
      <c r="I68" s="5">
        <f t="shared" si="5"/>
        <v>17.275686040469374</v>
      </c>
      <c r="J68" s="5">
        <f t="shared" si="6"/>
        <v>2.6937645021591895E-4</v>
      </c>
      <c r="K68" s="5">
        <f t="shared" si="7"/>
        <v>3.603273446857836E-66</v>
      </c>
      <c r="L68" s="5">
        <f t="shared" si="8"/>
        <v>0.22322679153004529</v>
      </c>
      <c r="M68" s="5">
        <f t="shared" si="9"/>
        <v>2.7091914687144434E-9</v>
      </c>
      <c r="N68" s="5">
        <f t="shared" si="10"/>
        <v>0.74233074000559951</v>
      </c>
    </row>
    <row r="69" spans="1:14">
      <c r="A69" s="5" t="s">
        <v>67</v>
      </c>
      <c r="B69" s="5">
        <v>14.261293999999999</v>
      </c>
      <c r="C69" s="5">
        <v>12.444568</v>
      </c>
      <c r="D69" s="5">
        <v>17.646525</v>
      </c>
      <c r="E69" s="5">
        <v>15.761373000000001</v>
      </c>
      <c r="F69" s="5">
        <v>18.037306000000001</v>
      </c>
      <c r="H69" s="5">
        <v>68</v>
      </c>
      <c r="I69" s="5">
        <f t="shared" ref="I69:I101" si="11">I68+$B$112</f>
        <v>17.36008166384514</v>
      </c>
      <c r="J69" s="5">
        <f t="shared" si="6"/>
        <v>1.5396668805038789E-4</v>
      </c>
      <c r="K69" s="5">
        <f t="shared" si="7"/>
        <v>1.2234238263184024E-68</v>
      </c>
      <c r="L69" s="5">
        <f t="shared" si="8"/>
        <v>0.28863821599574663</v>
      </c>
      <c r="M69" s="5">
        <f t="shared" si="9"/>
        <v>3.1819769927463404E-10</v>
      </c>
      <c r="N69" s="5">
        <f t="shared" si="10"/>
        <v>0.96613132928614565</v>
      </c>
    </row>
    <row r="70" spans="1:14">
      <c r="A70" s="5" t="s">
        <v>68</v>
      </c>
      <c r="B70" s="5">
        <v>15.291069999999999</v>
      </c>
      <c r="C70" s="5">
        <v>12.465942</v>
      </c>
      <c r="D70" s="5">
        <v>18.600508000000001</v>
      </c>
      <c r="E70" s="5">
        <v>15.254186000000001</v>
      </c>
      <c r="F70" s="5">
        <v>17.601790999999999</v>
      </c>
      <c r="H70" s="5">
        <v>69</v>
      </c>
      <c r="I70" s="5">
        <f t="shared" si="11"/>
        <v>17.444477287220906</v>
      </c>
      <c r="J70" s="5">
        <f t="shared" si="6"/>
        <v>8.6314282808106944E-5</v>
      </c>
      <c r="K70" s="5">
        <f t="shared" si="7"/>
        <v>3.7399248011380622E-71</v>
      </c>
      <c r="L70" s="5">
        <f t="shared" si="8"/>
        <v>0.36262495176399268</v>
      </c>
      <c r="M70" s="5">
        <f t="shared" si="9"/>
        <v>3.3544802060292033E-11</v>
      </c>
      <c r="N70" s="5">
        <f t="shared" si="10"/>
        <v>1.1619922164605088</v>
      </c>
    </row>
    <row r="71" spans="1:14">
      <c r="A71" s="5" t="s">
        <v>69</v>
      </c>
      <c r="B71" s="5">
        <v>15.254117000000001</v>
      </c>
      <c r="C71" s="5">
        <v>12.608743</v>
      </c>
      <c r="D71" s="5">
        <v>17.873401000000001</v>
      </c>
      <c r="E71" s="5">
        <v>15.902091</v>
      </c>
      <c r="F71" s="5">
        <v>17.130233</v>
      </c>
      <c r="H71" s="5">
        <v>70</v>
      </c>
      <c r="I71" s="5">
        <f t="shared" si="11"/>
        <v>17.528872910596672</v>
      </c>
      <c r="J71" s="5">
        <f t="shared" si="6"/>
        <v>4.7459954874538984E-5</v>
      </c>
      <c r="K71" s="5">
        <f t="shared" si="7"/>
        <v>1.0293309431821642E-73</v>
      </c>
      <c r="L71" s="5">
        <f t="shared" si="8"/>
        <v>0.44264735599679572</v>
      </c>
      <c r="M71" s="5">
        <f t="shared" si="9"/>
        <v>3.174126964871525E-12</v>
      </c>
      <c r="N71" s="5">
        <f t="shared" si="10"/>
        <v>1.2915124755573024</v>
      </c>
    </row>
    <row r="72" spans="1:14">
      <c r="A72" s="5" t="s">
        <v>70</v>
      </c>
      <c r="B72" s="5">
        <v>14.55608</v>
      </c>
      <c r="C72" s="5">
        <v>13.064201000000001</v>
      </c>
      <c r="D72" s="5">
        <v>18.405607</v>
      </c>
      <c r="E72" s="5">
        <v>15.891889000000001</v>
      </c>
      <c r="F72" s="5">
        <v>17.700892</v>
      </c>
      <c r="H72" s="5">
        <v>71</v>
      </c>
      <c r="I72" s="5">
        <f t="shared" si="11"/>
        <v>17.613268533972438</v>
      </c>
      <c r="J72" s="5">
        <f t="shared" si="6"/>
        <v>2.5595329912770261E-5</v>
      </c>
      <c r="K72" s="5">
        <f t="shared" si="7"/>
        <v>2.5506649241516298E-76</v>
      </c>
      <c r="L72" s="5">
        <f t="shared" si="8"/>
        <v>0.52499407594292158</v>
      </c>
      <c r="M72" s="5">
        <f t="shared" si="9"/>
        <v>2.6958406524346705E-13</v>
      </c>
      <c r="N72" s="5">
        <f t="shared" si="10"/>
        <v>1.3265460340090505</v>
      </c>
    </row>
    <row r="73" spans="1:14">
      <c r="A73" s="5" t="s">
        <v>71</v>
      </c>
      <c r="B73" s="5">
        <v>15.833178</v>
      </c>
      <c r="C73" s="5">
        <v>13.088084</v>
      </c>
      <c r="D73" s="5">
        <v>17.615887000000001</v>
      </c>
      <c r="E73" s="5">
        <v>15.657712999999999</v>
      </c>
      <c r="F73" s="5">
        <v>17.828278000000001</v>
      </c>
      <c r="H73" s="5">
        <v>72</v>
      </c>
      <c r="I73" s="5">
        <f t="shared" si="11"/>
        <v>17.697664157348203</v>
      </c>
      <c r="J73" s="5">
        <f t="shared" si="6"/>
        <v>1.3538884984097418E-5</v>
      </c>
      <c r="K73" s="5">
        <f t="shared" si="7"/>
        <v>5.690599406669633E-79</v>
      </c>
      <c r="L73" s="5">
        <f t="shared" si="8"/>
        <v>0.6049887086723299</v>
      </c>
      <c r="M73" s="5">
        <f t="shared" si="9"/>
        <v>2.0551096766045599E-14</v>
      </c>
      <c r="N73" s="5">
        <f t="shared" si="10"/>
        <v>1.2591410376330223</v>
      </c>
    </row>
    <row r="74" spans="1:14">
      <c r="A74" s="5" t="s">
        <v>72</v>
      </c>
      <c r="B74" s="5">
        <v>15.270238000000001</v>
      </c>
      <c r="C74" s="5">
        <v>12.676404</v>
      </c>
      <c r="D74" s="5">
        <v>18.793073</v>
      </c>
      <c r="E74" s="5">
        <v>16.050232000000001</v>
      </c>
      <c r="F74" s="5">
        <v>17.140440000000002</v>
      </c>
      <c r="H74" s="5">
        <v>73</v>
      </c>
      <c r="I74" s="5">
        <f t="shared" si="11"/>
        <v>17.782059780723969</v>
      </c>
      <c r="J74" s="5">
        <f t="shared" si="6"/>
        <v>7.024150723628139E-6</v>
      </c>
      <c r="K74" s="5">
        <f t="shared" si="7"/>
        <v>1.1430595104791165E-81</v>
      </c>
      <c r="L74" s="5">
        <f t="shared" si="8"/>
        <v>0.67738640080190271</v>
      </c>
      <c r="M74" s="5">
        <f t="shared" si="9"/>
        <v>1.4061985728340969E-15</v>
      </c>
      <c r="N74" s="5">
        <f t="shared" si="10"/>
        <v>1.1044721385451868</v>
      </c>
    </row>
    <row r="75" spans="1:14">
      <c r="A75" s="5" t="s">
        <v>73</v>
      </c>
      <c r="B75" s="5">
        <v>14.363020000000001</v>
      </c>
      <c r="C75" s="5">
        <v>12.301365000000001</v>
      </c>
      <c r="D75" s="5">
        <v>17.263833999999999</v>
      </c>
      <c r="E75" s="5">
        <v>15.388315</v>
      </c>
      <c r="F75" s="5">
        <v>17.812752</v>
      </c>
      <c r="H75" s="5">
        <v>74</v>
      </c>
      <c r="I75" s="5">
        <f t="shared" si="11"/>
        <v>17.866455404099735</v>
      </c>
      <c r="J75" s="5">
        <f t="shared" si="6"/>
        <v>3.5743205782027769E-6</v>
      </c>
      <c r="K75" s="5">
        <f t="shared" si="7"/>
        <v>2.0672161605653829E-84</v>
      </c>
      <c r="L75" s="5">
        <f t="shared" si="8"/>
        <v>0.73692283771525036</v>
      </c>
      <c r="M75" s="5">
        <f t="shared" si="9"/>
        <v>8.6363287155563335E-17</v>
      </c>
      <c r="N75" s="5">
        <f t="shared" si="10"/>
        <v>0.8952894858378514</v>
      </c>
    </row>
    <row r="76" spans="1:14">
      <c r="A76" s="5" t="s">
        <v>74</v>
      </c>
      <c r="B76" s="5">
        <v>14.743550000000001</v>
      </c>
      <c r="C76" s="5">
        <v>12.767268</v>
      </c>
      <c r="D76" s="5">
        <v>18.949649000000001</v>
      </c>
      <c r="E76" s="5">
        <v>15.352620999999999</v>
      </c>
      <c r="F76" s="5">
        <v>17.437391999999999</v>
      </c>
      <c r="H76" s="5">
        <v>75</v>
      </c>
      <c r="I76" s="5">
        <f t="shared" si="11"/>
        <v>17.950851027475501</v>
      </c>
      <c r="J76" s="5">
        <f t="shared" si="6"/>
        <v>1.7839469567929919E-6</v>
      </c>
      <c r="K76" s="5">
        <f t="shared" si="7"/>
        <v>3.3659616561273936E-87</v>
      </c>
      <c r="L76" s="5">
        <f t="shared" si="8"/>
        <v>0.77893980239651783</v>
      </c>
      <c r="M76" s="5">
        <f t="shared" si="9"/>
        <v>4.7608285085930018E-18</v>
      </c>
      <c r="N76" s="5">
        <f t="shared" si="10"/>
        <v>0.67065711567152819</v>
      </c>
    </row>
    <row r="77" spans="1:14">
      <c r="A77" s="5" t="s">
        <v>75</v>
      </c>
      <c r="B77" s="5">
        <v>14.813307999999999</v>
      </c>
      <c r="C77" s="5">
        <v>12.469379</v>
      </c>
      <c r="D77" s="5">
        <v>17.298666000000001</v>
      </c>
      <c r="E77" s="5">
        <v>15.831887</v>
      </c>
      <c r="F77" s="5">
        <v>17.391282</v>
      </c>
      <c r="H77" s="5">
        <v>76</v>
      </c>
      <c r="I77" s="5">
        <f t="shared" si="11"/>
        <v>18.035246650851267</v>
      </c>
      <c r="J77" s="5">
        <f t="shared" si="6"/>
        <v>8.7329129051904202E-7</v>
      </c>
      <c r="K77" s="5">
        <f t="shared" si="7"/>
        <v>4.934448947757456E-90</v>
      </c>
      <c r="L77" s="5">
        <f t="shared" si="8"/>
        <v>0.79998549807664576</v>
      </c>
      <c r="M77" s="5">
        <f t="shared" si="9"/>
        <v>2.3556283600761772E-19</v>
      </c>
      <c r="N77" s="5">
        <f t="shared" si="10"/>
        <v>0.46426497676022355</v>
      </c>
    </row>
    <row r="78" spans="1:14">
      <c r="A78" s="5" t="s">
        <v>76</v>
      </c>
      <c r="B78" s="5">
        <v>15.807721000000001</v>
      </c>
      <c r="C78" s="5">
        <v>12.369089000000001</v>
      </c>
      <c r="D78" s="5">
        <v>18.195080000000001</v>
      </c>
      <c r="E78" s="5">
        <v>15.193664999999999</v>
      </c>
      <c r="F78" s="5">
        <v>17.484753999999999</v>
      </c>
      <c r="H78" s="5">
        <v>77</v>
      </c>
      <c r="I78" s="5">
        <f t="shared" si="11"/>
        <v>18.119642274227033</v>
      </c>
      <c r="J78" s="5">
        <f t="shared" si="6"/>
        <v>4.1930020707665607E-7</v>
      </c>
      <c r="K78" s="5">
        <f t="shared" si="7"/>
        <v>6.5128995304047206E-93</v>
      </c>
      <c r="L78" s="5">
        <f t="shared" si="8"/>
        <v>0.79828261349424001</v>
      </c>
      <c r="M78" s="5">
        <f t="shared" si="9"/>
        <v>1.0461690634189831E-20</v>
      </c>
      <c r="N78" s="5">
        <f t="shared" si="10"/>
        <v>0.29700218305332943</v>
      </c>
    </row>
    <row r="79" spans="1:14">
      <c r="A79" s="5" t="s">
        <v>77</v>
      </c>
      <c r="B79" s="5">
        <v>15.138048</v>
      </c>
      <c r="C79" s="5">
        <v>12.874464</v>
      </c>
      <c r="D79" s="5">
        <v>18.650157</v>
      </c>
      <c r="E79" s="5">
        <v>15.666993</v>
      </c>
      <c r="F79" s="5">
        <v>17.678184000000002</v>
      </c>
      <c r="H79" s="5">
        <v>78</v>
      </c>
      <c r="I79" s="5">
        <f t="shared" si="11"/>
        <v>18.204037897602799</v>
      </c>
      <c r="J79" s="5">
        <f t="shared" si="6"/>
        <v>1.9746029480598348E-7</v>
      </c>
      <c r="K79" s="5">
        <f t="shared" si="7"/>
        <v>7.7395608688515442E-96</v>
      </c>
      <c r="L79" s="5">
        <f t="shared" si="8"/>
        <v>0.77397612596230547</v>
      </c>
      <c r="M79" s="5">
        <f t="shared" si="9"/>
        <v>4.1703051536106439E-22</v>
      </c>
      <c r="N79" s="5">
        <f t="shared" si="10"/>
        <v>0.17558268811212729</v>
      </c>
    </row>
    <row r="80" spans="1:14">
      <c r="A80" s="5" t="s">
        <v>78</v>
      </c>
      <c r="B80" s="5">
        <v>15.343935999999999</v>
      </c>
      <c r="C80" s="5">
        <v>12.549943000000001</v>
      </c>
      <c r="D80" s="5">
        <v>17.613116000000002</v>
      </c>
      <c r="E80" s="5">
        <v>16.052211</v>
      </c>
      <c r="F80" s="5">
        <v>17.039187999999999</v>
      </c>
      <c r="H80" s="5">
        <v>79</v>
      </c>
      <c r="I80" s="5">
        <f t="shared" si="11"/>
        <v>18.288433520978565</v>
      </c>
      <c r="J80" s="5">
        <f t="shared" si="6"/>
        <v>9.1205964731781745E-8</v>
      </c>
      <c r="K80" s="5">
        <f t="shared" si="7"/>
        <v>8.2806510653855264E-99</v>
      </c>
      <c r="L80" s="5">
        <f t="shared" si="8"/>
        <v>0.72911292457560883</v>
      </c>
      <c r="M80" s="5">
        <f t="shared" si="9"/>
        <v>1.4921231171250482E-23</v>
      </c>
      <c r="N80" s="5">
        <f t="shared" si="10"/>
        <v>9.592505987335874E-2</v>
      </c>
    </row>
    <row r="81" spans="1:14">
      <c r="A81" s="5" t="s">
        <v>79</v>
      </c>
      <c r="B81" s="5">
        <v>14.001201</v>
      </c>
      <c r="C81" s="5">
        <v>12.294185000000001</v>
      </c>
      <c r="D81" s="5">
        <v>18.961611000000001</v>
      </c>
      <c r="E81" s="5">
        <v>15.91169</v>
      </c>
      <c r="F81" s="5">
        <v>17.942086</v>
      </c>
      <c r="H81" s="5">
        <v>80</v>
      </c>
      <c r="I81" s="5">
        <f t="shared" si="11"/>
        <v>18.372829144354331</v>
      </c>
      <c r="J81" s="5">
        <f t="shared" si="6"/>
        <v>4.1319538101829712E-8</v>
      </c>
      <c r="K81" s="5">
        <f t="shared" si="7"/>
        <v>7.9766194230248149E-102</v>
      </c>
      <c r="L81" s="5">
        <f t="shared" si="8"/>
        <v>0.66735722543325793</v>
      </c>
      <c r="M81" s="5">
        <f t="shared" si="9"/>
        <v>4.7919507459956261E-25</v>
      </c>
      <c r="N81" s="5">
        <f t="shared" si="10"/>
        <v>4.842959056345101E-2</v>
      </c>
    </row>
    <row r="82" spans="1:14">
      <c r="A82" s="5" t="s">
        <v>80</v>
      </c>
      <c r="B82" s="5">
        <v>15.478595</v>
      </c>
      <c r="C82" s="5">
        <v>12.757669</v>
      </c>
      <c r="D82" s="5">
        <v>18.317547999999999</v>
      </c>
      <c r="E82" s="5">
        <v>15.415855000000001</v>
      </c>
      <c r="F82" s="5">
        <v>17.230352</v>
      </c>
      <c r="H82" s="5">
        <v>81</v>
      </c>
      <c r="I82" s="5">
        <f t="shared" si="11"/>
        <v>18.457224767730096</v>
      </c>
      <c r="J82" s="5">
        <f t="shared" si="6"/>
        <v>1.8360158700033262E-8</v>
      </c>
      <c r="K82" s="5">
        <f t="shared" si="7"/>
        <v>6.9179828608685251E-105</v>
      </c>
      <c r="L82" s="5">
        <f t="shared" si="8"/>
        <v>0.59349665419512865</v>
      </c>
      <c r="M82" s="5">
        <f t="shared" si="9"/>
        <v>1.3813091693888712E-26</v>
      </c>
      <c r="N82" s="5">
        <f t="shared" si="10"/>
        <v>2.2595286327314269E-2</v>
      </c>
    </row>
    <row r="83" spans="1:14">
      <c r="A83" s="5" t="s">
        <v>81</v>
      </c>
      <c r="B83" s="5">
        <v>13.969725</v>
      </c>
      <c r="C83" s="5">
        <v>12.640584</v>
      </c>
      <c r="D83" s="5">
        <v>18.010221999999999</v>
      </c>
      <c r="E83" s="5">
        <v>15.601946</v>
      </c>
      <c r="F83" s="5">
        <v>17.885807</v>
      </c>
      <c r="H83" s="5">
        <v>82</v>
      </c>
      <c r="I83" s="5">
        <f t="shared" si="11"/>
        <v>18.541620391105862</v>
      </c>
      <c r="J83" s="5">
        <f t="shared" si="6"/>
        <v>8.0017717640380742E-9</v>
      </c>
      <c r="K83" s="5">
        <f t="shared" si="7"/>
        <v>5.4018971935421212E-108</v>
      </c>
      <c r="L83" s="5">
        <f t="shared" si="8"/>
        <v>0.51283129658613169</v>
      </c>
      <c r="M83" s="5">
        <f t="shared" si="9"/>
        <v>3.5738828014233274E-28</v>
      </c>
      <c r="N83" s="5">
        <f t="shared" si="10"/>
        <v>9.7421145974444564E-3</v>
      </c>
    </row>
    <row r="84" spans="1:14">
      <c r="A84" s="5" t="s">
        <v>82</v>
      </c>
      <c r="B84" s="5">
        <v>15.525465000000001</v>
      </c>
      <c r="C84" s="5">
        <v>12.359607</v>
      </c>
      <c r="D84" s="5">
        <v>17.459488</v>
      </c>
      <c r="E84" s="5">
        <v>16.04448</v>
      </c>
      <c r="F84" s="5">
        <v>17.498117000000001</v>
      </c>
      <c r="H84" s="5">
        <v>83</v>
      </c>
      <c r="I84" s="5">
        <f t="shared" si="11"/>
        <v>18.626016014481628</v>
      </c>
      <c r="J84" s="5">
        <f t="shared" si="6"/>
        <v>3.4204610152657786E-9</v>
      </c>
      <c r="K84" s="5">
        <f t="shared" si="7"/>
        <v>3.7976887704559535E-111</v>
      </c>
      <c r="L84" s="5">
        <f t="shared" si="8"/>
        <v>0.43055348122410375</v>
      </c>
      <c r="M84" s="5">
        <f t="shared" si="9"/>
        <v>8.2996653375343635E-30</v>
      </c>
      <c r="N84" s="5">
        <f t="shared" si="10"/>
        <v>3.881655170591124E-3</v>
      </c>
    </row>
    <row r="85" spans="1:14">
      <c r="A85" s="5" t="s">
        <v>83</v>
      </c>
      <c r="B85" s="5">
        <v>14.378854</v>
      </c>
      <c r="C85" s="5">
        <v>12.93731</v>
      </c>
      <c r="D85" s="5">
        <v>18.075889</v>
      </c>
      <c r="E85" s="5">
        <v>15.194902000000001</v>
      </c>
      <c r="F85" s="5">
        <v>18.030162000000001</v>
      </c>
      <c r="H85" s="5">
        <v>84</v>
      </c>
      <c r="I85" s="5">
        <f t="shared" si="11"/>
        <v>18.710411637857394</v>
      </c>
      <c r="J85" s="5">
        <f t="shared" si="6"/>
        <v>1.4340750705812344E-9</v>
      </c>
      <c r="K85" s="5">
        <f t="shared" si="7"/>
        <v>2.4038017611826236E-114</v>
      </c>
      <c r="L85" s="5">
        <f t="shared" si="8"/>
        <v>0.35121740280804414</v>
      </c>
      <c r="M85" s="5">
        <f t="shared" si="9"/>
        <v>1.7300223663392419E-31</v>
      </c>
      <c r="N85" s="5">
        <f t="shared" si="10"/>
        <v>1.4292526401291081E-3</v>
      </c>
    </row>
    <row r="86" spans="1:14">
      <c r="A86" s="5" t="s">
        <v>84</v>
      </c>
      <c r="B86" s="5">
        <v>15.347526</v>
      </c>
      <c r="C86" s="5">
        <v>12.446433000000001</v>
      </c>
      <c r="D86" s="5">
        <v>18.208803</v>
      </c>
      <c r="E86" s="5">
        <v>15.801812</v>
      </c>
      <c r="F86" s="5">
        <v>17.634153999999999</v>
      </c>
      <c r="H86" s="5">
        <v>85</v>
      </c>
      <c r="I86" s="5">
        <f t="shared" si="11"/>
        <v>18.79480726123316</v>
      </c>
      <c r="J86" s="5">
        <f t="shared" si="6"/>
        <v>5.8972275233900958E-10</v>
      </c>
      <c r="K86" s="5">
        <f t="shared" si="7"/>
        <v>1.3698851270244659E-117</v>
      </c>
      <c r="L86" s="5">
        <f t="shared" si="8"/>
        <v>0.27836926772821313</v>
      </c>
      <c r="M86" s="5">
        <f t="shared" si="9"/>
        <v>3.2367839907324666E-33</v>
      </c>
      <c r="N86" s="5">
        <f t="shared" si="10"/>
        <v>4.8632812653470292E-4</v>
      </c>
    </row>
    <row r="87" spans="1:14">
      <c r="A87" s="5" t="s">
        <v>85</v>
      </c>
      <c r="B87" s="5">
        <v>14.751602999999999</v>
      </c>
      <c r="C87" s="5">
        <v>12.514245000000001</v>
      </c>
      <c r="D87" s="5">
        <v>17.38392</v>
      </c>
      <c r="E87" s="5">
        <v>15.723371999999999</v>
      </c>
      <c r="F87" s="5">
        <v>18.021532000000001</v>
      </c>
      <c r="H87" s="5">
        <v>86</v>
      </c>
      <c r="I87" s="5">
        <f t="shared" si="11"/>
        <v>18.879202884608926</v>
      </c>
      <c r="J87" s="5">
        <f t="shared" si="6"/>
        <v>2.3785519293749689E-10</v>
      </c>
      <c r="K87" s="5">
        <f t="shared" si="7"/>
        <v>7.028714044285274E-121</v>
      </c>
      <c r="L87" s="5">
        <f t="shared" si="8"/>
        <v>0.21436944566981878</v>
      </c>
      <c r="M87" s="5">
        <f t="shared" si="9"/>
        <v>5.4355886043924153E-35</v>
      </c>
      <c r="N87" s="5">
        <f t="shared" si="10"/>
        <v>1.5292486473889895E-4</v>
      </c>
    </row>
    <row r="88" spans="1:14">
      <c r="A88" s="5" t="s">
        <v>86</v>
      </c>
      <c r="B88" s="5">
        <v>14.333186</v>
      </c>
      <c r="C88" s="5">
        <v>12.907465</v>
      </c>
      <c r="D88" s="5">
        <v>18.38053</v>
      </c>
      <c r="E88" s="5">
        <v>15.306240000000001</v>
      </c>
      <c r="F88" s="5">
        <v>17.609597999999998</v>
      </c>
      <c r="H88" s="5">
        <v>87</v>
      </c>
      <c r="I88" s="5">
        <f t="shared" si="11"/>
        <v>18.963598507984692</v>
      </c>
      <c r="J88" s="5">
        <f t="shared" si="6"/>
        <v>9.4094913521296894E-11</v>
      </c>
      <c r="K88" s="5">
        <f t="shared" si="7"/>
        <v>3.2469367005257206E-124</v>
      </c>
      <c r="L88" s="5">
        <f t="shared" si="8"/>
        <v>0.16039869140670485</v>
      </c>
      <c r="M88" s="5">
        <f t="shared" si="9"/>
        <v>8.1931386458731497E-37</v>
      </c>
      <c r="N88" s="5">
        <f t="shared" si="10"/>
        <v>4.4438066626544312E-5</v>
      </c>
    </row>
    <row r="89" spans="1:14">
      <c r="A89" s="5" t="s">
        <v>87</v>
      </c>
      <c r="B89" s="5">
        <v>14.575991999999999</v>
      </c>
      <c r="C89" s="5">
        <v>13.047611</v>
      </c>
      <c r="D89" s="5">
        <v>18.330174</v>
      </c>
      <c r="E89" s="5">
        <v>15.927953</v>
      </c>
      <c r="F89" s="5">
        <v>17.872934999999998</v>
      </c>
      <c r="H89" s="5">
        <v>88</v>
      </c>
      <c r="I89" s="5">
        <f t="shared" si="11"/>
        <v>19.047994131360458</v>
      </c>
      <c r="J89" s="5">
        <f t="shared" si="6"/>
        <v>3.6509712542597266E-11</v>
      </c>
      <c r="K89" s="5">
        <f t="shared" si="7"/>
        <v>1.3504483922113416E-127</v>
      </c>
      <c r="L89" s="5">
        <f t="shared" si="8"/>
        <v>0.11660981186974341</v>
      </c>
      <c r="M89" s="5">
        <f t="shared" si="9"/>
        <v>1.1084724187180385E-38</v>
      </c>
      <c r="N89" s="5">
        <f t="shared" si="10"/>
        <v>1.1933299474150154E-5</v>
      </c>
    </row>
    <row r="90" spans="1:14">
      <c r="A90" s="5" t="s">
        <v>88</v>
      </c>
      <c r="B90" s="5">
        <v>14.060765999999999</v>
      </c>
      <c r="C90" s="5">
        <v>12.626892</v>
      </c>
      <c r="D90" s="5">
        <v>18.680842999999999</v>
      </c>
      <c r="E90" s="5">
        <v>15.69767</v>
      </c>
      <c r="F90" s="5">
        <v>17.231643999999999</v>
      </c>
      <c r="H90" s="5">
        <v>89</v>
      </c>
      <c r="I90" s="5">
        <f t="shared" si="11"/>
        <v>19.132389754736224</v>
      </c>
      <c r="J90" s="5">
        <f t="shared" si="6"/>
        <v>1.389438843252048E-11</v>
      </c>
      <c r="K90" s="5">
        <f t="shared" si="7"/>
        <v>5.0569468032202599E-131</v>
      </c>
      <c r="L90" s="5">
        <f t="shared" si="8"/>
        <v>8.2369362834749688E-2</v>
      </c>
      <c r="M90" s="5">
        <f t="shared" si="9"/>
        <v>1.3460783560106424E-40</v>
      </c>
      <c r="N90" s="5">
        <f t="shared" si="10"/>
        <v>2.9613808029223322E-6</v>
      </c>
    </row>
    <row r="91" spans="1:14">
      <c r="A91" s="5" t="s">
        <v>89</v>
      </c>
      <c r="B91" s="5">
        <v>15.141332</v>
      </c>
      <c r="C91" s="5">
        <v>12.481299</v>
      </c>
      <c r="D91" s="5">
        <v>18.088729000000001</v>
      </c>
      <c r="E91" s="5">
        <v>15.460134</v>
      </c>
      <c r="F91" s="5">
        <v>18.034541999999998</v>
      </c>
      <c r="H91" s="5">
        <v>90</v>
      </c>
      <c r="I91" s="5">
        <f t="shared" si="11"/>
        <v>19.21678537811199</v>
      </c>
      <c r="J91" s="5">
        <f t="shared" si="6"/>
        <v>5.1863188632189817E-12</v>
      </c>
      <c r="K91" s="5">
        <f t="shared" si="7"/>
        <v>1.7049239079385216E-134</v>
      </c>
      <c r="L91" s="5">
        <f t="shared" si="8"/>
        <v>5.6531779499116738E-2</v>
      </c>
      <c r="M91" s="5">
        <f t="shared" si="9"/>
        <v>1.4671909973979132E-42</v>
      </c>
      <c r="N91" s="5">
        <f t="shared" si="10"/>
        <v>6.7913530354441596E-7</v>
      </c>
    </row>
    <row r="92" spans="1:14">
      <c r="A92" s="5" t="s">
        <v>90</v>
      </c>
      <c r="B92" s="5">
        <v>13.931426999999999</v>
      </c>
      <c r="C92" s="5">
        <v>12.854380000000001</v>
      </c>
      <c r="D92" s="5">
        <v>18.877130999999999</v>
      </c>
      <c r="E92" s="5">
        <v>15.636129</v>
      </c>
      <c r="F92" s="5">
        <v>17.994503000000002</v>
      </c>
      <c r="H92" s="5">
        <v>91</v>
      </c>
      <c r="I92" s="5">
        <f t="shared" si="11"/>
        <v>19.301181001487755</v>
      </c>
      <c r="J92" s="5">
        <f t="shared" si="6"/>
        <v>1.8987498347363711E-12</v>
      </c>
      <c r="K92" s="5">
        <f t="shared" si="7"/>
        <v>5.1752083579112601E-138</v>
      </c>
      <c r="L92" s="5">
        <f t="shared" si="8"/>
        <v>3.7697794625898125E-2</v>
      </c>
      <c r="M92" s="5">
        <f t="shared" si="9"/>
        <v>1.4354029302273631E-44</v>
      </c>
      <c r="N92" s="5">
        <f t="shared" si="10"/>
        <v>1.4392846393975383E-7</v>
      </c>
    </row>
    <row r="93" spans="1:14">
      <c r="A93" s="5" t="s">
        <v>91</v>
      </c>
      <c r="B93" s="5">
        <v>15.422145</v>
      </c>
      <c r="C93" s="5">
        <v>12.440348</v>
      </c>
      <c r="D93" s="5">
        <v>17.793599</v>
      </c>
      <c r="E93" s="5">
        <v>15.480972</v>
      </c>
      <c r="F93" s="5">
        <v>17.830962</v>
      </c>
      <c r="H93" s="5">
        <v>92</v>
      </c>
      <c r="I93" s="5">
        <f t="shared" si="11"/>
        <v>19.385576624863521</v>
      </c>
      <c r="J93" s="5">
        <f t="shared" si="6"/>
        <v>6.8181262694358606E-13</v>
      </c>
      <c r="K93" s="5">
        <f t="shared" si="7"/>
        <v>1.4143500202908885E-141</v>
      </c>
      <c r="L93" s="5">
        <f t="shared" si="8"/>
        <v>2.4425056098127097E-2</v>
      </c>
      <c r="M93" s="5">
        <f t="shared" si="9"/>
        <v>1.2604681202310139E-46</v>
      </c>
      <c r="N93" s="5">
        <f t="shared" si="10"/>
        <v>2.8188074268112276E-8</v>
      </c>
    </row>
    <row r="94" spans="1:14">
      <c r="A94" s="5" t="s">
        <v>92</v>
      </c>
      <c r="B94" s="5">
        <v>15.346565999999999</v>
      </c>
      <c r="C94" s="5">
        <v>13.066459999999999</v>
      </c>
      <c r="D94" s="5">
        <v>18.330776</v>
      </c>
      <c r="E94" s="5">
        <v>15.690159</v>
      </c>
      <c r="F94" s="5">
        <v>17.940438</v>
      </c>
      <c r="H94" s="5">
        <v>93</v>
      </c>
      <c r="I94" s="5">
        <f t="shared" si="11"/>
        <v>19.469972248239287</v>
      </c>
      <c r="J94" s="5">
        <f t="shared" si="6"/>
        <v>2.4013258003069658E-13</v>
      </c>
      <c r="K94" s="5">
        <f t="shared" si="7"/>
        <v>3.4801037013027546E-145</v>
      </c>
      <c r="L94" s="5">
        <f t="shared" si="8"/>
        <v>1.5376289018781356E-2</v>
      </c>
      <c r="M94" s="5">
        <f t="shared" si="9"/>
        <v>9.9348374569891089E-49</v>
      </c>
      <c r="N94" s="5">
        <f t="shared" si="10"/>
        <v>5.1016711030649161E-9</v>
      </c>
    </row>
    <row r="95" spans="1:14">
      <c r="A95" s="5" t="s">
        <v>93</v>
      </c>
      <c r="B95" s="5">
        <v>13.754531</v>
      </c>
      <c r="C95" s="5">
        <v>12.543991</v>
      </c>
      <c r="D95" s="5">
        <v>18.181296</v>
      </c>
      <c r="E95" s="5">
        <v>15.260058000000001</v>
      </c>
      <c r="F95" s="5">
        <v>17.758402</v>
      </c>
      <c r="H95" s="5">
        <v>94</v>
      </c>
      <c r="I95" s="5">
        <f t="shared" si="11"/>
        <v>19.554367871615053</v>
      </c>
      <c r="J95" s="5">
        <f t="shared" si="6"/>
        <v>8.2951814504379075E-14</v>
      </c>
      <c r="K95" s="5">
        <f t="shared" si="7"/>
        <v>7.709632781750001E-149</v>
      </c>
      <c r="L95" s="5">
        <f t="shared" si="8"/>
        <v>9.4051090456650673E-3</v>
      </c>
      <c r="M95" s="5">
        <f t="shared" si="9"/>
        <v>7.0284656829706267E-51</v>
      </c>
      <c r="N95" s="5">
        <f t="shared" si="10"/>
        <v>8.5327267841479277E-10</v>
      </c>
    </row>
    <row r="96" spans="1:14">
      <c r="A96" s="5" t="s">
        <v>94</v>
      </c>
      <c r="B96" s="5">
        <v>15.225273</v>
      </c>
      <c r="C96" s="5">
        <v>12.364461</v>
      </c>
      <c r="D96" s="5">
        <v>17.183823</v>
      </c>
      <c r="E96" s="5">
        <v>15.772805999999999</v>
      </c>
      <c r="F96" s="5">
        <v>17.064979000000001</v>
      </c>
      <c r="H96" s="5">
        <v>95</v>
      </c>
      <c r="I96" s="5">
        <f t="shared" si="11"/>
        <v>19.638763494990819</v>
      </c>
      <c r="J96" s="5">
        <f t="shared" si="6"/>
        <v>2.8105379236743249E-14</v>
      </c>
      <c r="K96" s="5">
        <f t="shared" si="7"/>
        <v>1.5377347286592113E-152</v>
      </c>
      <c r="L96" s="5">
        <f t="shared" si="8"/>
        <v>5.5894937504793844E-3</v>
      </c>
      <c r="M96" s="5">
        <f t="shared" si="9"/>
        <v>4.4630438505432481E-53</v>
      </c>
      <c r="N96" s="5">
        <f t="shared" si="10"/>
        <v>1.3188383155806173E-10</v>
      </c>
    </row>
    <row r="97" spans="1:14">
      <c r="A97" s="5" t="s">
        <v>95</v>
      </c>
      <c r="B97" s="5">
        <v>14.769420999999999</v>
      </c>
      <c r="C97" s="5">
        <v>13.005660000000001</v>
      </c>
      <c r="D97" s="5">
        <v>18.534863000000001</v>
      </c>
      <c r="E97" s="5">
        <v>15.740275</v>
      </c>
      <c r="F97" s="5">
        <v>18.069783000000001</v>
      </c>
      <c r="H97" s="5">
        <v>96</v>
      </c>
      <c r="I97" s="5">
        <f t="shared" si="11"/>
        <v>19.723159118366585</v>
      </c>
      <c r="J97" s="5">
        <f t="shared" si="6"/>
        <v>9.3398900870091589E-15</v>
      </c>
      <c r="K97" s="5">
        <f t="shared" si="7"/>
        <v>2.7614385010560618E-156</v>
      </c>
      <c r="L97" s="5">
        <f t="shared" si="8"/>
        <v>3.2275832467939208E-3</v>
      </c>
      <c r="M97" s="5">
        <f t="shared" si="9"/>
        <v>2.5437395457045346E-55</v>
      </c>
      <c r="N97" s="5">
        <f t="shared" si="10"/>
        <v>1.8837514748121914E-11</v>
      </c>
    </row>
    <row r="98" spans="1:14">
      <c r="A98" s="5" t="s">
        <v>96</v>
      </c>
      <c r="B98" s="5">
        <v>13.868465</v>
      </c>
      <c r="C98" s="5">
        <v>12.936365</v>
      </c>
      <c r="D98" s="5">
        <v>17.946470999999999</v>
      </c>
      <c r="E98" s="5">
        <v>15.491019</v>
      </c>
      <c r="F98" s="5">
        <v>17.249403999999998</v>
      </c>
      <c r="H98" s="5">
        <v>97</v>
      </c>
      <c r="I98" s="5">
        <f t="shared" si="11"/>
        <v>19.807554741742351</v>
      </c>
      <c r="J98" s="5">
        <f t="shared" si="6"/>
        <v>3.0442676823635879E-15</v>
      </c>
      <c r="K98" s="5">
        <f t="shared" si="7"/>
        <v>4.4647336080988378E-160</v>
      </c>
      <c r="L98" s="5">
        <f t="shared" si="8"/>
        <v>1.8108345335852045E-3</v>
      </c>
      <c r="M98" s="5">
        <f t="shared" si="9"/>
        <v>1.3013226594522082E-57</v>
      </c>
      <c r="N98" s="5">
        <f t="shared" si="10"/>
        <v>2.4864743749432591E-12</v>
      </c>
    </row>
    <row r="99" spans="1:14">
      <c r="A99" s="5" t="s">
        <v>97</v>
      </c>
      <c r="B99" s="5">
        <v>14.624351000000001</v>
      </c>
      <c r="C99" s="5">
        <v>12.548097</v>
      </c>
      <c r="D99" s="5">
        <v>17.490677999999999</v>
      </c>
      <c r="E99" s="5">
        <v>15.717382000000001</v>
      </c>
      <c r="F99" s="5">
        <v>17.943985999999999</v>
      </c>
      <c r="H99" s="5">
        <v>98</v>
      </c>
      <c r="I99" s="5">
        <f t="shared" si="11"/>
        <v>19.891950365118117</v>
      </c>
      <c r="J99" s="5">
        <f t="shared" si="6"/>
        <v>9.7322367527806794E-16</v>
      </c>
      <c r="K99" s="5">
        <f t="shared" si="7"/>
        <v>6.4992306545196841E-164</v>
      </c>
      <c r="L99" s="5">
        <f t="shared" si="8"/>
        <v>9.8713470703013081E-4</v>
      </c>
      <c r="M99" s="5">
        <f t="shared" si="9"/>
        <v>5.9754168166021236E-60</v>
      </c>
      <c r="N99" s="5">
        <f t="shared" si="10"/>
        <v>3.0330020478193914E-13</v>
      </c>
    </row>
    <row r="100" spans="1:14">
      <c r="A100" s="5" t="s">
        <v>98</v>
      </c>
      <c r="B100" s="5">
        <v>14.456121</v>
      </c>
      <c r="C100" s="5">
        <v>12.62327</v>
      </c>
      <c r="D100" s="5">
        <v>17.687031999999999</v>
      </c>
      <c r="E100" s="5">
        <v>15.398342</v>
      </c>
      <c r="F100" s="5">
        <v>17.319876000000001</v>
      </c>
      <c r="H100" s="5">
        <v>99</v>
      </c>
      <c r="I100" s="5">
        <f t="shared" si="11"/>
        <v>19.976345988493883</v>
      </c>
      <c r="J100" s="5">
        <f t="shared" si="6"/>
        <v>3.0516256002246966E-16</v>
      </c>
      <c r="K100" s="5">
        <f t="shared" si="7"/>
        <v>8.5179399033456299E-168</v>
      </c>
      <c r="L100" s="5">
        <f t="shared" si="8"/>
        <v>5.228419349400296E-4</v>
      </c>
      <c r="M100" s="5">
        <f t="shared" si="9"/>
        <v>2.4627610734499216E-62</v>
      </c>
      <c r="N100" s="5">
        <f t="shared" si="10"/>
        <v>3.4189264052186201E-14</v>
      </c>
    </row>
    <row r="101" spans="1:14">
      <c r="A101" s="5" t="s">
        <v>99</v>
      </c>
      <c r="B101" s="5">
        <v>15.768689999999999</v>
      </c>
      <c r="C101" s="5">
        <v>13.159518</v>
      </c>
      <c r="D101" s="5">
        <v>18.601941</v>
      </c>
      <c r="E101" s="5">
        <v>15.891907</v>
      </c>
      <c r="F101" s="5">
        <v>18.051393999999998</v>
      </c>
      <c r="H101" s="5">
        <v>100</v>
      </c>
      <c r="I101" s="5">
        <f t="shared" si="11"/>
        <v>20.060741611869648</v>
      </c>
      <c r="J101" s="5">
        <f t="shared" si="6"/>
        <v>9.3850932038909289E-17</v>
      </c>
      <c r="K101" s="5">
        <f t="shared" si="7"/>
        <v>1.0051095884710985E-171</v>
      </c>
      <c r="L101" s="5">
        <f t="shared" si="8"/>
        <v>2.6906718970478455E-4</v>
      </c>
      <c r="M101" s="5">
        <f t="shared" si="9"/>
        <v>9.1106050170388025E-65</v>
      </c>
      <c r="N101" s="5">
        <f t="shared" si="10"/>
        <v>3.5615179247958964E-15</v>
      </c>
    </row>
    <row r="103" spans="1:14">
      <c r="A103" s="6"/>
      <c r="B103" s="6" t="s">
        <v>101</v>
      </c>
      <c r="C103" s="6" t="s">
        <v>102</v>
      </c>
      <c r="D103" s="6" t="s">
        <v>103</v>
      </c>
      <c r="E103" s="6" t="s">
        <v>104</v>
      </c>
      <c r="F103" s="6" t="s">
        <v>105</v>
      </c>
    </row>
    <row r="104" spans="1:14">
      <c r="A104" s="6" t="s">
        <v>108</v>
      </c>
      <c r="B104" s="5">
        <f>AVERAGE(B2:B101)</f>
        <v>14.880376340000003</v>
      </c>
      <c r="C104" s="5">
        <f>AVERAGE(C2:C101)</f>
        <v>12.747458700000006</v>
      </c>
      <c r="D104" s="5">
        <f>AVERAGE(D2:D101)</f>
        <v>18.071198020000001</v>
      </c>
      <c r="E104" s="5">
        <f>AVERAGE(E2:E101)</f>
        <v>15.645149719999997</v>
      </c>
      <c r="F104" s="5">
        <f>AVERAGE(F2:F101)</f>
        <v>17.599694690000003</v>
      </c>
    </row>
    <row r="105" spans="1:14">
      <c r="A105" s="6" t="s">
        <v>113</v>
      </c>
      <c r="B105" s="5">
        <f>_xlfn.STDEV.S(B2:B101)</f>
        <v>0.6064318049455516</v>
      </c>
      <c r="C105" s="5">
        <f>_xlfn.STDEV.S(C2:C101)</f>
        <v>0.26047095058279535</v>
      </c>
      <c r="D105" s="5">
        <f>_xlfn.STDEV.S(D2:D101)</f>
        <v>0.49738589796741123</v>
      </c>
      <c r="E105" s="5">
        <f>_xlfn.STDEV.S(E2:E101)</f>
        <v>0.2567383791739567</v>
      </c>
      <c r="F105" s="5">
        <f>_xlfn.STDEV.S(F2:F101)</f>
        <v>0.30043080915691833</v>
      </c>
    </row>
    <row r="106" spans="1:14">
      <c r="A106" s="6" t="s">
        <v>129</v>
      </c>
      <c r="B106" s="5">
        <f>B104+4*B105</f>
        <v>17.306103559782208</v>
      </c>
      <c r="C106" s="5">
        <f t="shared" ref="C106:F106" si="12">C104+4*C105</f>
        <v>13.789342502331188</v>
      </c>
      <c r="D106" s="5">
        <f t="shared" si="12"/>
        <v>20.060741611869645</v>
      </c>
      <c r="E106" s="5">
        <f t="shared" si="12"/>
        <v>16.672103236695826</v>
      </c>
      <c r="F106" s="5">
        <f t="shared" si="12"/>
        <v>18.801417926627678</v>
      </c>
    </row>
    <row r="107" spans="1:14">
      <c r="A107" s="6" t="s">
        <v>130</v>
      </c>
      <c r="B107" s="5">
        <f>B104-4*B105</f>
        <v>12.454649120217796</v>
      </c>
      <c r="C107" s="5">
        <f t="shared" ref="C107:F107" si="13">C104-4*C105</f>
        <v>11.705574897668825</v>
      </c>
      <c r="D107" s="5">
        <f t="shared" si="13"/>
        <v>16.081654428130356</v>
      </c>
      <c r="E107" s="5">
        <f t="shared" si="13"/>
        <v>14.618196203304171</v>
      </c>
      <c r="F107" s="5">
        <f t="shared" si="13"/>
        <v>16.397971453372328</v>
      </c>
    </row>
    <row r="109" spans="1:14">
      <c r="A109" s="6" t="s">
        <v>125</v>
      </c>
      <c r="B109" s="5">
        <f>MIN(B107:F107)</f>
        <v>11.705574897668825</v>
      </c>
    </row>
    <row r="110" spans="1:14">
      <c r="A110" s="6" t="s">
        <v>131</v>
      </c>
      <c r="B110" s="5">
        <f>MAX(B106:F106)</f>
        <v>20.060741611869645</v>
      </c>
    </row>
    <row r="111" spans="1:14">
      <c r="A111" s="6" t="s">
        <v>117</v>
      </c>
      <c r="B111" s="5">
        <v>100</v>
      </c>
    </row>
    <row r="112" spans="1:14">
      <c r="A112" s="6" t="s">
        <v>112</v>
      </c>
      <c r="B112" s="5">
        <f>(B110-B109)/(B111-1)</f>
        <v>8.4395623375765852E-2</v>
      </c>
    </row>
    <row r="118" spans="4:4">
      <c r="D118" t="s">
        <v>132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19"/>
  <sheetViews>
    <sheetView topLeftCell="A79" workbookViewId="0">
      <selection activeCell="P60" sqref="P60"/>
    </sheetView>
  </sheetViews>
  <sheetFormatPr defaultRowHeight="15"/>
  <cols>
    <col min="1" max="1" width="16.42578125" customWidth="1"/>
  </cols>
  <sheetData>
    <row r="1" spans="1:14">
      <c r="A1" s="3" t="s">
        <v>100</v>
      </c>
      <c r="B1" s="3" t="s">
        <v>101</v>
      </c>
      <c r="C1" s="3" t="s">
        <v>102</v>
      </c>
      <c r="D1" s="3" t="s">
        <v>103</v>
      </c>
      <c r="E1" s="3" t="s">
        <v>104</v>
      </c>
      <c r="F1" s="3" t="s">
        <v>105</v>
      </c>
      <c r="H1" s="6" t="s">
        <v>117</v>
      </c>
      <c r="I1" s="6" t="s">
        <v>127</v>
      </c>
      <c r="J1" s="6" t="s">
        <v>101</v>
      </c>
      <c r="K1" s="6" t="s">
        <v>102</v>
      </c>
      <c r="L1" s="6" t="s">
        <v>103</v>
      </c>
      <c r="M1" s="6" t="s">
        <v>104</v>
      </c>
      <c r="N1" s="6" t="s">
        <v>105</v>
      </c>
    </row>
    <row r="2" spans="1:14">
      <c r="A2" s="5" t="s">
        <v>0</v>
      </c>
      <c r="B2" s="5">
        <v>16.778775</v>
      </c>
      <c r="C2" s="5">
        <v>12.895701000000001</v>
      </c>
      <c r="D2" s="5">
        <v>18.17088</v>
      </c>
      <c r="E2" s="5">
        <v>16.580573000000001</v>
      </c>
      <c r="F2" s="5">
        <v>18.064616000000001</v>
      </c>
      <c r="H2" s="5">
        <v>1</v>
      </c>
      <c r="I2" s="5">
        <f>B109</f>
        <v>11.05841087150209</v>
      </c>
      <c r="J2" s="5">
        <f>_xlfn.NORM.DIST(I2,$B$104,$B$105,0)</f>
        <v>1.4019707213816521E-15</v>
      </c>
      <c r="K2" s="5">
        <f>_xlfn.NORM.DIST(I2,$C$104,$C$105,0)</f>
        <v>2.0897556067243239E-4</v>
      </c>
      <c r="L2" s="5">
        <f>_xlfn.NORM.DIST(I2,$D$104,$D$105,0)</f>
        <v>4.8610802839858526E-10</v>
      </c>
      <c r="M2" s="5">
        <f>_xlfn.NORM.DIST(I2,$E$104,$E$105,0)</f>
        <v>3.3307797854342192E-22</v>
      </c>
      <c r="N2" s="5">
        <f>_xlfn.NORM.DIST(I2,$F$104,$F$105,0)</f>
        <v>8.1214978281428551E-53</v>
      </c>
    </row>
    <row r="3" spans="1:14">
      <c r="A3" s="5" t="s">
        <v>1</v>
      </c>
      <c r="B3" s="5">
        <v>17.587033000000002</v>
      </c>
      <c r="C3" s="5">
        <v>13.280457999999999</v>
      </c>
      <c r="D3" s="5">
        <v>18.319935000000001</v>
      </c>
      <c r="E3" s="5">
        <v>18.324916000000002</v>
      </c>
      <c r="F3" s="5">
        <v>19.258980999999999</v>
      </c>
      <c r="H3" s="5">
        <v>2</v>
      </c>
      <c r="I3" s="5">
        <f>I2+$B$112</f>
        <v>11.173660455762672</v>
      </c>
      <c r="J3" s="5">
        <f t="shared" ref="J3:J66" si="0">_xlfn.NORM.DIST(I3,$B$104,$B$105,0)</f>
        <v>5.4394575069694748E-15</v>
      </c>
      <c r="K3" s="5">
        <f t="shared" ref="K3:K66" si="1">_xlfn.NORM.DIST(I3,$C$104,$C$105,0)</f>
        <v>4.2236585960135506E-4</v>
      </c>
      <c r="L3" s="5">
        <f t="shared" ref="L3:L66" si="2">_xlfn.NORM.DIST(I3,$D$104,$D$105,0)</f>
        <v>9.4575033290136287E-10</v>
      </c>
      <c r="M3" s="5">
        <f t="shared" ref="M3:M66" si="3">_xlfn.NORM.DIST(I3,$E$104,$E$105,0)</f>
        <v>1.8867911280343371E-21</v>
      </c>
      <c r="N3" s="5">
        <f t="shared" ref="N3:N66" si="4">_xlfn.NORM.DIST(I3,$F$104,$F$105,0)</f>
        <v>3.3929997677306512E-51</v>
      </c>
    </row>
    <row r="4" spans="1:14">
      <c r="A4" s="5" t="s">
        <v>2</v>
      </c>
      <c r="B4" s="5">
        <v>17.736181999999999</v>
      </c>
      <c r="C4" s="5">
        <v>13.541134</v>
      </c>
      <c r="D4" s="5">
        <v>19.027902000000001</v>
      </c>
      <c r="E4" s="5">
        <v>17.025974999999999</v>
      </c>
      <c r="F4" s="5">
        <v>18.343457000000001</v>
      </c>
      <c r="H4" s="5">
        <v>3</v>
      </c>
      <c r="I4" s="5">
        <f>I3+$B$112</f>
        <v>11.288910040023254</v>
      </c>
      <c r="J4" s="5">
        <f t="shared" si="0"/>
        <v>2.0524186544338225E-14</v>
      </c>
      <c r="K4" s="5">
        <f t="shared" si="1"/>
        <v>8.2645064497398921E-4</v>
      </c>
      <c r="L4" s="5">
        <f t="shared" si="2"/>
        <v>1.8198449271932972E-9</v>
      </c>
      <c r="M4" s="5">
        <f t="shared" si="3"/>
        <v>1.0359085448603542E-20</v>
      </c>
      <c r="N4" s="5">
        <f t="shared" si="4"/>
        <v>1.3362061462458438E-49</v>
      </c>
    </row>
    <row r="5" spans="1:14">
      <c r="A5" s="5" t="s">
        <v>3</v>
      </c>
      <c r="B5" s="5">
        <v>17.446078</v>
      </c>
      <c r="C5" s="5">
        <v>13.897875000000001</v>
      </c>
      <c r="D5" s="5">
        <v>17.266580999999999</v>
      </c>
      <c r="E5" s="5">
        <v>16.316434999999998</v>
      </c>
      <c r="F5" s="5">
        <v>19.133230999999999</v>
      </c>
      <c r="H5" s="5">
        <v>4</v>
      </c>
      <c r="I5" s="5">
        <f t="shared" ref="I5:I68" si="5">I4+$B$112</f>
        <v>11.404159624283835</v>
      </c>
      <c r="J5" s="5">
        <f t="shared" si="0"/>
        <v>7.5313015807532034E-14</v>
      </c>
      <c r="K5" s="5">
        <f t="shared" si="1"/>
        <v>1.5655965256926938E-3</v>
      </c>
      <c r="L5" s="5">
        <f t="shared" si="2"/>
        <v>3.4634301442209754E-9</v>
      </c>
      <c r="M5" s="5">
        <f t="shared" si="3"/>
        <v>5.5123741844371748E-20</v>
      </c>
      <c r="N5" s="5">
        <f t="shared" si="4"/>
        <v>4.9602668147737359E-48</v>
      </c>
    </row>
    <row r="6" spans="1:14">
      <c r="A6" s="5" t="s">
        <v>4</v>
      </c>
      <c r="B6" s="5">
        <v>16.527517</v>
      </c>
      <c r="C6" s="5">
        <v>14.065353999999999</v>
      </c>
      <c r="D6" s="5">
        <v>19.115684999999999</v>
      </c>
      <c r="E6" s="5">
        <v>17.883381</v>
      </c>
      <c r="F6" s="5">
        <v>18.457875999999999</v>
      </c>
      <c r="H6" s="5">
        <v>5</v>
      </c>
      <c r="I6" s="5">
        <f t="shared" si="5"/>
        <v>11.519409208544417</v>
      </c>
      <c r="J6" s="5">
        <f t="shared" si="0"/>
        <v>2.6876198780206804E-13</v>
      </c>
      <c r="K6" s="5">
        <f t="shared" si="1"/>
        <v>2.8712934760995517E-3</v>
      </c>
      <c r="L6" s="5">
        <f t="shared" si="2"/>
        <v>6.5191752081087382E-9</v>
      </c>
      <c r="M6" s="5">
        <f t="shared" si="3"/>
        <v>2.8429920787974493E-19</v>
      </c>
      <c r="N6" s="5">
        <f t="shared" si="4"/>
        <v>1.7357155276537148E-46</v>
      </c>
    </row>
    <row r="7" spans="1:14">
      <c r="A7" s="5" t="s">
        <v>5</v>
      </c>
      <c r="B7" s="5">
        <v>16.135400000000001</v>
      </c>
      <c r="C7" s="5">
        <v>13.243871</v>
      </c>
      <c r="D7" s="5">
        <v>16.497026999999999</v>
      </c>
      <c r="E7" s="5">
        <v>18.356206</v>
      </c>
      <c r="F7" s="5">
        <v>18.061484</v>
      </c>
      <c r="H7" s="5">
        <v>6</v>
      </c>
      <c r="I7" s="5">
        <f t="shared" si="5"/>
        <v>11.634658792804998</v>
      </c>
      <c r="J7" s="5">
        <f t="shared" si="0"/>
        <v>9.3273735667069325E-13</v>
      </c>
      <c r="K7" s="5">
        <f t="shared" si="1"/>
        <v>5.0981208818800857E-3</v>
      </c>
      <c r="L7" s="5">
        <f t="shared" si="2"/>
        <v>1.2136488380281049E-8</v>
      </c>
      <c r="M7" s="5">
        <f t="shared" si="3"/>
        <v>1.4211250471526382E-18</v>
      </c>
      <c r="N7" s="5">
        <f t="shared" si="4"/>
        <v>5.7252439578824331E-45</v>
      </c>
    </row>
    <row r="8" spans="1:14">
      <c r="A8" s="5" t="s">
        <v>6</v>
      </c>
      <c r="B8" s="5">
        <v>16.950488</v>
      </c>
      <c r="C8" s="5">
        <v>14.474830000000001</v>
      </c>
      <c r="D8" s="5">
        <v>19.869615</v>
      </c>
      <c r="E8" s="5">
        <v>16.421979</v>
      </c>
      <c r="F8" s="5">
        <v>18.324725000000001</v>
      </c>
      <c r="H8" s="5">
        <v>7</v>
      </c>
      <c r="I8" s="5">
        <f t="shared" si="5"/>
        <v>11.74990837706558</v>
      </c>
      <c r="J8" s="5">
        <f t="shared" si="0"/>
        <v>3.1480717175905924E-12</v>
      </c>
      <c r="K8" s="5">
        <f t="shared" si="1"/>
        <v>8.7634978177124831E-3</v>
      </c>
      <c r="L8" s="5">
        <f t="shared" si="2"/>
        <v>2.2346401946190375E-8</v>
      </c>
      <c r="M8" s="5">
        <f t="shared" si="3"/>
        <v>6.8850741671676524E-18</v>
      </c>
      <c r="N8" s="5">
        <f t="shared" si="4"/>
        <v>1.7801286226997601E-43</v>
      </c>
    </row>
    <row r="9" spans="1:14">
      <c r="A9" s="5" t="s">
        <v>7</v>
      </c>
      <c r="B9" s="5">
        <v>15.458402</v>
      </c>
      <c r="C9" s="5">
        <v>14.604177</v>
      </c>
      <c r="D9" s="5">
        <v>16.497333000000001</v>
      </c>
      <c r="E9" s="5">
        <v>17.85012</v>
      </c>
      <c r="F9" s="5">
        <v>18.012177000000001</v>
      </c>
      <c r="H9" s="5">
        <v>8</v>
      </c>
      <c r="I9" s="5">
        <f t="shared" si="5"/>
        <v>11.865157961326162</v>
      </c>
      <c r="J9" s="5">
        <f t="shared" si="0"/>
        <v>1.0332932322818794E-11</v>
      </c>
      <c r="K9" s="5">
        <f t="shared" si="1"/>
        <v>1.458410042623961E-2</v>
      </c>
      <c r="L9" s="5">
        <f t="shared" si="2"/>
        <v>4.0694558251980337E-8</v>
      </c>
      <c r="M9" s="5">
        <f t="shared" si="3"/>
        <v>3.2329920500517474E-17</v>
      </c>
      <c r="N9" s="5">
        <f t="shared" si="4"/>
        <v>5.2173588340615142E-42</v>
      </c>
    </row>
    <row r="10" spans="1:14">
      <c r="A10" s="5" t="s">
        <v>8</v>
      </c>
      <c r="B10" s="5">
        <v>16.413418</v>
      </c>
      <c r="C10" s="5">
        <v>13.999743</v>
      </c>
      <c r="D10" s="5">
        <v>18.642009000000002</v>
      </c>
      <c r="E10" s="5">
        <v>16.014603999999999</v>
      </c>
      <c r="F10" s="5">
        <v>18.917223</v>
      </c>
      <c r="H10" s="5">
        <v>9</v>
      </c>
      <c r="I10" s="5">
        <f t="shared" si="5"/>
        <v>11.980407545586743</v>
      </c>
      <c r="J10" s="5">
        <f t="shared" si="0"/>
        <v>3.2983464633216687E-11</v>
      </c>
      <c r="K10" s="5">
        <f t="shared" si="1"/>
        <v>2.3497227347903459E-2</v>
      </c>
      <c r="L10" s="5">
        <f t="shared" si="2"/>
        <v>7.3295825643223529E-8</v>
      </c>
      <c r="M10" s="5">
        <f t="shared" si="3"/>
        <v>1.4713647090828225E-16</v>
      </c>
      <c r="N10" s="5">
        <f t="shared" si="4"/>
        <v>1.4414247302275728E-40</v>
      </c>
    </row>
    <row r="11" spans="1:14">
      <c r="A11" s="5" t="s">
        <v>9</v>
      </c>
      <c r="B11" s="5">
        <v>15.528290999999999</v>
      </c>
      <c r="C11" s="5">
        <v>14.753282</v>
      </c>
      <c r="D11" s="5">
        <v>19.396636999999998</v>
      </c>
      <c r="E11" s="5">
        <v>17.506900000000002</v>
      </c>
      <c r="F11" s="5">
        <v>18.819963000000001</v>
      </c>
      <c r="H11" s="5">
        <v>10</v>
      </c>
      <c r="I11" s="5">
        <f t="shared" si="5"/>
        <v>12.095657129847325</v>
      </c>
      <c r="J11" s="5">
        <f t="shared" si="0"/>
        <v>1.0239121131980713E-10</v>
      </c>
      <c r="K11" s="5">
        <f t="shared" si="1"/>
        <v>3.6651217090979536E-2</v>
      </c>
      <c r="L11" s="5">
        <f t="shared" si="2"/>
        <v>1.3056786860134377E-7</v>
      </c>
      <c r="M11" s="5">
        <f t="shared" si="3"/>
        <v>6.490164707883148E-16</v>
      </c>
      <c r="N11" s="5">
        <f t="shared" si="4"/>
        <v>3.753834905427965E-39</v>
      </c>
    </row>
    <row r="12" spans="1:14">
      <c r="A12" s="5" t="s">
        <v>10</v>
      </c>
      <c r="B12" s="5">
        <v>17.448506999999999</v>
      </c>
      <c r="C12" s="5">
        <v>13.771257</v>
      </c>
      <c r="D12" s="5">
        <v>19.887495000000001</v>
      </c>
      <c r="E12" s="5">
        <v>16.081990999999999</v>
      </c>
      <c r="F12" s="5">
        <v>18.994588</v>
      </c>
      <c r="H12" s="5">
        <v>11</v>
      </c>
      <c r="I12" s="5">
        <f t="shared" si="5"/>
        <v>12.210906714107907</v>
      </c>
      <c r="J12" s="5">
        <f t="shared" si="0"/>
        <v>3.0911694280895319E-10</v>
      </c>
      <c r="K12" s="5">
        <f t="shared" si="1"/>
        <v>5.5347115569242662E-2</v>
      </c>
      <c r="L12" s="5">
        <f t="shared" si="2"/>
        <v>2.3004222454931011E-7</v>
      </c>
      <c r="M12" s="5">
        <f t="shared" si="3"/>
        <v>2.7746664732538706E-15</v>
      </c>
      <c r="N12" s="5">
        <f t="shared" si="4"/>
        <v>9.2151053700894094E-38</v>
      </c>
    </row>
    <row r="13" spans="1:14">
      <c r="A13" s="5" t="s">
        <v>11</v>
      </c>
      <c r="B13" s="5">
        <v>16.577075000000001</v>
      </c>
      <c r="C13" s="5">
        <v>14.622294999999999</v>
      </c>
      <c r="D13" s="5">
        <v>17.512454000000002</v>
      </c>
      <c r="E13" s="5">
        <v>16.241448999999999</v>
      </c>
      <c r="F13" s="5">
        <v>18.820073000000001</v>
      </c>
      <c r="H13" s="5">
        <v>12</v>
      </c>
      <c r="I13" s="5">
        <f t="shared" si="5"/>
        <v>12.326156298368488</v>
      </c>
      <c r="J13" s="5">
        <f t="shared" si="0"/>
        <v>9.0756274228004552E-10</v>
      </c>
      <c r="K13" s="5">
        <f t="shared" si="1"/>
        <v>8.09163702994809E-2</v>
      </c>
      <c r="L13" s="5">
        <f t="shared" si="2"/>
        <v>4.0086023166757398E-7</v>
      </c>
      <c r="M13" s="5">
        <f t="shared" si="3"/>
        <v>1.1497026684488253E-14</v>
      </c>
      <c r="N13" s="5">
        <f t="shared" si="4"/>
        <v>2.1323936494562388E-36</v>
      </c>
    </row>
    <row r="14" spans="1:14">
      <c r="A14" s="5" t="s">
        <v>12</v>
      </c>
      <c r="B14" s="5">
        <v>15.688881</v>
      </c>
      <c r="C14" s="5">
        <v>13.728427</v>
      </c>
      <c r="D14" s="5">
        <v>18.426974999999999</v>
      </c>
      <c r="E14" s="5">
        <v>16.653777000000002</v>
      </c>
      <c r="F14" s="5">
        <v>18.820226000000002</v>
      </c>
      <c r="H14" s="5">
        <v>13</v>
      </c>
      <c r="I14" s="5">
        <f t="shared" si="5"/>
        <v>12.44140588262907</v>
      </c>
      <c r="J14" s="5">
        <f t="shared" si="0"/>
        <v>2.5913389824067865E-9</v>
      </c>
      <c r="K14" s="5">
        <f t="shared" si="1"/>
        <v>0.11452824436018014</v>
      </c>
      <c r="L14" s="5">
        <f t="shared" si="2"/>
        <v>6.9086399264989435E-7</v>
      </c>
      <c r="M14" s="5">
        <f t="shared" si="3"/>
        <v>4.6172137139815638E-14</v>
      </c>
      <c r="N14" s="5">
        <f t="shared" si="4"/>
        <v>4.6513218654933699E-35</v>
      </c>
    </row>
    <row r="15" spans="1:14">
      <c r="A15" s="5" t="s">
        <v>13</v>
      </c>
      <c r="B15" s="5">
        <v>15.76235</v>
      </c>
      <c r="C15" s="5">
        <v>13.268084999999999</v>
      </c>
      <c r="D15" s="5">
        <v>18.458354</v>
      </c>
      <c r="E15" s="5">
        <v>17.100027999999998</v>
      </c>
      <c r="F15" s="5">
        <v>19.181640999999999</v>
      </c>
      <c r="H15" s="5">
        <v>14</v>
      </c>
      <c r="I15" s="5">
        <f t="shared" si="5"/>
        <v>12.556655466889652</v>
      </c>
      <c r="J15" s="5">
        <f t="shared" si="0"/>
        <v>7.1955752352953796E-9</v>
      </c>
      <c r="K15" s="5">
        <f t="shared" si="1"/>
        <v>0.15693637716558259</v>
      </c>
      <c r="L15" s="5">
        <f t="shared" si="2"/>
        <v>1.1776230935149344E-6</v>
      </c>
      <c r="M15" s="5">
        <f t="shared" si="3"/>
        <v>1.797190438002309E-13</v>
      </c>
      <c r="N15" s="5">
        <f t="shared" si="4"/>
        <v>9.5637308118140624E-34</v>
      </c>
    </row>
    <row r="16" spans="1:14">
      <c r="A16" s="5" t="s">
        <v>14</v>
      </c>
      <c r="B16" s="5">
        <v>17.727702000000001</v>
      </c>
      <c r="C16" s="5">
        <v>14.414835</v>
      </c>
      <c r="D16" s="5">
        <v>19.205427</v>
      </c>
      <c r="E16" s="5">
        <v>17.257245000000001</v>
      </c>
      <c r="F16" s="5">
        <v>18.095924</v>
      </c>
      <c r="H16" s="5">
        <v>15</v>
      </c>
      <c r="I16" s="5">
        <f t="shared" si="5"/>
        <v>12.671905051150233</v>
      </c>
      <c r="J16" s="5">
        <f t="shared" si="0"/>
        <v>1.9431240586831461E-8</v>
      </c>
      <c r="K16" s="5">
        <f t="shared" si="1"/>
        <v>0.20819459556497791</v>
      </c>
      <c r="L16" s="5">
        <f t="shared" si="2"/>
        <v>1.9853370154133419E-6</v>
      </c>
      <c r="M16" s="5">
        <f t="shared" si="3"/>
        <v>6.7799720940380142E-13</v>
      </c>
      <c r="N16" s="5">
        <f t="shared" si="4"/>
        <v>1.853617973165549E-32</v>
      </c>
    </row>
    <row r="17" spans="1:14">
      <c r="A17" s="5" t="s">
        <v>15</v>
      </c>
      <c r="B17" s="5">
        <v>17.465382000000002</v>
      </c>
      <c r="C17" s="5">
        <v>13.695745000000001</v>
      </c>
      <c r="D17" s="5">
        <v>18.120653000000001</v>
      </c>
      <c r="E17" s="5">
        <v>17.675001000000002</v>
      </c>
      <c r="F17" s="5">
        <v>18.215648999999999</v>
      </c>
      <c r="H17" s="5">
        <v>16</v>
      </c>
      <c r="I17" s="5">
        <f t="shared" si="5"/>
        <v>12.787154635410815</v>
      </c>
      <c r="J17" s="5">
        <f t="shared" si="0"/>
        <v>5.1030433781178104E-8</v>
      </c>
      <c r="K17" s="5">
        <f t="shared" si="1"/>
        <v>0.26739303450064117</v>
      </c>
      <c r="L17" s="5">
        <f t="shared" si="2"/>
        <v>3.3103684671041467E-6</v>
      </c>
      <c r="M17" s="5">
        <f t="shared" si="3"/>
        <v>2.4790278067539626E-12</v>
      </c>
      <c r="N17" s="5">
        <f t="shared" si="4"/>
        <v>3.3865310182864014E-31</v>
      </c>
    </row>
    <row r="18" spans="1:14">
      <c r="A18" s="5" t="s">
        <v>16</v>
      </c>
      <c r="B18" s="5">
        <v>17.376217</v>
      </c>
      <c r="C18" s="5">
        <v>14.583954</v>
      </c>
      <c r="D18" s="5">
        <v>18.321639000000001</v>
      </c>
      <c r="E18" s="5">
        <v>18.480128000000001</v>
      </c>
      <c r="F18" s="5">
        <v>18.674323999999999</v>
      </c>
      <c r="H18" s="5">
        <v>17</v>
      </c>
      <c r="I18" s="5">
        <f t="shared" si="5"/>
        <v>12.902404219671396</v>
      </c>
      <c r="J18" s="5">
        <f t="shared" si="0"/>
        <v>1.3033219560977041E-7</v>
      </c>
      <c r="K18" s="5">
        <f t="shared" si="1"/>
        <v>0.3324800088157891</v>
      </c>
      <c r="L18" s="5">
        <f t="shared" si="2"/>
        <v>5.4592452345142351E-6</v>
      </c>
      <c r="M18" s="5">
        <f t="shared" si="3"/>
        <v>8.78525910626039E-12</v>
      </c>
      <c r="N18" s="5">
        <f t="shared" si="4"/>
        <v>5.8321921165593423E-30</v>
      </c>
    </row>
    <row r="19" spans="1:14">
      <c r="A19" s="5" t="s">
        <v>17</v>
      </c>
      <c r="B19" s="5">
        <v>17.087486999999999</v>
      </c>
      <c r="C19" s="5">
        <v>12.870087</v>
      </c>
      <c r="D19" s="5">
        <v>18.255136</v>
      </c>
      <c r="E19" s="5">
        <v>17.380133000000001</v>
      </c>
      <c r="F19" s="5">
        <v>19.154122000000001</v>
      </c>
      <c r="H19" s="5">
        <v>18</v>
      </c>
      <c r="I19" s="5">
        <f t="shared" si="5"/>
        <v>13.017653803931978</v>
      </c>
      <c r="J19" s="5">
        <f t="shared" si="0"/>
        <v>3.2371877146278855E-7</v>
      </c>
      <c r="K19" s="5">
        <f t="shared" si="1"/>
        <v>0.40023567263616644</v>
      </c>
      <c r="L19" s="5">
        <f t="shared" si="2"/>
        <v>8.9043667938737483E-6</v>
      </c>
      <c r="M19" s="5">
        <f t="shared" si="3"/>
        <v>3.0175010935886803E-11</v>
      </c>
      <c r="N19" s="5">
        <f t="shared" si="4"/>
        <v>9.4678315620096593E-29</v>
      </c>
    </row>
    <row r="20" spans="1:14">
      <c r="A20" s="5" t="s">
        <v>18</v>
      </c>
      <c r="B20" s="5">
        <v>16.225822000000001</v>
      </c>
      <c r="C20" s="5">
        <v>13.936798</v>
      </c>
      <c r="D20" s="5">
        <v>17.476673999999999</v>
      </c>
      <c r="E20" s="5">
        <v>16.634004000000001</v>
      </c>
      <c r="F20" s="5">
        <v>18.140329000000001</v>
      </c>
      <c r="H20" s="5">
        <v>19</v>
      </c>
      <c r="I20" s="5">
        <f t="shared" si="5"/>
        <v>13.13290338819256</v>
      </c>
      <c r="J20" s="5">
        <f t="shared" si="0"/>
        <v>7.81947825025326E-7</v>
      </c>
      <c r="K20" s="5">
        <f t="shared" si="1"/>
        <v>0.46644544945382105</v>
      </c>
      <c r="L20" s="5">
        <f t="shared" si="2"/>
        <v>1.436440527332145E-5</v>
      </c>
      <c r="M20" s="5">
        <f t="shared" si="3"/>
        <v>1.0045232250472755E-10</v>
      </c>
      <c r="N20" s="5">
        <f t="shared" si="4"/>
        <v>1.4488090902668407E-27</v>
      </c>
    </row>
    <row r="21" spans="1:14">
      <c r="A21" s="5" t="s">
        <v>19</v>
      </c>
      <c r="B21" s="5">
        <v>16.924361000000001</v>
      </c>
      <c r="C21" s="5">
        <v>14.536064</v>
      </c>
      <c r="D21" s="5">
        <v>16.848400000000002</v>
      </c>
      <c r="E21" s="5">
        <v>18.673704000000001</v>
      </c>
      <c r="F21" s="5">
        <v>18.277218000000001</v>
      </c>
      <c r="H21" s="5">
        <v>20</v>
      </c>
      <c r="I21" s="5">
        <f t="shared" si="5"/>
        <v>13.248152972453141</v>
      </c>
      <c r="J21" s="5">
        <f t="shared" si="0"/>
        <v>1.8368825519611974E-6</v>
      </c>
      <c r="K21" s="5">
        <f t="shared" si="1"/>
        <v>0.52628468986510413</v>
      </c>
      <c r="L21" s="5">
        <f t="shared" si="2"/>
        <v>2.2918512589550212E-5</v>
      </c>
      <c r="M21" s="5">
        <f t="shared" si="3"/>
        <v>3.2410983756186161E-10</v>
      </c>
      <c r="N21" s="5">
        <f t="shared" si="4"/>
        <v>2.0898433769622679E-26</v>
      </c>
    </row>
    <row r="22" spans="1:14">
      <c r="A22" s="5" t="s">
        <v>20</v>
      </c>
      <c r="B22" s="5">
        <v>16.308831000000001</v>
      </c>
      <c r="C22" s="5">
        <v>14.319849</v>
      </c>
      <c r="D22" s="5">
        <v>16.173358</v>
      </c>
      <c r="E22" s="5">
        <v>16.190875999999999</v>
      </c>
      <c r="F22" s="5">
        <v>18.638508999999999</v>
      </c>
      <c r="H22" s="5">
        <v>21</v>
      </c>
      <c r="I22" s="5">
        <f t="shared" si="5"/>
        <v>13.363402556713723</v>
      </c>
      <c r="J22" s="5">
        <f t="shared" si="0"/>
        <v>4.1964178175947297E-6</v>
      </c>
      <c r="K22" s="5">
        <f t="shared" si="1"/>
        <v>0.57487764545613673</v>
      </c>
      <c r="L22" s="5">
        <f t="shared" si="2"/>
        <v>3.6165908391086259E-5</v>
      </c>
      <c r="M22" s="5">
        <f t="shared" si="3"/>
        <v>1.0135475515040074E-9</v>
      </c>
      <c r="N22" s="5">
        <f t="shared" si="4"/>
        <v>2.8415693122038523E-25</v>
      </c>
    </row>
    <row r="23" spans="1:14">
      <c r="A23" s="5" t="s">
        <v>21</v>
      </c>
      <c r="B23" s="5">
        <v>17.418982</v>
      </c>
      <c r="C23" s="5">
        <v>14.295658</v>
      </c>
      <c r="D23" s="5">
        <v>18.755503000000001</v>
      </c>
      <c r="E23" s="5">
        <v>18.887139000000001</v>
      </c>
      <c r="F23" s="5">
        <v>18.812432000000001</v>
      </c>
      <c r="H23" s="5">
        <v>22</v>
      </c>
      <c r="I23" s="5">
        <f t="shared" si="5"/>
        <v>13.478652140974305</v>
      </c>
      <c r="J23" s="5">
        <f t="shared" si="0"/>
        <v>9.3233025176187998E-6</v>
      </c>
      <c r="K23" s="5">
        <f t="shared" si="1"/>
        <v>0.60794587411502943</v>
      </c>
      <c r="L23" s="5">
        <f t="shared" si="2"/>
        <v>5.6445132624532015E-5</v>
      </c>
      <c r="M23" s="5">
        <f t="shared" si="3"/>
        <v>3.0719612222060471E-9</v>
      </c>
      <c r="N23" s="5">
        <f t="shared" si="4"/>
        <v>3.6420399591303523E-24</v>
      </c>
    </row>
    <row r="24" spans="1:14">
      <c r="A24" s="5" t="s">
        <v>22</v>
      </c>
      <c r="B24" s="5">
        <v>15.703994</v>
      </c>
      <c r="C24" s="5">
        <v>14.184418000000001</v>
      </c>
      <c r="D24" s="5">
        <v>19.558261999999999</v>
      </c>
      <c r="E24" s="5">
        <v>18.134423000000002</v>
      </c>
      <c r="F24" s="5">
        <v>18.647141000000001</v>
      </c>
      <c r="H24" s="5">
        <v>23</v>
      </c>
      <c r="I24" s="5">
        <f t="shared" si="5"/>
        <v>13.593901725234886</v>
      </c>
      <c r="J24" s="5">
        <f t="shared" si="0"/>
        <v>2.0144409929851388E-5</v>
      </c>
      <c r="K24" s="5">
        <f t="shared" si="1"/>
        <v>0.62242814028165483</v>
      </c>
      <c r="L24" s="5">
        <f t="shared" si="2"/>
        <v>8.7130014891875453E-5</v>
      </c>
      <c r="M24" s="5">
        <f t="shared" si="3"/>
        <v>9.0241647287334055E-9</v>
      </c>
      <c r="N24" s="5">
        <f t="shared" si="4"/>
        <v>4.4002068891357745E-23</v>
      </c>
    </row>
    <row r="25" spans="1:14">
      <c r="A25" s="5" t="s">
        <v>23</v>
      </c>
      <c r="B25" s="5">
        <v>17.501633999999999</v>
      </c>
      <c r="C25" s="5">
        <v>14.752079999999999</v>
      </c>
      <c r="D25" s="5">
        <v>18.415807999999998</v>
      </c>
      <c r="E25" s="5">
        <v>17.897758</v>
      </c>
      <c r="F25" s="5">
        <v>18.527376</v>
      </c>
      <c r="H25" s="5">
        <v>24</v>
      </c>
      <c r="I25" s="5">
        <f t="shared" si="5"/>
        <v>13.709151309495468</v>
      </c>
      <c r="J25" s="5">
        <f t="shared" si="0"/>
        <v>4.232851625428996E-5</v>
      </c>
      <c r="K25" s="5">
        <f t="shared" si="1"/>
        <v>0.61694767529393479</v>
      </c>
      <c r="L25" s="5">
        <f t="shared" si="2"/>
        <v>1.3302193140629791E-4</v>
      </c>
      <c r="M25" s="5">
        <f t="shared" si="3"/>
        <v>2.569318738718384E-8</v>
      </c>
      <c r="N25" s="5">
        <f t="shared" si="4"/>
        <v>5.0112194842675987E-22</v>
      </c>
    </row>
    <row r="26" spans="1:14">
      <c r="A26" s="5" t="s">
        <v>24</v>
      </c>
      <c r="B26" s="5">
        <v>16.096374000000001</v>
      </c>
      <c r="C26" s="5">
        <v>12.873487000000001</v>
      </c>
      <c r="D26" s="5">
        <v>18.512070000000001</v>
      </c>
      <c r="E26" s="5">
        <v>18.361055</v>
      </c>
      <c r="F26" s="5">
        <v>18.580978999999999</v>
      </c>
      <c r="H26" s="5">
        <v>25</v>
      </c>
      <c r="I26" s="5">
        <f t="shared" si="5"/>
        <v>13.824400893756049</v>
      </c>
      <c r="J26" s="5">
        <f t="shared" si="0"/>
        <v>8.6497839630321428E-5</v>
      </c>
      <c r="K26" s="5">
        <f t="shared" si="1"/>
        <v>0.59202800994488014</v>
      </c>
      <c r="L26" s="5">
        <f t="shared" si="2"/>
        <v>2.0085973288676639E-4</v>
      </c>
      <c r="M26" s="5">
        <f t="shared" si="3"/>
        <v>7.090039243462032E-8</v>
      </c>
      <c r="N26" s="5">
        <f t="shared" si="4"/>
        <v>5.3796706740675298E-21</v>
      </c>
    </row>
    <row r="27" spans="1:14">
      <c r="A27" s="5" t="s">
        <v>25</v>
      </c>
      <c r="B27" s="5">
        <v>15.349671000000001</v>
      </c>
      <c r="C27" s="5">
        <v>13.505758</v>
      </c>
      <c r="D27" s="5">
        <v>19.188593000000001</v>
      </c>
      <c r="E27" s="5">
        <v>18.799375000000001</v>
      </c>
      <c r="F27" s="5">
        <v>18.659761</v>
      </c>
      <c r="H27" s="5">
        <v>26</v>
      </c>
      <c r="I27" s="5">
        <f t="shared" si="5"/>
        <v>13.939650478016631</v>
      </c>
      <c r="J27" s="5">
        <f t="shared" si="0"/>
        <v>1.7189814749507212E-4</v>
      </c>
      <c r="K27" s="5">
        <f t="shared" si="1"/>
        <v>0.5500105072495135</v>
      </c>
      <c r="L27" s="5">
        <f t="shared" si="2"/>
        <v>2.9996921245811661E-4</v>
      </c>
      <c r="M27" s="5">
        <f t="shared" si="3"/>
        <v>1.8962647784531918E-7</v>
      </c>
      <c r="N27" s="5">
        <f t="shared" si="4"/>
        <v>5.443896927871513E-20</v>
      </c>
    </row>
    <row r="28" spans="1:14">
      <c r="A28" s="5" t="s">
        <v>26</v>
      </c>
      <c r="B28" s="5">
        <v>17.267386999999999</v>
      </c>
      <c r="C28" s="5">
        <v>14.280452</v>
      </c>
      <c r="D28" s="5">
        <v>16.278269000000002</v>
      </c>
      <c r="E28" s="5">
        <v>16.310621999999999</v>
      </c>
      <c r="F28" s="5">
        <v>18.525428999999999</v>
      </c>
      <c r="H28" s="5">
        <v>27</v>
      </c>
      <c r="I28" s="5">
        <f t="shared" si="5"/>
        <v>14.054900062277213</v>
      </c>
      <c r="J28" s="5">
        <f t="shared" si="0"/>
        <v>3.3222388509833906E-4</v>
      </c>
      <c r="K28" s="5">
        <f t="shared" si="1"/>
        <v>0.49469159010281244</v>
      </c>
      <c r="L28" s="5">
        <f t="shared" si="2"/>
        <v>4.4307235701210383E-4</v>
      </c>
      <c r="M28" s="5">
        <f t="shared" si="3"/>
        <v>4.9155147391353184E-7</v>
      </c>
      <c r="N28" s="5">
        <f t="shared" si="4"/>
        <v>5.1928530770026148E-19</v>
      </c>
    </row>
    <row r="29" spans="1:14">
      <c r="A29" s="5" t="s">
        <v>27</v>
      </c>
      <c r="B29" s="5">
        <v>16.477962999999999</v>
      </c>
      <c r="C29" s="5">
        <v>14.281090000000001</v>
      </c>
      <c r="D29" s="5">
        <v>18.897587999999999</v>
      </c>
      <c r="E29" s="5">
        <v>17.864649</v>
      </c>
      <c r="F29" s="5">
        <v>18.32743</v>
      </c>
      <c r="H29" s="5">
        <v>28</v>
      </c>
      <c r="I29" s="5">
        <f t="shared" si="5"/>
        <v>14.170149646537794</v>
      </c>
      <c r="J29" s="5">
        <f t="shared" si="0"/>
        <v>6.244306747752972E-4</v>
      </c>
      <c r="K29" s="5">
        <f t="shared" si="1"/>
        <v>0.43075752972016806</v>
      </c>
      <c r="L29" s="5">
        <f t="shared" si="2"/>
        <v>6.4727196751741757E-4</v>
      </c>
      <c r="M29" s="5">
        <f t="shared" si="3"/>
        <v>1.234976551246322E-6</v>
      </c>
      <c r="N29" s="5">
        <f t="shared" si="4"/>
        <v>4.6692176030014533E-18</v>
      </c>
    </row>
    <row r="30" spans="1:14">
      <c r="A30" s="5" t="s">
        <v>28</v>
      </c>
      <c r="B30" s="5">
        <v>16.383616</v>
      </c>
      <c r="C30" s="5">
        <v>13.336382</v>
      </c>
      <c r="D30" s="5">
        <v>18.257670999999998</v>
      </c>
      <c r="E30" s="5">
        <v>17.010977</v>
      </c>
      <c r="F30" s="5">
        <v>18.116631000000002</v>
      </c>
      <c r="H30" s="5">
        <v>29</v>
      </c>
      <c r="I30" s="5">
        <f t="shared" si="5"/>
        <v>14.285399230798376</v>
      </c>
      <c r="J30" s="5">
        <f t="shared" si="0"/>
        <v>1.1413828075059671E-3</v>
      </c>
      <c r="K30" s="5">
        <f t="shared" si="1"/>
        <v>0.36313326753269426</v>
      </c>
      <c r="L30" s="5">
        <f t="shared" si="2"/>
        <v>9.3521854998208714E-4</v>
      </c>
      <c r="M30" s="5">
        <f t="shared" si="3"/>
        <v>3.0072401105514174E-6</v>
      </c>
      <c r="N30" s="5">
        <f t="shared" si="4"/>
        <v>3.9575292272716795E-17</v>
      </c>
    </row>
    <row r="31" spans="1:14">
      <c r="A31" s="5" t="s">
        <v>29</v>
      </c>
      <c r="B31" s="5">
        <v>16.779754000000001</v>
      </c>
      <c r="C31" s="5">
        <v>12.831659</v>
      </c>
      <c r="D31" s="5">
        <v>19.668751</v>
      </c>
      <c r="E31" s="5">
        <v>16.352461999999999</v>
      </c>
      <c r="F31" s="5">
        <v>17.980913999999999</v>
      </c>
      <c r="H31" s="5">
        <v>30</v>
      </c>
      <c r="I31" s="5">
        <f t="shared" si="5"/>
        <v>14.400648815058958</v>
      </c>
      <c r="J31" s="5">
        <f t="shared" si="0"/>
        <v>2.0289537350027978E-3</v>
      </c>
      <c r="K31" s="5">
        <f t="shared" si="1"/>
        <v>0.29636984066498973</v>
      </c>
      <c r="L31" s="5">
        <f t="shared" si="2"/>
        <v>1.3364527122223763E-3</v>
      </c>
      <c r="M31" s="5">
        <f t="shared" si="3"/>
        <v>7.0973657084257701E-6</v>
      </c>
      <c r="N31" s="5">
        <f t="shared" si="4"/>
        <v>3.1618851102475096E-16</v>
      </c>
    </row>
    <row r="32" spans="1:14">
      <c r="A32" s="5" t="s">
        <v>30</v>
      </c>
      <c r="B32" s="5">
        <v>16.850988999999998</v>
      </c>
      <c r="C32" s="5">
        <v>14.982574</v>
      </c>
      <c r="D32" s="5">
        <v>18.716926999999998</v>
      </c>
      <c r="E32" s="5">
        <v>18.379080999999999</v>
      </c>
      <c r="F32" s="5">
        <v>18.464034999999999</v>
      </c>
      <c r="H32" s="5">
        <v>31</v>
      </c>
      <c r="I32" s="5">
        <f t="shared" si="5"/>
        <v>14.515898399319539</v>
      </c>
      <c r="J32" s="5">
        <f t="shared" si="0"/>
        <v>3.5075727087286613E-3</v>
      </c>
      <c r="K32" s="5">
        <f t="shared" si="1"/>
        <v>0.23417298135420025</v>
      </c>
      <c r="L32" s="5">
        <f t="shared" si="2"/>
        <v>1.8888968897977797E-3</v>
      </c>
      <c r="M32" s="5">
        <f t="shared" si="3"/>
        <v>1.6234762777518961E-5</v>
      </c>
      <c r="N32" s="5">
        <f t="shared" si="4"/>
        <v>2.3812773313008099E-15</v>
      </c>
    </row>
    <row r="33" spans="1:14">
      <c r="A33" s="5" t="s">
        <v>31</v>
      </c>
      <c r="B33" s="5">
        <v>15.841051</v>
      </c>
      <c r="C33" s="5">
        <v>14.052856</v>
      </c>
      <c r="D33" s="5">
        <v>16.116202999999999</v>
      </c>
      <c r="E33" s="5">
        <v>17.394735000000001</v>
      </c>
      <c r="F33" s="5">
        <v>19.260148000000001</v>
      </c>
      <c r="H33" s="5">
        <v>32</v>
      </c>
      <c r="I33" s="5">
        <f t="shared" si="5"/>
        <v>14.631147983580121</v>
      </c>
      <c r="J33" s="5">
        <f t="shared" si="0"/>
        <v>5.8970517762411186E-3</v>
      </c>
      <c r="K33" s="5">
        <f t="shared" si="1"/>
        <v>0.17913249422076333</v>
      </c>
      <c r="L33" s="5">
        <f t="shared" si="2"/>
        <v>2.6404447034259447E-3</v>
      </c>
      <c r="M33" s="5">
        <f t="shared" si="3"/>
        <v>3.5992697392104599E-5</v>
      </c>
      <c r="N33" s="5">
        <f t="shared" si="4"/>
        <v>1.6905024624875094E-14</v>
      </c>
    </row>
    <row r="34" spans="1:14">
      <c r="A34" s="5" t="s">
        <v>32</v>
      </c>
      <c r="B34" s="5">
        <v>17.633316000000001</v>
      </c>
      <c r="C34" s="5">
        <v>14.693391</v>
      </c>
      <c r="D34" s="5">
        <v>19.474374999999998</v>
      </c>
      <c r="E34" s="5">
        <v>16.817784</v>
      </c>
      <c r="F34" s="5">
        <v>18.359036</v>
      </c>
      <c r="H34" s="5">
        <v>33</v>
      </c>
      <c r="I34" s="5">
        <f t="shared" si="5"/>
        <v>14.746397567840702</v>
      </c>
      <c r="J34" s="5">
        <f t="shared" si="0"/>
        <v>9.6417733878815179E-3</v>
      </c>
      <c r="K34" s="5">
        <f t="shared" si="1"/>
        <v>0.13266207020203952</v>
      </c>
      <c r="L34" s="5">
        <f t="shared" si="2"/>
        <v>3.6505648915578105E-3</v>
      </c>
      <c r="M34" s="5">
        <f t="shared" si="3"/>
        <v>7.7339707969107369E-5</v>
      </c>
      <c r="N34" s="5">
        <f t="shared" si="4"/>
        <v>1.131262980534886E-13</v>
      </c>
    </row>
    <row r="35" spans="1:14">
      <c r="A35" s="5" t="s">
        <v>33</v>
      </c>
      <c r="B35" s="5">
        <v>15.505205</v>
      </c>
      <c r="C35" s="5">
        <v>13.94731</v>
      </c>
      <c r="D35" s="5">
        <v>18.432624000000001</v>
      </c>
      <c r="E35" s="5">
        <v>17.660646</v>
      </c>
      <c r="F35" s="5">
        <v>17.934443999999999</v>
      </c>
      <c r="H35" s="5">
        <v>34</v>
      </c>
      <c r="I35" s="5">
        <f t="shared" si="5"/>
        <v>14.861647152101284</v>
      </c>
      <c r="J35" s="5">
        <f t="shared" si="0"/>
        <v>1.5331075398422222E-2</v>
      </c>
      <c r="K35" s="5">
        <f t="shared" si="1"/>
        <v>9.51160872896777E-2</v>
      </c>
      <c r="L35" s="5">
        <f t="shared" si="2"/>
        <v>4.9918007182934866E-3</v>
      </c>
      <c r="M35" s="5">
        <f t="shared" si="3"/>
        <v>1.6106840030570639E-4</v>
      </c>
      <c r="N35" s="5">
        <f t="shared" si="4"/>
        <v>7.1359743617571407E-13</v>
      </c>
    </row>
    <row r="36" spans="1:14">
      <c r="A36" s="5" t="s">
        <v>34</v>
      </c>
      <c r="B36" s="5">
        <v>16.534634</v>
      </c>
      <c r="C36" s="5">
        <v>14.826318000000001</v>
      </c>
      <c r="D36" s="5">
        <v>16.238340999999998</v>
      </c>
      <c r="E36" s="5">
        <v>18.227905</v>
      </c>
      <c r="F36" s="5">
        <v>19.004987</v>
      </c>
      <c r="H36" s="5">
        <v>35</v>
      </c>
      <c r="I36" s="5">
        <f t="shared" si="5"/>
        <v>14.976896736361866</v>
      </c>
      <c r="J36" s="5">
        <f t="shared" si="0"/>
        <v>2.370729694744338E-2</v>
      </c>
      <c r="K36" s="5">
        <f t="shared" si="1"/>
        <v>6.6023112263245337E-2</v>
      </c>
      <c r="L36" s="5">
        <f t="shared" si="2"/>
        <v>6.7510072779887412E-3</v>
      </c>
      <c r="M36" s="5">
        <f t="shared" si="3"/>
        <v>3.2511562916416115E-4</v>
      </c>
      <c r="N36" s="5">
        <f t="shared" si="4"/>
        <v>4.2431161902343126E-12</v>
      </c>
    </row>
    <row r="37" spans="1:14">
      <c r="A37" s="5" t="s">
        <v>35</v>
      </c>
      <c r="B37" s="5">
        <v>17.152649</v>
      </c>
      <c r="C37" s="5">
        <v>13.215275</v>
      </c>
      <c r="D37" s="5">
        <v>17.284075000000001</v>
      </c>
      <c r="E37" s="5">
        <v>16.493658</v>
      </c>
      <c r="F37" s="5">
        <v>19.074579</v>
      </c>
      <c r="H37" s="5">
        <v>36</v>
      </c>
      <c r="I37" s="5">
        <f t="shared" si="5"/>
        <v>15.092146320622447</v>
      </c>
      <c r="J37" s="5">
        <f t="shared" si="0"/>
        <v>3.5652105254405299E-2</v>
      </c>
      <c r="K37" s="5">
        <f t="shared" si="1"/>
        <v>4.4368302981571114E-2</v>
      </c>
      <c r="L37" s="5">
        <f t="shared" si="2"/>
        <v>9.0301316871755043E-3</v>
      </c>
      <c r="M37" s="5">
        <f t="shared" si="3"/>
        <v>6.3604088723793475E-4</v>
      </c>
      <c r="N37" s="5">
        <f t="shared" si="4"/>
        <v>2.3782554757797167E-11</v>
      </c>
    </row>
    <row r="38" spans="1:14">
      <c r="A38" s="5" t="s">
        <v>36</v>
      </c>
      <c r="B38" s="5">
        <v>15.625064</v>
      </c>
      <c r="C38" s="5">
        <v>13.840102999999999</v>
      </c>
      <c r="D38" s="5">
        <v>19.963054</v>
      </c>
      <c r="E38" s="5">
        <v>17.986581000000001</v>
      </c>
      <c r="F38" s="5">
        <v>18.609459999999999</v>
      </c>
      <c r="H38" s="5">
        <v>37</v>
      </c>
      <c r="I38" s="5">
        <f t="shared" si="5"/>
        <v>15.207395904883029</v>
      </c>
      <c r="J38" s="5">
        <f t="shared" si="0"/>
        <v>5.2141322337387414E-2</v>
      </c>
      <c r="K38" s="5">
        <f t="shared" si="1"/>
        <v>2.8865856783769468E-2</v>
      </c>
      <c r="L38" s="5">
        <f t="shared" si="2"/>
        <v>1.1946309491974793E-2</v>
      </c>
      <c r="M38" s="5">
        <f t="shared" si="3"/>
        <v>1.2060127703440494E-3</v>
      </c>
      <c r="N38" s="5">
        <f t="shared" si="4"/>
        <v>1.2565333625451765E-10</v>
      </c>
    </row>
    <row r="39" spans="1:14">
      <c r="A39" s="5" t="s">
        <v>37</v>
      </c>
      <c r="B39" s="5">
        <v>15.867552</v>
      </c>
      <c r="C39" s="5">
        <v>13.266684</v>
      </c>
      <c r="D39" s="5">
        <v>17.395267</v>
      </c>
      <c r="E39" s="5">
        <v>17.965961</v>
      </c>
      <c r="F39" s="5">
        <v>18.925526000000001</v>
      </c>
      <c r="H39" s="5">
        <v>38</v>
      </c>
      <c r="I39" s="5">
        <f t="shared" si="5"/>
        <v>15.322645489143611</v>
      </c>
      <c r="J39" s="5">
        <f t="shared" si="0"/>
        <v>7.4160495417920677E-2</v>
      </c>
      <c r="K39" s="5">
        <f t="shared" si="1"/>
        <v>1.8181549661823029E-2</v>
      </c>
      <c r="L39" s="5">
        <f t="shared" si="2"/>
        <v>1.5631030496367146E-2</v>
      </c>
      <c r="M39" s="5">
        <f t="shared" si="3"/>
        <v>2.2163506073489907E-3</v>
      </c>
      <c r="N39" s="5">
        <f t="shared" si="4"/>
        <v>6.2579412363510788E-10</v>
      </c>
    </row>
    <row r="40" spans="1:14">
      <c r="A40" s="5" t="s">
        <v>38</v>
      </c>
      <c r="B40" s="5">
        <v>17.746092999999998</v>
      </c>
      <c r="C40" s="5">
        <v>14.789324000000001</v>
      </c>
      <c r="D40" s="5">
        <v>16.800219999999999</v>
      </c>
      <c r="E40" s="5">
        <v>18.996462999999999</v>
      </c>
      <c r="F40" s="5">
        <v>18.411999000000002</v>
      </c>
      <c r="H40" s="5">
        <v>39</v>
      </c>
      <c r="I40" s="5">
        <f t="shared" si="5"/>
        <v>15.437895073404192</v>
      </c>
      <c r="J40" s="5">
        <f t="shared" si="0"/>
        <v>0.10257863703407329</v>
      </c>
      <c r="K40" s="5">
        <f t="shared" si="1"/>
        <v>1.1086951555036714E-2</v>
      </c>
      <c r="L40" s="5">
        <f t="shared" si="2"/>
        <v>2.0228125040209786E-2</v>
      </c>
      <c r="M40" s="5">
        <f t="shared" si="3"/>
        <v>3.9477051155763967E-3</v>
      </c>
      <c r="N40" s="5">
        <f t="shared" si="4"/>
        <v>2.9378585036644609E-9</v>
      </c>
    </row>
    <row r="41" spans="1:14">
      <c r="A41" s="5" t="s">
        <v>39</v>
      </c>
      <c r="B41" s="5">
        <v>15.639659</v>
      </c>
      <c r="C41" s="5">
        <v>13.677263</v>
      </c>
      <c r="D41" s="5">
        <v>16.345029</v>
      </c>
      <c r="E41" s="5">
        <v>17.249514000000001</v>
      </c>
      <c r="F41" s="5">
        <v>18.939858000000001</v>
      </c>
      <c r="H41" s="5">
        <v>40</v>
      </c>
      <c r="I41" s="5">
        <f t="shared" si="5"/>
        <v>15.553144657664774</v>
      </c>
      <c r="J41" s="5">
        <f t="shared" si="0"/>
        <v>0.13798597500973267</v>
      </c>
      <c r="K41" s="5">
        <f t="shared" si="1"/>
        <v>6.5452797378968454E-3</v>
      </c>
      <c r="L41" s="5">
        <f t="shared" si="2"/>
        <v>2.5890343904915694E-2</v>
      </c>
      <c r="M41" s="5">
        <f t="shared" si="3"/>
        <v>6.8150748570207755E-3</v>
      </c>
      <c r="N41" s="5">
        <f t="shared" si="4"/>
        <v>1.3000863755187823E-8</v>
      </c>
    </row>
    <row r="42" spans="1:14">
      <c r="A42" s="5" t="s">
        <v>40</v>
      </c>
      <c r="B42" s="5">
        <v>16.153807</v>
      </c>
      <c r="C42" s="5">
        <v>14.433479</v>
      </c>
      <c r="D42" s="5">
        <v>18.038789000000001</v>
      </c>
      <c r="E42" s="5">
        <v>16.955413</v>
      </c>
      <c r="F42" s="5">
        <v>18.174375999999999</v>
      </c>
      <c r="H42" s="5">
        <v>41</v>
      </c>
      <c r="I42" s="5">
        <f t="shared" si="5"/>
        <v>15.668394241925355</v>
      </c>
      <c r="J42" s="5">
        <f t="shared" si="0"/>
        <v>0.1805122541451008</v>
      </c>
      <c r="K42" s="5">
        <f t="shared" si="1"/>
        <v>3.7409257170889121E-3</v>
      </c>
      <c r="L42" s="5">
        <f t="shared" si="2"/>
        <v>3.2774356961440071E-2</v>
      </c>
      <c r="M42" s="5">
        <f t="shared" si="3"/>
        <v>1.1402924303761202E-2</v>
      </c>
      <c r="N42" s="5">
        <f t="shared" si="4"/>
        <v>5.4231982012663566E-8</v>
      </c>
    </row>
    <row r="43" spans="1:14">
      <c r="A43" s="5" t="s">
        <v>41</v>
      </c>
      <c r="B43" s="5">
        <v>16.917840999999999</v>
      </c>
      <c r="C43" s="5">
        <v>12.927490000000001</v>
      </c>
      <c r="D43" s="5">
        <v>18.089116000000001</v>
      </c>
      <c r="E43" s="5">
        <v>17.486436999999999</v>
      </c>
      <c r="F43" s="5">
        <v>18.163817000000002</v>
      </c>
      <c r="H43" s="5">
        <v>42</v>
      </c>
      <c r="I43" s="5">
        <f t="shared" si="5"/>
        <v>15.783643826185937</v>
      </c>
      <c r="J43" s="5">
        <f t="shared" si="0"/>
        <v>0.22965301572968899</v>
      </c>
      <c r="K43" s="5">
        <f t="shared" si="1"/>
        <v>2.0699734063295678E-3</v>
      </c>
      <c r="L43" s="5">
        <f t="shared" si="2"/>
        <v>4.1034080896341502E-2</v>
      </c>
      <c r="M43" s="5">
        <f t="shared" si="3"/>
        <v>1.8491900031749182E-2</v>
      </c>
      <c r="N43" s="5">
        <f t="shared" si="4"/>
        <v>2.132458973085264E-7</v>
      </c>
    </row>
    <row r="44" spans="1:14">
      <c r="A44" s="5" t="s">
        <v>42</v>
      </c>
      <c r="B44" s="5">
        <v>16.593753</v>
      </c>
      <c r="C44" s="5">
        <v>14.918047</v>
      </c>
      <c r="D44" s="5">
        <v>18.350128999999999</v>
      </c>
      <c r="E44" s="5">
        <v>17.820221</v>
      </c>
      <c r="F44" s="5">
        <v>17.984687000000001</v>
      </c>
      <c r="H44" s="5">
        <v>43</v>
      </c>
      <c r="I44" s="5">
        <f t="shared" si="5"/>
        <v>15.898893410446519</v>
      </c>
      <c r="J44" s="5">
        <f t="shared" si="0"/>
        <v>0.28413931987996355</v>
      </c>
      <c r="K44" s="5">
        <f t="shared" si="1"/>
        <v>1.1088818030950927E-3</v>
      </c>
      <c r="L44" s="5">
        <f t="shared" si="2"/>
        <v>5.0812365298119694E-2</v>
      </c>
      <c r="M44" s="5">
        <f t="shared" si="3"/>
        <v>2.9064745019867215E-2</v>
      </c>
      <c r="N44" s="5">
        <f t="shared" si="4"/>
        <v>7.9040163461124649E-7</v>
      </c>
    </row>
    <row r="45" spans="1:14">
      <c r="A45" s="5" t="s">
        <v>43</v>
      </c>
      <c r="B45" s="5">
        <v>17.122995</v>
      </c>
      <c r="C45" s="5">
        <v>12.844633</v>
      </c>
      <c r="D45" s="5">
        <v>19.587171999999999</v>
      </c>
      <c r="E45" s="5">
        <v>17.526447000000001</v>
      </c>
      <c r="F45" s="5">
        <v>18.257247</v>
      </c>
      <c r="H45" s="5">
        <v>44</v>
      </c>
      <c r="I45" s="5">
        <f t="shared" si="5"/>
        <v>16.0141429947071</v>
      </c>
      <c r="J45" s="5">
        <f t="shared" si="0"/>
        <v>0.34188830165029327</v>
      </c>
      <c r="K45" s="5">
        <f t="shared" si="1"/>
        <v>5.7509627789793761E-4</v>
      </c>
      <c r="L45" s="5">
        <f t="shared" si="2"/>
        <v>6.2231215473094632E-2</v>
      </c>
      <c r="M45" s="5">
        <f t="shared" si="3"/>
        <v>4.4276285832663596E-2</v>
      </c>
      <c r="N45" s="5">
        <f t="shared" si="4"/>
        <v>2.7615754472414746E-6</v>
      </c>
    </row>
    <row r="46" spans="1:14">
      <c r="A46" s="5" t="s">
        <v>44</v>
      </c>
      <c r="B46" s="5">
        <v>17.247111</v>
      </c>
      <c r="C46" s="5">
        <v>13.896763999999999</v>
      </c>
      <c r="D46" s="5">
        <v>19.714997</v>
      </c>
      <c r="E46" s="5">
        <v>18.823799000000001</v>
      </c>
      <c r="F46" s="5">
        <v>18.497643</v>
      </c>
      <c r="H46" s="5">
        <v>45</v>
      </c>
      <c r="I46" s="5">
        <f t="shared" si="5"/>
        <v>16.129392578967682</v>
      </c>
      <c r="J46" s="5">
        <f t="shared" si="0"/>
        <v>0.40006528292506233</v>
      </c>
      <c r="K46" s="5">
        <f t="shared" si="1"/>
        <v>2.8875576671380602E-4</v>
      </c>
      <c r="L46" s="5">
        <f t="shared" si="2"/>
        <v>7.5380901318654533E-2</v>
      </c>
      <c r="M46" s="5">
        <f t="shared" si="3"/>
        <v>6.5372566018637945E-2</v>
      </c>
      <c r="N46" s="5">
        <f t="shared" si="4"/>
        <v>9.0951095321570126E-6</v>
      </c>
    </row>
    <row r="47" spans="1:14">
      <c r="A47" s="5" t="s">
        <v>45</v>
      </c>
      <c r="B47" s="5">
        <v>16.361687</v>
      </c>
      <c r="C47" s="5">
        <v>13.757292</v>
      </c>
      <c r="D47" s="5">
        <v>17.451788000000001</v>
      </c>
      <c r="E47" s="5">
        <v>17.593792000000001</v>
      </c>
      <c r="F47" s="5">
        <v>18.393708</v>
      </c>
      <c r="H47" s="5">
        <v>46</v>
      </c>
      <c r="I47" s="5">
        <f t="shared" si="5"/>
        <v>16.244642163228264</v>
      </c>
      <c r="J47" s="5">
        <f t="shared" si="0"/>
        <v>0.45527228251643498</v>
      </c>
      <c r="K47" s="5">
        <f t="shared" si="1"/>
        <v>1.4036395122452995E-4</v>
      </c>
      <c r="L47" s="5">
        <f t="shared" si="2"/>
        <v>9.0308481302992752E-2</v>
      </c>
      <c r="M47" s="5">
        <f t="shared" si="3"/>
        <v>9.3549089939202176E-2</v>
      </c>
      <c r="N47" s="5">
        <f t="shared" si="4"/>
        <v>2.8235851698139078E-5</v>
      </c>
    </row>
    <row r="48" spans="1:14">
      <c r="A48" s="5" t="s">
        <v>46</v>
      </c>
      <c r="B48" s="5">
        <v>16.252514000000001</v>
      </c>
      <c r="C48" s="5">
        <v>14.880242000000001</v>
      </c>
      <c r="D48" s="5">
        <v>16.590088999999999</v>
      </c>
      <c r="E48" s="5">
        <v>16.897023000000001</v>
      </c>
      <c r="F48" s="5">
        <v>18.936530999999999</v>
      </c>
      <c r="H48" s="5">
        <v>47</v>
      </c>
      <c r="I48" s="5">
        <f t="shared" si="5"/>
        <v>16.359891747488845</v>
      </c>
      <c r="J48" s="5">
        <f t="shared" si="0"/>
        <v>0.50385465638027249</v>
      </c>
      <c r="K48" s="5">
        <f t="shared" si="1"/>
        <v>6.6056462628789572E-5</v>
      </c>
      <c r="L48" s="5">
        <f t="shared" si="2"/>
        <v>0.10700644164465702</v>
      </c>
      <c r="M48" s="5">
        <f t="shared" si="3"/>
        <v>0.12974878101915818</v>
      </c>
      <c r="N48" s="5">
        <f t="shared" si="4"/>
        <v>8.2629626283088267E-5</v>
      </c>
    </row>
    <row r="49" spans="1:14">
      <c r="A49" s="5" t="s">
        <v>47</v>
      </c>
      <c r="B49" s="5">
        <v>15.652685999999999</v>
      </c>
      <c r="C49" s="5">
        <v>14.799063</v>
      </c>
      <c r="D49" s="5">
        <v>16.746354</v>
      </c>
      <c r="E49" s="5">
        <v>18.742460999999999</v>
      </c>
      <c r="F49" s="5">
        <v>18.368818000000001</v>
      </c>
      <c r="H49" s="5">
        <v>48</v>
      </c>
      <c r="I49" s="5">
        <f t="shared" si="5"/>
        <v>16.475141331749427</v>
      </c>
      <c r="J49" s="5">
        <f t="shared" si="0"/>
        <v>0.54229183132487535</v>
      </c>
      <c r="K49" s="5">
        <f t="shared" si="1"/>
        <v>3.0096074322634904E-5</v>
      </c>
      <c r="L49" s="5">
        <f t="shared" si="2"/>
        <v>0.12540229264355998</v>
      </c>
      <c r="M49" s="5">
        <f t="shared" si="3"/>
        <v>0.17441614788700896</v>
      </c>
      <c r="N49" s="5">
        <f t="shared" si="4"/>
        <v>2.2793584252433756E-4</v>
      </c>
    </row>
    <row r="50" spans="1:14">
      <c r="A50" s="5" t="s">
        <v>48</v>
      </c>
      <c r="B50" s="5">
        <v>15.819819000000001</v>
      </c>
      <c r="C50" s="5">
        <v>13.77134</v>
      </c>
      <c r="D50" s="5">
        <v>18.818705000000001</v>
      </c>
      <c r="E50" s="5">
        <v>18.081320000000002</v>
      </c>
      <c r="F50" s="5">
        <v>18.694828999999999</v>
      </c>
      <c r="H50" s="5">
        <v>49</v>
      </c>
      <c r="I50" s="5">
        <f t="shared" si="5"/>
        <v>16.590390916010008</v>
      </c>
      <c r="J50" s="5">
        <f t="shared" si="0"/>
        <v>0.56761592202014766</v>
      </c>
      <c r="K50" s="5">
        <f t="shared" si="1"/>
        <v>1.327514268090356E-5</v>
      </c>
      <c r="L50" s="5">
        <f t="shared" si="2"/>
        <v>0.14535005521074654</v>
      </c>
      <c r="M50" s="5">
        <f t="shared" si="3"/>
        <v>0.22724261561323258</v>
      </c>
      <c r="N50" s="5">
        <f t="shared" si="4"/>
        <v>5.9269517868569771E-4</v>
      </c>
    </row>
    <row r="51" spans="1:14">
      <c r="A51" s="5" t="s">
        <v>49</v>
      </c>
      <c r="B51" s="5">
        <v>16.800894</v>
      </c>
      <c r="C51" s="5">
        <v>13.486459</v>
      </c>
      <c r="D51" s="5">
        <v>16.818875999999999</v>
      </c>
      <c r="E51" s="5">
        <v>18.601593000000001</v>
      </c>
      <c r="F51" s="5">
        <v>18.412859999999998</v>
      </c>
      <c r="H51" s="5">
        <v>50</v>
      </c>
      <c r="I51" s="5">
        <f t="shared" si="5"/>
        <v>16.70564050027059</v>
      </c>
      <c r="J51" s="5">
        <f t="shared" si="0"/>
        <v>0.57778970093710813</v>
      </c>
      <c r="K51" s="5">
        <f t="shared" si="1"/>
        <v>5.6689594928316316E-6</v>
      </c>
      <c r="L51" s="5">
        <f t="shared" si="2"/>
        <v>0.16662459093037055</v>
      </c>
      <c r="M51" s="5">
        <f t="shared" si="3"/>
        <v>0.28695417850693938</v>
      </c>
      <c r="N51" s="5">
        <f t="shared" si="4"/>
        <v>1.4527540808051038E-3</v>
      </c>
    </row>
    <row r="52" spans="1:14">
      <c r="A52" s="5" t="s">
        <v>50</v>
      </c>
      <c r="B52" s="5">
        <v>15.88518</v>
      </c>
      <c r="C52" s="5">
        <v>13.841284999999999</v>
      </c>
      <c r="D52" s="5">
        <v>18.796256</v>
      </c>
      <c r="E52" s="5">
        <v>17.250482999999999</v>
      </c>
      <c r="F52" s="5">
        <v>17.878665999999999</v>
      </c>
      <c r="H52" s="5">
        <v>51</v>
      </c>
      <c r="I52" s="5">
        <f t="shared" si="5"/>
        <v>16.820890084531172</v>
      </c>
      <c r="J52" s="5">
        <f t="shared" si="0"/>
        <v>0.57197723484734642</v>
      </c>
      <c r="K52" s="5">
        <f t="shared" si="1"/>
        <v>2.3437016153277697E-6</v>
      </c>
      <c r="L52" s="5">
        <f t="shared" si="2"/>
        <v>0.18891966286984799</v>
      </c>
      <c r="M52" s="5">
        <f t="shared" si="3"/>
        <v>0.35120040785452117</v>
      </c>
      <c r="N52" s="5">
        <f t="shared" si="4"/>
        <v>3.356562601507716E-3</v>
      </c>
    </row>
    <row r="53" spans="1:14">
      <c r="A53" s="5" t="s">
        <v>51</v>
      </c>
      <c r="B53" s="5">
        <v>15.805448</v>
      </c>
      <c r="C53" s="5">
        <v>12.699415999999999</v>
      </c>
      <c r="D53" s="5">
        <v>18.874389999999998</v>
      </c>
      <c r="E53" s="5">
        <v>17.680053999999998</v>
      </c>
      <c r="F53" s="5">
        <v>18.680375000000002</v>
      </c>
      <c r="H53" s="5">
        <v>52</v>
      </c>
      <c r="I53" s="5">
        <f t="shared" si="5"/>
        <v>16.936139668791753</v>
      </c>
      <c r="J53" s="5">
        <f t="shared" si="0"/>
        <v>0.55065731383596095</v>
      </c>
      <c r="K53" s="5">
        <f t="shared" si="1"/>
        <v>9.3807182965155071E-7</v>
      </c>
      <c r="L53" s="5">
        <f t="shared" si="2"/>
        <v>0.21185045355583626</v>
      </c>
      <c r="M53" s="5">
        <f t="shared" si="3"/>
        <v>0.41659797518506014</v>
      </c>
      <c r="N53" s="5">
        <f t="shared" si="4"/>
        <v>7.3103696300554008E-3</v>
      </c>
    </row>
    <row r="54" spans="1:14">
      <c r="A54" s="5" t="s">
        <v>52</v>
      </c>
      <c r="B54" s="5">
        <v>17.559546000000001</v>
      </c>
      <c r="C54" s="5">
        <v>13.338138000000001</v>
      </c>
      <c r="D54" s="5">
        <v>17.921050000000001</v>
      </c>
      <c r="E54" s="5">
        <v>17.157651999999999</v>
      </c>
      <c r="F54" s="5">
        <v>18.619304</v>
      </c>
      <c r="H54" s="5">
        <v>53</v>
      </c>
      <c r="I54" s="5">
        <f t="shared" si="5"/>
        <v>17.051389253052335</v>
      </c>
      <c r="J54" s="5">
        <f t="shared" si="0"/>
        <v>0.51555832068928287</v>
      </c>
      <c r="K54" s="5">
        <f t="shared" si="1"/>
        <v>3.6350022042324944E-7</v>
      </c>
      <c r="L54" s="5">
        <f t="shared" si="2"/>
        <v>0.23496101245222498</v>
      </c>
      <c r="M54" s="5">
        <f t="shared" si="3"/>
        <v>0.47895971063096715</v>
      </c>
      <c r="N54" s="5">
        <f t="shared" si="4"/>
        <v>1.5008104996063643E-2</v>
      </c>
    </row>
    <row r="55" spans="1:14">
      <c r="A55" s="5" t="s">
        <v>53</v>
      </c>
      <c r="B55" s="5">
        <v>17.612669</v>
      </c>
      <c r="C55" s="5">
        <v>14.11243</v>
      </c>
      <c r="D55" s="5">
        <v>16.852273</v>
      </c>
      <c r="E55" s="5">
        <v>17.878779999999999</v>
      </c>
      <c r="F55" s="5">
        <v>19.006881</v>
      </c>
      <c r="H55" s="5">
        <v>54</v>
      </c>
      <c r="I55" s="5">
        <f t="shared" si="5"/>
        <v>17.166638837312917</v>
      </c>
      <c r="J55" s="5">
        <f t="shared" si="0"/>
        <v>0.46942683150762238</v>
      </c>
      <c r="K55" s="5">
        <f t="shared" si="1"/>
        <v>1.3636661875039319E-7</v>
      </c>
      <c r="L55" s="5">
        <f t="shared" si="2"/>
        <v>0.25773677038872983</v>
      </c>
      <c r="M55" s="5">
        <f t="shared" si="3"/>
        <v>0.5337040463472531</v>
      </c>
      <c r="N55" s="5">
        <f t="shared" si="4"/>
        <v>2.9043859016699144E-2</v>
      </c>
    </row>
    <row r="56" spans="1:14">
      <c r="A56" s="5" t="s">
        <v>54</v>
      </c>
      <c r="B56" s="5">
        <v>15.822819000000001</v>
      </c>
      <c r="C56" s="5">
        <v>12.673883999999999</v>
      </c>
      <c r="D56" s="5">
        <v>17.504249000000002</v>
      </c>
      <c r="E56" s="5">
        <v>18.024947000000001</v>
      </c>
      <c r="F56" s="5">
        <v>17.797955000000002</v>
      </c>
      <c r="H56" s="5">
        <v>55</v>
      </c>
      <c r="I56" s="5">
        <f t="shared" si="5"/>
        <v>17.281888421573498</v>
      </c>
      <c r="J56" s="5">
        <f t="shared" si="0"/>
        <v>0.41567292627056202</v>
      </c>
      <c r="K56" s="5">
        <f t="shared" si="1"/>
        <v>4.952748500478071E-8</v>
      </c>
      <c r="L56" s="5">
        <f t="shared" si="2"/>
        <v>0.27962186633466812</v>
      </c>
      <c r="M56" s="5">
        <f t="shared" si="3"/>
        <v>0.57639697505410081</v>
      </c>
      <c r="N56" s="5">
        <f t="shared" si="4"/>
        <v>5.2981557159284598E-2</v>
      </c>
    </row>
    <row r="57" spans="1:14">
      <c r="A57" s="5" t="s">
        <v>55</v>
      </c>
      <c r="B57" s="5">
        <v>17.892700000000001</v>
      </c>
      <c r="C57" s="5">
        <v>13.201165</v>
      </c>
      <c r="D57" s="5">
        <v>17.072578</v>
      </c>
      <c r="E57" s="5">
        <v>17.741461999999999</v>
      </c>
      <c r="F57" s="5">
        <v>17.807659000000001</v>
      </c>
      <c r="H57" s="5">
        <v>56</v>
      </c>
      <c r="I57" s="5">
        <f t="shared" si="5"/>
        <v>17.39713800583408</v>
      </c>
      <c r="J57" s="5">
        <f t="shared" si="0"/>
        <v>0.35795570522996989</v>
      </c>
      <c r="K57" s="5">
        <f t="shared" si="1"/>
        <v>1.7414831931818126E-8</v>
      </c>
      <c r="L57" s="5">
        <f t="shared" si="2"/>
        <v>0.30004061604502619</v>
      </c>
      <c r="M57" s="5">
        <f t="shared" si="3"/>
        <v>0.6033406338351236</v>
      </c>
      <c r="N57" s="5">
        <f t="shared" si="4"/>
        <v>9.1103917971559562E-2</v>
      </c>
    </row>
    <row r="58" spans="1:14">
      <c r="A58" s="5" t="s">
        <v>56</v>
      </c>
      <c r="B58" s="5">
        <v>16.706261999999999</v>
      </c>
      <c r="C58" s="5">
        <v>13.932297999999999</v>
      </c>
      <c r="D58" s="5">
        <v>18.806362</v>
      </c>
      <c r="E58" s="5">
        <v>17.185952</v>
      </c>
      <c r="F58" s="5">
        <v>17.712188999999999</v>
      </c>
      <c r="H58" s="5">
        <v>57</v>
      </c>
      <c r="I58" s="5">
        <f t="shared" si="5"/>
        <v>17.512387590094662</v>
      </c>
      <c r="J58" s="5">
        <f t="shared" si="0"/>
        <v>0.29977855311842339</v>
      </c>
      <c r="K58" s="5">
        <f t="shared" si="1"/>
        <v>5.9282581794664637E-9</v>
      </c>
      <c r="L58" s="5">
        <f t="shared" si="2"/>
        <v>0.31842205251329908</v>
      </c>
      <c r="M58" s="5">
        <f t="shared" si="3"/>
        <v>0.61210107496763233</v>
      </c>
      <c r="N58" s="5">
        <f t="shared" si="4"/>
        <v>0.14766967814321069</v>
      </c>
    </row>
    <row r="59" spans="1:14">
      <c r="A59" s="5" t="s">
        <v>57</v>
      </c>
      <c r="B59" s="5">
        <v>17.553283</v>
      </c>
      <c r="C59" s="5">
        <v>13.748348</v>
      </c>
      <c r="D59" s="5">
        <v>16.259188999999999</v>
      </c>
      <c r="E59" s="5">
        <v>17.363482999999999</v>
      </c>
      <c r="F59" s="5">
        <v>18.151900000000001</v>
      </c>
      <c r="H59" s="5">
        <v>58</v>
      </c>
      <c r="I59" s="5">
        <f t="shared" si="5"/>
        <v>17.627637174355243</v>
      </c>
      <c r="J59" s="5">
        <f t="shared" si="0"/>
        <v>0.24415495922693672</v>
      </c>
      <c r="K59" s="5">
        <f t="shared" si="1"/>
        <v>1.9537533704323418E-9</v>
      </c>
      <c r="L59" s="5">
        <f t="shared" si="2"/>
        <v>0.33422612741445035</v>
      </c>
      <c r="M59" s="5">
        <f t="shared" si="3"/>
        <v>0.60187096644161919</v>
      </c>
      <c r="N59" s="5">
        <f t="shared" si="4"/>
        <v>0.22562516659878967</v>
      </c>
    </row>
    <row r="60" spans="1:14">
      <c r="A60" s="5" t="s">
        <v>58</v>
      </c>
      <c r="B60" s="5">
        <v>16.726800000000001</v>
      </c>
      <c r="C60" s="5">
        <v>14.14625</v>
      </c>
      <c r="D60" s="5">
        <v>19.074694999999998</v>
      </c>
      <c r="E60" s="5">
        <v>17.483187999999998</v>
      </c>
      <c r="F60" s="5">
        <v>17.631596999999999</v>
      </c>
      <c r="H60" s="5">
        <v>59</v>
      </c>
      <c r="I60" s="5">
        <f t="shared" si="5"/>
        <v>17.742886758615825</v>
      </c>
      <c r="J60" s="5">
        <f t="shared" si="0"/>
        <v>0.19338565748983835</v>
      </c>
      <c r="K60" s="5">
        <f t="shared" si="1"/>
        <v>6.23371841328964E-10</v>
      </c>
      <c r="L60" s="5">
        <f t="shared" si="2"/>
        <v>0.3469699208033053</v>
      </c>
      <c r="M60" s="5">
        <f t="shared" si="3"/>
        <v>0.57359232355311429</v>
      </c>
      <c r="N60" s="5">
        <f t="shared" si="4"/>
        <v>0.32495684483538012</v>
      </c>
    </row>
    <row r="61" spans="1:14">
      <c r="A61" s="5" t="s">
        <v>59</v>
      </c>
      <c r="B61" s="5">
        <v>16.522573000000001</v>
      </c>
      <c r="C61" s="5">
        <v>13.254795</v>
      </c>
      <c r="D61" s="5">
        <v>16.638953999999998</v>
      </c>
      <c r="E61" s="5">
        <v>16.978078</v>
      </c>
      <c r="F61" s="5">
        <v>17.373021999999999</v>
      </c>
      <c r="H61" s="5">
        <v>60</v>
      </c>
      <c r="I61" s="5">
        <f t="shared" si="5"/>
        <v>17.858136342876406</v>
      </c>
      <c r="J61" s="5">
        <f t="shared" si="0"/>
        <v>0.1489624110967718</v>
      </c>
      <c r="K61" s="5">
        <f t="shared" si="1"/>
        <v>1.9255705288792551E-10</v>
      </c>
      <c r="L61" s="5">
        <f t="shared" si="2"/>
        <v>0.35625209547635556</v>
      </c>
      <c r="M61" s="5">
        <f t="shared" si="3"/>
        <v>0.52981341650427805</v>
      </c>
      <c r="N61" s="5">
        <f t="shared" si="4"/>
        <v>0.44116980101922676</v>
      </c>
    </row>
    <row r="62" spans="1:14">
      <c r="A62" s="5" t="s">
        <v>60</v>
      </c>
      <c r="B62" s="5">
        <v>16.476928999999998</v>
      </c>
      <c r="C62" s="5">
        <v>14.155647</v>
      </c>
      <c r="D62" s="5">
        <v>19.054528000000001</v>
      </c>
      <c r="E62" s="5">
        <v>17.445951000000001</v>
      </c>
      <c r="F62" s="5">
        <v>18.629429999999999</v>
      </c>
      <c r="H62" s="5">
        <v>61</v>
      </c>
      <c r="I62" s="5">
        <f t="shared" si="5"/>
        <v>17.973385927136988</v>
      </c>
      <c r="J62" s="5">
        <f t="shared" si="0"/>
        <v>0.11158937507392543</v>
      </c>
      <c r="K62" s="5">
        <f t="shared" si="1"/>
        <v>5.7584617905852015E-11</v>
      </c>
      <c r="L62" s="5">
        <f t="shared" si="2"/>
        <v>0.36177387249227588</v>
      </c>
      <c r="M62" s="5">
        <f t="shared" si="3"/>
        <v>0.47430997457808777</v>
      </c>
      <c r="N62" s="5">
        <f t="shared" si="4"/>
        <v>0.5645830054991513</v>
      </c>
    </row>
    <row r="63" spans="1:14">
      <c r="A63" s="5" t="s">
        <v>61</v>
      </c>
      <c r="B63" s="5">
        <v>17.337315</v>
      </c>
      <c r="C63" s="5">
        <v>12.785513</v>
      </c>
      <c r="D63" s="5">
        <v>17.419457999999999</v>
      </c>
      <c r="E63" s="5">
        <v>17.739744999999999</v>
      </c>
      <c r="F63" s="5">
        <v>17.490521999999999</v>
      </c>
      <c r="H63" s="5">
        <v>62</v>
      </c>
      <c r="I63" s="5">
        <f t="shared" si="5"/>
        <v>18.08863551139757</v>
      </c>
      <c r="J63" s="5">
        <f t="shared" si="0"/>
        <v>8.1294790872723205E-2</v>
      </c>
      <c r="K63" s="5">
        <f t="shared" si="1"/>
        <v>1.6672025195504763E-11</v>
      </c>
      <c r="L63" s="5">
        <f t="shared" si="2"/>
        <v>0.3633549996610882</v>
      </c>
      <c r="M63" s="5">
        <f t="shared" si="3"/>
        <v>0.41154871368215135</v>
      </c>
      <c r="N63" s="5">
        <f t="shared" si="4"/>
        <v>0.68107002070386791</v>
      </c>
    </row>
    <row r="64" spans="1:14">
      <c r="A64" s="5" t="s">
        <v>62</v>
      </c>
      <c r="B64" s="5">
        <v>16.298325999999999</v>
      </c>
      <c r="C64" s="5">
        <v>14.015129999999999</v>
      </c>
      <c r="D64" s="5">
        <v>16.833300000000001</v>
      </c>
      <c r="E64" s="5">
        <v>17.048296000000001</v>
      </c>
      <c r="F64" s="5">
        <v>18.685607000000001</v>
      </c>
      <c r="H64" s="5">
        <v>63</v>
      </c>
      <c r="I64" s="5">
        <f t="shared" si="5"/>
        <v>18.203885095658151</v>
      </c>
      <c r="J64" s="5">
        <f t="shared" si="0"/>
        <v>5.7596528940279751E-2</v>
      </c>
      <c r="K64" s="5">
        <f t="shared" si="1"/>
        <v>4.6730995818045599E-12</v>
      </c>
      <c r="L64" s="5">
        <f t="shared" si="2"/>
        <v>0.36094352265710028</v>
      </c>
      <c r="M64" s="5">
        <f t="shared" si="3"/>
        <v>0.34609866506067821</v>
      </c>
      <c r="N64" s="5">
        <f t="shared" si="4"/>
        <v>0.77445763273058299</v>
      </c>
    </row>
    <row r="65" spans="1:14">
      <c r="A65" s="5" t="s">
        <v>63</v>
      </c>
      <c r="B65" s="5">
        <v>16.858194000000001</v>
      </c>
      <c r="C65" s="5">
        <v>12.99297</v>
      </c>
      <c r="D65" s="5">
        <v>17.223672000000001</v>
      </c>
      <c r="E65" s="5">
        <v>17.707712999999998</v>
      </c>
      <c r="F65" s="5">
        <v>17.384978</v>
      </c>
      <c r="H65" s="5">
        <v>64</v>
      </c>
      <c r="I65" s="5">
        <f t="shared" si="5"/>
        <v>18.319134679918733</v>
      </c>
      <c r="J65" s="5">
        <f t="shared" si="0"/>
        <v>3.9684747840512201E-2</v>
      </c>
      <c r="K65" s="5">
        <f t="shared" si="1"/>
        <v>1.2681088192470453E-12</v>
      </c>
      <c r="L65" s="5">
        <f t="shared" si="2"/>
        <v>0.35461861991277066</v>
      </c>
      <c r="M65" s="5">
        <f t="shared" si="3"/>
        <v>0.28209688105693037</v>
      </c>
      <c r="N65" s="5">
        <f t="shared" si="4"/>
        <v>0.83012884055197178</v>
      </c>
    </row>
    <row r="66" spans="1:14">
      <c r="A66" s="5" t="s">
        <v>64</v>
      </c>
      <c r="B66" s="5">
        <v>17.846209999999999</v>
      </c>
      <c r="C66" s="5">
        <v>13.482466000000001</v>
      </c>
      <c r="D66" s="5">
        <v>19.231316</v>
      </c>
      <c r="E66" s="5">
        <v>17.85248</v>
      </c>
      <c r="F66" s="5">
        <v>18.852042999999998</v>
      </c>
      <c r="H66" s="5">
        <v>65</v>
      </c>
      <c r="I66" s="5">
        <f t="shared" si="5"/>
        <v>18.434384264179315</v>
      </c>
      <c r="J66" s="5">
        <f t="shared" si="0"/>
        <v>2.6591611629775073E-2</v>
      </c>
      <c r="K66" s="5">
        <f t="shared" si="1"/>
        <v>3.3315230273707897E-13</v>
      </c>
      <c r="L66" s="5">
        <f t="shared" si="2"/>
        <v>0.34458628552161435</v>
      </c>
      <c r="M66" s="5">
        <f t="shared" si="3"/>
        <v>0.22285189405613789</v>
      </c>
      <c r="N66" s="5">
        <f t="shared" si="4"/>
        <v>0.83875530183575497</v>
      </c>
    </row>
    <row r="67" spans="1:14">
      <c r="A67" s="5" t="s">
        <v>65</v>
      </c>
      <c r="B67" s="5">
        <v>17.396993999999999</v>
      </c>
      <c r="C67" s="5">
        <v>12.846393000000001</v>
      </c>
      <c r="D67" s="5">
        <v>18.457339000000001</v>
      </c>
      <c r="E67" s="5">
        <v>16.958015</v>
      </c>
      <c r="F67" s="5">
        <v>17.944269999999999</v>
      </c>
      <c r="H67" s="5">
        <v>66</v>
      </c>
      <c r="I67" s="5">
        <f t="shared" si="5"/>
        <v>18.549633848439896</v>
      </c>
      <c r="J67" s="5">
        <f t="shared" ref="J67:J101" si="6">_xlfn.NORM.DIST(I67,$B$104,$B$105,0)</f>
        <v>1.7328437884961596E-2</v>
      </c>
      <c r="K67" s="5">
        <f t="shared" ref="K67:K101" si="7">_xlfn.NORM.DIST(I67,$C$104,$C$105,0)</f>
        <v>8.4735212967018847E-14</v>
      </c>
      <c r="L67" s="5">
        <f t="shared" ref="L67:L101" si="8">_xlfn.NORM.DIST(I67,$D$104,$D$105,0)</f>
        <v>0.33116818848777502</v>
      </c>
      <c r="M67" s="5">
        <f t="shared" ref="M67:M101" si="9">_xlfn.NORM.DIST(I67,$E$104,$E$105,0)</f>
        <v>0.17062947692472538</v>
      </c>
      <c r="N67" s="5">
        <f t="shared" ref="N67:N101" si="10">_xlfn.NORM.DIST(I67,$F$104,$F$105,0)</f>
        <v>0.79885322362340072</v>
      </c>
    </row>
    <row r="68" spans="1:14">
      <c r="A68" s="5" t="s">
        <v>66</v>
      </c>
      <c r="B68" s="5">
        <v>17.064779999999999</v>
      </c>
      <c r="C68" s="5">
        <v>13.337448</v>
      </c>
      <c r="D68" s="5">
        <v>19.736436000000001</v>
      </c>
      <c r="E68" s="5">
        <v>17.34515</v>
      </c>
      <c r="F68" s="5">
        <v>17.694386000000002</v>
      </c>
      <c r="H68" s="5">
        <v>67</v>
      </c>
      <c r="I68" s="5">
        <f t="shared" si="5"/>
        <v>18.664883432700478</v>
      </c>
      <c r="J68" s="5">
        <f t="shared" si="6"/>
        <v>1.0981657358142617E-2</v>
      </c>
      <c r="K68" s="5">
        <f t="shared" si="7"/>
        <v>2.086506973492986E-14</v>
      </c>
      <c r="L68" s="5">
        <f t="shared" si="8"/>
        <v>0.31478454877946843</v>
      </c>
      <c r="M68" s="5">
        <f t="shared" si="9"/>
        <v>0.12662267206708031</v>
      </c>
      <c r="N68" s="5">
        <f t="shared" si="10"/>
        <v>0.71720059874406727</v>
      </c>
    </row>
    <row r="69" spans="1:14">
      <c r="A69" s="5" t="s">
        <v>67</v>
      </c>
      <c r="B69" s="5">
        <v>16.60576</v>
      </c>
      <c r="C69" s="5">
        <v>12.940721999999999</v>
      </c>
      <c r="D69" s="5">
        <v>18.679061999999998</v>
      </c>
      <c r="E69" s="5">
        <v>17.435486999999998</v>
      </c>
      <c r="F69" s="5">
        <v>17.703367</v>
      </c>
      <c r="H69" s="5">
        <v>68</v>
      </c>
      <c r="I69" s="5">
        <f t="shared" ref="I69:I101" si="11">I68+$B$112</f>
        <v>18.780133016961059</v>
      </c>
      <c r="J69" s="5">
        <f t="shared" si="6"/>
        <v>6.7681517045567611E-3</v>
      </c>
      <c r="K69" s="5">
        <f t="shared" si="7"/>
        <v>4.9740547939006036E-15</v>
      </c>
      <c r="L69" s="5">
        <f t="shared" si="8"/>
        <v>0.29593230154025296</v>
      </c>
      <c r="M69" s="5">
        <f t="shared" si="9"/>
        <v>9.1072775753682916E-2</v>
      </c>
      <c r="N69" s="5">
        <f t="shared" si="10"/>
        <v>0.60695463550722861</v>
      </c>
    </row>
    <row r="70" spans="1:14">
      <c r="A70" s="5" t="s">
        <v>68</v>
      </c>
      <c r="B70" s="5">
        <v>16.998304999999998</v>
      </c>
      <c r="C70" s="5">
        <v>13.010420999999999</v>
      </c>
      <c r="D70" s="5">
        <v>17.049507999999999</v>
      </c>
      <c r="E70" s="5">
        <v>17.149759</v>
      </c>
      <c r="F70" s="5">
        <v>17.370754000000002</v>
      </c>
      <c r="H70" s="5">
        <v>69</v>
      </c>
      <c r="I70" s="5">
        <f t="shared" si="11"/>
        <v>18.895382601221641</v>
      </c>
      <c r="J70" s="5">
        <f t="shared" si="6"/>
        <v>4.0566356288144392E-3</v>
      </c>
      <c r="K70" s="5">
        <f t="shared" si="7"/>
        <v>1.1479846976340739E-15</v>
      </c>
      <c r="L70" s="5">
        <f t="shared" si="8"/>
        <v>0.27516013081208318</v>
      </c>
      <c r="M70" s="5">
        <f t="shared" si="9"/>
        <v>6.3487080693279269E-2</v>
      </c>
      <c r="N70" s="5">
        <f t="shared" si="10"/>
        <v>0.48418770761283497</v>
      </c>
    </row>
    <row r="71" spans="1:14">
      <c r="A71" s="5" t="s">
        <v>69</v>
      </c>
      <c r="B71" s="5">
        <v>16.448352</v>
      </c>
      <c r="C71" s="5">
        <v>13.121597</v>
      </c>
      <c r="D71" s="5">
        <v>19.777235000000001</v>
      </c>
      <c r="E71" s="5">
        <v>17.925820000000002</v>
      </c>
      <c r="F71" s="5">
        <v>18.540631000000001</v>
      </c>
      <c r="H71" s="5">
        <v>70</v>
      </c>
      <c r="I71" s="5">
        <f t="shared" si="11"/>
        <v>19.010632185482223</v>
      </c>
      <c r="J71" s="5">
        <f t="shared" si="6"/>
        <v>2.3645888490694093E-3</v>
      </c>
      <c r="K71" s="5">
        <f t="shared" si="7"/>
        <v>2.5650535862765019E-16</v>
      </c>
      <c r="L71" s="5">
        <f t="shared" si="8"/>
        <v>0.25304211755106959</v>
      </c>
      <c r="M71" s="5">
        <f t="shared" si="9"/>
        <v>4.2894521388309695E-2</v>
      </c>
      <c r="N71" s="5">
        <f t="shared" si="10"/>
        <v>0.36409375021808787</v>
      </c>
    </row>
    <row r="72" spans="1:14">
      <c r="A72" s="5" t="s">
        <v>70</v>
      </c>
      <c r="B72" s="5">
        <v>17.791336999999999</v>
      </c>
      <c r="C72" s="5">
        <v>13.894753</v>
      </c>
      <c r="D72" s="5">
        <v>18.226694999999999</v>
      </c>
      <c r="E72" s="5">
        <v>16.978563999999999</v>
      </c>
      <c r="F72" s="5">
        <v>18.008928000000001</v>
      </c>
      <c r="H72" s="5">
        <v>71</v>
      </c>
      <c r="I72" s="5">
        <f t="shared" si="11"/>
        <v>19.125881769742804</v>
      </c>
      <c r="J72" s="5">
        <f t="shared" si="6"/>
        <v>1.3404141204254169E-3</v>
      </c>
      <c r="K72" s="5">
        <f t="shared" si="7"/>
        <v>5.5487044770247872E-17</v>
      </c>
      <c r="L72" s="5">
        <f t="shared" si="8"/>
        <v>0.2301517544228108</v>
      </c>
      <c r="M72" s="5">
        <f t="shared" si="9"/>
        <v>2.8089110075956721E-2</v>
      </c>
      <c r="N72" s="5">
        <f t="shared" si="10"/>
        <v>0.25808016435578623</v>
      </c>
    </row>
    <row r="73" spans="1:14">
      <c r="A73" s="5" t="s">
        <v>71</v>
      </c>
      <c r="B73" s="5">
        <v>17.406209</v>
      </c>
      <c r="C73" s="5">
        <v>12.917925</v>
      </c>
      <c r="D73" s="5">
        <v>17.714487999999999</v>
      </c>
      <c r="E73" s="5">
        <v>18.034711000000001</v>
      </c>
      <c r="F73" s="5">
        <v>18.826101000000001</v>
      </c>
      <c r="H73" s="5">
        <v>72</v>
      </c>
      <c r="I73" s="5">
        <f t="shared" si="11"/>
        <v>19.241131354003386</v>
      </c>
      <c r="J73" s="5">
        <f t="shared" si="6"/>
        <v>7.3895173248167206E-4</v>
      </c>
      <c r="K73" s="5">
        <f t="shared" si="7"/>
        <v>1.1620412824298319E-17</v>
      </c>
      <c r="L73" s="5">
        <f t="shared" si="8"/>
        <v>0.2070379395675602</v>
      </c>
      <c r="M73" s="5">
        <f t="shared" si="9"/>
        <v>1.7827638472562597E-2</v>
      </c>
      <c r="N73" s="5">
        <f t="shared" si="10"/>
        <v>0.17243998118558765</v>
      </c>
    </row>
    <row r="74" spans="1:14">
      <c r="A74" s="5" t="s">
        <v>72</v>
      </c>
      <c r="B74" s="5">
        <v>17.073606999999999</v>
      </c>
      <c r="C74" s="5">
        <v>13.081547</v>
      </c>
      <c r="D74" s="5">
        <v>17.650849000000001</v>
      </c>
      <c r="E74" s="5">
        <v>17.807009999999998</v>
      </c>
      <c r="F74" s="5">
        <v>18.604248999999999</v>
      </c>
      <c r="H74" s="5">
        <v>73</v>
      </c>
      <c r="I74" s="5">
        <f t="shared" si="11"/>
        <v>19.356380938263968</v>
      </c>
      <c r="J74" s="5">
        <f t="shared" si="6"/>
        <v>3.9617482031734037E-4</v>
      </c>
      <c r="K74" s="5">
        <f t="shared" si="7"/>
        <v>2.3560599035666743E-18</v>
      </c>
      <c r="L74" s="5">
        <f t="shared" si="8"/>
        <v>0.18420429600666685</v>
      </c>
      <c r="M74" s="5">
        <f t="shared" si="9"/>
        <v>1.0966532792082085E-2</v>
      </c>
      <c r="N74" s="5">
        <f t="shared" si="10"/>
        <v>0.10860835722009017</v>
      </c>
    </row>
    <row r="75" spans="1:14">
      <c r="A75" s="5" t="s">
        <v>73</v>
      </c>
      <c r="B75" s="5">
        <v>17.713660999999998</v>
      </c>
      <c r="C75" s="5">
        <v>13.333062999999999</v>
      </c>
      <c r="D75" s="5">
        <v>17.879916000000001</v>
      </c>
      <c r="E75" s="5">
        <v>17.620304999999998</v>
      </c>
      <c r="F75" s="5">
        <v>18.687919000000001</v>
      </c>
      <c r="H75" s="5">
        <v>74</v>
      </c>
      <c r="I75" s="5">
        <f t="shared" si="11"/>
        <v>19.471630522524549</v>
      </c>
      <c r="J75" s="5">
        <f t="shared" si="6"/>
        <v>2.0656245570791965E-4</v>
      </c>
      <c r="K75" s="5">
        <f t="shared" si="7"/>
        <v>4.6247249535681381E-19</v>
      </c>
      <c r="L75" s="5">
        <f t="shared" si="8"/>
        <v>0.16209280687659447</v>
      </c>
      <c r="M75" s="5">
        <f t="shared" si="9"/>
        <v>6.5382955717466001E-3</v>
      </c>
      <c r="N75" s="5">
        <f t="shared" si="10"/>
        <v>6.4480806440508784E-2</v>
      </c>
    </row>
    <row r="76" spans="1:14">
      <c r="A76" s="5" t="s">
        <v>74</v>
      </c>
      <c r="B76" s="5">
        <v>16.205321999999999</v>
      </c>
      <c r="C76" s="5">
        <v>13.140281</v>
      </c>
      <c r="D76" s="5">
        <v>18.260479</v>
      </c>
      <c r="E76" s="5">
        <v>17.856379</v>
      </c>
      <c r="F76" s="5">
        <v>18.524011000000002</v>
      </c>
      <c r="H76" s="5">
        <v>75</v>
      </c>
      <c r="I76" s="5">
        <f t="shared" si="11"/>
        <v>19.586880106785131</v>
      </c>
      <c r="J76" s="5">
        <f t="shared" si="6"/>
        <v>1.0473929031909106E-4</v>
      </c>
      <c r="K76" s="5">
        <f t="shared" si="7"/>
        <v>8.7886121506144875E-20</v>
      </c>
      <c r="L76" s="5">
        <f t="shared" si="8"/>
        <v>0.14107235018851641</v>
      </c>
      <c r="M76" s="5">
        <f t="shared" si="9"/>
        <v>3.7781521393255033E-3</v>
      </c>
      <c r="N76" s="5">
        <f t="shared" si="10"/>
        <v>3.6086072211440584E-2</v>
      </c>
    </row>
    <row r="77" spans="1:14">
      <c r="A77" s="5" t="s">
        <v>75</v>
      </c>
      <c r="B77" s="5">
        <v>17.903217999999999</v>
      </c>
      <c r="C77" s="5">
        <v>13.805714</v>
      </c>
      <c r="D77" s="5">
        <v>17.532529</v>
      </c>
      <c r="E77" s="5">
        <v>17.528378</v>
      </c>
      <c r="F77" s="5">
        <v>17.315657000000002</v>
      </c>
      <c r="H77" s="5">
        <v>76</v>
      </c>
      <c r="I77" s="5">
        <f t="shared" si="11"/>
        <v>19.702129691045712</v>
      </c>
      <c r="J77" s="5">
        <f t="shared" si="6"/>
        <v>5.1648960627019192E-5</v>
      </c>
      <c r="K77" s="5">
        <f t="shared" si="7"/>
        <v>1.6169235948504104E-20</v>
      </c>
      <c r="L77" s="5">
        <f t="shared" si="8"/>
        <v>0.12143230276928875</v>
      </c>
      <c r="M77" s="5">
        <f t="shared" si="9"/>
        <v>2.1159919912938476E-3</v>
      </c>
      <c r="N77" s="5">
        <f t="shared" si="10"/>
        <v>1.9036657882206549E-2</v>
      </c>
    </row>
    <row r="78" spans="1:14">
      <c r="A78" s="5" t="s">
        <v>76</v>
      </c>
      <c r="B78" s="5">
        <v>16.883378</v>
      </c>
      <c r="C78" s="5">
        <v>13.165391</v>
      </c>
      <c r="D78" s="5">
        <v>18.56129</v>
      </c>
      <c r="E78" s="5">
        <v>17.121274</v>
      </c>
      <c r="F78" s="5">
        <v>18.888805000000001</v>
      </c>
      <c r="H78" s="5">
        <v>77</v>
      </c>
      <c r="I78" s="5">
        <f t="shared" si="11"/>
        <v>19.817379275306294</v>
      </c>
      <c r="J78" s="5">
        <f t="shared" si="6"/>
        <v>2.4768931160202242E-5</v>
      </c>
      <c r="K78" s="5">
        <f t="shared" si="7"/>
        <v>2.8800067607722692E-21</v>
      </c>
      <c r="L78" s="5">
        <f t="shared" si="8"/>
        <v>0.10338100044190222</v>
      </c>
      <c r="M78" s="5">
        <f t="shared" si="9"/>
        <v>1.1485985979737287E-3</v>
      </c>
      <c r="N78" s="5">
        <f t="shared" si="10"/>
        <v>9.4663756411823199E-3</v>
      </c>
    </row>
    <row r="79" spans="1:14">
      <c r="A79" s="5" t="s">
        <v>77</v>
      </c>
      <c r="B79" s="5">
        <v>16.514648999999999</v>
      </c>
      <c r="C79" s="5">
        <v>13.209241</v>
      </c>
      <c r="D79" s="5">
        <v>16.259087999999998</v>
      </c>
      <c r="E79" s="5">
        <v>17.601140999999998</v>
      </c>
      <c r="F79" s="5">
        <v>18.700530000000001</v>
      </c>
      <c r="H79" s="5">
        <v>78</v>
      </c>
      <c r="I79" s="5">
        <f t="shared" si="11"/>
        <v>19.932628859566876</v>
      </c>
      <c r="J79" s="5">
        <f t="shared" si="6"/>
        <v>1.1551720342026581E-5</v>
      </c>
      <c r="K79" s="5">
        <f t="shared" si="7"/>
        <v>4.9662928515126287E-22</v>
      </c>
      <c r="L79" s="5">
        <f t="shared" si="8"/>
        <v>8.7048521874841342E-2</v>
      </c>
      <c r="M79" s="5">
        <f t="shared" si="9"/>
        <v>6.0428557712918502E-4</v>
      </c>
      <c r="N79" s="5">
        <f t="shared" si="10"/>
        <v>4.437299069188546E-3</v>
      </c>
    </row>
    <row r="80" spans="1:14">
      <c r="A80" s="5" t="s">
        <v>78</v>
      </c>
      <c r="B80" s="5">
        <v>16.628036000000002</v>
      </c>
      <c r="C80" s="5">
        <v>14.021888000000001</v>
      </c>
      <c r="D80" s="5">
        <v>17.50159</v>
      </c>
      <c r="E80" s="5">
        <v>17.493058000000001</v>
      </c>
      <c r="F80" s="5">
        <v>18.868245000000002</v>
      </c>
      <c r="H80" s="5">
        <v>79</v>
      </c>
      <c r="I80" s="5">
        <f t="shared" si="11"/>
        <v>20.047878443827457</v>
      </c>
      <c r="J80" s="5">
        <f t="shared" si="6"/>
        <v>5.2393786638952812E-6</v>
      </c>
      <c r="K80" s="5">
        <f t="shared" si="7"/>
        <v>8.2909816290487122E-23</v>
      </c>
      <c r="L80" s="5">
        <f t="shared" si="8"/>
        <v>7.249302824935823E-2</v>
      </c>
      <c r="M80" s="5">
        <f t="shared" si="9"/>
        <v>3.0813133141963946E-4</v>
      </c>
      <c r="N80" s="5">
        <f t="shared" si="10"/>
        <v>1.9606298264433952E-3</v>
      </c>
    </row>
    <row r="81" spans="1:14">
      <c r="A81" s="5" t="s">
        <v>79</v>
      </c>
      <c r="B81" s="5">
        <v>17.231524</v>
      </c>
      <c r="C81" s="5">
        <v>13.058674</v>
      </c>
      <c r="D81" s="5">
        <v>18.28857</v>
      </c>
      <c r="E81" s="5">
        <v>17.760169999999999</v>
      </c>
      <c r="F81" s="5">
        <v>18.641334000000001</v>
      </c>
      <c r="H81" s="5">
        <v>80</v>
      </c>
      <c r="I81" s="5">
        <f t="shared" si="11"/>
        <v>20.163128028088039</v>
      </c>
      <c r="J81" s="5">
        <f t="shared" si="6"/>
        <v>2.3110355622111916E-6</v>
      </c>
      <c r="K81" s="5">
        <f t="shared" si="7"/>
        <v>1.3400295939570809E-23</v>
      </c>
      <c r="L81" s="5">
        <f t="shared" si="8"/>
        <v>5.9709750073044458E-2</v>
      </c>
      <c r="M81" s="5">
        <f t="shared" si="9"/>
        <v>1.5228221213449397E-4</v>
      </c>
      <c r="N81" s="5">
        <f t="shared" si="10"/>
        <v>8.1660953643445788E-4</v>
      </c>
    </row>
    <row r="82" spans="1:14">
      <c r="A82" s="5" t="s">
        <v>80</v>
      </c>
      <c r="B82" s="5">
        <v>16.654523999999999</v>
      </c>
      <c r="C82" s="5">
        <v>12.909456</v>
      </c>
      <c r="D82" s="5">
        <v>18.412437000000001</v>
      </c>
      <c r="E82" s="5">
        <v>16.968897999999999</v>
      </c>
      <c r="F82" s="5">
        <v>18.229778</v>
      </c>
      <c r="H82" s="5">
        <v>81</v>
      </c>
      <c r="I82" s="5">
        <f t="shared" si="11"/>
        <v>20.278377612348621</v>
      </c>
      <c r="J82" s="5">
        <f t="shared" si="6"/>
        <v>9.9135040916262942E-7</v>
      </c>
      <c r="K82" s="5">
        <f t="shared" si="7"/>
        <v>2.0968030315897417E-24</v>
      </c>
      <c r="L82" s="5">
        <f t="shared" si="8"/>
        <v>4.8641665333696335E-2</v>
      </c>
      <c r="M82" s="5">
        <f t="shared" si="9"/>
        <v>7.2942757674022312E-5</v>
      </c>
      <c r="N82" s="5">
        <f t="shared" si="10"/>
        <v>3.2060864401442789E-4</v>
      </c>
    </row>
    <row r="83" spans="1:14">
      <c r="A83" s="5" t="s">
        <v>81</v>
      </c>
      <c r="B83" s="5">
        <v>15.823717</v>
      </c>
      <c r="C83" s="5">
        <v>12.969666</v>
      </c>
      <c r="D83" s="5">
        <v>18.789276999999998</v>
      </c>
      <c r="E83" s="5">
        <v>18.088304999999998</v>
      </c>
      <c r="F83" s="5">
        <v>18.257148999999998</v>
      </c>
      <c r="H83" s="5">
        <v>82</v>
      </c>
      <c r="I83" s="5">
        <f t="shared" si="11"/>
        <v>20.393627196609202</v>
      </c>
      <c r="J83" s="5">
        <f t="shared" si="6"/>
        <v>4.1356280508447906E-7</v>
      </c>
      <c r="K83" s="5">
        <f t="shared" si="7"/>
        <v>3.1764036864485315E-25</v>
      </c>
      <c r="L83" s="5">
        <f t="shared" si="8"/>
        <v>3.9190949718089466E-2</v>
      </c>
      <c r="M83" s="5">
        <f t="shared" si="9"/>
        <v>3.3863735569916335E-5</v>
      </c>
      <c r="N83" s="5">
        <f t="shared" si="10"/>
        <v>1.1865278736381071E-4</v>
      </c>
    </row>
    <row r="84" spans="1:14">
      <c r="A84" s="5" t="s">
        <v>82</v>
      </c>
      <c r="B84" s="5">
        <v>17.06643</v>
      </c>
      <c r="C84" s="5">
        <v>13.078631</v>
      </c>
      <c r="D84" s="5">
        <v>17.665265000000002</v>
      </c>
      <c r="E84" s="5">
        <v>17.360196999999999</v>
      </c>
      <c r="F84" s="5">
        <v>18.214200999999999</v>
      </c>
      <c r="H84" s="5">
        <v>83</v>
      </c>
      <c r="I84" s="5">
        <f t="shared" si="11"/>
        <v>20.508876780869784</v>
      </c>
      <c r="J84" s="5">
        <f t="shared" si="6"/>
        <v>1.6778358707960535E-7</v>
      </c>
      <c r="K84" s="5">
        <f t="shared" si="7"/>
        <v>4.6585263493013091E-26</v>
      </c>
      <c r="L84" s="5">
        <f t="shared" si="8"/>
        <v>3.1230383048551066E-2</v>
      </c>
      <c r="M84" s="5">
        <f t="shared" si="9"/>
        <v>1.5237272518962962E-5</v>
      </c>
      <c r="N84" s="5">
        <f t="shared" si="10"/>
        <v>4.1392589880029811E-5</v>
      </c>
    </row>
    <row r="85" spans="1:14">
      <c r="A85" s="5" t="s">
        <v>83</v>
      </c>
      <c r="B85" s="5">
        <v>15.850477</v>
      </c>
      <c r="C85" s="5">
        <v>12.668979</v>
      </c>
      <c r="D85" s="5">
        <v>18.804365000000001</v>
      </c>
      <c r="E85" s="5">
        <v>17.353005</v>
      </c>
      <c r="F85" s="5">
        <v>18.996942000000001</v>
      </c>
      <c r="H85" s="5">
        <v>84</v>
      </c>
      <c r="I85" s="5">
        <f t="shared" si="11"/>
        <v>20.624126365130365</v>
      </c>
      <c r="J85" s="5">
        <f t="shared" si="6"/>
        <v>6.6198964806637282E-8</v>
      </c>
      <c r="K85" s="5">
        <f t="shared" si="7"/>
        <v>6.6144879635628581E-27</v>
      </c>
      <c r="L85" s="5">
        <f t="shared" si="8"/>
        <v>2.4614045814837476E-2</v>
      </c>
      <c r="M85" s="5">
        <f t="shared" si="9"/>
        <v>6.645065873180232E-6</v>
      </c>
      <c r="N85" s="5">
        <f t="shared" si="10"/>
        <v>1.3611600488268062E-5</v>
      </c>
    </row>
    <row r="86" spans="1:14">
      <c r="A86" s="5" t="s">
        <v>84</v>
      </c>
      <c r="B86" s="5">
        <v>17.428825</v>
      </c>
      <c r="C86" s="5">
        <v>13.329866000000001</v>
      </c>
      <c r="D86" s="5">
        <v>19.758571</v>
      </c>
      <c r="E86" s="5">
        <v>17.03227</v>
      </c>
      <c r="F86" s="5">
        <v>18.477882999999999</v>
      </c>
      <c r="H86" s="5">
        <v>85</v>
      </c>
      <c r="I86" s="5">
        <f t="shared" si="11"/>
        <v>20.739375949390947</v>
      </c>
      <c r="J86" s="5">
        <f t="shared" si="6"/>
        <v>2.5400755947481411E-8</v>
      </c>
      <c r="K86" s="5">
        <f t="shared" si="7"/>
        <v>9.0924037851907015E-28</v>
      </c>
      <c r="L86" s="5">
        <f t="shared" si="8"/>
        <v>1.9186814147927281E-2</v>
      </c>
      <c r="M86" s="5">
        <f t="shared" si="9"/>
        <v>2.8087367118485421E-6</v>
      </c>
      <c r="N86" s="5">
        <f t="shared" si="10"/>
        <v>4.2192739540209003E-6</v>
      </c>
    </row>
    <row r="87" spans="1:14">
      <c r="A87" s="5" t="s">
        <v>85</v>
      </c>
      <c r="B87" s="5">
        <v>16.912279999999999</v>
      </c>
      <c r="C87" s="5">
        <v>13.496873000000001</v>
      </c>
      <c r="D87" s="5">
        <v>19.792020000000001</v>
      </c>
      <c r="E87" s="5">
        <v>17.238545999999999</v>
      </c>
      <c r="F87" s="5">
        <v>17.817883999999999</v>
      </c>
      <c r="H87" s="5">
        <v>86</v>
      </c>
      <c r="I87" s="5">
        <f t="shared" si="11"/>
        <v>20.854625533651529</v>
      </c>
      <c r="J87" s="5">
        <f t="shared" si="6"/>
        <v>9.4784168782406875E-9</v>
      </c>
      <c r="K87" s="5">
        <f t="shared" si="7"/>
        <v>1.2100296356376371E-28</v>
      </c>
      <c r="L87" s="5">
        <f t="shared" si="8"/>
        <v>1.4792340785292969E-2</v>
      </c>
      <c r="M87" s="5">
        <f t="shared" si="9"/>
        <v>1.1506479175692675E-6</v>
      </c>
      <c r="N87" s="5">
        <f t="shared" si="10"/>
        <v>1.2328441916939133E-6</v>
      </c>
    </row>
    <row r="88" spans="1:14">
      <c r="A88" s="5" t="s">
        <v>86</v>
      </c>
      <c r="B88" s="5">
        <v>17.129016</v>
      </c>
      <c r="C88" s="5">
        <v>13.208068000000001</v>
      </c>
      <c r="D88" s="5">
        <v>17.937104000000001</v>
      </c>
      <c r="E88" s="5">
        <v>17.031282999999998</v>
      </c>
      <c r="F88" s="5">
        <v>17.697835000000001</v>
      </c>
      <c r="H88" s="5">
        <v>87</v>
      </c>
      <c r="I88" s="5">
        <f t="shared" si="11"/>
        <v>20.96987511791211</v>
      </c>
      <c r="J88" s="5">
        <f t="shared" si="6"/>
        <v>3.4396851417814493E-9</v>
      </c>
      <c r="K88" s="5">
        <f t="shared" si="7"/>
        <v>1.5590071584807719E-29</v>
      </c>
      <c r="L88" s="5">
        <f t="shared" si="8"/>
        <v>1.1279376898770593E-2</v>
      </c>
      <c r="M88" s="5">
        <f t="shared" si="9"/>
        <v>4.5687097226819871E-7</v>
      </c>
      <c r="N88" s="5">
        <f t="shared" si="10"/>
        <v>3.3956318610811557E-7</v>
      </c>
    </row>
    <row r="89" spans="1:14">
      <c r="A89" s="5" t="s">
        <v>87</v>
      </c>
      <c r="B89" s="5">
        <v>16.665977999999999</v>
      </c>
      <c r="C89" s="5">
        <v>13.729829000000001</v>
      </c>
      <c r="D89" s="5">
        <v>18.022589</v>
      </c>
      <c r="E89" s="5">
        <v>18.100028999999999</v>
      </c>
      <c r="F89" s="5">
        <v>18.875745999999999</v>
      </c>
      <c r="H89" s="5">
        <v>88</v>
      </c>
      <c r="I89" s="5">
        <f t="shared" si="11"/>
        <v>21.085124702172692</v>
      </c>
      <c r="J89" s="5">
        <f t="shared" si="6"/>
        <v>1.2139346151420901E-9</v>
      </c>
      <c r="K89" s="5">
        <f t="shared" si="7"/>
        <v>1.9446212220787686E-30</v>
      </c>
      <c r="L89" s="5">
        <f t="shared" si="8"/>
        <v>8.506432978720212E-3</v>
      </c>
      <c r="M89" s="5">
        <f t="shared" si="9"/>
        <v>1.7581841483761978E-7</v>
      </c>
      <c r="N89" s="5">
        <f t="shared" si="10"/>
        <v>8.8160682602058144E-8</v>
      </c>
    </row>
    <row r="90" spans="1:14">
      <c r="A90" s="5" t="s">
        <v>88</v>
      </c>
      <c r="B90" s="5">
        <v>16.800886999999999</v>
      </c>
      <c r="C90" s="5">
        <v>13.336325</v>
      </c>
      <c r="D90" s="5">
        <v>19.886717999999998</v>
      </c>
      <c r="E90" s="5">
        <v>17.104372000000001</v>
      </c>
      <c r="F90" s="5">
        <v>18.380374</v>
      </c>
      <c r="H90" s="5">
        <v>89</v>
      </c>
      <c r="I90" s="5">
        <f t="shared" si="11"/>
        <v>21.200374286433274</v>
      </c>
      <c r="J90" s="5">
        <f t="shared" si="6"/>
        <v>4.1664446903204279E-10</v>
      </c>
      <c r="K90" s="5">
        <f t="shared" si="7"/>
        <v>2.3483171077499751E-31</v>
      </c>
      <c r="L90" s="5">
        <f t="shared" si="8"/>
        <v>6.344889031691333E-3</v>
      </c>
      <c r="M90" s="5">
        <f t="shared" si="9"/>
        <v>6.5577497490783127E-8</v>
      </c>
      <c r="N90" s="5">
        <f t="shared" si="10"/>
        <v>2.1576014540536046E-8</v>
      </c>
    </row>
    <row r="91" spans="1:14">
      <c r="A91" s="5" t="s">
        <v>89</v>
      </c>
      <c r="B91" s="5">
        <v>17.794484000000001</v>
      </c>
      <c r="C91" s="5">
        <v>13.289364000000001</v>
      </c>
      <c r="D91" s="5">
        <v>17.278343</v>
      </c>
      <c r="E91" s="5">
        <v>17.420142999999999</v>
      </c>
      <c r="F91" s="5">
        <v>18.887747000000001</v>
      </c>
      <c r="H91" s="5">
        <v>90</v>
      </c>
      <c r="I91" s="5">
        <f t="shared" si="11"/>
        <v>21.315623870693855</v>
      </c>
      <c r="J91" s="5">
        <f t="shared" si="6"/>
        <v>1.3906878708763815E-10</v>
      </c>
      <c r="K91" s="5">
        <f t="shared" si="7"/>
        <v>2.7454483158659408E-32</v>
      </c>
      <c r="L91" s="5">
        <f t="shared" si="8"/>
        <v>4.6807424756792754E-3</v>
      </c>
      <c r="M91" s="5">
        <f t="shared" si="9"/>
        <v>2.3706367006127739E-8</v>
      </c>
      <c r="N91" s="5">
        <f t="shared" si="10"/>
        <v>4.9774791083816791E-9</v>
      </c>
    </row>
    <row r="92" spans="1:14">
      <c r="A92" s="5" t="s">
        <v>90</v>
      </c>
      <c r="B92" s="5">
        <v>16.319133999999998</v>
      </c>
      <c r="C92" s="5">
        <v>13.407295</v>
      </c>
      <c r="D92" s="5">
        <v>18.780282</v>
      </c>
      <c r="E92" s="5">
        <v>17.999182999999999</v>
      </c>
      <c r="F92" s="5">
        <v>17.38965</v>
      </c>
      <c r="H92" s="5">
        <v>91</v>
      </c>
      <c r="I92" s="5">
        <f t="shared" si="11"/>
        <v>21.430873454954437</v>
      </c>
      <c r="J92" s="5">
        <f t="shared" si="6"/>
        <v>4.5142689867321555E-11</v>
      </c>
      <c r="K92" s="5">
        <f t="shared" si="7"/>
        <v>3.1074533104082624E-33</v>
      </c>
      <c r="L92" s="5">
        <f t="shared" si="8"/>
        <v>3.4152274721430233E-3</v>
      </c>
      <c r="M92" s="5">
        <f t="shared" si="9"/>
        <v>8.306055953812835E-9</v>
      </c>
      <c r="N92" s="5">
        <f t="shared" si="10"/>
        <v>1.0824045354776405E-9</v>
      </c>
    </row>
    <row r="93" spans="1:14">
      <c r="A93" s="5" t="s">
        <v>91</v>
      </c>
      <c r="B93" s="5">
        <v>15.821491</v>
      </c>
      <c r="C93" s="5">
        <v>13.452723000000001</v>
      </c>
      <c r="D93" s="5">
        <v>18.794219999999999</v>
      </c>
      <c r="E93" s="5">
        <v>17.589995999999999</v>
      </c>
      <c r="F93" s="5">
        <v>18.474014</v>
      </c>
      <c r="H93" s="5">
        <v>92</v>
      </c>
      <c r="I93" s="5">
        <f t="shared" si="11"/>
        <v>21.546123039215018</v>
      </c>
      <c r="J93" s="5">
        <f t="shared" si="6"/>
        <v>1.4250789340248668E-11</v>
      </c>
      <c r="K93" s="5">
        <f t="shared" si="7"/>
        <v>3.4051069817574849E-34</v>
      </c>
      <c r="L93" s="5">
        <f t="shared" si="8"/>
        <v>2.4645560145240882E-3</v>
      </c>
      <c r="M93" s="5">
        <f t="shared" si="9"/>
        <v>2.8206187335391502E-9</v>
      </c>
      <c r="N93" s="5">
        <f t="shared" si="10"/>
        <v>2.2187670034864628E-10</v>
      </c>
    </row>
    <row r="94" spans="1:14">
      <c r="A94" s="5" t="s">
        <v>92</v>
      </c>
      <c r="B94" s="5">
        <v>17.533397000000001</v>
      </c>
      <c r="C94" s="5">
        <v>13.419114</v>
      </c>
      <c r="D94" s="5">
        <v>16.236951999999999</v>
      </c>
      <c r="E94" s="5">
        <v>17.135908000000001</v>
      </c>
      <c r="F94" s="5">
        <v>17.888214000000001</v>
      </c>
      <c r="H94" s="5">
        <v>93</v>
      </c>
      <c r="I94" s="5">
        <f t="shared" si="11"/>
        <v>21.6613726234756</v>
      </c>
      <c r="J94" s="5">
        <f t="shared" si="6"/>
        <v>4.3750611512066239E-12</v>
      </c>
      <c r="K94" s="5">
        <f t="shared" si="7"/>
        <v>3.6123657801278977E-35</v>
      </c>
      <c r="L94" s="5">
        <f t="shared" si="8"/>
        <v>1.7590246351291399E-3</v>
      </c>
      <c r="M94" s="5">
        <f t="shared" si="9"/>
        <v>9.2835398155211152E-10</v>
      </c>
      <c r="N94" s="5">
        <f t="shared" si="10"/>
        <v>4.287219620838925E-11</v>
      </c>
    </row>
    <row r="95" spans="1:14">
      <c r="A95" s="5" t="s">
        <v>93</v>
      </c>
      <c r="B95" s="5">
        <v>16.88176</v>
      </c>
      <c r="C95" s="5">
        <v>12.627603000000001</v>
      </c>
      <c r="D95" s="5">
        <v>18.176603</v>
      </c>
      <c r="E95" s="5">
        <v>17.294446000000001</v>
      </c>
      <c r="F95" s="5">
        <v>18.870533000000002</v>
      </c>
      <c r="H95" s="5">
        <v>94</v>
      </c>
      <c r="I95" s="5">
        <f t="shared" si="11"/>
        <v>21.776622207736182</v>
      </c>
      <c r="J95" s="5">
        <f t="shared" si="6"/>
        <v>1.3062402309566189E-12</v>
      </c>
      <c r="K95" s="5">
        <f t="shared" si="7"/>
        <v>3.7101159907295429E-36</v>
      </c>
      <c r="L95" s="5">
        <f t="shared" si="8"/>
        <v>1.2417075473616934E-3</v>
      </c>
      <c r="M95" s="5">
        <f t="shared" si="9"/>
        <v>2.9614370637879214E-10</v>
      </c>
      <c r="N95" s="5">
        <f t="shared" si="10"/>
        <v>7.8087532981838968E-12</v>
      </c>
    </row>
    <row r="96" spans="1:14">
      <c r="A96" s="5" t="s">
        <v>94</v>
      </c>
      <c r="B96" s="5">
        <v>16.040123000000001</v>
      </c>
      <c r="C96" s="5">
        <v>12.734673000000001</v>
      </c>
      <c r="D96" s="5">
        <v>19.789933999999999</v>
      </c>
      <c r="E96" s="5">
        <v>17.888480000000001</v>
      </c>
      <c r="F96" s="5">
        <v>18.236421</v>
      </c>
      <c r="H96" s="5">
        <v>95</v>
      </c>
      <c r="I96" s="5">
        <f t="shared" si="11"/>
        <v>21.891871791996763</v>
      </c>
      <c r="J96" s="5">
        <f t="shared" si="6"/>
        <v>3.7927629843638111E-13</v>
      </c>
      <c r="K96" s="5">
        <f t="shared" si="7"/>
        <v>3.6890799251570949E-37</v>
      </c>
      <c r="L96" s="5">
        <f t="shared" si="8"/>
        <v>8.6692372914543166E-4</v>
      </c>
      <c r="M96" s="5">
        <f t="shared" si="9"/>
        <v>9.1561119772694043E-11</v>
      </c>
      <c r="N96" s="5">
        <f t="shared" si="10"/>
        <v>1.3406938305576686E-12</v>
      </c>
    </row>
    <row r="97" spans="1:14">
      <c r="A97" s="5" t="s">
        <v>95</v>
      </c>
      <c r="B97" s="5">
        <v>16.533245000000001</v>
      </c>
      <c r="C97" s="5">
        <v>13.072945000000001</v>
      </c>
      <c r="D97" s="5">
        <v>17.086314999999999</v>
      </c>
      <c r="E97" s="5">
        <v>17.118262999999999</v>
      </c>
      <c r="F97" s="5">
        <v>18.538827999999999</v>
      </c>
      <c r="H97" s="5">
        <v>96</v>
      </c>
      <c r="I97" s="5">
        <f t="shared" si="11"/>
        <v>22.007121376257345</v>
      </c>
      <c r="J97" s="5">
        <f t="shared" si="6"/>
        <v>1.07098175564609E-13</v>
      </c>
      <c r="K97" s="5">
        <f t="shared" si="7"/>
        <v>3.5512680240388968E-38</v>
      </c>
      <c r="L97" s="5">
        <f t="shared" si="8"/>
        <v>5.9862745433636585E-4</v>
      </c>
      <c r="M97" s="5">
        <f t="shared" si="9"/>
        <v>2.7437173402066902E-11</v>
      </c>
      <c r="N97" s="5">
        <f t="shared" si="10"/>
        <v>2.1697987624835964E-13</v>
      </c>
    </row>
    <row r="98" spans="1:14">
      <c r="A98" s="5" t="s">
        <v>96</v>
      </c>
      <c r="B98" s="5">
        <v>16.795898000000001</v>
      </c>
      <c r="C98" s="5">
        <v>12.681492</v>
      </c>
      <c r="D98" s="5">
        <v>16.524415999999999</v>
      </c>
      <c r="E98" s="5">
        <v>17.904598</v>
      </c>
      <c r="F98" s="5">
        <v>17.749044000000001</v>
      </c>
      <c r="H98" s="5">
        <v>97</v>
      </c>
      <c r="I98" s="5">
        <f t="shared" si="11"/>
        <v>22.122370960517927</v>
      </c>
      <c r="J98" s="5">
        <f t="shared" si="6"/>
        <v>2.9410483340424978E-14</v>
      </c>
      <c r="K98" s="5">
        <f t="shared" si="7"/>
        <v>3.3096620241320386E-39</v>
      </c>
      <c r="L98" s="5">
        <f t="shared" si="8"/>
        <v>4.0883356257194486E-4</v>
      </c>
      <c r="M98" s="5">
        <f t="shared" si="9"/>
        <v>7.968697216086062E-12</v>
      </c>
      <c r="N98" s="5">
        <f t="shared" si="10"/>
        <v>3.3101771862271148E-14</v>
      </c>
    </row>
    <row r="99" spans="1:14">
      <c r="A99" s="5" t="s">
        <v>97</v>
      </c>
      <c r="B99" s="5">
        <v>17.677265999999999</v>
      </c>
      <c r="C99" s="5">
        <v>13.131059</v>
      </c>
      <c r="D99" s="5">
        <v>17.740259000000002</v>
      </c>
      <c r="E99" s="5">
        <v>17.417603</v>
      </c>
      <c r="F99" s="5">
        <v>18.144237</v>
      </c>
      <c r="H99" s="5">
        <v>98</v>
      </c>
      <c r="I99" s="5">
        <f t="shared" si="11"/>
        <v>22.237620544778508</v>
      </c>
      <c r="J99" s="5">
        <f t="shared" si="6"/>
        <v>7.8544534765285583E-15</v>
      </c>
      <c r="K99" s="5">
        <f t="shared" si="7"/>
        <v>2.9861983555662198E-40</v>
      </c>
      <c r="L99" s="5">
        <f t="shared" si="8"/>
        <v>2.7615354495131428E-4</v>
      </c>
      <c r="M99" s="5">
        <f t="shared" si="9"/>
        <v>2.2431327055362341E-12</v>
      </c>
      <c r="N99" s="5">
        <f t="shared" si="10"/>
        <v>4.7601974018689716E-15</v>
      </c>
    </row>
    <row r="100" spans="1:14">
      <c r="A100" s="5" t="s">
        <v>98</v>
      </c>
      <c r="B100" s="5">
        <v>16.060290999999999</v>
      </c>
      <c r="C100" s="5">
        <v>13.191623999999999</v>
      </c>
      <c r="D100" s="5">
        <v>16.603674999999999</v>
      </c>
      <c r="E100" s="5">
        <v>17.771315000000001</v>
      </c>
      <c r="F100" s="5">
        <v>18.500426000000001</v>
      </c>
      <c r="H100" s="5">
        <v>99</v>
      </c>
      <c r="I100" s="5">
        <f t="shared" si="11"/>
        <v>22.35287012903909</v>
      </c>
      <c r="J100" s="5">
        <f t="shared" si="6"/>
        <v>2.0399686901926001E-15</v>
      </c>
      <c r="K100" s="5">
        <f t="shared" si="7"/>
        <v>2.6084857378296732E-41</v>
      </c>
      <c r="L100" s="5">
        <f t="shared" si="8"/>
        <v>1.8448831927642606E-4</v>
      </c>
      <c r="M100" s="5">
        <f t="shared" si="9"/>
        <v>6.119871375797825E-13</v>
      </c>
      <c r="N100" s="5">
        <f t="shared" si="10"/>
        <v>6.4526873441939242E-16</v>
      </c>
    </row>
    <row r="101" spans="1:14">
      <c r="A101" s="5" t="s">
        <v>99</v>
      </c>
      <c r="B101" s="5">
        <v>16.134824999999999</v>
      </c>
      <c r="C101" s="5">
        <v>13.154355000000001</v>
      </c>
      <c r="D101" s="5">
        <v>16.45045</v>
      </c>
      <c r="E101" s="5">
        <v>17.850276999999998</v>
      </c>
      <c r="F101" s="5">
        <v>18.591404000000001</v>
      </c>
      <c r="H101" s="5">
        <v>100</v>
      </c>
      <c r="I101" s="5">
        <f t="shared" si="11"/>
        <v>22.468119713299672</v>
      </c>
      <c r="J101" s="5">
        <f t="shared" si="6"/>
        <v>5.1525801078122826E-16</v>
      </c>
      <c r="K101" s="5">
        <f t="shared" si="7"/>
        <v>2.2059369251930142E-42</v>
      </c>
      <c r="L101" s="5">
        <f t="shared" si="8"/>
        <v>1.2189932385644189E-4</v>
      </c>
      <c r="M101" s="5">
        <f t="shared" si="9"/>
        <v>1.6182637512885093E-13</v>
      </c>
      <c r="N101" s="5">
        <f t="shared" si="10"/>
        <v>8.2451435225814641E-17</v>
      </c>
    </row>
    <row r="103" spans="1:14">
      <c r="A103" s="6"/>
      <c r="B103" s="6" t="s">
        <v>101</v>
      </c>
      <c r="C103" s="6" t="s">
        <v>102</v>
      </c>
      <c r="D103" s="6" t="s">
        <v>103</v>
      </c>
      <c r="E103" s="6" t="s">
        <v>104</v>
      </c>
      <c r="F103" s="6" t="s">
        <v>105</v>
      </c>
    </row>
    <row r="104" spans="1:14">
      <c r="A104" s="6" t="s">
        <v>108</v>
      </c>
      <c r="B104" s="5">
        <f>AVERAGE(B2:B101)</f>
        <v>16.721463270000005</v>
      </c>
      <c r="C104" s="5">
        <f>AVERAGE(C2:C101)</f>
        <v>13.620054450000005</v>
      </c>
      <c r="D104" s="5">
        <f>AVERAGE(D2:D101)</f>
        <v>18.076619530000006</v>
      </c>
      <c r="E104" s="5">
        <f>AVERAGE(E2:E101)</f>
        <v>17.507893210000002</v>
      </c>
      <c r="F104" s="5">
        <f>AVERAGE(F2:F101)</f>
        <v>18.396926420000003</v>
      </c>
    </row>
    <row r="105" spans="1:14">
      <c r="A105" s="6" t="s">
        <v>113</v>
      </c>
      <c r="B105" s="5">
        <f>_xlfn.STDEV.S(B2:B101)</f>
        <v>0.69028140503373736</v>
      </c>
      <c r="C105" s="5">
        <f>_xlfn.STDEV.S(C2:C101)</f>
        <v>0.64041089462447842</v>
      </c>
      <c r="D105" s="5">
        <f>_xlfn.STDEV.S(D2:D101)</f>
        <v>1.097875045824934</v>
      </c>
      <c r="E105" s="5">
        <f>_xlfn.STDEV.S(E2:E101)</f>
        <v>0.65174333323777478</v>
      </c>
      <c r="F105" s="5">
        <f>_xlfn.STDEV.S(F2:F101)</f>
        <v>0.47415419350277421</v>
      </c>
    </row>
    <row r="106" spans="1:14">
      <c r="A106" s="6" t="s">
        <v>129</v>
      </c>
      <c r="B106" s="5">
        <f>B104+4*B105</f>
        <v>19.482588890134956</v>
      </c>
      <c r="C106" s="5">
        <f t="shared" ref="C106:F106" si="12">C104+4*C105</f>
        <v>16.181698028497919</v>
      </c>
      <c r="D106" s="5">
        <f t="shared" si="12"/>
        <v>22.468119713299743</v>
      </c>
      <c r="E106" s="5">
        <f t="shared" si="12"/>
        <v>20.114866542951102</v>
      </c>
      <c r="F106" s="5">
        <f t="shared" si="12"/>
        <v>20.2935431940111</v>
      </c>
    </row>
    <row r="107" spans="1:14">
      <c r="A107" s="6" t="s">
        <v>130</v>
      </c>
      <c r="B107" s="5">
        <f>B104-4*B105</f>
        <v>13.960337649865055</v>
      </c>
      <c r="C107" s="5">
        <f t="shared" ref="C107:F107" si="13">C104-4*C105</f>
        <v>11.05841087150209</v>
      </c>
      <c r="D107" s="5">
        <f t="shared" si="13"/>
        <v>13.685119346700269</v>
      </c>
      <c r="E107" s="5">
        <f t="shared" si="13"/>
        <v>14.900919877048903</v>
      </c>
      <c r="F107" s="5">
        <f t="shared" si="13"/>
        <v>16.500309645988906</v>
      </c>
    </row>
    <row r="109" spans="1:14">
      <c r="A109" s="6" t="s">
        <v>125</v>
      </c>
      <c r="B109" s="5">
        <f>MIN(B107:F107)</f>
        <v>11.05841087150209</v>
      </c>
    </row>
    <row r="110" spans="1:14">
      <c r="A110" s="6" t="s">
        <v>131</v>
      </c>
      <c r="B110" s="5">
        <f>MAX(B106:F106)</f>
        <v>22.468119713299743</v>
      </c>
    </row>
    <row r="111" spans="1:14">
      <c r="A111" s="6" t="s">
        <v>117</v>
      </c>
      <c r="B111" s="5">
        <v>100</v>
      </c>
    </row>
    <row r="112" spans="1:14">
      <c r="A112" s="6" t="s">
        <v>112</v>
      </c>
      <c r="B112" s="5">
        <f>(B110-B109)/(B111-1)</f>
        <v>0.11524958426058235</v>
      </c>
    </row>
    <row r="119" spans="6:6">
      <c r="F119" t="s">
        <v>133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94B83-5627-4EF5-B182-98E30112B820}">
  <dimension ref="A1:P105"/>
  <sheetViews>
    <sheetView topLeftCell="C64" workbookViewId="0">
      <selection activeCell="H43" sqref="H43"/>
    </sheetView>
  </sheetViews>
  <sheetFormatPr defaultRowHeight="15"/>
  <cols>
    <col min="1" max="1" width="16.28515625" customWidth="1"/>
    <col min="2" max="2" width="18.42578125" customWidth="1"/>
    <col min="3" max="3" width="13" customWidth="1"/>
    <col min="4" max="4" width="11.28515625" customWidth="1"/>
    <col min="6" max="6" width="12.7109375" customWidth="1"/>
    <col min="8" max="8" width="12.7109375" customWidth="1"/>
    <col min="9" max="9" width="13.42578125" customWidth="1"/>
    <col min="10" max="10" width="13.7109375" customWidth="1"/>
    <col min="12" max="12" width="13.140625" customWidth="1"/>
    <col min="14" max="14" width="13.28515625" customWidth="1"/>
    <col min="15" max="15" width="11" customWidth="1"/>
    <col min="16" max="16" width="11.42578125" customWidth="1"/>
  </cols>
  <sheetData>
    <row r="1" spans="1:16">
      <c r="A1" s="6" t="s">
        <v>134</v>
      </c>
      <c r="B1" s="6" t="s">
        <v>135</v>
      </c>
      <c r="C1" s="6" t="s">
        <v>136</v>
      </c>
      <c r="D1" s="6" t="s">
        <v>137</v>
      </c>
    </row>
    <row r="2" spans="1:16">
      <c r="A2" s="5" t="s">
        <v>0</v>
      </c>
      <c r="B2" s="5">
        <v>2.1269719999999999</v>
      </c>
      <c r="C2" s="5">
        <v>3.2879049999999999</v>
      </c>
      <c r="D2" s="5">
        <v>1.348794</v>
      </c>
      <c r="F2" s="6" t="s">
        <v>106</v>
      </c>
      <c r="G2" s="5">
        <f>MIN(B2:B51)</f>
        <v>1.742731</v>
      </c>
      <c r="J2" s="6" t="s">
        <v>106</v>
      </c>
      <c r="K2" s="5">
        <f>MIN(C2:C51)</f>
        <v>1.5498769999999999</v>
      </c>
      <c r="N2" s="6" t="s">
        <v>106</v>
      </c>
      <c r="O2" s="5">
        <f>MIN(D2:D51)</f>
        <v>1.344584</v>
      </c>
    </row>
    <row r="3" spans="1:16">
      <c r="A3" s="5" t="s">
        <v>1</v>
      </c>
      <c r="B3" s="5">
        <v>2.4572470000000002</v>
      </c>
      <c r="C3" s="5">
        <v>2.5528749999999998</v>
      </c>
      <c r="D3" s="5">
        <v>3.8217940000000001</v>
      </c>
      <c r="F3" s="6" t="s">
        <v>107</v>
      </c>
      <c r="G3" s="5">
        <f>MAX(B2:B51)</f>
        <v>2.4671240000000001</v>
      </c>
      <c r="J3" s="6" t="s">
        <v>107</v>
      </c>
      <c r="K3" s="5">
        <f>MAX(C2:C51)</f>
        <v>5.2535239999999996</v>
      </c>
      <c r="N3" s="6" t="s">
        <v>107</v>
      </c>
      <c r="O3" s="5">
        <f>MAX(D2:D51)</f>
        <v>3.8918330000000001</v>
      </c>
    </row>
    <row r="4" spans="1:16">
      <c r="A4" s="5" t="s">
        <v>2</v>
      </c>
      <c r="B4" s="5">
        <v>2.2890830000000002</v>
      </c>
      <c r="C4" s="5">
        <v>3.9439980000000001</v>
      </c>
      <c r="D4" s="5">
        <v>2.5982400000000001</v>
      </c>
      <c r="F4" s="6" t="s">
        <v>108</v>
      </c>
      <c r="G4" s="5">
        <f>AVERAGE(B2:B51)</f>
        <v>2.1367495999999999</v>
      </c>
      <c r="J4" s="6" t="s">
        <v>108</v>
      </c>
      <c r="K4" s="5">
        <f>AVERAGE(C2:C51)</f>
        <v>3.3573860800000004</v>
      </c>
      <c r="N4" s="6" t="s">
        <v>108</v>
      </c>
      <c r="O4" s="5">
        <f>AVERAGE(D2:D51)</f>
        <v>2.4852072600000001</v>
      </c>
    </row>
    <row r="5" spans="1:16">
      <c r="A5" s="5" t="s">
        <v>3</v>
      </c>
      <c r="B5" s="5">
        <v>1.9355899999999999</v>
      </c>
      <c r="C5" s="5">
        <v>4.0278179999999999</v>
      </c>
      <c r="D5" s="5">
        <v>2.9769489999999998</v>
      </c>
      <c r="F5" s="6" t="s">
        <v>109</v>
      </c>
      <c r="G5" s="5">
        <f>COUNT(B2:B51)</f>
        <v>50</v>
      </c>
      <c r="J5" s="6" t="s">
        <v>109</v>
      </c>
      <c r="K5" s="5">
        <f>COUNT(C2:C51)</f>
        <v>50</v>
      </c>
      <c r="N5" s="6" t="s">
        <v>109</v>
      </c>
      <c r="O5" s="5">
        <f>COUNT(D2:D51)</f>
        <v>50</v>
      </c>
    </row>
    <row r="6" spans="1:16">
      <c r="A6" s="5" t="s">
        <v>4</v>
      </c>
      <c r="B6" s="5">
        <v>1.7464569999999999</v>
      </c>
      <c r="C6" s="5">
        <v>1.596079</v>
      </c>
      <c r="D6" s="5">
        <v>1.83683</v>
      </c>
      <c r="F6" s="6" t="s">
        <v>110</v>
      </c>
      <c r="G6" s="5">
        <f>SQRT(G5)</f>
        <v>7.0710678118654755</v>
      </c>
      <c r="J6" s="6" t="s">
        <v>110</v>
      </c>
      <c r="K6" s="5">
        <f>SQRT(K5)</f>
        <v>7.0710678118654755</v>
      </c>
      <c r="N6" s="6" t="s">
        <v>110</v>
      </c>
      <c r="O6" s="5">
        <f>SQRT(O5)</f>
        <v>7.0710678118654755</v>
      </c>
    </row>
    <row r="7" spans="1:16">
      <c r="A7" s="5" t="s">
        <v>5</v>
      </c>
      <c r="B7" s="5">
        <v>2.0043150000000001</v>
      </c>
      <c r="C7" s="5">
        <v>3.4788709999999998</v>
      </c>
      <c r="D7" s="5">
        <v>2.0582919999999998</v>
      </c>
      <c r="F7" s="6" t="s">
        <v>111</v>
      </c>
      <c r="G7" s="12">
        <v>7</v>
      </c>
      <c r="J7" s="6" t="s">
        <v>111</v>
      </c>
      <c r="K7" s="5">
        <v>7</v>
      </c>
      <c r="N7" s="6" t="s">
        <v>111</v>
      </c>
      <c r="O7" s="5">
        <v>7</v>
      </c>
    </row>
    <row r="8" spans="1:16">
      <c r="A8" s="5" t="s">
        <v>6</v>
      </c>
      <c r="B8" s="5">
        <v>2.3516859999999999</v>
      </c>
      <c r="C8" s="5">
        <v>2.7349649999999999</v>
      </c>
      <c r="D8" s="5">
        <v>2.9527519999999998</v>
      </c>
      <c r="F8" s="6" t="s">
        <v>112</v>
      </c>
      <c r="G8" s="5">
        <f>(G3-G2)/G7</f>
        <v>0.10348471428571429</v>
      </c>
      <c r="J8" s="6" t="s">
        <v>112</v>
      </c>
      <c r="K8" s="5">
        <f>(K3-K2)/K7</f>
        <v>0.52909242857142857</v>
      </c>
      <c r="N8" s="6" t="s">
        <v>112</v>
      </c>
      <c r="O8" s="5">
        <f>(O3-O2)/O7</f>
        <v>0.36389271428571429</v>
      </c>
    </row>
    <row r="9" spans="1:16">
      <c r="A9" s="5" t="s">
        <v>7</v>
      </c>
      <c r="B9" s="5">
        <v>2.3669349999999998</v>
      </c>
      <c r="C9" s="5">
        <v>2.4871919999999998</v>
      </c>
      <c r="D9" s="5">
        <v>2.4650829999999999</v>
      </c>
      <c r="F9" s="6" t="s">
        <v>113</v>
      </c>
      <c r="G9" s="5">
        <f>_xlfn.STDEV.S(B2:B51)</f>
        <v>0.22487014757129425</v>
      </c>
      <c r="J9" s="6" t="s">
        <v>113</v>
      </c>
      <c r="K9" s="5">
        <f>_xlfn.STDEV.S(C2:C51)</f>
        <v>1.141501295658444</v>
      </c>
      <c r="N9" s="6" t="s">
        <v>113</v>
      </c>
      <c r="O9" s="5">
        <f>_xlfn.STDEV.S(D2:D51)</f>
        <v>0.78855718672195918</v>
      </c>
    </row>
    <row r="10" spans="1:16">
      <c r="A10" s="5" t="s">
        <v>8</v>
      </c>
      <c r="B10" s="5">
        <v>2.0746060000000002</v>
      </c>
      <c r="C10" s="5">
        <v>1.942296</v>
      </c>
      <c r="D10" s="5">
        <v>3.4371700000000001</v>
      </c>
      <c r="F10" s="6" t="s">
        <v>114</v>
      </c>
      <c r="G10" s="5">
        <f>(G3-G2)/G5</f>
        <v>1.4487860000000002E-2</v>
      </c>
      <c r="J10" s="6" t="s">
        <v>114</v>
      </c>
      <c r="K10" s="5">
        <f>(K3-K2)/K5</f>
        <v>7.407293999999999E-2</v>
      </c>
      <c r="N10" s="6" t="s">
        <v>114</v>
      </c>
      <c r="O10" s="5">
        <f>(O3-O2)/O5</f>
        <v>5.0944980000000001E-2</v>
      </c>
    </row>
    <row r="11" spans="1:16">
      <c r="A11" s="5" t="s">
        <v>9</v>
      </c>
      <c r="B11" s="5">
        <v>2.3459940000000001</v>
      </c>
      <c r="C11" s="5">
        <v>4.5795339999999998</v>
      </c>
      <c r="D11" s="5">
        <v>2.5779779999999999</v>
      </c>
      <c r="F11" s="6" t="s">
        <v>120</v>
      </c>
      <c r="G11" s="5">
        <f>G4+4*G9</f>
        <v>3.0362301902851767</v>
      </c>
      <c r="J11" s="6" t="s">
        <v>120</v>
      </c>
      <c r="K11" s="5">
        <f>K4+4*K9</f>
        <v>7.9233912626337766</v>
      </c>
      <c r="N11" s="6" t="s">
        <v>120</v>
      </c>
      <c r="O11" s="5">
        <f>O4+4*O9</f>
        <v>5.6394360068878369</v>
      </c>
    </row>
    <row r="12" spans="1:16">
      <c r="A12" s="5" t="s">
        <v>10</v>
      </c>
      <c r="B12" s="5">
        <v>1.742731</v>
      </c>
      <c r="C12" s="5">
        <v>4.0712510000000002</v>
      </c>
      <c r="D12" s="5">
        <v>1.4392039999999999</v>
      </c>
      <c r="F12" s="6" t="s">
        <v>121</v>
      </c>
      <c r="G12" s="5">
        <f>G4-4*G9</f>
        <v>1.2372690097148229</v>
      </c>
      <c r="J12" s="6" t="s">
        <v>121</v>
      </c>
      <c r="K12" s="5">
        <f>K4-4*K9</f>
        <v>-1.2086191026337758</v>
      </c>
      <c r="N12" s="6" t="s">
        <v>121</v>
      </c>
      <c r="O12" s="5">
        <f>O4-4*O9</f>
        <v>-0.66902148688783658</v>
      </c>
    </row>
    <row r="13" spans="1:16">
      <c r="A13" s="5" t="s">
        <v>11</v>
      </c>
      <c r="B13" s="5">
        <v>2.1497220000000001</v>
      </c>
      <c r="C13" s="5">
        <v>5.1905869999999998</v>
      </c>
      <c r="D13" s="5">
        <v>1.5193209999999999</v>
      </c>
      <c r="F13" s="6" t="s">
        <v>122</v>
      </c>
      <c r="G13" s="5">
        <f>(G11-G12)/(G5-1)</f>
        <v>3.6713493481027627E-2</v>
      </c>
      <c r="J13" s="6" t="s">
        <v>122</v>
      </c>
      <c r="K13" s="5">
        <f>(K11-K12)/(K5-1)</f>
        <v>0.18636755847484801</v>
      </c>
      <c r="N13" s="6" t="s">
        <v>122</v>
      </c>
      <c r="O13" s="5">
        <f>(O11-O12)/(O5-1)</f>
        <v>0.12874403048521782</v>
      </c>
    </row>
    <row r="14" spans="1:16">
      <c r="A14" s="5" t="s">
        <v>12</v>
      </c>
      <c r="B14" s="5">
        <v>2.1528179999999999</v>
      </c>
      <c r="C14" s="5">
        <v>5.1053329999999999</v>
      </c>
      <c r="D14" s="5">
        <v>2.8046669999999998</v>
      </c>
    </row>
    <row r="15" spans="1:16">
      <c r="A15" s="5" t="s">
        <v>13</v>
      </c>
      <c r="B15" s="5">
        <v>2.1931970000000001</v>
      </c>
      <c r="C15" s="5">
        <v>4.5019539999999996</v>
      </c>
      <c r="D15" s="5">
        <v>3.8918330000000001</v>
      </c>
    </row>
    <row r="16" spans="1:16">
      <c r="A16" s="5" t="s">
        <v>14</v>
      </c>
      <c r="B16" s="5">
        <v>1.782805</v>
      </c>
      <c r="C16" s="5">
        <v>4.1608200000000002</v>
      </c>
      <c r="D16" s="5">
        <v>3.5195859999999999</v>
      </c>
      <c r="F16" s="7" t="s">
        <v>111</v>
      </c>
      <c r="G16" s="7" t="s">
        <v>115</v>
      </c>
      <c r="H16" s="7" t="s">
        <v>116</v>
      </c>
      <c r="J16" s="7" t="s">
        <v>111</v>
      </c>
      <c r="K16" s="7" t="s">
        <v>115</v>
      </c>
      <c r="L16" s="7" t="s">
        <v>116</v>
      </c>
      <c r="N16" s="7" t="s">
        <v>111</v>
      </c>
      <c r="O16" s="7" t="s">
        <v>115</v>
      </c>
      <c r="P16" s="7" t="s">
        <v>116</v>
      </c>
    </row>
    <row r="17" spans="1:16">
      <c r="A17" s="5" t="s">
        <v>15</v>
      </c>
      <c r="B17" s="5">
        <v>2.4671240000000001</v>
      </c>
      <c r="C17" s="5">
        <v>3.0351020000000002</v>
      </c>
      <c r="D17" s="5">
        <v>3.5897670000000002</v>
      </c>
      <c r="F17" s="12">
        <v>1</v>
      </c>
      <c r="G17" s="5">
        <f>$G$2+F17*$G$8</f>
        <v>1.8462157142857143</v>
      </c>
      <c r="H17" s="5">
        <f t="array" ref="H17:H23">FREQUENCY(B2:B51,G17:G23)</f>
        <v>7</v>
      </c>
      <c r="J17" s="12">
        <v>1</v>
      </c>
      <c r="K17" s="5">
        <f>$K$2+J17*$K$8</f>
        <v>2.0789694285714284</v>
      </c>
      <c r="L17" s="5">
        <f t="array" ref="L17:L23">FREQUENCY(C2:C51,K17:K23)</f>
        <v>9</v>
      </c>
      <c r="N17" s="12">
        <v>1</v>
      </c>
      <c r="O17" s="5">
        <f>$O$2+N17*$O$8</f>
        <v>1.7084767142857142</v>
      </c>
      <c r="P17" s="5">
        <f t="array" ref="P17:P23">FREQUENCY(D2:D51,O17:O23)</f>
        <v>11</v>
      </c>
    </row>
    <row r="18" spans="1:16">
      <c r="A18" s="5" t="s">
        <v>16</v>
      </c>
      <c r="B18" s="5">
        <v>2.3445320000000001</v>
      </c>
      <c r="C18" s="5">
        <v>4.4051340000000003</v>
      </c>
      <c r="D18" s="5">
        <v>3.2239710000000001</v>
      </c>
      <c r="F18" s="12">
        <v>2</v>
      </c>
      <c r="G18" s="5">
        <f t="shared" ref="G18:G23" si="0">$G$2+F18*$G$8</f>
        <v>1.9497004285714286</v>
      </c>
      <c r="H18" s="5">
        <v>5</v>
      </c>
      <c r="J18" s="12">
        <v>2</v>
      </c>
      <c r="K18" s="5">
        <f>$K$2+J18*$K$8</f>
        <v>2.6080618571428573</v>
      </c>
      <c r="L18" s="5">
        <v>5</v>
      </c>
      <c r="N18" s="12">
        <v>2</v>
      </c>
      <c r="O18" s="5">
        <f>$O$2+N18*$O$8</f>
        <v>2.0723694285714287</v>
      </c>
      <c r="P18" s="5">
        <v>10</v>
      </c>
    </row>
    <row r="19" spans="1:16">
      <c r="A19" s="5" t="s">
        <v>17</v>
      </c>
      <c r="B19" s="5">
        <v>1.8724229999999999</v>
      </c>
      <c r="C19" s="5">
        <v>1.5893079999999999</v>
      </c>
      <c r="D19" s="5">
        <v>3.8872800000000001</v>
      </c>
      <c r="F19" s="12">
        <v>3</v>
      </c>
      <c r="G19" s="5">
        <f t="shared" si="0"/>
        <v>2.053185142857143</v>
      </c>
      <c r="H19" s="5">
        <v>9</v>
      </c>
      <c r="J19" s="12">
        <v>3</v>
      </c>
      <c r="K19" s="5">
        <f>$K$2+J19*$K$8</f>
        <v>3.1371542857142858</v>
      </c>
      <c r="L19" s="5">
        <v>7</v>
      </c>
      <c r="N19" s="12">
        <v>3</v>
      </c>
      <c r="O19" s="5">
        <f>$O$2+N19*$O$8</f>
        <v>2.4362621428571432</v>
      </c>
      <c r="P19" s="5">
        <v>2</v>
      </c>
    </row>
    <row r="20" spans="1:16">
      <c r="A20" s="5" t="s">
        <v>18</v>
      </c>
      <c r="B20" s="5">
        <v>1.8934709999999999</v>
      </c>
      <c r="C20" s="5">
        <v>4.0823239999999998</v>
      </c>
      <c r="D20" s="5">
        <v>3.651913</v>
      </c>
      <c r="F20" s="12">
        <v>4</v>
      </c>
      <c r="G20" s="5">
        <f t="shared" si="0"/>
        <v>2.1566698571428571</v>
      </c>
      <c r="H20" s="5">
        <v>6</v>
      </c>
      <c r="J20" s="12">
        <v>4</v>
      </c>
      <c r="K20" s="5">
        <f>$K$2+J20*$K$8</f>
        <v>3.6662467142857142</v>
      </c>
      <c r="L20" s="5">
        <v>8</v>
      </c>
      <c r="N20" s="12">
        <v>4</v>
      </c>
      <c r="O20" s="5">
        <f>$O$2+N20*$O$8</f>
        <v>2.8001548571428572</v>
      </c>
      <c r="P20" s="5">
        <v>7</v>
      </c>
    </row>
    <row r="21" spans="1:16">
      <c r="A21" s="5" t="s">
        <v>19</v>
      </c>
      <c r="B21" s="5">
        <v>2.4222619999999999</v>
      </c>
      <c r="C21" s="5">
        <v>3.465125</v>
      </c>
      <c r="D21" s="5">
        <v>2.4894270000000001</v>
      </c>
      <c r="F21" s="12">
        <v>5</v>
      </c>
      <c r="G21" s="5">
        <f t="shared" si="0"/>
        <v>2.2601545714285716</v>
      </c>
      <c r="H21" s="5">
        <v>3</v>
      </c>
      <c r="J21" s="12">
        <v>5</v>
      </c>
      <c r="K21" s="5">
        <f>$K$2+J21*$K$8</f>
        <v>4.1953391428571427</v>
      </c>
      <c r="L21" s="5">
        <v>9</v>
      </c>
      <c r="N21" s="12">
        <v>5</v>
      </c>
      <c r="O21" s="5">
        <f>$O$2+N21*$O$8</f>
        <v>3.1640475714285712</v>
      </c>
      <c r="P21" s="5">
        <v>8</v>
      </c>
    </row>
    <row r="22" spans="1:16">
      <c r="A22" s="5" t="s">
        <v>20</v>
      </c>
      <c r="B22" s="5">
        <v>2.0121899999999999</v>
      </c>
      <c r="C22" s="5">
        <v>5.2535239999999996</v>
      </c>
      <c r="D22" s="5">
        <v>2.264351</v>
      </c>
      <c r="F22" s="12">
        <v>6</v>
      </c>
      <c r="G22" s="5">
        <f t="shared" si="0"/>
        <v>2.3636392857142861</v>
      </c>
      <c r="H22" s="5">
        <v>11</v>
      </c>
      <c r="J22" s="12">
        <v>6</v>
      </c>
      <c r="K22" s="5">
        <f>$K$2+J22*$K$8</f>
        <v>4.7244315714285712</v>
      </c>
      <c r="L22" s="5">
        <v>5</v>
      </c>
      <c r="N22" s="12">
        <v>6</v>
      </c>
      <c r="O22" s="5">
        <f>$O$2+N22*$O$8</f>
        <v>3.5279402857142861</v>
      </c>
      <c r="P22" s="5">
        <v>6</v>
      </c>
    </row>
    <row r="23" spans="1:16">
      <c r="A23" s="5" t="s">
        <v>21</v>
      </c>
      <c r="B23" s="5">
        <v>2.342587</v>
      </c>
      <c r="C23" s="5">
        <v>4.6284200000000002</v>
      </c>
      <c r="D23" s="5">
        <v>1.731643</v>
      </c>
      <c r="F23" s="12">
        <v>7</v>
      </c>
      <c r="G23" s="5">
        <f t="shared" si="0"/>
        <v>2.4671240000000001</v>
      </c>
      <c r="H23" s="5">
        <v>9</v>
      </c>
      <c r="J23" s="12">
        <v>7</v>
      </c>
      <c r="K23" s="5">
        <f>$K$2+J23*$K$8</f>
        <v>5.2535240000000005</v>
      </c>
      <c r="L23" s="5">
        <v>7</v>
      </c>
      <c r="N23" s="12">
        <v>7</v>
      </c>
      <c r="O23" s="5">
        <f>$O$2+N23*$O$8</f>
        <v>3.8918330000000001</v>
      </c>
      <c r="P23" s="5">
        <v>6</v>
      </c>
    </row>
    <row r="24" spans="1:16">
      <c r="A24" s="5" t="s">
        <v>22</v>
      </c>
      <c r="B24" s="5">
        <v>1.8934280000000001</v>
      </c>
      <c r="C24" s="5">
        <v>3.1612680000000002</v>
      </c>
      <c r="D24" s="5">
        <v>1.699837</v>
      </c>
    </row>
    <row r="25" spans="1:16">
      <c r="A25" s="5" t="s">
        <v>23</v>
      </c>
      <c r="B25" s="5">
        <v>2.040616</v>
      </c>
      <c r="C25" s="5">
        <v>3.5467279999999999</v>
      </c>
      <c r="D25" s="5">
        <v>2.00095</v>
      </c>
    </row>
    <row r="26" spans="1:16">
      <c r="A26" s="5" t="s">
        <v>24</v>
      </c>
      <c r="B26" s="5">
        <v>1.9704349999999999</v>
      </c>
      <c r="C26" s="5">
        <v>1.578908</v>
      </c>
      <c r="D26" s="5">
        <v>1.707101</v>
      </c>
    </row>
    <row r="27" spans="1:16">
      <c r="A27" s="5" t="s">
        <v>25</v>
      </c>
      <c r="B27" s="5">
        <v>2.3116789999999998</v>
      </c>
      <c r="C27" s="5">
        <v>2.844865</v>
      </c>
      <c r="D27" s="5">
        <v>1.752834</v>
      </c>
    </row>
    <row r="28" spans="1:16">
      <c r="A28" s="5" t="s">
        <v>26</v>
      </c>
      <c r="B28" s="5">
        <v>2.1838389999999999</v>
      </c>
      <c r="C28" s="5">
        <v>1.910331</v>
      </c>
      <c r="D28" s="5">
        <v>1.698763</v>
      </c>
    </row>
    <row r="29" spans="1:16">
      <c r="A29" s="5" t="s">
        <v>27</v>
      </c>
      <c r="B29" s="5">
        <v>2.3291659999999998</v>
      </c>
      <c r="C29" s="5">
        <v>2.7226919999999999</v>
      </c>
      <c r="D29" s="5">
        <v>1.46024</v>
      </c>
    </row>
    <row r="30" spans="1:16">
      <c r="A30" s="5" t="s">
        <v>28</v>
      </c>
      <c r="B30" s="5">
        <v>1.7993189999999999</v>
      </c>
      <c r="C30" s="5">
        <v>2.8948160000000001</v>
      </c>
      <c r="D30" s="5">
        <v>2.7139570000000002</v>
      </c>
    </row>
    <row r="31" spans="1:16">
      <c r="A31" s="5" t="s">
        <v>29</v>
      </c>
      <c r="B31" s="5">
        <v>2.1354150000000001</v>
      </c>
      <c r="C31" s="5">
        <v>3.5316290000000001</v>
      </c>
      <c r="D31" s="5">
        <v>3.0815229999999998</v>
      </c>
    </row>
    <row r="32" spans="1:16">
      <c r="A32" s="5" t="s">
        <v>30</v>
      </c>
      <c r="B32" s="5">
        <v>2.3410700000000002</v>
      </c>
      <c r="C32" s="5">
        <v>2.4798170000000002</v>
      </c>
      <c r="D32" s="5">
        <v>2.2006890000000001</v>
      </c>
    </row>
    <row r="33" spans="1:4">
      <c r="A33" s="5" t="s">
        <v>31</v>
      </c>
      <c r="B33" s="5">
        <v>2.384436</v>
      </c>
      <c r="C33" s="5">
        <v>3.2059220000000002</v>
      </c>
      <c r="D33" s="5">
        <v>3.298559</v>
      </c>
    </row>
    <row r="34" spans="1:4">
      <c r="A34" s="5" t="s">
        <v>32</v>
      </c>
      <c r="B34" s="5">
        <v>1.950928</v>
      </c>
      <c r="C34" s="5">
        <v>4.871969</v>
      </c>
      <c r="D34" s="5">
        <v>2.9519229999999999</v>
      </c>
    </row>
    <row r="35" spans="1:4">
      <c r="A35" s="5" t="s">
        <v>33</v>
      </c>
      <c r="B35" s="5">
        <v>2.026281</v>
      </c>
      <c r="C35" s="5">
        <v>3.4753229999999999</v>
      </c>
      <c r="D35" s="5">
        <v>3.566354</v>
      </c>
    </row>
    <row r="36" spans="1:4">
      <c r="A36" s="5" t="s">
        <v>34</v>
      </c>
      <c r="B36" s="5">
        <v>2.2800319999999998</v>
      </c>
      <c r="C36" s="5">
        <v>2.118897</v>
      </c>
      <c r="D36" s="5">
        <v>3.0590419999999998</v>
      </c>
    </row>
    <row r="37" spans="1:4">
      <c r="A37" s="5" t="s">
        <v>35</v>
      </c>
      <c r="B37" s="5">
        <v>2.3478300000000001</v>
      </c>
      <c r="C37" s="5">
        <v>2.242718</v>
      </c>
      <c r="D37" s="5">
        <v>2.5540069999999999</v>
      </c>
    </row>
    <row r="38" spans="1:4">
      <c r="A38" s="5" t="s">
        <v>36</v>
      </c>
      <c r="B38" s="5">
        <v>2.0208849999999998</v>
      </c>
      <c r="C38" s="5">
        <v>4.1569130000000003</v>
      </c>
      <c r="D38" s="5">
        <v>1.779299</v>
      </c>
    </row>
    <row r="39" spans="1:4">
      <c r="A39" s="5" t="s">
        <v>37</v>
      </c>
      <c r="B39" s="5">
        <v>2.4320499999999998</v>
      </c>
      <c r="C39" s="5">
        <v>1.6170100000000001</v>
      </c>
      <c r="D39" s="5">
        <v>3.0370430000000002</v>
      </c>
    </row>
    <row r="40" spans="1:4">
      <c r="A40" s="5" t="s">
        <v>38</v>
      </c>
      <c r="B40" s="5">
        <v>2.1415489999999999</v>
      </c>
      <c r="C40" s="5">
        <v>4.8541080000000001</v>
      </c>
      <c r="D40" s="5">
        <v>1.8135600000000001</v>
      </c>
    </row>
    <row r="41" spans="1:4">
      <c r="A41" s="5" t="s">
        <v>39</v>
      </c>
      <c r="B41" s="5">
        <v>2.4007429999999998</v>
      </c>
      <c r="C41" s="5">
        <v>1.5498769999999999</v>
      </c>
      <c r="D41" s="5">
        <v>3.1869890000000001</v>
      </c>
    </row>
    <row r="42" spans="1:4">
      <c r="A42" s="5" t="s">
        <v>40</v>
      </c>
      <c r="B42" s="5">
        <v>1.7633179999999999</v>
      </c>
      <c r="C42" s="5">
        <v>5.0607839999999999</v>
      </c>
      <c r="D42" s="5">
        <v>1.5021819999999999</v>
      </c>
    </row>
    <row r="43" spans="1:4">
      <c r="A43" s="5" t="s">
        <v>41</v>
      </c>
      <c r="B43" s="5">
        <v>1.7749569999999999</v>
      </c>
      <c r="C43" s="5">
        <v>2.8089680000000001</v>
      </c>
      <c r="D43" s="5">
        <v>3.0479120000000002</v>
      </c>
    </row>
    <row r="44" spans="1:4">
      <c r="A44" s="5" t="s">
        <v>42</v>
      </c>
      <c r="B44" s="5">
        <v>2.2238850000000001</v>
      </c>
      <c r="C44" s="5">
        <v>3.7713709999999998</v>
      </c>
      <c r="D44" s="5">
        <v>1.900784</v>
      </c>
    </row>
    <row r="45" spans="1:4">
      <c r="A45" s="5" t="s">
        <v>43</v>
      </c>
      <c r="B45" s="5">
        <v>2.3956019999999998</v>
      </c>
      <c r="C45" s="5">
        <v>1.7033929999999999</v>
      </c>
      <c r="D45" s="5">
        <v>1.344584</v>
      </c>
    </row>
    <row r="46" spans="1:4">
      <c r="A46" s="5" t="s">
        <v>44</v>
      </c>
      <c r="B46" s="5">
        <v>2.4143659999999998</v>
      </c>
      <c r="C46" s="5">
        <v>2.685022</v>
      </c>
      <c r="D46" s="5">
        <v>2.0608650000000002</v>
      </c>
    </row>
    <row r="47" spans="1:4">
      <c r="A47" s="5" t="s">
        <v>45</v>
      </c>
      <c r="B47" s="5">
        <v>1.9227300000000001</v>
      </c>
      <c r="C47" s="5">
        <v>3.7714080000000001</v>
      </c>
      <c r="D47" s="5">
        <v>1.85765</v>
      </c>
    </row>
    <row r="48" spans="1:4">
      <c r="A48" s="5" t="s">
        <v>46</v>
      </c>
      <c r="B48" s="5">
        <v>2.0330029999999999</v>
      </c>
      <c r="C48" s="5">
        <v>1.639532</v>
      </c>
      <c r="D48" s="5">
        <v>2.497611</v>
      </c>
    </row>
    <row r="49" spans="1:12">
      <c r="A49" s="5" t="s">
        <v>47</v>
      </c>
      <c r="B49" s="5">
        <v>1.84276</v>
      </c>
      <c r="C49" s="5">
        <v>3.8560850000000002</v>
      </c>
      <c r="D49" s="5">
        <v>1.671262</v>
      </c>
    </row>
    <row r="50" spans="1:12">
      <c r="A50" s="5" t="s">
        <v>48</v>
      </c>
      <c r="B50" s="5">
        <v>2.361332</v>
      </c>
      <c r="C50" s="5">
        <v>4.9855970000000003</v>
      </c>
      <c r="D50" s="5">
        <v>1.353567</v>
      </c>
    </row>
    <row r="51" spans="1:12">
      <c r="A51" s="5" t="s">
        <v>49</v>
      </c>
      <c r="B51" s="5">
        <v>2.0410789999999999</v>
      </c>
      <c r="C51" s="5">
        <v>4.7029379999999996</v>
      </c>
      <c r="D51" s="5">
        <v>3.374431</v>
      </c>
    </row>
    <row r="54" spans="1:12">
      <c r="B54" s="11" t="s">
        <v>117</v>
      </c>
      <c r="C54" s="11" t="s">
        <v>118</v>
      </c>
      <c r="D54" s="11" t="s">
        <v>119</v>
      </c>
      <c r="F54" s="11" t="s">
        <v>117</v>
      </c>
      <c r="G54" s="11" t="s">
        <v>118</v>
      </c>
      <c r="H54" s="11" t="s">
        <v>119</v>
      </c>
    </row>
    <row r="55" spans="1:12">
      <c r="B55" s="5">
        <v>1</v>
      </c>
      <c r="C55" s="5">
        <f>G12</f>
        <v>1.2372690097148229</v>
      </c>
      <c r="D55" s="5">
        <f>_xlfn.NORM.DIST(C55,$G$4,$G$9,0)</f>
        <v>5.9514447431246954E-4</v>
      </c>
      <c r="F55" s="5">
        <v>1</v>
      </c>
      <c r="G55" s="13">
        <f>K12</f>
        <v>-1.2086191026337758</v>
      </c>
      <c r="H55" s="13">
        <f>_xlfn.NORM.DIST(G55,$K$4,$K$9,0)</f>
        <v>1.1724053776714202E-4</v>
      </c>
      <c r="J55" s="11" t="s">
        <v>117</v>
      </c>
      <c r="K55" s="11" t="s">
        <v>118</v>
      </c>
      <c r="L55" s="11" t="s">
        <v>119</v>
      </c>
    </row>
    <row r="56" spans="1:12">
      <c r="B56" s="5">
        <v>2</v>
      </c>
      <c r="C56" s="5">
        <f>C55+$G$13</f>
        <v>1.2739825031958505</v>
      </c>
      <c r="D56" s="5">
        <f t="shared" ref="D56:D104" si="1">_xlfn.NORM.DIST(C56,$G$4,$G$9,0)</f>
        <v>1.1283793000438735E-3</v>
      </c>
      <c r="F56" s="5">
        <v>2</v>
      </c>
      <c r="G56" s="13">
        <f>G55+$K$13</f>
        <v>-1.0222515441589277</v>
      </c>
      <c r="H56" s="13">
        <f t="shared" ref="H56:H104" si="2">_xlfn.NORM.DIST(G56,$K$4,$K$9,0)</f>
        <v>2.2228517889758277E-4</v>
      </c>
      <c r="J56" s="5">
        <v>1</v>
      </c>
      <c r="K56" s="5">
        <f>O12</f>
        <v>-0.66902148688783658</v>
      </c>
      <c r="L56" s="5">
        <f>_xlfn.NORM.DIST(K56,$O$4,$O$9,0)</f>
        <v>1.6971530792994109E-4</v>
      </c>
    </row>
    <row r="57" spans="1:12">
      <c r="B57" s="5">
        <v>3</v>
      </c>
      <c r="C57" s="5">
        <f t="shared" ref="C57:C104" si="3">C56+$G$13</f>
        <v>1.3106959966768781</v>
      </c>
      <c r="D57" s="5">
        <f t="shared" si="1"/>
        <v>2.0831063969283543E-3</v>
      </c>
      <c r="F57" s="5">
        <v>3</v>
      </c>
      <c r="G57" s="13">
        <f t="shared" ref="G57:G104" si="4">G56+$K$13</f>
        <v>-0.83588398568407973</v>
      </c>
      <c r="H57" s="13">
        <f t="shared" si="2"/>
        <v>4.1036172684656193E-4</v>
      </c>
      <c r="J57" s="5">
        <v>2</v>
      </c>
      <c r="K57" s="5">
        <f>K56+$O$13</f>
        <v>-0.54027745640261871</v>
      </c>
      <c r="L57" s="5">
        <f t="shared" ref="L57:L105" si="5">_xlfn.NORM.DIST(K57,$O$4,$O$9,0)</f>
        <v>3.2177605377240273E-4</v>
      </c>
    </row>
    <row r="58" spans="1:12">
      <c r="B58" s="5">
        <v>4</v>
      </c>
      <c r="C58" s="5">
        <f t="shared" si="3"/>
        <v>1.3474094901579057</v>
      </c>
      <c r="D58" s="5">
        <f t="shared" si="1"/>
        <v>3.7444792817273374E-3</v>
      </c>
      <c r="F58" s="5">
        <v>4</v>
      </c>
      <c r="G58" s="13">
        <f t="shared" si="4"/>
        <v>-0.64951642720923175</v>
      </c>
      <c r="H58" s="13">
        <f t="shared" si="2"/>
        <v>7.3764402358736229E-4</v>
      </c>
      <c r="J58" s="5">
        <v>3</v>
      </c>
      <c r="K58" s="5">
        <f t="shared" ref="K58:K105" si="6">K57+$O$13</f>
        <v>-0.41153342591740089</v>
      </c>
      <c r="L58" s="5">
        <f t="shared" si="5"/>
        <v>5.9403230453234355E-4</v>
      </c>
    </row>
    <row r="59" spans="1:12">
      <c r="B59" s="5">
        <v>5</v>
      </c>
      <c r="C59" s="5">
        <f t="shared" si="3"/>
        <v>1.3841229836389333</v>
      </c>
      <c r="D59" s="5">
        <f t="shared" si="1"/>
        <v>6.5538281385201999E-3</v>
      </c>
      <c r="F59" s="5">
        <v>5</v>
      </c>
      <c r="G59" s="13">
        <f t="shared" si="4"/>
        <v>-0.46314886873438377</v>
      </c>
      <c r="H59" s="13">
        <f t="shared" si="2"/>
        <v>1.2910719473304153E-3</v>
      </c>
      <c r="J59" s="5">
        <v>4</v>
      </c>
      <c r="K59" s="5">
        <f t="shared" si="6"/>
        <v>-0.28278939543218307</v>
      </c>
      <c r="L59" s="5">
        <f t="shared" si="5"/>
        <v>1.0678003102856431E-3</v>
      </c>
    </row>
    <row r="60" spans="1:12">
      <c r="B60" s="5">
        <v>6</v>
      </c>
      <c r="C60" s="5">
        <f t="shared" si="3"/>
        <v>1.4208364771199609</v>
      </c>
      <c r="D60" s="5">
        <f t="shared" si="1"/>
        <v>1.1169206043804584E-2</v>
      </c>
      <c r="F60" s="5">
        <v>6</v>
      </c>
      <c r="G60" s="13">
        <f t="shared" si="4"/>
        <v>-0.27678131025953578</v>
      </c>
      <c r="H60" s="13">
        <f t="shared" si="2"/>
        <v>2.2002787214321757E-3</v>
      </c>
      <c r="J60" s="5">
        <v>5</v>
      </c>
      <c r="K60" s="5">
        <f t="shared" si="6"/>
        <v>-0.15404536494696525</v>
      </c>
      <c r="L60" s="5">
        <f t="shared" si="5"/>
        <v>1.8689326855194607E-3</v>
      </c>
    </row>
    <row r="61" spans="1:12">
      <c r="B61" s="5">
        <v>7</v>
      </c>
      <c r="C61" s="5">
        <f t="shared" si="3"/>
        <v>1.4575499706009885</v>
      </c>
      <c r="D61" s="5">
        <f t="shared" si="1"/>
        <v>1.8534172210112245E-2</v>
      </c>
      <c r="F61" s="5">
        <v>7</v>
      </c>
      <c r="G61" s="13">
        <f t="shared" si="4"/>
        <v>-9.0413751784687774E-2</v>
      </c>
      <c r="H61" s="13">
        <f t="shared" si="2"/>
        <v>3.6511408754868447E-3</v>
      </c>
      <c r="J61" s="5">
        <v>6</v>
      </c>
      <c r="K61" s="5">
        <f t="shared" si="6"/>
        <v>-2.5301334461747427E-2</v>
      </c>
      <c r="L61" s="5">
        <f t="shared" si="5"/>
        <v>3.1850841684233117E-3</v>
      </c>
    </row>
    <row r="62" spans="1:12">
      <c r="B62" s="5">
        <v>8</v>
      </c>
      <c r="C62" s="5">
        <f t="shared" si="3"/>
        <v>1.494263464082016</v>
      </c>
      <c r="D62" s="5">
        <f t="shared" si="1"/>
        <v>2.9946613847866121E-2</v>
      </c>
      <c r="F62" s="5">
        <v>8</v>
      </c>
      <c r="G62" s="13">
        <f t="shared" si="4"/>
        <v>9.5953806690160237E-2</v>
      </c>
      <c r="H62" s="13">
        <f t="shared" si="2"/>
        <v>5.899335814021885E-3</v>
      </c>
      <c r="J62" s="5">
        <v>7</v>
      </c>
      <c r="K62" s="5">
        <f t="shared" si="6"/>
        <v>0.10344269602347039</v>
      </c>
      <c r="L62" s="5">
        <f t="shared" si="5"/>
        <v>5.2853263024908196E-3</v>
      </c>
    </row>
    <row r="63" spans="1:12">
      <c r="B63" s="5">
        <v>9</v>
      </c>
      <c r="C63" s="5">
        <f t="shared" si="3"/>
        <v>1.5309769575630436</v>
      </c>
      <c r="D63" s="5">
        <f t="shared" si="1"/>
        <v>4.7113556392834599E-2</v>
      </c>
      <c r="F63" s="5">
        <v>9</v>
      </c>
      <c r="G63" s="13">
        <f t="shared" si="4"/>
        <v>0.28232136516500828</v>
      </c>
      <c r="H63" s="13">
        <f t="shared" si="2"/>
        <v>9.2811391620489896E-3</v>
      </c>
      <c r="J63" s="5">
        <v>8</v>
      </c>
      <c r="K63" s="5">
        <f t="shared" si="6"/>
        <v>0.23218672650868821</v>
      </c>
      <c r="L63" s="5">
        <f t="shared" si="5"/>
        <v>8.539773130752857E-3</v>
      </c>
    </row>
    <row r="64" spans="1:12">
      <c r="B64" s="5">
        <v>10</v>
      </c>
      <c r="C64" s="5">
        <f t="shared" si="3"/>
        <v>1.5676904510440712</v>
      </c>
      <c r="D64" s="5">
        <f t="shared" si="1"/>
        <v>7.2171825704808013E-2</v>
      </c>
      <c r="F64" s="5">
        <v>10</v>
      </c>
      <c r="G64" s="13">
        <f t="shared" si="4"/>
        <v>0.46868892363985626</v>
      </c>
      <c r="H64" s="13">
        <f t="shared" si="2"/>
        <v>1.4217495116699407E-2</v>
      </c>
      <c r="J64" s="5">
        <v>9</v>
      </c>
      <c r="K64" s="5">
        <f t="shared" si="6"/>
        <v>0.36093075699390603</v>
      </c>
      <c r="L64" s="5">
        <f t="shared" si="5"/>
        <v>1.3435211240298789E-2</v>
      </c>
    </row>
    <row r="65" spans="2:12">
      <c r="B65" s="5">
        <v>11</v>
      </c>
      <c r="C65" s="5">
        <f t="shared" si="3"/>
        <v>1.6044039445250988</v>
      </c>
      <c r="D65" s="5">
        <f t="shared" si="1"/>
        <v>0.1076497764094838</v>
      </c>
      <c r="F65" s="5">
        <v>11</v>
      </c>
      <c r="G65" s="13">
        <f t="shared" si="4"/>
        <v>0.65505648211470424</v>
      </c>
      <c r="H65" s="13">
        <f t="shared" si="2"/>
        <v>2.1206477118586427E-2</v>
      </c>
      <c r="J65" s="5">
        <v>10</v>
      </c>
      <c r="K65" s="5">
        <f t="shared" si="6"/>
        <v>0.48967478747912385</v>
      </c>
      <c r="L65" s="5">
        <f t="shared" si="5"/>
        <v>2.0580991930585643E-2</v>
      </c>
    </row>
    <row r="66" spans="2:12">
      <c r="B66" s="5">
        <v>12</v>
      </c>
      <c r="C66" s="5">
        <f t="shared" si="3"/>
        <v>1.6411174380061264</v>
      </c>
      <c r="D66" s="5">
        <f t="shared" si="1"/>
        <v>0.15634435671994554</v>
      </c>
      <c r="F66" s="5">
        <v>12</v>
      </c>
      <c r="G66" s="13">
        <f t="shared" si="4"/>
        <v>0.84142404058955222</v>
      </c>
      <c r="H66" s="13">
        <f t="shared" si="2"/>
        <v>3.0799070225561047E-2</v>
      </c>
      <c r="J66" s="5">
        <v>11</v>
      </c>
      <c r="K66" s="5">
        <f t="shared" si="6"/>
        <v>0.61841881796434173</v>
      </c>
      <c r="L66" s="5">
        <f t="shared" si="5"/>
        <v>3.0698117415995197E-2</v>
      </c>
    </row>
    <row r="67" spans="2:12">
      <c r="B67" s="5">
        <v>13</v>
      </c>
      <c r="C67" s="5">
        <f t="shared" si="3"/>
        <v>1.677830931487154</v>
      </c>
      <c r="D67" s="5">
        <f t="shared" si="1"/>
        <v>0.2210929655675809</v>
      </c>
      <c r="F67" s="5">
        <v>13</v>
      </c>
      <c r="G67" s="13">
        <f t="shared" si="4"/>
        <v>1.0277915990644002</v>
      </c>
      <c r="H67" s="13">
        <f t="shared" si="2"/>
        <v>4.355422808826441E-2</v>
      </c>
      <c r="J67" s="5">
        <v>12</v>
      </c>
      <c r="K67" s="5">
        <f t="shared" si="6"/>
        <v>0.7471628484495596</v>
      </c>
      <c r="L67" s="5">
        <f t="shared" si="5"/>
        <v>4.4584183822738543E-2</v>
      </c>
    </row>
    <row r="68" spans="2:12">
      <c r="B68" s="5">
        <v>14</v>
      </c>
      <c r="C68" s="5">
        <f t="shared" si="3"/>
        <v>1.7145444249681816</v>
      </c>
      <c r="D68" s="5">
        <f t="shared" si="1"/>
        <v>0.30443268455982947</v>
      </c>
      <c r="F68" s="5">
        <v>14</v>
      </c>
      <c r="G68" s="13">
        <f t="shared" si="4"/>
        <v>1.2141591575392483</v>
      </c>
      <c r="H68" s="13">
        <f t="shared" si="2"/>
        <v>5.9971743319841252E-2</v>
      </c>
      <c r="J68" s="5">
        <v>13</v>
      </c>
      <c r="K68" s="5">
        <f t="shared" si="6"/>
        <v>0.87590687893477748</v>
      </c>
      <c r="L68" s="5">
        <f t="shared" si="5"/>
        <v>6.3048322469588081E-2</v>
      </c>
    </row>
    <row r="69" spans="2:12">
      <c r="B69" s="5">
        <v>15</v>
      </c>
      <c r="C69" s="5">
        <f t="shared" si="3"/>
        <v>1.7512579184492092</v>
      </c>
      <c r="D69" s="5">
        <f t="shared" si="1"/>
        <v>0.40816077614307661</v>
      </c>
      <c r="F69" s="5">
        <v>15</v>
      </c>
      <c r="G69" s="13">
        <f t="shared" si="4"/>
        <v>1.4005267160140964</v>
      </c>
      <c r="H69" s="13">
        <f t="shared" si="2"/>
        <v>8.0405667793101737E-2</v>
      </c>
      <c r="J69" s="5">
        <v>14</v>
      </c>
      <c r="K69" s="5">
        <f t="shared" si="6"/>
        <v>1.0046509094199954</v>
      </c>
      <c r="L69" s="5">
        <f t="shared" si="5"/>
        <v>8.6814024214368526E-2</v>
      </c>
    </row>
    <row r="70" spans="2:12">
      <c r="B70" s="5">
        <v>16</v>
      </c>
      <c r="C70" s="5">
        <f t="shared" si="3"/>
        <v>1.7879714119302368</v>
      </c>
      <c r="D70" s="5">
        <f t="shared" si="1"/>
        <v>0.53283763755612679</v>
      </c>
      <c r="F70" s="5">
        <v>16</v>
      </c>
      <c r="G70" s="13">
        <f t="shared" si="4"/>
        <v>1.5868942744889445</v>
      </c>
      <c r="H70" s="13">
        <f t="shared" si="2"/>
        <v>0.10496639701111507</v>
      </c>
      <c r="J70" s="5">
        <v>15</v>
      </c>
      <c r="K70" s="5">
        <f t="shared" si="6"/>
        <v>1.1333949399052132</v>
      </c>
      <c r="L70" s="5">
        <f t="shared" si="5"/>
        <v>0.11639380822290357</v>
      </c>
    </row>
    <row r="71" spans="2:12">
      <c r="B71" s="5">
        <v>17</v>
      </c>
      <c r="C71" s="5">
        <f t="shared" si="3"/>
        <v>1.8246849054112644</v>
      </c>
      <c r="D71" s="5">
        <f t="shared" si="1"/>
        <v>0.67730168865897378</v>
      </c>
      <c r="F71" s="5">
        <v>17</v>
      </c>
      <c r="G71" s="13">
        <f t="shared" si="4"/>
        <v>1.7732618329637926</v>
      </c>
      <c r="H71" s="13">
        <f t="shared" si="2"/>
        <v>0.13342510539261185</v>
      </c>
      <c r="J71" s="5">
        <v>16</v>
      </c>
      <c r="K71" s="5">
        <f t="shared" si="6"/>
        <v>1.2621389703904311</v>
      </c>
      <c r="L71" s="5">
        <f t="shared" si="5"/>
        <v>0.15194748105318345</v>
      </c>
    </row>
    <row r="72" spans="2:12">
      <c r="B72" s="5">
        <v>18</v>
      </c>
      <c r="C72" s="5">
        <f t="shared" si="3"/>
        <v>1.861398398892292</v>
      </c>
      <c r="D72" s="5">
        <f t="shared" si="1"/>
        <v>0.83828763454717459</v>
      </c>
      <c r="F72" s="5">
        <v>18</v>
      </c>
      <c r="G72" s="13">
        <f t="shared" si="4"/>
        <v>1.9596293914386407</v>
      </c>
      <c r="H72" s="13">
        <f t="shared" si="2"/>
        <v>0.16513854588231605</v>
      </c>
      <c r="J72" s="5">
        <v>17</v>
      </c>
      <c r="K72" s="5">
        <f t="shared" si="6"/>
        <v>1.390883000875649</v>
      </c>
      <c r="L72" s="5">
        <f t="shared" si="5"/>
        <v>0.19314379888180866</v>
      </c>
    </row>
    <row r="73" spans="2:12">
      <c r="B73" s="5">
        <v>19</v>
      </c>
      <c r="C73" s="5">
        <f t="shared" si="3"/>
        <v>1.8981118923733196</v>
      </c>
      <c r="D73" s="5">
        <f t="shared" si="1"/>
        <v>1.0102470684907052</v>
      </c>
      <c r="F73" s="5">
        <v>19</v>
      </c>
      <c r="G73" s="13">
        <f t="shared" si="4"/>
        <v>2.1459969499134885</v>
      </c>
      <c r="H73" s="13">
        <f t="shared" si="2"/>
        <v>0.1990137096111956</v>
      </c>
      <c r="J73" s="5">
        <v>18</v>
      </c>
      <c r="K73" s="5">
        <f t="shared" si="6"/>
        <v>1.5196270313608669</v>
      </c>
      <c r="L73" s="5">
        <f t="shared" si="5"/>
        <v>0.23905160876338738</v>
      </c>
    </row>
    <row r="74" spans="2:12">
      <c r="B74" s="5">
        <v>20</v>
      </c>
      <c r="C74" s="5">
        <f t="shared" si="3"/>
        <v>1.9348253858543472</v>
      </c>
      <c r="D74" s="5">
        <f t="shared" si="1"/>
        <v>1.1854569170837426</v>
      </c>
      <c r="F74" s="5">
        <v>20</v>
      </c>
      <c r="G74" s="13">
        <f t="shared" si="4"/>
        <v>2.3323645083883364</v>
      </c>
      <c r="H74" s="13">
        <f t="shared" si="2"/>
        <v>0.23352918905822853</v>
      </c>
      <c r="J74" s="5">
        <v>19</v>
      </c>
      <c r="K74" s="5">
        <f t="shared" si="6"/>
        <v>1.6483710618460847</v>
      </c>
      <c r="L74" s="5">
        <f t="shared" si="5"/>
        <v>0.28808869058608128</v>
      </c>
    </row>
    <row r="75" spans="2:12">
      <c r="B75" s="5">
        <v>21</v>
      </c>
      <c r="C75" s="5">
        <f t="shared" si="3"/>
        <v>1.9715388793353747</v>
      </c>
      <c r="D75" s="5">
        <f t="shared" si="1"/>
        <v>1.3544643807468626</v>
      </c>
      <c r="F75" s="5">
        <v>21</v>
      </c>
      <c r="G75" s="13">
        <f t="shared" si="4"/>
        <v>2.5187320668631843</v>
      </c>
      <c r="H75" s="13">
        <f t="shared" si="2"/>
        <v>0.26682282914354605</v>
      </c>
      <c r="J75" s="5">
        <v>20</v>
      </c>
      <c r="K75" s="5">
        <f t="shared" si="6"/>
        <v>1.7771150923313026</v>
      </c>
      <c r="L75" s="5">
        <f t="shared" si="5"/>
        <v>0.33805268200291749</v>
      </c>
    </row>
    <row r="76" spans="2:12">
      <c r="B76" s="5">
        <v>22</v>
      </c>
      <c r="C76" s="5">
        <f t="shared" si="3"/>
        <v>2.0082523728164023</v>
      </c>
      <c r="D76" s="5">
        <f t="shared" si="1"/>
        <v>1.5068604677699884</v>
      </c>
      <c r="F76" s="5">
        <v>22</v>
      </c>
      <c r="G76" s="13">
        <f t="shared" si="4"/>
        <v>2.7050996253380322</v>
      </c>
      <c r="H76" s="13">
        <f t="shared" si="2"/>
        <v>0.29684410963487545</v>
      </c>
      <c r="J76" s="5">
        <v>21</v>
      </c>
      <c r="K76" s="5">
        <f t="shared" si="6"/>
        <v>1.9058591228165205</v>
      </c>
      <c r="L76" s="5">
        <f t="shared" si="5"/>
        <v>0.38624796058830713</v>
      </c>
    </row>
    <row r="77" spans="2:12">
      <c r="B77" s="5">
        <v>23</v>
      </c>
      <c r="C77" s="5">
        <f t="shared" si="3"/>
        <v>2.0449658662974302</v>
      </c>
      <c r="D77" s="5">
        <f t="shared" si="1"/>
        <v>1.6323080690123122</v>
      </c>
      <c r="F77" s="5">
        <v>23</v>
      </c>
      <c r="G77" s="13">
        <f t="shared" si="4"/>
        <v>2.89146718381288</v>
      </c>
      <c r="H77" s="13">
        <f t="shared" si="2"/>
        <v>0.32155667081296335</v>
      </c>
      <c r="J77" s="5">
        <v>22</v>
      </c>
      <c r="K77" s="5">
        <f t="shared" si="6"/>
        <v>2.0346031533017381</v>
      </c>
      <c r="L77" s="5">
        <f t="shared" si="5"/>
        <v>0.42970622988724794</v>
      </c>
    </row>
    <row r="78" spans="2:12">
      <c r="B78" s="5">
        <v>24</v>
      </c>
      <c r="C78" s="5">
        <f t="shared" si="3"/>
        <v>2.081679359778458</v>
      </c>
      <c r="D78" s="5">
        <f t="shared" si="1"/>
        <v>1.7216895873119518</v>
      </c>
      <c r="F78" s="5">
        <v>24</v>
      </c>
      <c r="G78" s="13">
        <f t="shared" si="4"/>
        <v>3.0778347422877279</v>
      </c>
      <c r="H78" s="13">
        <f t="shared" si="2"/>
        <v>0.33916439082750116</v>
      </c>
      <c r="J78" s="5">
        <v>23</v>
      </c>
      <c r="K78" s="5">
        <f t="shared" si="6"/>
        <v>2.1633471837869558</v>
      </c>
      <c r="L78" s="5">
        <f t="shared" si="5"/>
        <v>0.4654796919504024</v>
      </c>
    </row>
    <row r="79" spans="2:12">
      <c r="B79" s="5">
        <v>25</v>
      </c>
      <c r="C79" s="5">
        <f t="shared" si="3"/>
        <v>2.1183928532594858</v>
      </c>
      <c r="D79" s="5">
        <f t="shared" si="1"/>
        <v>1.7681993052122524</v>
      </c>
      <c r="F79" s="5">
        <v>25</v>
      </c>
      <c r="G79" s="13">
        <f t="shared" si="4"/>
        <v>3.2642023007625758</v>
      </c>
      <c r="H79" s="13">
        <f t="shared" si="2"/>
        <v>0.34832657677290302</v>
      </c>
      <c r="J79" s="5">
        <v>24</v>
      </c>
      <c r="K79" s="5">
        <f t="shared" si="6"/>
        <v>2.2920912142721734</v>
      </c>
      <c r="L79" s="5">
        <f t="shared" si="5"/>
        <v>0.49096831287558695</v>
      </c>
    </row>
    <row r="80" spans="2:12">
      <c r="B80" s="5">
        <v>26</v>
      </c>
      <c r="C80" s="5">
        <f t="shared" si="3"/>
        <v>2.1551063467405136</v>
      </c>
      <c r="D80" s="5">
        <f t="shared" si="1"/>
        <v>1.7681993052122529</v>
      </c>
      <c r="F80" s="5">
        <v>26</v>
      </c>
      <c r="G80" s="13">
        <f t="shared" si="4"/>
        <v>3.4505698592374237</v>
      </c>
      <c r="H80" s="13">
        <f t="shared" si="2"/>
        <v>0.34832657677290307</v>
      </c>
      <c r="J80" s="5">
        <v>25</v>
      </c>
      <c r="K80" s="5">
        <f t="shared" si="6"/>
        <v>2.4208352447573911</v>
      </c>
      <c r="L80" s="5">
        <f t="shared" si="5"/>
        <v>0.5042313295646067</v>
      </c>
    </row>
    <row r="81" spans="2:12">
      <c r="B81" s="5">
        <v>27</v>
      </c>
      <c r="C81" s="5">
        <f t="shared" si="3"/>
        <v>2.1918198402215414</v>
      </c>
      <c r="D81" s="5">
        <f t="shared" si="1"/>
        <v>1.7216895873119524</v>
      </c>
      <c r="F81" s="5">
        <v>27</v>
      </c>
      <c r="G81" s="13">
        <f t="shared" si="4"/>
        <v>3.6369374177122715</v>
      </c>
      <c r="H81" s="13">
        <f t="shared" si="2"/>
        <v>0.33916439082750127</v>
      </c>
      <c r="J81" s="5">
        <v>26</v>
      </c>
      <c r="K81" s="5">
        <f t="shared" si="6"/>
        <v>2.5495792752426087</v>
      </c>
      <c r="L81" s="5">
        <f t="shared" si="5"/>
        <v>0.5042313295646067</v>
      </c>
    </row>
    <row r="82" spans="2:12">
      <c r="B82" s="5">
        <v>28</v>
      </c>
      <c r="C82" s="5">
        <f t="shared" si="3"/>
        <v>2.2285333337025692</v>
      </c>
      <c r="D82" s="5">
        <f t="shared" si="1"/>
        <v>1.6323080690123135</v>
      </c>
      <c r="F82" s="5">
        <v>28</v>
      </c>
      <c r="G82" s="13">
        <f t="shared" si="4"/>
        <v>3.8233049761871194</v>
      </c>
      <c r="H82" s="13">
        <f t="shared" si="2"/>
        <v>0.32155667081296346</v>
      </c>
      <c r="J82" s="5">
        <v>27</v>
      </c>
      <c r="K82" s="5">
        <f t="shared" si="6"/>
        <v>2.6783233057278264</v>
      </c>
      <c r="L82" s="5">
        <f t="shared" si="5"/>
        <v>0.49096831287558707</v>
      </c>
    </row>
    <row r="83" spans="2:12">
      <c r="B83" s="5">
        <v>29</v>
      </c>
      <c r="C83" s="5">
        <f t="shared" si="3"/>
        <v>2.265246827183597</v>
      </c>
      <c r="D83" s="5">
        <f t="shared" si="1"/>
        <v>1.5068604677699902</v>
      </c>
      <c r="F83" s="5">
        <v>29</v>
      </c>
      <c r="G83" s="13">
        <f t="shared" si="4"/>
        <v>4.0096725346619673</v>
      </c>
      <c r="H83" s="13">
        <f t="shared" si="2"/>
        <v>0.29684410963487562</v>
      </c>
      <c r="J83" s="5">
        <v>28</v>
      </c>
      <c r="K83" s="5">
        <f t="shared" si="6"/>
        <v>2.8070673362130441</v>
      </c>
      <c r="L83" s="5">
        <f t="shared" si="5"/>
        <v>0.46547969195040245</v>
      </c>
    </row>
    <row r="84" spans="2:12">
      <c r="B84" s="5">
        <v>30</v>
      </c>
      <c r="C84" s="5">
        <f t="shared" si="3"/>
        <v>2.3019603206646249</v>
      </c>
      <c r="D84" s="5">
        <f t="shared" si="1"/>
        <v>1.3544643807468635</v>
      </c>
      <c r="F84" s="5">
        <v>30</v>
      </c>
      <c r="G84" s="13">
        <f t="shared" si="4"/>
        <v>4.1960400931368156</v>
      </c>
      <c r="H84" s="13">
        <f t="shared" si="2"/>
        <v>0.26682282914354621</v>
      </c>
      <c r="J84" s="5">
        <v>29</v>
      </c>
      <c r="K84" s="5">
        <f t="shared" si="6"/>
        <v>2.9358113666982617</v>
      </c>
      <c r="L84" s="5">
        <f t="shared" si="5"/>
        <v>0.42970622988724799</v>
      </c>
    </row>
    <row r="85" spans="2:12">
      <c r="B85" s="5">
        <v>31</v>
      </c>
      <c r="C85" s="5">
        <f t="shared" si="3"/>
        <v>2.3386738141456527</v>
      </c>
      <c r="D85" s="5">
        <f t="shared" si="1"/>
        <v>1.1854569170837426</v>
      </c>
      <c r="F85" s="5">
        <v>31</v>
      </c>
      <c r="G85" s="13">
        <f t="shared" si="4"/>
        <v>4.3824076516116639</v>
      </c>
      <c r="H85" s="13">
        <f t="shared" si="2"/>
        <v>0.23352918905822859</v>
      </c>
      <c r="J85" s="5">
        <v>30</v>
      </c>
      <c r="K85" s="5">
        <f t="shared" si="6"/>
        <v>3.0645553971834794</v>
      </c>
      <c r="L85" s="5">
        <f t="shared" si="5"/>
        <v>0.38624796058830729</v>
      </c>
    </row>
    <row r="86" spans="2:12">
      <c r="B86" s="5">
        <v>32</v>
      </c>
      <c r="C86" s="5">
        <f t="shared" si="3"/>
        <v>2.3753873076266805</v>
      </c>
      <c r="D86" s="5">
        <f t="shared" si="1"/>
        <v>1.0102470684907039</v>
      </c>
      <c r="F86" s="5">
        <v>32</v>
      </c>
      <c r="G86" s="13">
        <f t="shared" si="4"/>
        <v>4.5687752100865122</v>
      </c>
      <c r="H86" s="13">
        <f t="shared" si="2"/>
        <v>0.1990137096111956</v>
      </c>
      <c r="J86" s="5">
        <v>31</v>
      </c>
      <c r="K86" s="5">
        <f t="shared" si="6"/>
        <v>3.193299427668697</v>
      </c>
      <c r="L86" s="5">
        <f t="shared" si="5"/>
        <v>0.33805268200291777</v>
      </c>
    </row>
    <row r="87" spans="2:12">
      <c r="B87" s="5">
        <v>33</v>
      </c>
      <c r="C87" s="5">
        <f t="shared" si="3"/>
        <v>2.4121008011077083</v>
      </c>
      <c r="D87" s="5">
        <f t="shared" si="1"/>
        <v>0.83828763454717259</v>
      </c>
      <c r="F87" s="5">
        <v>33</v>
      </c>
      <c r="G87" s="13">
        <f t="shared" si="4"/>
        <v>4.7551427685613605</v>
      </c>
      <c r="H87" s="13">
        <f t="shared" si="2"/>
        <v>0.165138545882316</v>
      </c>
      <c r="J87" s="5">
        <v>32</v>
      </c>
      <c r="K87" s="5">
        <f t="shared" si="6"/>
        <v>3.3220434581539147</v>
      </c>
      <c r="L87" s="5">
        <f t="shared" si="5"/>
        <v>0.28808869058608161</v>
      </c>
    </row>
    <row r="88" spans="2:12">
      <c r="B88" s="5">
        <v>34</v>
      </c>
      <c r="C88" s="5">
        <f t="shared" si="3"/>
        <v>2.4488142945887361</v>
      </c>
      <c r="D88" s="5">
        <f t="shared" si="1"/>
        <v>0.67730168865897111</v>
      </c>
      <c r="F88" s="5">
        <v>34</v>
      </c>
      <c r="G88" s="13">
        <f t="shared" si="4"/>
        <v>4.9415103270362088</v>
      </c>
      <c r="H88" s="13">
        <f t="shared" si="2"/>
        <v>0.13342510539261171</v>
      </c>
      <c r="J88" s="5">
        <v>33</v>
      </c>
      <c r="K88" s="5">
        <f t="shared" si="6"/>
        <v>3.4507874886391323</v>
      </c>
      <c r="L88" s="5">
        <f t="shared" si="5"/>
        <v>0.23905160876338782</v>
      </c>
    </row>
    <row r="89" spans="2:12">
      <c r="B89" s="5">
        <v>35</v>
      </c>
      <c r="C89" s="5">
        <f t="shared" si="3"/>
        <v>2.4855277880697639</v>
      </c>
      <c r="D89" s="5">
        <f t="shared" si="1"/>
        <v>0.53283763755612334</v>
      </c>
      <c r="F89" s="5">
        <v>35</v>
      </c>
      <c r="G89" s="13">
        <f t="shared" si="4"/>
        <v>5.1278778855110572</v>
      </c>
      <c r="H89" s="13">
        <f t="shared" si="2"/>
        <v>0.10496639701111497</v>
      </c>
      <c r="J89" s="5">
        <v>34</v>
      </c>
      <c r="K89" s="5">
        <f t="shared" si="6"/>
        <v>3.57953151912435</v>
      </c>
      <c r="L89" s="5">
        <f t="shared" si="5"/>
        <v>0.19314379888180916</v>
      </c>
    </row>
    <row r="90" spans="2:12">
      <c r="B90" s="5">
        <v>36</v>
      </c>
      <c r="C90" s="5">
        <f t="shared" si="3"/>
        <v>2.5222412815507917</v>
      </c>
      <c r="D90" s="5">
        <f t="shared" si="1"/>
        <v>0.40816077614307317</v>
      </c>
      <c r="F90" s="5">
        <v>36</v>
      </c>
      <c r="G90" s="13">
        <f t="shared" si="4"/>
        <v>5.3142454439859055</v>
      </c>
      <c r="H90" s="13">
        <f t="shared" si="2"/>
        <v>8.0405667793101612E-2</v>
      </c>
      <c r="J90" s="5">
        <v>35</v>
      </c>
      <c r="K90" s="5">
        <f t="shared" si="6"/>
        <v>3.7082755496095676</v>
      </c>
      <c r="L90" s="5">
        <f t="shared" si="5"/>
        <v>0.15194748105318392</v>
      </c>
    </row>
    <row r="91" spans="2:12">
      <c r="B91" s="5">
        <v>37</v>
      </c>
      <c r="C91" s="5">
        <f t="shared" si="3"/>
        <v>2.5589547750318196</v>
      </c>
      <c r="D91" s="5">
        <f t="shared" si="1"/>
        <v>0.30443268455982614</v>
      </c>
      <c r="F91" s="5">
        <v>37</v>
      </c>
      <c r="G91" s="13">
        <f t="shared" si="4"/>
        <v>5.5006130024607538</v>
      </c>
      <c r="H91" s="13">
        <f t="shared" si="2"/>
        <v>5.9971743319841127E-2</v>
      </c>
      <c r="J91" s="5">
        <v>36</v>
      </c>
      <c r="K91" s="5">
        <f t="shared" si="6"/>
        <v>3.8370195800947853</v>
      </c>
      <c r="L91" s="5">
        <f t="shared" si="5"/>
        <v>0.11639380822290403</v>
      </c>
    </row>
    <row r="92" spans="2:12">
      <c r="B92" s="5">
        <v>38</v>
      </c>
      <c r="C92" s="5">
        <f t="shared" si="3"/>
        <v>2.5956682685128474</v>
      </c>
      <c r="D92" s="5">
        <f t="shared" si="1"/>
        <v>0.22109296556757785</v>
      </c>
      <c r="F92" s="5">
        <v>38</v>
      </c>
      <c r="G92" s="13">
        <f t="shared" si="4"/>
        <v>5.6869805609356021</v>
      </c>
      <c r="H92" s="13">
        <f t="shared" si="2"/>
        <v>4.3554228088264299E-2</v>
      </c>
      <c r="J92" s="5">
        <v>37</v>
      </c>
      <c r="K92" s="5">
        <f t="shared" si="6"/>
        <v>3.9657636105800029</v>
      </c>
      <c r="L92" s="5">
        <f t="shared" si="5"/>
        <v>8.6814024214368929E-2</v>
      </c>
    </row>
    <row r="93" spans="2:12">
      <c r="B93" s="5">
        <v>39</v>
      </c>
      <c r="C93" s="5">
        <f t="shared" si="3"/>
        <v>2.6323817619938752</v>
      </c>
      <c r="D93" s="5">
        <f t="shared" si="1"/>
        <v>0.15634435671994273</v>
      </c>
      <c r="F93" s="5">
        <v>39</v>
      </c>
      <c r="G93" s="13">
        <f t="shared" si="4"/>
        <v>5.8733481194104504</v>
      </c>
      <c r="H93" s="13">
        <f t="shared" si="2"/>
        <v>3.0799070225560964E-2</v>
      </c>
      <c r="J93" s="5">
        <v>38</v>
      </c>
      <c r="K93" s="5">
        <f t="shared" si="6"/>
        <v>4.0945076410652206</v>
      </c>
      <c r="L93" s="5">
        <f t="shared" si="5"/>
        <v>6.3048322469588414E-2</v>
      </c>
    </row>
    <row r="94" spans="2:12">
      <c r="B94" s="5">
        <v>40</v>
      </c>
      <c r="C94" s="5">
        <f t="shared" si="3"/>
        <v>2.669095255474903</v>
      </c>
      <c r="D94" s="5">
        <f t="shared" si="1"/>
        <v>0.10764977640948152</v>
      </c>
      <c r="F94" s="5">
        <v>40</v>
      </c>
      <c r="G94" s="13">
        <f t="shared" si="4"/>
        <v>6.0597156778852987</v>
      </c>
      <c r="H94" s="13">
        <f t="shared" si="2"/>
        <v>2.1206477118586309E-2</v>
      </c>
      <c r="J94" s="5">
        <v>39</v>
      </c>
      <c r="K94" s="5">
        <f t="shared" si="6"/>
        <v>4.2232516715504387</v>
      </c>
      <c r="L94" s="5">
        <f t="shared" si="5"/>
        <v>4.45841838227388E-2</v>
      </c>
    </row>
    <row r="95" spans="2:12">
      <c r="B95" s="5">
        <v>41</v>
      </c>
      <c r="C95" s="5">
        <f t="shared" si="3"/>
        <v>2.7058087489559308</v>
      </c>
      <c r="D95" s="5">
        <f t="shared" si="1"/>
        <v>7.2171825704806139E-2</v>
      </c>
      <c r="F95" s="5">
        <v>41</v>
      </c>
      <c r="G95" s="13">
        <f t="shared" si="4"/>
        <v>6.2460832363601471</v>
      </c>
      <c r="H95" s="13">
        <f t="shared" si="2"/>
        <v>1.421749511669931E-2</v>
      </c>
      <c r="J95" s="5">
        <v>40</v>
      </c>
      <c r="K95" s="5">
        <f t="shared" si="6"/>
        <v>4.3519957020356568</v>
      </c>
      <c r="L95" s="5">
        <f t="shared" si="5"/>
        <v>3.0698117415995364E-2</v>
      </c>
    </row>
    <row r="96" spans="2:12">
      <c r="B96" s="5">
        <v>42</v>
      </c>
      <c r="C96" s="5">
        <f t="shared" si="3"/>
        <v>2.7425222424369586</v>
      </c>
      <c r="D96" s="5">
        <f t="shared" si="1"/>
        <v>4.7113556392833239E-2</v>
      </c>
      <c r="F96" s="5">
        <v>42</v>
      </c>
      <c r="G96" s="13">
        <f t="shared" si="4"/>
        <v>6.4324507948349954</v>
      </c>
      <c r="H96" s="13">
        <f t="shared" si="2"/>
        <v>9.2811391620489323E-3</v>
      </c>
      <c r="J96" s="5">
        <v>41</v>
      </c>
      <c r="K96" s="5">
        <f t="shared" si="6"/>
        <v>4.4807397325208749</v>
      </c>
      <c r="L96" s="5">
        <f t="shared" si="5"/>
        <v>2.0580991930585758E-2</v>
      </c>
    </row>
    <row r="97" spans="2:12">
      <c r="B97" s="5">
        <v>43</v>
      </c>
      <c r="C97" s="5">
        <f t="shared" si="3"/>
        <v>2.7792357359179864</v>
      </c>
      <c r="D97" s="5">
        <f t="shared" si="1"/>
        <v>2.9946613847865115E-2</v>
      </c>
      <c r="F97" s="5">
        <v>43</v>
      </c>
      <c r="G97" s="13">
        <f t="shared" si="4"/>
        <v>6.6188183533098437</v>
      </c>
      <c r="H97" s="13">
        <f t="shared" si="2"/>
        <v>5.8993358140218373E-3</v>
      </c>
      <c r="J97" s="5">
        <v>42</v>
      </c>
      <c r="K97" s="5">
        <f t="shared" si="6"/>
        <v>4.609483763006093</v>
      </c>
      <c r="L97" s="5">
        <f t="shared" si="5"/>
        <v>1.3435211240298844E-2</v>
      </c>
    </row>
    <row r="98" spans="2:12">
      <c r="B98" s="5">
        <v>44</v>
      </c>
      <c r="C98" s="5">
        <f t="shared" si="3"/>
        <v>2.8159492293990143</v>
      </c>
      <c r="D98" s="5">
        <f t="shared" si="1"/>
        <v>1.8534172210111534E-2</v>
      </c>
      <c r="F98" s="5">
        <v>44</v>
      </c>
      <c r="G98" s="13">
        <f t="shared" si="4"/>
        <v>6.805185911784692</v>
      </c>
      <c r="H98" s="13">
        <f t="shared" si="2"/>
        <v>3.6511408754868087E-3</v>
      </c>
      <c r="J98" s="5">
        <v>43</v>
      </c>
      <c r="K98" s="5">
        <f t="shared" si="6"/>
        <v>4.7382277934913111</v>
      </c>
      <c r="L98" s="5">
        <f t="shared" si="5"/>
        <v>8.5397731307528795E-3</v>
      </c>
    </row>
    <row r="99" spans="2:12">
      <c r="B99" s="5">
        <v>45</v>
      </c>
      <c r="C99" s="5">
        <f t="shared" si="3"/>
        <v>2.8526627228800421</v>
      </c>
      <c r="D99" s="5">
        <f t="shared" si="1"/>
        <v>1.1169206043804098E-2</v>
      </c>
      <c r="F99" s="5">
        <v>45</v>
      </c>
      <c r="G99" s="13">
        <f t="shared" si="4"/>
        <v>6.9915534702595403</v>
      </c>
      <c r="H99" s="13">
        <f t="shared" si="2"/>
        <v>2.2002787214321544E-3</v>
      </c>
      <c r="J99" s="5">
        <v>44</v>
      </c>
      <c r="K99" s="5">
        <f t="shared" si="6"/>
        <v>4.8669718239765292</v>
      </c>
      <c r="L99" s="5">
        <f t="shared" si="5"/>
        <v>5.2853263024908387E-3</v>
      </c>
    </row>
    <row r="100" spans="2:12">
      <c r="B100" s="5">
        <v>46</v>
      </c>
      <c r="C100" s="5">
        <f t="shared" si="3"/>
        <v>2.8893762163610699</v>
      </c>
      <c r="D100" s="5">
        <f t="shared" si="1"/>
        <v>6.5538281385198677E-3</v>
      </c>
      <c r="F100" s="5">
        <v>46</v>
      </c>
      <c r="G100" s="13">
        <f t="shared" si="4"/>
        <v>7.1779210287343886</v>
      </c>
      <c r="H100" s="13">
        <f t="shared" si="2"/>
        <v>1.2910719473304003E-3</v>
      </c>
      <c r="J100" s="5">
        <v>45</v>
      </c>
      <c r="K100" s="5">
        <f t="shared" si="6"/>
        <v>4.9957158544617473</v>
      </c>
      <c r="L100" s="5">
        <f t="shared" si="5"/>
        <v>3.1850841684233147E-3</v>
      </c>
    </row>
    <row r="101" spans="2:12">
      <c r="B101" s="5">
        <v>47</v>
      </c>
      <c r="C101" s="5">
        <f t="shared" si="3"/>
        <v>2.9260897098420977</v>
      </c>
      <c r="D101" s="5">
        <f t="shared" si="1"/>
        <v>3.7444792817271284E-3</v>
      </c>
      <c r="F101" s="5">
        <v>47</v>
      </c>
      <c r="G101" s="13">
        <f t="shared" si="4"/>
        <v>7.364288587209237</v>
      </c>
      <c r="H101" s="13">
        <f t="shared" si="2"/>
        <v>7.3764402358735177E-4</v>
      </c>
      <c r="J101" s="5">
        <v>46</v>
      </c>
      <c r="K101" s="5">
        <f t="shared" si="6"/>
        <v>5.1244598849469654</v>
      </c>
      <c r="L101" s="5">
        <f t="shared" si="5"/>
        <v>1.8689326855194607E-3</v>
      </c>
    </row>
    <row r="102" spans="2:12">
      <c r="B102" s="5">
        <v>48</v>
      </c>
      <c r="C102" s="5">
        <f t="shared" si="3"/>
        <v>2.9628032033231255</v>
      </c>
      <c r="D102" s="5">
        <f t="shared" si="1"/>
        <v>2.0831063969282285E-3</v>
      </c>
      <c r="F102" s="5">
        <v>48</v>
      </c>
      <c r="G102" s="13">
        <f t="shared" si="4"/>
        <v>7.5506561456840853</v>
      </c>
      <c r="H102" s="13">
        <f t="shared" si="2"/>
        <v>4.1036172684655612E-4</v>
      </c>
      <c r="J102" s="5">
        <v>47</v>
      </c>
      <c r="K102" s="5">
        <f t="shared" si="6"/>
        <v>5.2532039154321835</v>
      </c>
      <c r="L102" s="5">
        <f t="shared" si="5"/>
        <v>1.0678003102856431E-3</v>
      </c>
    </row>
    <row r="103" spans="2:12">
      <c r="B103" s="5">
        <v>49</v>
      </c>
      <c r="C103" s="5">
        <f t="shared" si="3"/>
        <v>2.9995166968041533</v>
      </c>
      <c r="D103" s="5">
        <f t="shared" si="1"/>
        <v>1.1283793000437965E-3</v>
      </c>
      <c r="F103" s="5">
        <v>49</v>
      </c>
      <c r="G103" s="13">
        <f t="shared" si="4"/>
        <v>7.7370237041589336</v>
      </c>
      <c r="H103" s="13">
        <f t="shared" si="2"/>
        <v>2.2228517889757906E-4</v>
      </c>
      <c r="J103" s="5">
        <v>48</v>
      </c>
      <c r="K103" s="5">
        <f t="shared" si="6"/>
        <v>5.3819479459174016</v>
      </c>
      <c r="L103" s="5">
        <f t="shared" si="5"/>
        <v>5.9403230453234247E-4</v>
      </c>
    </row>
    <row r="104" spans="2:12">
      <c r="B104" s="5">
        <v>50</v>
      </c>
      <c r="C104" s="5">
        <f t="shared" si="3"/>
        <v>3.0362301902851812</v>
      </c>
      <c r="D104" s="5">
        <f t="shared" si="1"/>
        <v>5.9514447431242509E-4</v>
      </c>
      <c r="F104" s="5">
        <v>50</v>
      </c>
      <c r="G104" s="13">
        <f t="shared" si="4"/>
        <v>7.9233912626337819</v>
      </c>
      <c r="H104" s="13">
        <f t="shared" si="2"/>
        <v>1.1724053776713995E-4</v>
      </c>
      <c r="J104" s="5">
        <v>49</v>
      </c>
      <c r="K104" s="5">
        <f t="shared" si="6"/>
        <v>5.5106919764026197</v>
      </c>
      <c r="L104" s="5">
        <f t="shared" si="5"/>
        <v>3.2177605377240191E-4</v>
      </c>
    </row>
    <row r="105" spans="2:12">
      <c r="J105" s="5">
        <v>50</v>
      </c>
      <c r="K105" s="5">
        <f t="shared" si="6"/>
        <v>5.6394360068878377</v>
      </c>
      <c r="L105" s="5">
        <f t="shared" si="5"/>
        <v>1.697153079299405E-4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6D7F-4819-4411-8D2B-D19DECEB09A4}">
  <dimension ref="A1:J62"/>
  <sheetViews>
    <sheetView tabSelected="1" topLeftCell="A49" workbookViewId="0">
      <selection activeCell="L61" sqref="L61"/>
    </sheetView>
  </sheetViews>
  <sheetFormatPr defaultRowHeight="15"/>
  <cols>
    <col min="1" max="1" width="17.140625" customWidth="1"/>
    <col min="2" max="2" width="25.42578125" customWidth="1"/>
    <col min="3" max="3" width="13.42578125" customWidth="1"/>
    <col min="4" max="4" width="15" customWidth="1"/>
    <col min="8" max="8" width="25" customWidth="1"/>
    <col min="9" max="9" width="13.28515625" customWidth="1"/>
    <col min="10" max="10" width="14.7109375" customWidth="1"/>
  </cols>
  <sheetData>
    <row r="1" spans="1:10">
      <c r="A1" s="6" t="s">
        <v>134</v>
      </c>
      <c r="B1" s="6" t="s">
        <v>135</v>
      </c>
      <c r="C1" s="6" t="s">
        <v>136</v>
      </c>
      <c r="D1" s="6" t="s">
        <v>137</v>
      </c>
      <c r="F1" s="6" t="s">
        <v>117</v>
      </c>
      <c r="G1" s="6" t="s">
        <v>127</v>
      </c>
      <c r="H1" s="6" t="s">
        <v>138</v>
      </c>
      <c r="I1" s="6" t="s">
        <v>136</v>
      </c>
      <c r="J1" s="6" t="s">
        <v>137</v>
      </c>
    </row>
    <row r="2" spans="1:10">
      <c r="A2" s="5" t="s">
        <v>0</v>
      </c>
      <c r="B2" s="5">
        <v>2.1269719999999999</v>
      </c>
      <c r="C2" s="5">
        <v>3.2879049999999999</v>
      </c>
      <c r="D2" s="5">
        <v>1.348794</v>
      </c>
      <c r="F2" s="12">
        <v>1</v>
      </c>
      <c r="G2" s="5">
        <f>B59</f>
        <v>-1.2086191026337758</v>
      </c>
      <c r="H2" s="5">
        <f>_xlfn.NORM.DIST(G2,$B$54,$B$55,0)</f>
        <v>1.5471790829808095E-48</v>
      </c>
      <c r="I2" s="5">
        <f>_xlfn.NORM.DIST(G2,$C$54,$C$55,0)</f>
        <v>1.1724053776714202E-4</v>
      </c>
      <c r="J2" s="5">
        <f>_xlfn.NORM.DIST(G2,$D$54,$D$55,0)</f>
        <v>8.6959796683025532E-6</v>
      </c>
    </row>
    <row r="3" spans="1:10">
      <c r="A3" s="5" t="s">
        <v>1</v>
      </c>
      <c r="B3" s="5">
        <v>2.4572470000000002</v>
      </c>
      <c r="C3" s="5">
        <v>2.5528749999999998</v>
      </c>
      <c r="D3" s="5">
        <v>3.8217940000000001</v>
      </c>
      <c r="F3" s="12">
        <v>2</v>
      </c>
      <c r="G3" s="5">
        <f>G2+$B$62</f>
        <v>-1.0222515441589277</v>
      </c>
      <c r="H3" s="5">
        <f t="shared" ref="H3:H51" si="0">_xlfn.NORM.DIST(G3,$B$54,$B$55,0)</f>
        <v>2.4836255321374132E-43</v>
      </c>
      <c r="I3" s="5">
        <f t="shared" ref="I3:I51" si="1">_xlfn.NORM.DIST(G3,$C$54,$C$55,0)</f>
        <v>2.2228517889758277E-4</v>
      </c>
      <c r="J3" s="5">
        <f t="shared" ref="J3:J51" si="2">_xlfn.NORM.DIST(G3,$D$54,$D$55,0)</f>
        <v>2.558525205798183E-5</v>
      </c>
    </row>
    <row r="4" spans="1:10">
      <c r="A4" s="5" t="s">
        <v>2</v>
      </c>
      <c r="B4" s="5">
        <v>2.2890830000000002</v>
      </c>
      <c r="C4" s="5">
        <v>3.9439980000000001</v>
      </c>
      <c r="D4" s="5">
        <v>2.5982400000000001</v>
      </c>
      <c r="F4" s="12">
        <v>3</v>
      </c>
      <c r="G4" s="5">
        <f t="shared" ref="G4:G51" si="3">G3+$B$62</f>
        <v>-0.83588398568407973</v>
      </c>
      <c r="H4" s="5">
        <f t="shared" si="0"/>
        <v>2.0059776811500553E-38</v>
      </c>
      <c r="I4" s="5">
        <f t="shared" si="1"/>
        <v>4.1036172684656193E-4</v>
      </c>
      <c r="J4" s="5">
        <f t="shared" si="2"/>
        <v>7.1187326844729336E-5</v>
      </c>
    </row>
    <row r="5" spans="1:10">
      <c r="A5" s="5" t="s">
        <v>3</v>
      </c>
      <c r="B5" s="5">
        <v>1.9355899999999999</v>
      </c>
      <c r="C5" s="5">
        <v>4.0278179999999999</v>
      </c>
      <c r="D5" s="5">
        <v>2.9769489999999998</v>
      </c>
      <c r="F5" s="12">
        <v>4</v>
      </c>
      <c r="G5" s="5">
        <f t="shared" si="3"/>
        <v>-0.64951642720923175</v>
      </c>
      <c r="H5" s="5">
        <f t="shared" si="0"/>
        <v>8.1519316169972135E-34</v>
      </c>
      <c r="I5" s="5">
        <f t="shared" si="1"/>
        <v>7.3764402358736229E-4</v>
      </c>
      <c r="J5" s="5">
        <f t="shared" si="2"/>
        <v>1.873084936464605E-4</v>
      </c>
    </row>
    <row r="6" spans="1:10">
      <c r="A6" s="5" t="s">
        <v>4</v>
      </c>
      <c r="B6" s="5">
        <v>1.7464569999999999</v>
      </c>
      <c r="C6" s="5">
        <v>1.596079</v>
      </c>
      <c r="D6" s="5">
        <v>1.83683</v>
      </c>
      <c r="F6" s="12">
        <v>5</v>
      </c>
      <c r="G6" s="5">
        <f t="shared" si="3"/>
        <v>-0.46314886873438377</v>
      </c>
      <c r="H6" s="5">
        <f t="shared" si="0"/>
        <v>1.6668227120982244E-29</v>
      </c>
      <c r="I6" s="5">
        <f t="shared" si="1"/>
        <v>1.2910719473304153E-3</v>
      </c>
      <c r="J6" s="5">
        <f t="shared" si="2"/>
        <v>4.6607312212811037E-4</v>
      </c>
    </row>
    <row r="7" spans="1:10">
      <c r="A7" s="5" t="s">
        <v>5</v>
      </c>
      <c r="B7" s="5">
        <v>2.0043150000000001</v>
      </c>
      <c r="C7" s="5">
        <v>3.4788709999999998</v>
      </c>
      <c r="D7" s="5">
        <v>2.0582919999999998</v>
      </c>
      <c r="F7" s="12">
        <v>6</v>
      </c>
      <c r="G7" s="5">
        <f t="shared" si="3"/>
        <v>-0.27678131025953578</v>
      </c>
      <c r="H7" s="5">
        <f t="shared" si="0"/>
        <v>1.7147971044427333E-25</v>
      </c>
      <c r="I7" s="5">
        <f t="shared" si="1"/>
        <v>2.2002787214321757E-3</v>
      </c>
      <c r="J7" s="5">
        <f t="shared" si="2"/>
        <v>1.0967116240888938E-3</v>
      </c>
    </row>
    <row r="8" spans="1:10">
      <c r="A8" s="5" t="s">
        <v>6</v>
      </c>
      <c r="B8" s="5">
        <v>2.3516859999999999</v>
      </c>
      <c r="C8" s="5">
        <v>2.7349649999999999</v>
      </c>
      <c r="D8" s="5">
        <v>2.9527519999999998</v>
      </c>
      <c r="F8" s="12">
        <v>7</v>
      </c>
      <c r="G8" s="5">
        <f t="shared" si="3"/>
        <v>-9.0413751784687774E-2</v>
      </c>
      <c r="H8" s="5">
        <f t="shared" si="0"/>
        <v>8.8762704017816142E-22</v>
      </c>
      <c r="I8" s="5">
        <f t="shared" si="1"/>
        <v>3.6511408754868447E-3</v>
      </c>
      <c r="J8" s="5">
        <f t="shared" si="2"/>
        <v>2.4404652932491027E-3</v>
      </c>
    </row>
    <row r="9" spans="1:10">
      <c r="A9" s="5" t="s">
        <v>7</v>
      </c>
      <c r="B9" s="5">
        <v>2.3669349999999998</v>
      </c>
      <c r="C9" s="5">
        <v>2.4871919999999998</v>
      </c>
      <c r="D9" s="5">
        <v>2.4650829999999999</v>
      </c>
      <c r="F9" s="12">
        <v>8</v>
      </c>
      <c r="G9" s="5">
        <f t="shared" si="3"/>
        <v>9.5953806690160237E-2</v>
      </c>
      <c r="H9" s="5">
        <f t="shared" si="0"/>
        <v>2.3117600621527793E-18</v>
      </c>
      <c r="I9" s="5">
        <f t="shared" si="1"/>
        <v>5.899335814021885E-3</v>
      </c>
      <c r="J9" s="5">
        <f t="shared" si="2"/>
        <v>5.1356406286114289E-3</v>
      </c>
    </row>
    <row r="10" spans="1:10">
      <c r="A10" s="5" t="s">
        <v>8</v>
      </c>
      <c r="B10" s="5">
        <v>2.0746060000000002</v>
      </c>
      <c r="C10" s="5">
        <v>1.942296</v>
      </c>
      <c r="D10" s="5">
        <v>3.4371700000000001</v>
      </c>
      <c r="F10" s="12">
        <v>9</v>
      </c>
      <c r="G10" s="5">
        <f t="shared" si="3"/>
        <v>0.28232136516500828</v>
      </c>
      <c r="H10" s="5">
        <f t="shared" si="0"/>
        <v>3.0293499073034662E-15</v>
      </c>
      <c r="I10" s="5">
        <f t="shared" si="1"/>
        <v>9.2811391620489896E-3</v>
      </c>
      <c r="J10" s="5">
        <f t="shared" si="2"/>
        <v>1.0220176996481129E-2</v>
      </c>
    </row>
    <row r="11" spans="1:10">
      <c r="A11" s="5" t="s">
        <v>9</v>
      </c>
      <c r="B11" s="5">
        <v>2.3459940000000001</v>
      </c>
      <c r="C11" s="5">
        <v>4.5795339999999998</v>
      </c>
      <c r="D11" s="5">
        <v>2.5779779999999999</v>
      </c>
      <c r="F11" s="12">
        <v>10</v>
      </c>
      <c r="G11" s="5">
        <f t="shared" si="3"/>
        <v>0.46868892363985626</v>
      </c>
      <c r="H11" s="5">
        <f t="shared" si="0"/>
        <v>1.9973334403347026E-12</v>
      </c>
      <c r="I11" s="5">
        <f t="shared" si="1"/>
        <v>1.4217495116699407E-2</v>
      </c>
      <c r="J11" s="5">
        <f t="shared" si="2"/>
        <v>1.9233751882156713E-2</v>
      </c>
    </row>
    <row r="12" spans="1:10">
      <c r="A12" s="5" t="s">
        <v>10</v>
      </c>
      <c r="B12" s="5">
        <v>1.742731</v>
      </c>
      <c r="C12" s="5">
        <v>4.0712510000000002</v>
      </c>
      <c r="D12" s="5">
        <v>1.4392039999999999</v>
      </c>
      <c r="F12" s="12">
        <v>11</v>
      </c>
      <c r="G12" s="5">
        <f t="shared" si="3"/>
        <v>0.65505648211470424</v>
      </c>
      <c r="H12" s="5">
        <f t="shared" si="0"/>
        <v>6.6259195289259434E-10</v>
      </c>
      <c r="I12" s="5">
        <f t="shared" si="1"/>
        <v>2.1206477118586427E-2</v>
      </c>
      <c r="J12" s="5">
        <f t="shared" si="2"/>
        <v>3.4230354942328983E-2</v>
      </c>
    </row>
    <row r="13" spans="1:10">
      <c r="A13" s="5" t="s">
        <v>11</v>
      </c>
      <c r="B13" s="5">
        <v>2.1497220000000001</v>
      </c>
      <c r="C13" s="5">
        <v>5.1905869999999998</v>
      </c>
      <c r="D13" s="5">
        <v>1.5193209999999999</v>
      </c>
      <c r="F13" s="12">
        <v>12</v>
      </c>
      <c r="G13" s="5">
        <f t="shared" si="3"/>
        <v>0.84142404058955222</v>
      </c>
      <c r="H13" s="5">
        <f t="shared" si="0"/>
        <v>1.105951778556917E-7</v>
      </c>
      <c r="I13" s="5">
        <f t="shared" si="1"/>
        <v>3.0799070225561047E-2</v>
      </c>
      <c r="J13" s="5">
        <f t="shared" si="2"/>
        <v>5.7610360999758067E-2</v>
      </c>
    </row>
    <row r="14" spans="1:10">
      <c r="A14" s="5" t="s">
        <v>12</v>
      </c>
      <c r="B14" s="5">
        <v>2.1528179999999999</v>
      </c>
      <c r="C14" s="5">
        <v>5.1053329999999999</v>
      </c>
      <c r="D14" s="5">
        <v>2.8046669999999998</v>
      </c>
      <c r="F14" s="12">
        <v>13</v>
      </c>
      <c r="G14" s="5">
        <f t="shared" si="3"/>
        <v>1.0277915990644002</v>
      </c>
      <c r="H14" s="5">
        <f t="shared" si="0"/>
        <v>9.2879672635755803E-6</v>
      </c>
      <c r="I14" s="5">
        <f t="shared" si="1"/>
        <v>4.355422808826441E-2</v>
      </c>
      <c r="J14" s="5">
        <f t="shared" si="2"/>
        <v>9.1692030836458951E-2</v>
      </c>
    </row>
    <row r="15" spans="1:10">
      <c r="A15" s="5" t="s">
        <v>13</v>
      </c>
      <c r="B15" s="5">
        <v>2.1931970000000001</v>
      </c>
      <c r="C15" s="5">
        <v>4.5019539999999996</v>
      </c>
      <c r="D15" s="5">
        <v>3.8918330000000001</v>
      </c>
      <c r="F15" s="12">
        <v>14</v>
      </c>
      <c r="G15" s="5">
        <f t="shared" si="3"/>
        <v>1.2141591575392483</v>
      </c>
      <c r="H15" s="5">
        <f t="shared" si="0"/>
        <v>3.9246380585133495E-4</v>
      </c>
      <c r="I15" s="5">
        <f t="shared" si="1"/>
        <v>5.9971743319841252E-2</v>
      </c>
      <c r="J15" s="5">
        <f t="shared" si="2"/>
        <v>0.13800803997058958</v>
      </c>
    </row>
    <row r="16" spans="1:10">
      <c r="A16" s="5" t="s">
        <v>14</v>
      </c>
      <c r="B16" s="5">
        <v>1.782805</v>
      </c>
      <c r="C16" s="5">
        <v>4.1608200000000002</v>
      </c>
      <c r="D16" s="5">
        <v>3.5195859999999999</v>
      </c>
      <c r="F16" s="12">
        <v>15</v>
      </c>
      <c r="G16" s="5">
        <f t="shared" si="3"/>
        <v>1.4005267160140964</v>
      </c>
      <c r="H16" s="5">
        <f t="shared" si="0"/>
        <v>8.3439750428502182E-3</v>
      </c>
      <c r="I16" s="5">
        <f t="shared" si="1"/>
        <v>8.0405667793101737E-2</v>
      </c>
      <c r="J16" s="5">
        <f t="shared" si="2"/>
        <v>0.19643505152221891</v>
      </c>
    </row>
    <row r="17" spans="1:10">
      <c r="A17" s="5" t="s">
        <v>15</v>
      </c>
      <c r="B17" s="5">
        <v>2.4671240000000001</v>
      </c>
      <c r="C17" s="5">
        <v>3.0351020000000002</v>
      </c>
      <c r="D17" s="5">
        <v>3.5897670000000002</v>
      </c>
      <c r="F17" s="12">
        <v>16</v>
      </c>
      <c r="G17" s="5">
        <f t="shared" si="3"/>
        <v>1.5868942744889445</v>
      </c>
      <c r="H17" s="5">
        <f t="shared" si="0"/>
        <v>8.9256701262695387E-2</v>
      </c>
      <c r="I17" s="5">
        <f t="shared" si="1"/>
        <v>0.10496639701111507</v>
      </c>
      <c r="J17" s="5">
        <f t="shared" si="2"/>
        <v>0.26440848225662894</v>
      </c>
    </row>
    <row r="18" spans="1:10">
      <c r="A18" s="5" t="s">
        <v>16</v>
      </c>
      <c r="B18" s="5">
        <v>2.3445320000000001</v>
      </c>
      <c r="C18" s="5">
        <v>4.4051340000000003</v>
      </c>
      <c r="D18" s="5">
        <v>3.2239710000000001</v>
      </c>
      <c r="F18" s="12">
        <v>17</v>
      </c>
      <c r="G18" s="5">
        <f t="shared" si="3"/>
        <v>1.7732618329637926</v>
      </c>
      <c r="H18" s="5">
        <f t="shared" si="0"/>
        <v>0.4804001323253107</v>
      </c>
      <c r="I18" s="5">
        <f t="shared" si="1"/>
        <v>0.13342510539261185</v>
      </c>
      <c r="J18" s="5">
        <f t="shared" si="2"/>
        <v>0.33656858927997957</v>
      </c>
    </row>
    <row r="19" spans="1:10">
      <c r="A19" s="5" t="s">
        <v>17</v>
      </c>
      <c r="B19" s="5">
        <v>1.8724229999999999</v>
      </c>
      <c r="C19" s="5">
        <v>1.5893079999999999</v>
      </c>
      <c r="D19" s="5">
        <v>3.8872800000000001</v>
      </c>
      <c r="F19" s="12">
        <v>18</v>
      </c>
      <c r="G19" s="5">
        <f t="shared" si="3"/>
        <v>1.9596293914386407</v>
      </c>
      <c r="H19" s="5">
        <f t="shared" si="0"/>
        <v>1.300947751670382</v>
      </c>
      <c r="I19" s="5">
        <f t="shared" si="1"/>
        <v>0.16513854588231605</v>
      </c>
      <c r="J19" s="5">
        <f t="shared" si="2"/>
        <v>0.4051478910306005</v>
      </c>
    </row>
    <row r="20" spans="1:10">
      <c r="A20" s="5" t="s">
        <v>18</v>
      </c>
      <c r="B20" s="5">
        <v>1.8934709999999999</v>
      </c>
      <c r="C20" s="5">
        <v>4.0823239999999998</v>
      </c>
      <c r="D20" s="5">
        <v>3.651913</v>
      </c>
      <c r="F20" s="12">
        <v>19</v>
      </c>
      <c r="G20" s="5">
        <f t="shared" si="3"/>
        <v>2.1459969499134885</v>
      </c>
      <c r="H20" s="5">
        <f t="shared" si="0"/>
        <v>1.7726012115330958</v>
      </c>
      <c r="I20" s="5">
        <f t="shared" si="1"/>
        <v>0.1990137096111956</v>
      </c>
      <c r="J20" s="5">
        <f t="shared" si="2"/>
        <v>0.46120646211324023</v>
      </c>
    </row>
    <row r="21" spans="1:10">
      <c r="A21" s="5" t="s">
        <v>19</v>
      </c>
      <c r="B21" s="5">
        <v>2.4222619999999999</v>
      </c>
      <c r="C21" s="5">
        <v>3.465125</v>
      </c>
      <c r="D21" s="5">
        <v>2.4894270000000001</v>
      </c>
      <c r="F21" s="12">
        <v>20</v>
      </c>
      <c r="G21" s="5">
        <f t="shared" si="3"/>
        <v>2.3323645083883364</v>
      </c>
      <c r="H21" s="5">
        <f t="shared" si="0"/>
        <v>1.2152249543779228</v>
      </c>
      <c r="I21" s="5">
        <f t="shared" si="1"/>
        <v>0.23352918905822853</v>
      </c>
      <c r="J21" s="5">
        <f t="shared" si="2"/>
        <v>0.49649969477862754</v>
      </c>
    </row>
    <row r="22" spans="1:10">
      <c r="A22" s="5" t="s">
        <v>20</v>
      </c>
      <c r="B22" s="5">
        <v>2.0121899999999999</v>
      </c>
      <c r="C22" s="5">
        <v>5.2535239999999996</v>
      </c>
      <c r="D22" s="5">
        <v>2.264351</v>
      </c>
      <c r="F22" s="12">
        <v>21</v>
      </c>
      <c r="G22" s="5">
        <f t="shared" si="3"/>
        <v>2.5187320668631843</v>
      </c>
      <c r="H22" s="5">
        <f t="shared" si="0"/>
        <v>0.41917634522901126</v>
      </c>
      <c r="I22" s="5">
        <f t="shared" si="1"/>
        <v>0.26682282914354605</v>
      </c>
      <c r="J22" s="5">
        <f t="shared" si="2"/>
        <v>0.50545720203386535</v>
      </c>
    </row>
    <row r="23" spans="1:10">
      <c r="A23" s="5" t="s">
        <v>21</v>
      </c>
      <c r="B23" s="5">
        <v>2.342587</v>
      </c>
      <c r="C23" s="5">
        <v>4.6284200000000002</v>
      </c>
      <c r="D23" s="5">
        <v>1.731643</v>
      </c>
      <c r="F23" s="12">
        <v>22</v>
      </c>
      <c r="G23" s="5">
        <f t="shared" si="3"/>
        <v>2.7050996253380322</v>
      </c>
      <c r="H23" s="5">
        <f t="shared" si="0"/>
        <v>7.2749716425238475E-2</v>
      </c>
      <c r="I23" s="5">
        <f t="shared" si="1"/>
        <v>0.29684410963487545</v>
      </c>
      <c r="J23" s="5">
        <f t="shared" si="2"/>
        <v>0.48662183618568194</v>
      </c>
    </row>
    <row r="24" spans="1:10">
      <c r="A24" s="5" t="s">
        <v>22</v>
      </c>
      <c r="B24" s="5">
        <v>1.8934280000000001</v>
      </c>
      <c r="C24" s="5">
        <v>3.1612680000000002</v>
      </c>
      <c r="D24" s="5">
        <v>1.699837</v>
      </c>
      <c r="F24" s="12">
        <v>23</v>
      </c>
      <c r="G24" s="5">
        <f t="shared" si="3"/>
        <v>2.89146718381288</v>
      </c>
      <c r="H24" s="5">
        <f t="shared" si="0"/>
        <v>6.3527284733081533E-3</v>
      </c>
      <c r="I24" s="5">
        <f t="shared" si="1"/>
        <v>0.32155667081296335</v>
      </c>
      <c r="J24" s="5">
        <f t="shared" si="2"/>
        <v>0.44303761274983577</v>
      </c>
    </row>
    <row r="25" spans="1:10">
      <c r="A25" s="5" t="s">
        <v>23</v>
      </c>
      <c r="B25" s="5">
        <v>2.040616</v>
      </c>
      <c r="C25" s="5">
        <v>3.5467279999999999</v>
      </c>
      <c r="D25" s="5">
        <v>2.00095</v>
      </c>
      <c r="F25" s="12">
        <v>24</v>
      </c>
      <c r="G25" s="5">
        <f t="shared" si="3"/>
        <v>3.0778347422877279</v>
      </c>
      <c r="H25" s="5">
        <f t="shared" si="0"/>
        <v>2.7911535692973916E-4</v>
      </c>
      <c r="I25" s="5">
        <f t="shared" si="1"/>
        <v>0.33916439082750116</v>
      </c>
      <c r="J25" s="5">
        <f t="shared" si="2"/>
        <v>0.38144454142447065</v>
      </c>
    </row>
    <row r="26" spans="1:10">
      <c r="A26" s="5" t="s">
        <v>24</v>
      </c>
      <c r="B26" s="5">
        <v>1.9704349999999999</v>
      </c>
      <c r="C26" s="5">
        <v>1.578908</v>
      </c>
      <c r="D26" s="5">
        <v>1.707101</v>
      </c>
      <c r="F26" s="12">
        <v>25</v>
      </c>
      <c r="G26" s="5">
        <f t="shared" si="3"/>
        <v>3.2642023007625758</v>
      </c>
      <c r="H26" s="5">
        <f t="shared" si="0"/>
        <v>6.1702338107987871E-6</v>
      </c>
      <c r="I26" s="5">
        <f t="shared" si="1"/>
        <v>0.34832657677290302</v>
      </c>
      <c r="J26" s="5">
        <f t="shared" si="2"/>
        <v>0.31057322480722049</v>
      </c>
    </row>
    <row r="27" spans="1:10">
      <c r="A27" s="5" t="s">
        <v>25</v>
      </c>
      <c r="B27" s="5">
        <v>2.3116789999999998</v>
      </c>
      <c r="C27" s="5">
        <v>2.844865</v>
      </c>
      <c r="D27" s="5">
        <v>1.752834</v>
      </c>
      <c r="F27" s="12">
        <v>26</v>
      </c>
      <c r="G27" s="5">
        <f t="shared" si="3"/>
        <v>3.4505698592374237</v>
      </c>
      <c r="H27" s="5">
        <f t="shared" si="0"/>
        <v>6.862999397709319E-8</v>
      </c>
      <c r="I27" s="5">
        <f t="shared" si="1"/>
        <v>0.34832657677290307</v>
      </c>
      <c r="J27" s="5">
        <f t="shared" si="2"/>
        <v>0.23913239839850126</v>
      </c>
    </row>
    <row r="28" spans="1:10">
      <c r="A28" s="5" t="s">
        <v>26</v>
      </c>
      <c r="B28" s="5">
        <v>2.1838389999999999</v>
      </c>
      <c r="C28" s="5">
        <v>1.910331</v>
      </c>
      <c r="D28" s="5">
        <v>1.698763</v>
      </c>
      <c r="F28" s="12">
        <v>27</v>
      </c>
      <c r="G28" s="5">
        <f t="shared" si="3"/>
        <v>3.6369374177122715</v>
      </c>
      <c r="H28" s="5">
        <f t="shared" si="0"/>
        <v>3.8407916670268712E-10</v>
      </c>
      <c r="I28" s="5">
        <f t="shared" si="1"/>
        <v>0.33916439082750127</v>
      </c>
      <c r="J28" s="5">
        <f t="shared" si="2"/>
        <v>0.1741223936680299</v>
      </c>
    </row>
    <row r="29" spans="1:10">
      <c r="A29" s="5" t="s">
        <v>27</v>
      </c>
      <c r="B29" s="5">
        <v>2.3291659999999998</v>
      </c>
      <c r="C29" s="5">
        <v>2.7226919999999999</v>
      </c>
      <c r="D29" s="5">
        <v>1.46024</v>
      </c>
      <c r="F29" s="12">
        <v>28</v>
      </c>
      <c r="G29" s="5">
        <f t="shared" si="3"/>
        <v>3.8233049761871194</v>
      </c>
      <c r="H29" s="5">
        <f t="shared" si="0"/>
        <v>1.0814887124267466E-12</v>
      </c>
      <c r="I29" s="5">
        <f t="shared" si="1"/>
        <v>0.32155667081296346</v>
      </c>
      <c r="J29" s="5">
        <f t="shared" si="2"/>
        <v>0.11989819329581515</v>
      </c>
    </row>
    <row r="30" spans="1:10">
      <c r="A30" s="5" t="s">
        <v>28</v>
      </c>
      <c r="B30" s="5">
        <v>1.7993189999999999</v>
      </c>
      <c r="C30" s="5">
        <v>2.8948160000000001</v>
      </c>
      <c r="D30" s="5">
        <v>2.7139570000000002</v>
      </c>
      <c r="F30" s="12">
        <v>29</v>
      </c>
      <c r="G30" s="5">
        <f t="shared" si="3"/>
        <v>4.0096725346619673</v>
      </c>
      <c r="H30" s="5">
        <f t="shared" si="0"/>
        <v>1.5322078453898883E-15</v>
      </c>
      <c r="I30" s="5">
        <f t="shared" si="1"/>
        <v>0.29684410963487562</v>
      </c>
      <c r="J30" s="5">
        <f t="shared" si="2"/>
        <v>7.8075082181211938E-2</v>
      </c>
    </row>
    <row r="31" spans="1:10">
      <c r="A31" s="5" t="s">
        <v>29</v>
      </c>
      <c r="B31" s="5">
        <v>2.1354150000000001</v>
      </c>
      <c r="C31" s="5">
        <v>3.5316290000000001</v>
      </c>
      <c r="D31" s="5">
        <v>3.0815229999999998</v>
      </c>
      <c r="F31" s="12">
        <v>30</v>
      </c>
      <c r="G31" s="5">
        <f t="shared" si="3"/>
        <v>4.1960400931368156</v>
      </c>
      <c r="H31" s="5">
        <f t="shared" si="0"/>
        <v>1.0922142107225297E-18</v>
      </c>
      <c r="I31" s="5">
        <f t="shared" si="1"/>
        <v>0.26682282914354621</v>
      </c>
      <c r="J31" s="5">
        <f t="shared" si="2"/>
        <v>4.8078848997605853E-2</v>
      </c>
    </row>
    <row r="32" spans="1:10">
      <c r="A32" s="5" t="s">
        <v>30</v>
      </c>
      <c r="B32" s="5">
        <v>2.3410700000000002</v>
      </c>
      <c r="C32" s="5">
        <v>2.4798170000000002</v>
      </c>
      <c r="D32" s="5">
        <v>2.2006890000000001</v>
      </c>
      <c r="F32" s="12">
        <v>31</v>
      </c>
      <c r="G32" s="5">
        <f t="shared" si="3"/>
        <v>4.3824076516116639</v>
      </c>
      <c r="H32" s="5">
        <f t="shared" si="0"/>
        <v>3.9173503469187773E-22</v>
      </c>
      <c r="I32" s="5">
        <f t="shared" si="1"/>
        <v>0.23352918905822859</v>
      </c>
      <c r="J32" s="5">
        <f t="shared" si="2"/>
        <v>2.7998674732630867E-2</v>
      </c>
    </row>
    <row r="33" spans="1:10">
      <c r="A33" s="5" t="s">
        <v>31</v>
      </c>
      <c r="B33" s="5">
        <v>2.384436</v>
      </c>
      <c r="C33" s="5">
        <v>3.2059220000000002</v>
      </c>
      <c r="D33" s="5">
        <v>3.298559</v>
      </c>
      <c r="F33" s="12">
        <v>32</v>
      </c>
      <c r="G33" s="5">
        <f t="shared" si="3"/>
        <v>4.5687752100865122</v>
      </c>
      <c r="H33" s="5">
        <f t="shared" si="0"/>
        <v>7.0692193265021226E-26</v>
      </c>
      <c r="I33" s="5">
        <f t="shared" si="1"/>
        <v>0.1990137096111956</v>
      </c>
      <c r="J33" s="5">
        <f t="shared" si="2"/>
        <v>1.5419230098484825E-2</v>
      </c>
    </row>
    <row r="34" spans="1:10">
      <c r="A34" s="5" t="s">
        <v>32</v>
      </c>
      <c r="B34" s="5">
        <v>1.950928</v>
      </c>
      <c r="C34" s="5">
        <v>4.871969</v>
      </c>
      <c r="D34" s="5">
        <v>2.9519229999999999</v>
      </c>
      <c r="F34" s="12">
        <v>33</v>
      </c>
      <c r="G34" s="5">
        <f t="shared" si="3"/>
        <v>4.7551427685613605</v>
      </c>
      <c r="H34" s="5">
        <f t="shared" si="0"/>
        <v>6.4186685254304671E-30</v>
      </c>
      <c r="I34" s="5">
        <f t="shared" si="1"/>
        <v>0.165138545882316</v>
      </c>
      <c r="J34" s="5">
        <f t="shared" si="2"/>
        <v>8.0302618048351641E-3</v>
      </c>
    </row>
    <row r="35" spans="1:10">
      <c r="A35" s="5" t="s">
        <v>33</v>
      </c>
      <c r="B35" s="5">
        <v>2.026281</v>
      </c>
      <c r="C35" s="5">
        <v>3.4753229999999999</v>
      </c>
      <c r="D35" s="5">
        <v>3.566354</v>
      </c>
      <c r="F35" s="12">
        <v>34</v>
      </c>
      <c r="G35" s="5">
        <f t="shared" si="3"/>
        <v>4.9415103270362088</v>
      </c>
      <c r="H35" s="5">
        <f t="shared" si="0"/>
        <v>2.9323303196288805E-34</v>
      </c>
      <c r="I35" s="5">
        <f t="shared" si="1"/>
        <v>0.13342510539261171</v>
      </c>
      <c r="J35" s="5">
        <f t="shared" si="2"/>
        <v>3.9549274453442966E-3</v>
      </c>
    </row>
    <row r="36" spans="1:10">
      <c r="A36" s="5" t="s">
        <v>34</v>
      </c>
      <c r="B36" s="5">
        <v>2.2800319999999998</v>
      </c>
      <c r="C36" s="5">
        <v>2.118897</v>
      </c>
      <c r="D36" s="5">
        <v>3.0590419999999998</v>
      </c>
      <c r="F36" s="12">
        <v>35</v>
      </c>
      <c r="G36" s="5">
        <f t="shared" si="3"/>
        <v>5.1278778855110572</v>
      </c>
      <c r="H36" s="5">
        <f t="shared" si="0"/>
        <v>6.7402388068737168E-39</v>
      </c>
      <c r="I36" s="5">
        <f t="shared" si="1"/>
        <v>0.10496639701111497</v>
      </c>
      <c r="J36" s="5">
        <f t="shared" si="2"/>
        <v>1.8419979295987796E-3</v>
      </c>
    </row>
    <row r="37" spans="1:10">
      <c r="A37" s="5" t="s">
        <v>35</v>
      </c>
      <c r="B37" s="5">
        <v>2.3478300000000001</v>
      </c>
      <c r="C37" s="5">
        <v>2.242718</v>
      </c>
      <c r="D37" s="5">
        <v>2.5540069999999999</v>
      </c>
      <c r="F37" s="12">
        <v>36</v>
      </c>
      <c r="G37" s="5">
        <f t="shared" si="3"/>
        <v>5.3142454439859055</v>
      </c>
      <c r="H37" s="5">
        <f t="shared" si="0"/>
        <v>7.7952873218978045E-44</v>
      </c>
      <c r="I37" s="5">
        <f t="shared" si="1"/>
        <v>8.0405667793101612E-2</v>
      </c>
      <c r="J37" s="5">
        <f t="shared" si="2"/>
        <v>8.1130014915078432E-4</v>
      </c>
    </row>
    <row r="38" spans="1:10">
      <c r="A38" s="5" t="s">
        <v>36</v>
      </c>
      <c r="B38" s="5">
        <v>2.0208849999999998</v>
      </c>
      <c r="C38" s="5">
        <v>4.1569130000000003</v>
      </c>
      <c r="D38" s="5">
        <v>1.779299</v>
      </c>
      <c r="F38" s="12">
        <v>37</v>
      </c>
      <c r="G38" s="5">
        <f t="shared" si="3"/>
        <v>5.5006130024607538</v>
      </c>
      <c r="H38" s="5">
        <f t="shared" si="0"/>
        <v>4.5361083639495883E-49</v>
      </c>
      <c r="I38" s="5">
        <f t="shared" si="1"/>
        <v>5.9971743319841127E-2</v>
      </c>
      <c r="J38" s="5">
        <f t="shared" si="2"/>
        <v>3.3792146156906902E-4</v>
      </c>
    </row>
    <row r="39" spans="1:10">
      <c r="A39" s="5" t="s">
        <v>37</v>
      </c>
      <c r="B39" s="5">
        <v>2.4320499999999998</v>
      </c>
      <c r="C39" s="5">
        <v>1.6170100000000001</v>
      </c>
      <c r="D39" s="5">
        <v>3.0370430000000002</v>
      </c>
      <c r="F39" s="12">
        <v>38</v>
      </c>
      <c r="G39" s="5">
        <f t="shared" si="3"/>
        <v>5.6869805609356021</v>
      </c>
      <c r="H39" s="5">
        <f t="shared" si="0"/>
        <v>1.3280950715107681E-54</v>
      </c>
      <c r="I39" s="5">
        <f t="shared" si="1"/>
        <v>4.3554228088264299E-2</v>
      </c>
      <c r="J39" s="5">
        <f t="shared" si="2"/>
        <v>1.3310421088106041E-4</v>
      </c>
    </row>
    <row r="40" spans="1:10">
      <c r="A40" s="5" t="s">
        <v>38</v>
      </c>
      <c r="B40" s="5">
        <v>2.1415489999999999</v>
      </c>
      <c r="C40" s="5">
        <v>4.8541080000000001</v>
      </c>
      <c r="D40" s="5">
        <v>1.8135600000000001</v>
      </c>
      <c r="F40" s="12">
        <v>39</v>
      </c>
      <c r="G40" s="5">
        <f t="shared" si="3"/>
        <v>5.8733481194104504</v>
      </c>
      <c r="H40" s="5">
        <f t="shared" si="0"/>
        <v>1.9564527309055551E-60</v>
      </c>
      <c r="I40" s="5">
        <f t="shared" si="1"/>
        <v>3.0799070225560964E-2</v>
      </c>
      <c r="J40" s="5">
        <f t="shared" si="2"/>
        <v>4.9580353183018845E-5</v>
      </c>
    </row>
    <row r="41" spans="1:10">
      <c r="A41" s="5" t="s">
        <v>39</v>
      </c>
      <c r="B41" s="5">
        <v>2.4007429999999998</v>
      </c>
      <c r="C41" s="5">
        <v>1.5498769999999999</v>
      </c>
      <c r="D41" s="5">
        <v>3.1869890000000001</v>
      </c>
      <c r="F41" s="12">
        <v>40</v>
      </c>
      <c r="G41" s="5">
        <f t="shared" si="3"/>
        <v>6.0597156778852987</v>
      </c>
      <c r="H41" s="5">
        <f t="shared" si="0"/>
        <v>1.4501202071762014E-66</v>
      </c>
      <c r="I41" s="5">
        <f t="shared" si="1"/>
        <v>2.1206477118586309E-2</v>
      </c>
      <c r="J41" s="5">
        <f t="shared" si="2"/>
        <v>1.7465026068639919E-5</v>
      </c>
    </row>
    <row r="42" spans="1:10">
      <c r="A42" s="5" t="s">
        <v>40</v>
      </c>
      <c r="B42" s="5">
        <v>1.7633179999999999</v>
      </c>
      <c r="C42" s="5">
        <v>5.0607839999999999</v>
      </c>
      <c r="D42" s="5">
        <v>1.5021819999999999</v>
      </c>
      <c r="F42" s="12">
        <v>41</v>
      </c>
      <c r="G42" s="5">
        <f t="shared" si="3"/>
        <v>6.2460832363601471</v>
      </c>
      <c r="H42" s="5">
        <f t="shared" si="0"/>
        <v>5.4079553797694607E-73</v>
      </c>
      <c r="I42" s="5">
        <f t="shared" si="1"/>
        <v>1.421749511669931E-2</v>
      </c>
      <c r="J42" s="5">
        <f t="shared" si="2"/>
        <v>5.8179590658622042E-6</v>
      </c>
    </row>
    <row r="43" spans="1:10">
      <c r="A43" s="5" t="s">
        <v>41</v>
      </c>
      <c r="B43" s="5">
        <v>1.7749569999999999</v>
      </c>
      <c r="C43" s="5">
        <v>2.8089680000000001</v>
      </c>
      <c r="D43" s="5">
        <v>3.0479120000000002</v>
      </c>
      <c r="F43" s="12">
        <v>42</v>
      </c>
      <c r="G43" s="5">
        <f t="shared" si="3"/>
        <v>6.4324507948349954</v>
      </c>
      <c r="H43" s="5">
        <f t="shared" si="0"/>
        <v>1.0147443579095345E-79</v>
      </c>
      <c r="I43" s="5">
        <f t="shared" si="1"/>
        <v>9.2811391620489323E-3</v>
      </c>
      <c r="J43" s="5">
        <f t="shared" si="2"/>
        <v>1.8327949746602398E-6</v>
      </c>
    </row>
    <row r="44" spans="1:10">
      <c r="A44" s="5" t="s">
        <v>42</v>
      </c>
      <c r="B44" s="5">
        <v>2.2238850000000001</v>
      </c>
      <c r="C44" s="5">
        <v>3.7713709999999998</v>
      </c>
      <c r="D44" s="5">
        <v>1.900784</v>
      </c>
      <c r="F44" s="12">
        <v>43</v>
      </c>
      <c r="G44" s="5">
        <f t="shared" si="3"/>
        <v>6.6188183533098437</v>
      </c>
      <c r="H44" s="5">
        <f t="shared" si="0"/>
        <v>9.5802014470045176E-87</v>
      </c>
      <c r="I44" s="5">
        <f t="shared" si="1"/>
        <v>5.8993358140218373E-3</v>
      </c>
      <c r="J44" s="5">
        <f t="shared" si="2"/>
        <v>5.4600787997273416E-7</v>
      </c>
    </row>
    <row r="45" spans="1:10">
      <c r="A45" s="5" t="s">
        <v>43</v>
      </c>
      <c r="B45" s="5">
        <v>2.3956019999999998</v>
      </c>
      <c r="C45" s="5">
        <v>1.7033929999999999</v>
      </c>
      <c r="D45" s="5">
        <v>1.344584</v>
      </c>
      <c r="F45" s="12">
        <v>44</v>
      </c>
      <c r="G45" s="5">
        <f t="shared" si="3"/>
        <v>6.805185911784692</v>
      </c>
      <c r="H45" s="5">
        <f t="shared" si="0"/>
        <v>4.5507930656347378E-94</v>
      </c>
      <c r="I45" s="5">
        <f t="shared" si="1"/>
        <v>3.6511408754868087E-3</v>
      </c>
      <c r="J45" s="5">
        <f t="shared" si="2"/>
        <v>1.5382457950061661E-7</v>
      </c>
    </row>
    <row r="46" spans="1:10">
      <c r="A46" s="5" t="s">
        <v>44</v>
      </c>
      <c r="B46" s="5">
        <v>2.4143659999999998</v>
      </c>
      <c r="C46" s="5">
        <v>2.685022</v>
      </c>
      <c r="D46" s="5">
        <v>2.0608650000000002</v>
      </c>
      <c r="F46" s="12">
        <v>45</v>
      </c>
      <c r="G46" s="5">
        <f t="shared" si="3"/>
        <v>6.9915534702595403</v>
      </c>
      <c r="H46" s="5">
        <f t="shared" si="0"/>
        <v>1.0876620718683266E-101</v>
      </c>
      <c r="I46" s="5">
        <f t="shared" si="1"/>
        <v>2.2002787214321544E-3</v>
      </c>
      <c r="J46" s="5">
        <f t="shared" si="2"/>
        <v>4.098211462090956E-8</v>
      </c>
    </row>
    <row r="47" spans="1:10">
      <c r="A47" s="5" t="s">
        <v>45</v>
      </c>
      <c r="B47" s="5">
        <v>1.9227300000000001</v>
      </c>
      <c r="C47" s="5">
        <v>3.7714080000000001</v>
      </c>
      <c r="D47" s="5">
        <v>1.85765</v>
      </c>
      <c r="F47" s="12">
        <v>46</v>
      </c>
      <c r="G47" s="5">
        <f t="shared" si="3"/>
        <v>7.1779210287343886</v>
      </c>
      <c r="H47" s="5">
        <f t="shared" si="0"/>
        <v>1.3079626169645428E-109</v>
      </c>
      <c r="I47" s="5">
        <f t="shared" si="1"/>
        <v>1.2910719473304003E-3</v>
      </c>
      <c r="J47" s="5">
        <f t="shared" si="2"/>
        <v>1.032535023290307E-8</v>
      </c>
    </row>
    <row r="48" spans="1:10">
      <c r="A48" s="5" t="s">
        <v>46</v>
      </c>
      <c r="B48" s="5">
        <v>2.0330029999999999</v>
      </c>
      <c r="C48" s="5">
        <v>1.639532</v>
      </c>
      <c r="D48" s="5">
        <v>2.497611</v>
      </c>
      <c r="F48" s="12">
        <v>47</v>
      </c>
      <c r="G48" s="5">
        <f t="shared" si="3"/>
        <v>7.364288587209237</v>
      </c>
      <c r="H48" s="5">
        <f t="shared" si="0"/>
        <v>7.9139104020313506E-118</v>
      </c>
      <c r="I48" s="5">
        <f t="shared" si="1"/>
        <v>7.3764402358735177E-4</v>
      </c>
      <c r="J48" s="5">
        <f t="shared" si="2"/>
        <v>2.4601241301738551E-9</v>
      </c>
    </row>
    <row r="49" spans="1:10">
      <c r="A49" s="5" t="s">
        <v>47</v>
      </c>
      <c r="B49" s="5">
        <v>1.84276</v>
      </c>
      <c r="C49" s="5">
        <v>3.8560850000000002</v>
      </c>
      <c r="D49" s="5">
        <v>1.671262</v>
      </c>
      <c r="F49" s="12">
        <v>48</v>
      </c>
      <c r="G49" s="5">
        <f t="shared" si="3"/>
        <v>7.5506561456840853</v>
      </c>
      <c r="H49" s="5">
        <f t="shared" si="0"/>
        <v>2.4092472778188684E-126</v>
      </c>
      <c r="I49" s="5">
        <f t="shared" si="1"/>
        <v>4.1036172684655612E-4</v>
      </c>
      <c r="J49" s="5">
        <f t="shared" si="2"/>
        <v>5.543078778780073E-10</v>
      </c>
    </row>
    <row r="50" spans="1:10">
      <c r="A50" s="5" t="s">
        <v>48</v>
      </c>
      <c r="B50" s="5">
        <v>2.361332</v>
      </c>
      <c r="C50" s="5">
        <v>4.9855970000000003</v>
      </c>
      <c r="D50" s="5">
        <v>1.353567</v>
      </c>
      <c r="F50" s="12">
        <v>49</v>
      </c>
      <c r="G50" s="5">
        <f t="shared" si="3"/>
        <v>7.7370237041589336</v>
      </c>
      <c r="H50" s="5">
        <f t="shared" si="0"/>
        <v>3.6903374050451524E-135</v>
      </c>
      <c r="I50" s="5">
        <f t="shared" si="1"/>
        <v>2.2228517889757906E-4</v>
      </c>
      <c r="J50" s="5">
        <f t="shared" si="2"/>
        <v>1.1811005777310344E-10</v>
      </c>
    </row>
    <row r="51" spans="1:10">
      <c r="A51" s="5" t="s">
        <v>49</v>
      </c>
      <c r="B51" s="5">
        <v>2.0410789999999999</v>
      </c>
      <c r="C51" s="5">
        <v>4.7029379999999996</v>
      </c>
      <c r="D51" s="5">
        <v>3.374431</v>
      </c>
      <c r="F51" s="12">
        <v>50</v>
      </c>
      <c r="G51" s="5">
        <f t="shared" si="3"/>
        <v>7.9233912626337819</v>
      </c>
      <c r="H51" s="5">
        <f t="shared" si="0"/>
        <v>2.844102367612391E-144</v>
      </c>
      <c r="I51" s="5">
        <f t="shared" si="1"/>
        <v>1.1724053776713995E-4</v>
      </c>
      <c r="J51" s="5">
        <f t="shared" si="2"/>
        <v>2.3799318111968885E-11</v>
      </c>
    </row>
    <row r="53" spans="1:10">
      <c r="B53" s="6" t="s">
        <v>138</v>
      </c>
      <c r="C53" s="6" t="s">
        <v>136</v>
      </c>
      <c r="D53" s="6" t="s">
        <v>137</v>
      </c>
    </row>
    <row r="54" spans="1:10">
      <c r="A54" s="6" t="s">
        <v>108</v>
      </c>
      <c r="B54" s="5">
        <f>AVERAGE(B2:B51)</f>
        <v>2.1367495999999999</v>
      </c>
      <c r="C54" s="5">
        <f t="shared" ref="C54:D54" si="4">AVERAGE(C2:C51)</f>
        <v>3.3573860800000004</v>
      </c>
      <c r="D54" s="5">
        <f t="shared" si="4"/>
        <v>2.4852072600000001</v>
      </c>
    </row>
    <row r="55" spans="1:10">
      <c r="A55" s="6" t="s">
        <v>113</v>
      </c>
      <c r="B55" s="5">
        <f>_xlfn.STDEV.S(B2:B51)</f>
        <v>0.22487014757129425</v>
      </c>
      <c r="C55" s="5">
        <f t="shared" ref="C55:D55" si="5">_xlfn.STDEV.S(C2:C51)</f>
        <v>1.141501295658444</v>
      </c>
      <c r="D55" s="5">
        <f t="shared" si="5"/>
        <v>0.78855718672195918</v>
      </c>
    </row>
    <row r="56" spans="1:10">
      <c r="A56" s="6" t="s">
        <v>129</v>
      </c>
      <c r="B56" s="5">
        <f>B54+4*B55</f>
        <v>3.0362301902851767</v>
      </c>
      <c r="C56" s="5">
        <f t="shared" ref="C56:D56" si="6">C54+4*C55</f>
        <v>7.9233912626337766</v>
      </c>
      <c r="D56" s="5">
        <f t="shared" si="6"/>
        <v>5.6394360068878369</v>
      </c>
    </row>
    <row r="57" spans="1:10">
      <c r="A57" s="6" t="s">
        <v>130</v>
      </c>
      <c r="B57" s="5">
        <f>B54-4*B55</f>
        <v>1.2372690097148229</v>
      </c>
      <c r="C57" s="5">
        <f t="shared" ref="C57:D57" si="7">C54-4*C55</f>
        <v>-1.2086191026337758</v>
      </c>
      <c r="D57" s="5">
        <f t="shared" si="7"/>
        <v>-0.66902148688783658</v>
      </c>
    </row>
    <row r="59" spans="1:10">
      <c r="A59" s="6" t="s">
        <v>125</v>
      </c>
      <c r="B59" s="5">
        <f>MIN(B57:D57)</f>
        <v>-1.2086191026337758</v>
      </c>
    </row>
    <row r="60" spans="1:10">
      <c r="A60" s="6" t="s">
        <v>131</v>
      </c>
      <c r="B60" s="5">
        <f>MAX(B56:D56)</f>
        <v>7.9233912626337766</v>
      </c>
    </row>
    <row r="61" spans="1:10">
      <c r="A61" s="6" t="s">
        <v>117</v>
      </c>
      <c r="B61" s="5">
        <v>50</v>
      </c>
    </row>
    <row r="62" spans="1:10">
      <c r="A62" s="6" t="s">
        <v>112</v>
      </c>
      <c r="B62" s="5">
        <f>(B60-B59)/(B61-1)</f>
        <v>0.18636755847484801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Sheet6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Sousa</dc:creator>
  <cp:lastModifiedBy>Mateus Sousa</cp:lastModifiedBy>
  <dcterms:created xsi:type="dcterms:W3CDTF">2019-01-25T16:00:31Z</dcterms:created>
  <dcterms:modified xsi:type="dcterms:W3CDTF">2019-01-26T00:55:52Z</dcterms:modified>
</cp:coreProperties>
</file>