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32_Projects\nmea_uart\"/>
    </mc:Choice>
  </mc:AlternateContent>
  <xr:revisionPtr revIDLastSave="0" documentId="13_ncr:1_{AE3D5540-686C-420A-808E-33B3FB1DE5EC}" xr6:coauthVersionLast="47" xr6:coauthVersionMax="47" xr10:uidLastSave="{00000000-0000-0000-0000-000000000000}"/>
  <bookViews>
    <workbookView xWindow="22932" yWindow="-108" windowWidth="20376" windowHeight="12216" xr2:uid="{67BF523E-D7DD-499E-AC90-BFB1777B5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3" i="1"/>
  <c r="F26" i="1"/>
  <c r="F24" i="1"/>
  <c r="L5" i="1"/>
  <c r="K6" i="1"/>
  <c r="K5" i="1"/>
  <c r="I6" i="1"/>
  <c r="I5" i="1"/>
</calcChain>
</file>

<file path=xl/sharedStrings.xml><?xml version="1.0" encoding="utf-8"?>
<sst xmlns="http://schemas.openxmlformats.org/spreadsheetml/2006/main" count="22" uniqueCount="20">
  <si>
    <t xml:space="preserve"> latitude   = -33.83876°N</t>
  </si>
  <si>
    <t>longitude = 150.90329°E</t>
  </si>
  <si>
    <t>altitude   = 70.50m</t>
  </si>
  <si>
    <t>speed      = 0.230556m/s</t>
  </si>
  <si>
    <t>case</t>
  </si>
  <si>
    <t>to find quadrant</t>
  </si>
  <si>
    <t>find angle</t>
  </si>
  <si>
    <t>find bearing</t>
  </si>
  <si>
    <t>Radius of earth</t>
  </si>
  <si>
    <t>resolution</t>
  </si>
  <si>
    <t>m</t>
  </si>
  <si>
    <t>degrees</t>
  </si>
  <si>
    <t>rad</t>
  </si>
  <si>
    <t>arc length</t>
  </si>
  <si>
    <t>find distance</t>
  </si>
  <si>
    <t>(pythagorus on angle differences)*111204 gives metres</t>
  </si>
  <si>
    <t xml:space="preserve">or </t>
  </si>
  <si>
    <t>((NS angle diff * 111204)^2 +(EW angle diff * 111204)^2)^0.5  gives metres</t>
  </si>
  <si>
    <t>case to add/sub angle from E or W bearing for quadrant</t>
  </si>
  <si>
    <t>abs(NS angle diff)/(EW angle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</si>
</sst>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6261-6B34-428D-969B-7B38118A62E7}">
  <dimension ref="D5:L26"/>
  <sheetViews>
    <sheetView tabSelected="1" topLeftCell="B13" workbookViewId="0">
      <selection activeCell="H30" sqref="H30"/>
    </sheetView>
  </sheetViews>
  <sheetFormatPr defaultRowHeight="15" x14ac:dyDescent="0.25"/>
  <cols>
    <col min="5" max="5" width="14.42578125" bestFit="1" customWidth="1"/>
    <col min="6" max="6" width="12.42578125" bestFit="1" customWidth="1"/>
    <col min="8" max="8" width="12" bestFit="1" customWidth="1"/>
    <col min="9" max="9" width="9.7109375" bestFit="1" customWidth="1"/>
  </cols>
  <sheetData>
    <row r="5" spans="4:12" x14ac:dyDescent="0.25">
      <c r="D5" t="s">
        <v>0</v>
      </c>
      <c r="H5">
        <v>-33.838760000000001</v>
      </c>
      <c r="I5">
        <f>H5-0.0001</f>
        <v>-33.838860000000004</v>
      </c>
      <c r="K5">
        <f>H5-I5</f>
        <v>1.0000000000331966E-4</v>
      </c>
      <c r="L5">
        <f>K5/K6</f>
        <v>1</v>
      </c>
    </row>
    <row r="6" spans="4:12" x14ac:dyDescent="0.25">
      <c r="D6" t="s">
        <v>1</v>
      </c>
      <c r="H6">
        <v>150.90329</v>
      </c>
      <c r="I6">
        <f>H6-0.0001</f>
        <v>150.90319</v>
      </c>
      <c r="K6">
        <f>H6-I6</f>
        <v>1.0000000000331966E-4</v>
      </c>
    </row>
    <row r="7" spans="4:12" x14ac:dyDescent="0.25">
      <c r="D7" t="s">
        <v>2</v>
      </c>
    </row>
    <row r="8" spans="4:12" x14ac:dyDescent="0.25">
      <c r="D8" t="s">
        <v>3</v>
      </c>
    </row>
    <row r="12" spans="4:12" x14ac:dyDescent="0.25">
      <c r="E12" t="s">
        <v>7</v>
      </c>
      <c r="L12" t="s">
        <v>14</v>
      </c>
    </row>
    <row r="13" spans="4:12" x14ac:dyDescent="0.25">
      <c r="F13" t="s">
        <v>4</v>
      </c>
      <c r="G13" t="s">
        <v>5</v>
      </c>
      <c r="L13" t="s">
        <v>15</v>
      </c>
    </row>
    <row r="15" spans="4:12" x14ac:dyDescent="0.25">
      <c r="F15" t="s">
        <v>6</v>
      </c>
      <c r="G15" t="s">
        <v>19</v>
      </c>
      <c r="L15" t="s">
        <v>16</v>
      </c>
    </row>
    <row r="17" spans="5:12" x14ac:dyDescent="0.25">
      <c r="F17" t="s">
        <v>18</v>
      </c>
      <c r="L17" t="s">
        <v>17</v>
      </c>
    </row>
    <row r="22" spans="5:12" x14ac:dyDescent="0.25">
      <c r="E22" t="s">
        <v>8</v>
      </c>
      <c r="F22">
        <v>6371544</v>
      </c>
      <c r="G22" t="s">
        <v>10</v>
      </c>
    </row>
    <row r="23" spans="5:12" x14ac:dyDescent="0.25">
      <c r="E23" t="s">
        <v>9</v>
      </c>
      <c r="F23">
        <v>1.0000000000000001E-5</v>
      </c>
      <c r="G23" t="s">
        <v>11</v>
      </c>
      <c r="H23">
        <f>F23*100000*F26</f>
        <v>1.1120442123568959</v>
      </c>
      <c r="I23" t="s">
        <v>10</v>
      </c>
    </row>
    <row r="24" spans="5:12" x14ac:dyDescent="0.25">
      <c r="F24">
        <f>F23*2*PI()/360</f>
        <v>1.7453292519943297E-7</v>
      </c>
      <c r="G24" t="s">
        <v>12</v>
      </c>
    </row>
    <row r="26" spans="5:12" x14ac:dyDescent="0.25">
      <c r="E26" t="s">
        <v>13</v>
      </c>
      <c r="F26">
        <f>F22*F24</f>
        <v>1.1120442123568959</v>
      </c>
      <c r="G26" t="s">
        <v>10</v>
      </c>
      <c r="H26">
        <f>100000*F26</f>
        <v>111204.42123568959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Stanbury, Matthew</dc:creator>
  <cp:lastModifiedBy>Stanbury, Matthew</cp:lastModifiedBy>
  <cp:lastPrinted>2023-01-19T22:38:59Z</cp:lastPrinted>
  <dcterms:created xsi:type="dcterms:W3CDTF">2023-01-19T01:48:35Z</dcterms:created>
  <dcterms:modified xsi:type="dcterms:W3CDTF">2023-02-15T03:48:56Z</dcterms:modified>
</cp:coreProperties>
</file>