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eris\documents\"/>
    </mc:Choice>
  </mc:AlternateContent>
  <xr:revisionPtr revIDLastSave="0" documentId="8_{35A866A6-1A12-4565-8FF3-7F7EA84B1B2E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N16" i="1" s="1"/>
  <c r="M12" i="1"/>
  <c r="M11" i="1"/>
  <c r="M10" i="1"/>
  <c r="M9" i="1"/>
  <c r="M8" i="1"/>
  <c r="M7" i="1"/>
  <c r="L7" i="1"/>
  <c r="K7" i="1"/>
  <c r="J7" i="1"/>
  <c r="I7" i="1"/>
  <c r="H7" i="1"/>
  <c r="G7" i="1"/>
  <c r="F7" i="1"/>
  <c r="E7" i="1"/>
  <c r="M6" i="1"/>
  <c r="M5" i="1"/>
  <c r="M4" i="1"/>
  <c r="N9" i="1" l="1"/>
  <c r="N11" i="1"/>
  <c r="N12" i="1"/>
  <c r="N6" i="1"/>
  <c r="N10" i="1"/>
  <c r="N13" i="1"/>
  <c r="N5" i="1"/>
  <c r="N14" i="1"/>
  <c r="N7" i="1"/>
  <c r="N15" i="1"/>
  <c r="N4" i="1"/>
  <c r="N8" i="1"/>
</calcChain>
</file>

<file path=xl/sharedStrings.xml><?xml version="1.0" encoding="utf-8"?>
<sst xmlns="http://schemas.openxmlformats.org/spreadsheetml/2006/main" count="58" uniqueCount="49">
  <si>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</si>
  <si>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</si>
  <si>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</si>
  <si>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</si>
  <si>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</si>
  <si>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</si>
  <si>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</si>
  <si>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</si>
  <si>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</si>
  <si>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</si>
  <si>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</si>
  <si>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</si>
  <si>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</si>
  <si>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</si>
  <si>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</si>
  <si>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</si>
  <si>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</si>
  <si>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</si>
  <si>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</si>
  <si>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</si>
  <si>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</si>
  <si>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</si>
  <si>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Eris</t>
  </si>
  <si>
    <t>ERIS CPU / 0.95 Mhz</t>
  </si>
  <si>
    <t>BASIC 0.11</t>
  </si>
  <si>
    <t>X</t>
  </si>
  <si>
    <t>Commander X16</t>
  </si>
  <si>
    <t>65C02 / 8 Mhz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</si>
  <si>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</si>
  <si>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</si>
  <si>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</si>
  <si>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</si>
  <si>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</si>
  <si>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</si>
  <si>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</si>
  <si>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</si>
  <si>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</si>
  <si>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</si>
  <si>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</si>
  <si>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</si>
  <si>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</si>
  <si>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</si>
  <si>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</si>
  <si>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Commodore 64</t>
  </si>
  <si>
    <t>6510 / 1MHz</t>
  </si>
  <si>
    <t>BASIC</t>
  </si>
  <si>
    <t>Sinclair ZX81 ('Fast' mode)</t>
  </si>
  <si>
    <t>Atari 800XL</t>
  </si>
  <si>
    <t>Sinclair Spectrum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</si>
</sst>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3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6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9" fontId="17" fillId="0" borderId="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</cellXfs>
  <cellStyles count="103">
    <cellStyle name="Accent" xfId="7"/>
    <cellStyle name="Accent 1" xfId="8"/>
    <cellStyle name="Accent 1 5" xfId="9"/>
    <cellStyle name="Accent 1 6" xfId="10"/>
    <cellStyle name="Accent 1 7" xfId="11"/>
    <cellStyle name="Accent 1 8" xfId="12"/>
    <cellStyle name="Accent 1 9" xfId="13"/>
    <cellStyle name="Accent 2" xfId="14"/>
    <cellStyle name="Accent 2 10" xfId="15"/>
    <cellStyle name="Accent 2 6" xfId="16"/>
    <cellStyle name="Accent 2 7" xfId="17"/>
    <cellStyle name="Accent 2 8" xfId="18"/>
    <cellStyle name="Accent 2 9" xfId="19"/>
    <cellStyle name="Accent 3" xfId="20"/>
    <cellStyle name="Accent 3 10" xfId="21"/>
    <cellStyle name="Accent 3 11" xfId="22"/>
    <cellStyle name="Accent 3 7" xfId="23"/>
    <cellStyle name="Accent 3 8" xfId="24"/>
    <cellStyle name="Accent 3 9" xfId="25"/>
    <cellStyle name="Accent 4" xfId="26"/>
    <cellStyle name="Accent 5" xfId="27"/>
    <cellStyle name="Accent 6" xfId="28"/>
    <cellStyle name="Accent 7" xfId="29"/>
    <cellStyle name="Accent 8" xfId="30"/>
    <cellStyle name="Bad" xfId="4" builtinId="27" customBuiltin="1"/>
    <cellStyle name="Error" xfId="31"/>
    <cellStyle name="Error 10" xfId="32"/>
    <cellStyle name="Error 11" xfId="33"/>
    <cellStyle name="Error 12" xfId="34"/>
    <cellStyle name="Error 8" xfId="35"/>
    <cellStyle name="Error 9" xfId="36"/>
    <cellStyle name="Excel Built-in Bad" xfId="37"/>
    <cellStyle name="Excel Built-in Bad 10" xfId="38"/>
    <cellStyle name="Excel Built-in Bad 11" xfId="39"/>
    <cellStyle name="Excel Built-in Bad 12" xfId="40"/>
    <cellStyle name="Excel Built-in Bad 13" xfId="41"/>
    <cellStyle name="Excel Built-in Good" xfId="42"/>
    <cellStyle name="Excel Built-in Good 11" xfId="43"/>
    <cellStyle name="Excel Built-in Good 12" xfId="44"/>
    <cellStyle name="Excel Built-in Good 13" xfId="45"/>
    <cellStyle name="Excel Built-in Good 14" xfId="46"/>
    <cellStyle name="Excel Built-in Heading 1" xfId="47"/>
    <cellStyle name="Excel Built-in Heading 1 12" xfId="48"/>
    <cellStyle name="Excel Built-in Heading 1 13" xfId="49"/>
    <cellStyle name="Excel Built-in Heading 1 14" xfId="50"/>
    <cellStyle name="Excel Built-in Heading 1 15" xfId="51"/>
    <cellStyle name="Excel Built-in Heading 2" xfId="52"/>
    <cellStyle name="Excel Built-in Heading 2 13" xfId="53"/>
    <cellStyle name="Excel Built-in Heading 2 14" xfId="54"/>
    <cellStyle name="Excel Built-in Heading 2 15" xfId="55"/>
    <cellStyle name="Excel Built-in Heading 2 16" xfId="56"/>
    <cellStyle name="Excel Built-in Neutral" xfId="57"/>
    <cellStyle name="Excel Built-in Neutral 14" xfId="58"/>
    <cellStyle name="Excel Built-in Neutral 15" xfId="59"/>
    <cellStyle name="Excel Built-in Neutral 16" xfId="60"/>
    <cellStyle name="Excel Built-in Neutral 17" xfId="61"/>
    <cellStyle name="Excel Built-in Note" xfId="62"/>
    <cellStyle name="Excel Built-in Note 15" xfId="63"/>
    <cellStyle name="Excel Built-in Note 16" xfId="64"/>
    <cellStyle name="Excel Built-in Note 17" xfId="65"/>
    <cellStyle name="Excel Built-in Note 18" xfId="66"/>
    <cellStyle name="Footnote" xfId="67"/>
    <cellStyle name="Footnote 16" xfId="68"/>
    <cellStyle name="Footnote 17" xfId="69"/>
    <cellStyle name="Footnote 18" xfId="70"/>
    <cellStyle name="Footnote 19" xfId="71"/>
    <cellStyle name="Footnote 9" xfId="72"/>
    <cellStyle name="Good" xfId="3" builtinId="26" customBuiltin="1"/>
    <cellStyle name="Heading" xfId="73"/>
    <cellStyle name="Heading 1" xfId="1" builtinId="16" customBuiltin="1"/>
    <cellStyle name="Heading 10" xfId="74"/>
    <cellStyle name="Heading 17" xfId="75"/>
    <cellStyle name="Heading 18" xfId="76"/>
    <cellStyle name="Heading 19" xfId="77"/>
    <cellStyle name="Heading 2" xfId="2" builtinId="17" customBuiltin="1"/>
    <cellStyle name="Heading 20" xfId="78"/>
    <cellStyle name="Hyperlink" xfId="79"/>
    <cellStyle name="Hyperlink 11" xfId="80"/>
    <cellStyle name="Hyperlink 18" xfId="81"/>
    <cellStyle name="Hyperlink 19" xfId="82"/>
    <cellStyle name="Hyperlink 20" xfId="83"/>
    <cellStyle name="Hyperlink 21" xfId="84"/>
    <cellStyle name="Neutral" xfId="5" builtinId="28" customBuiltin="1"/>
    <cellStyle name="Normal" xfId="0" builtinId="0" customBuiltin="1"/>
    <cellStyle name="Note" xfId="6" builtinId="10" customBuiltin="1"/>
    <cellStyle name="Status" xfId="85"/>
    <cellStyle name="Status 12" xfId="86"/>
    <cellStyle name="Status 19" xfId="87"/>
    <cellStyle name="Status 20" xfId="88"/>
    <cellStyle name="Status 21" xfId="89"/>
    <cellStyle name="Status 22" xfId="90"/>
    <cellStyle name="Text" xfId="91"/>
    <cellStyle name="Text 13" xfId="92"/>
    <cellStyle name="Text 20" xfId="93"/>
    <cellStyle name="Text 21" xfId="94"/>
    <cellStyle name="Text 22" xfId="95"/>
    <cellStyle name="Text 23" xfId="96"/>
    <cellStyle name="Warning" xfId="97"/>
    <cellStyle name="Warning 14" xfId="98"/>
    <cellStyle name="Warning 21" xfId="99"/>
    <cellStyle name="Warning 22" xfId="100"/>
    <cellStyle name="Warning 23" xfId="101"/>
    <cellStyle name="Warning 24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4:AMJ17" headerRowCount="0" totalsRowShown="0"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4.25"/>
  <cols>
    <col min="1" max="1" width="44.25" customWidth="1"/>
    <col min="2" max="2" width="32.875" customWidth="1"/>
    <col min="3" max="3" width="28.5" customWidth="1"/>
    <col min="4" max="14" width="20" customWidth="1"/>
    <col min="15" max="64" width="16.375" customWidth="1"/>
    <col min="65" max="1024" width="13.6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</row>
    <row r="4" spans="1:14" s="13" customFormat="1" ht="15">
      <c r="A4" s="8" t="s">
        <v>16</v>
      </c>
      <c r="B4" s="8" t="s">
        <v>17</v>
      </c>
      <c r="C4" s="9" t="s">
        <v>18</v>
      </c>
      <c r="D4" s="10">
        <v>2003</v>
      </c>
      <c r="E4" s="10">
        <v>7.0000000000000001E-3</v>
      </c>
      <c r="F4" s="10">
        <v>1.0999999999999999E-2</v>
      </c>
      <c r="G4" s="10">
        <v>2.4E-2</v>
      </c>
      <c r="H4" s="10">
        <v>2.4E-2</v>
      </c>
      <c r="I4" s="10">
        <v>2.5000000000000001E-2</v>
      </c>
      <c r="J4" s="10">
        <v>7.1999999999999995E-2</v>
      </c>
      <c r="K4" s="10">
        <v>9.6000000000000002E-2</v>
      </c>
      <c r="L4" s="10">
        <v>0.12</v>
      </c>
      <c r="M4" s="11">
        <f t="shared" ref="M4:M16" si="0">AVERAGE(E4:K4)</f>
        <v>3.6999999999999998E-2</v>
      </c>
      <c r="N4" s="12">
        <f t="shared" ref="N4:N16" si="1">$M$13/M4</f>
        <v>562.16216216216219</v>
      </c>
    </row>
    <row r="5" spans="1:14" s="13" customFormat="1" ht="15">
      <c r="A5" s="8" t="s">
        <v>19</v>
      </c>
      <c r="B5" s="8" t="s">
        <v>20</v>
      </c>
      <c r="C5" s="9" t="s">
        <v>21</v>
      </c>
      <c r="D5" s="10">
        <v>1993</v>
      </c>
      <c r="E5" s="10">
        <v>0.04</v>
      </c>
      <c r="F5" s="10">
        <v>0.15</v>
      </c>
      <c r="G5" s="10">
        <v>0.37</v>
      </c>
      <c r="H5" s="10">
        <v>0.33</v>
      </c>
      <c r="I5" s="10">
        <v>0.35</v>
      </c>
      <c r="J5" s="10">
        <v>0.66</v>
      </c>
      <c r="K5" s="10">
        <v>1.04</v>
      </c>
      <c r="L5" s="10">
        <v>0.85</v>
      </c>
      <c r="M5" s="11">
        <f t="shared" si="0"/>
        <v>0.42000000000000004</v>
      </c>
      <c r="N5" s="12">
        <f t="shared" si="1"/>
        <v>49.523809523809518</v>
      </c>
    </row>
    <row r="6" spans="1:14" s="13" customFormat="1" ht="15">
      <c r="A6" s="8" t="s">
        <v>22</v>
      </c>
      <c r="B6" s="8" t="s">
        <v>23</v>
      </c>
      <c r="C6" s="9" t="s">
        <v>24</v>
      </c>
      <c r="D6" s="10">
        <v>2020</v>
      </c>
      <c r="E6" s="10">
        <v>0.12</v>
      </c>
      <c r="F6" s="10">
        <v>0.55000000000000004</v>
      </c>
      <c r="G6" s="10">
        <v>1.3</v>
      </c>
      <c r="H6" s="10">
        <v>1.26</v>
      </c>
      <c r="I6" s="10">
        <v>1.47</v>
      </c>
      <c r="J6" s="10">
        <v>2.36</v>
      </c>
      <c r="K6" s="10">
        <v>4.03</v>
      </c>
      <c r="L6" s="10" t="s">
        <v>25</v>
      </c>
      <c r="M6" s="11">
        <f t="shared" si="0"/>
        <v>1.5842857142857143</v>
      </c>
      <c r="N6" s="12">
        <f t="shared" si="1"/>
        <v>13.128944995491434</v>
      </c>
    </row>
    <row r="7" spans="1:14" s="13" customFormat="1" ht="15">
      <c r="A7" s="13" t="s">
        <v>26</v>
      </c>
      <c r="B7" s="13" t="s">
        <v>27</v>
      </c>
      <c r="C7" s="14" t="s">
        <v>28</v>
      </c>
      <c r="D7" s="15">
        <v>2019</v>
      </c>
      <c r="E7" s="16">
        <f t="shared" ref="E7:L7" si="2">E13/8</f>
        <v>0.15</v>
      </c>
      <c r="F7" s="16">
        <f t="shared" si="2"/>
        <v>1.1625000000000001</v>
      </c>
      <c r="G7" s="16">
        <f t="shared" si="2"/>
        <v>2.2000000000000002</v>
      </c>
      <c r="H7" s="16">
        <f t="shared" si="2"/>
        <v>2.4375</v>
      </c>
      <c r="I7" s="16">
        <f t="shared" si="2"/>
        <v>2.625</v>
      </c>
      <c r="J7" s="16">
        <f t="shared" si="2"/>
        <v>3.6875</v>
      </c>
      <c r="K7" s="16">
        <f t="shared" si="2"/>
        <v>5.9375</v>
      </c>
      <c r="L7" s="16">
        <f t="shared" si="2"/>
        <v>14.9125</v>
      </c>
      <c r="M7" s="11">
        <f t="shared" si="0"/>
        <v>2.6</v>
      </c>
      <c r="N7" s="12">
        <f t="shared" si="1"/>
        <v>8</v>
      </c>
    </row>
    <row r="8" spans="1:14" s="13" customFormat="1" ht="15">
      <c r="A8" s="8" t="s">
        <v>29</v>
      </c>
      <c r="B8" s="8" t="s">
        <v>30</v>
      </c>
      <c r="C8" s="9" t="s">
        <v>31</v>
      </c>
      <c r="D8" s="10">
        <v>1982</v>
      </c>
      <c r="E8" s="10">
        <v>0.8</v>
      </c>
      <c r="F8" s="10">
        <v>3.1</v>
      </c>
      <c r="G8" s="10">
        <v>8.1</v>
      </c>
      <c r="H8" s="10">
        <v>8.6999999999999993</v>
      </c>
      <c r="I8" s="10">
        <v>9</v>
      </c>
      <c r="J8" s="10">
        <v>13.9</v>
      </c>
      <c r="K8" s="10">
        <v>21.2</v>
      </c>
      <c r="L8" s="10">
        <v>49.9</v>
      </c>
      <c r="M8" s="11">
        <f t="shared" si="0"/>
        <v>9.2571428571428562</v>
      </c>
      <c r="N8" s="12">
        <f t="shared" si="1"/>
        <v>2.2469135802469138</v>
      </c>
    </row>
    <row r="9" spans="1:14" s="13" customFormat="1" ht="15">
      <c r="A9" s="8" t="s">
        <v>32</v>
      </c>
      <c r="B9" s="8" t="s">
        <v>33</v>
      </c>
      <c r="C9" s="9" t="s">
        <v>34</v>
      </c>
      <c r="D9" s="10">
        <v>1985</v>
      </c>
      <c r="E9" s="10">
        <v>1.9</v>
      </c>
      <c r="F9" s="10">
        <v>3.5</v>
      </c>
      <c r="G9" s="10">
        <v>6.9</v>
      </c>
      <c r="H9" s="10">
        <v>7.1</v>
      </c>
      <c r="I9" s="10">
        <v>8.8000000000000007</v>
      </c>
      <c r="J9" s="10">
        <v>18.3</v>
      </c>
      <c r="K9" s="10">
        <v>27.3</v>
      </c>
      <c r="L9" s="10">
        <v>21.9</v>
      </c>
      <c r="M9" s="11">
        <f t="shared" si="0"/>
        <v>10.542857142857143</v>
      </c>
      <c r="N9" s="12">
        <f t="shared" si="1"/>
        <v>1.97289972899729</v>
      </c>
    </row>
    <row r="10" spans="1:14" s="13" customFormat="1" ht="15">
      <c r="A10" s="8" t="s">
        <v>35</v>
      </c>
      <c r="B10" s="8" t="s">
        <v>36</v>
      </c>
      <c r="C10" s="9" t="s">
        <v>37</v>
      </c>
      <c r="D10" s="10">
        <v>1980</v>
      </c>
      <c r="E10" s="10">
        <v>1.5</v>
      </c>
      <c r="F10" s="10">
        <v>4.7</v>
      </c>
      <c r="G10" s="10">
        <v>9.1999999999999993</v>
      </c>
      <c r="H10" s="10">
        <v>9</v>
      </c>
      <c r="I10" s="10">
        <v>12.7</v>
      </c>
      <c r="J10" s="10">
        <v>25.9</v>
      </c>
      <c r="K10" s="10">
        <v>39.200000000000003</v>
      </c>
      <c r="L10" s="10" t="s">
        <v>25</v>
      </c>
      <c r="M10" s="11">
        <f t="shared" si="0"/>
        <v>14.599999999999998</v>
      </c>
      <c r="N10" s="12">
        <f t="shared" si="1"/>
        <v>1.4246575342465757</v>
      </c>
    </row>
    <row r="11" spans="1:14" s="13" customFormat="1" ht="15">
      <c r="A11" s="8" t="s">
        <v>38</v>
      </c>
      <c r="B11" s="8" t="s">
        <v>39</v>
      </c>
      <c r="C11" s="9" t="s">
        <v>28</v>
      </c>
      <c r="D11" s="10">
        <v>1983</v>
      </c>
      <c r="E11" s="10">
        <v>1.6</v>
      </c>
      <c r="F11" s="10">
        <v>5.2</v>
      </c>
      <c r="G11" s="10">
        <v>10.6</v>
      </c>
      <c r="H11" s="10">
        <v>11</v>
      </c>
      <c r="I11" s="10">
        <v>12.4</v>
      </c>
      <c r="J11" s="10">
        <v>22.9</v>
      </c>
      <c r="K11" s="10">
        <v>35.4</v>
      </c>
      <c r="L11" s="10">
        <v>34.4</v>
      </c>
      <c r="M11" s="11">
        <f t="shared" si="0"/>
        <v>14.157142857142857</v>
      </c>
      <c r="N11" s="12">
        <f t="shared" si="1"/>
        <v>1.4692230070635723</v>
      </c>
    </row>
    <row r="12" spans="1:14" s="13" customFormat="1" ht="15">
      <c r="A12" s="8" t="s">
        <v>40</v>
      </c>
      <c r="B12" s="8" t="s">
        <v>41</v>
      </c>
      <c r="C12" s="9" t="s">
        <v>42</v>
      </c>
      <c r="D12" s="10">
        <v>1983</v>
      </c>
      <c r="E12" s="10">
        <v>1.6</v>
      </c>
      <c r="F12" s="10">
        <v>4.8</v>
      </c>
      <c r="G12" s="10">
        <v>11.3</v>
      </c>
      <c r="H12" s="10">
        <v>11</v>
      </c>
      <c r="I12" s="10">
        <v>13.2</v>
      </c>
      <c r="J12" s="10">
        <v>23.9</v>
      </c>
      <c r="K12" s="10">
        <v>43.3</v>
      </c>
      <c r="L12" s="10">
        <v>44.9</v>
      </c>
      <c r="M12" s="11">
        <f t="shared" si="0"/>
        <v>15.585714285714287</v>
      </c>
      <c r="N12" s="12">
        <f t="shared" si="1"/>
        <v>1.3345554537121906</v>
      </c>
    </row>
    <row r="13" spans="1:14" s="13" customFormat="1" ht="15">
      <c r="A13" s="8" t="s">
        <v>43</v>
      </c>
      <c r="B13" s="8" t="s">
        <v>44</v>
      </c>
      <c r="C13" s="9" t="s">
        <v>45</v>
      </c>
      <c r="D13" s="10">
        <v>1983</v>
      </c>
      <c r="E13" s="10">
        <v>1.2</v>
      </c>
      <c r="F13" s="10">
        <v>9.3000000000000007</v>
      </c>
      <c r="G13" s="10">
        <v>17.600000000000001</v>
      </c>
      <c r="H13" s="10">
        <v>19.5</v>
      </c>
      <c r="I13" s="10">
        <v>21</v>
      </c>
      <c r="J13" s="10">
        <v>29.5</v>
      </c>
      <c r="K13" s="10">
        <v>47.5</v>
      </c>
      <c r="L13" s="10">
        <v>119.3</v>
      </c>
      <c r="M13" s="11">
        <f t="shared" si="0"/>
        <v>20.8</v>
      </c>
      <c r="N13" s="12">
        <f t="shared" si="1"/>
        <v>1</v>
      </c>
    </row>
    <row r="14" spans="1:14" s="13" customFormat="1" ht="15">
      <c r="A14" s="8" t="s">
        <v>46</v>
      </c>
      <c r="B14" s="8" t="s">
        <v>36</v>
      </c>
      <c r="C14" s="9" t="s">
        <v>37</v>
      </c>
      <c r="D14" s="10">
        <v>1981</v>
      </c>
      <c r="E14" s="10">
        <v>4.5</v>
      </c>
      <c r="F14" s="10">
        <v>6.9</v>
      </c>
      <c r="G14" s="10">
        <v>16.399999999999999</v>
      </c>
      <c r="H14" s="10">
        <v>15.8</v>
      </c>
      <c r="I14" s="10">
        <v>18.600000000000001</v>
      </c>
      <c r="J14" s="10">
        <v>49.7</v>
      </c>
      <c r="K14" s="10">
        <v>68.5</v>
      </c>
      <c r="L14" s="10">
        <v>162</v>
      </c>
      <c r="M14" s="11">
        <f t="shared" si="0"/>
        <v>25.771428571428572</v>
      </c>
      <c r="N14" s="12">
        <f t="shared" si="1"/>
        <v>0.80709534368070956</v>
      </c>
    </row>
    <row r="15" spans="1:14" s="13" customFormat="1" ht="15">
      <c r="A15" s="8" t="s">
        <v>47</v>
      </c>
      <c r="B15" s="8" t="s">
        <v>30</v>
      </c>
      <c r="C15" s="9" t="s">
        <v>45</v>
      </c>
      <c r="D15" s="10">
        <v>1984</v>
      </c>
      <c r="E15" s="10">
        <v>2.2000000000000002</v>
      </c>
      <c r="F15" s="10">
        <v>7.3</v>
      </c>
      <c r="G15" s="10">
        <v>19.7</v>
      </c>
      <c r="H15" s="10">
        <v>24.1</v>
      </c>
      <c r="I15" s="10">
        <v>26.3</v>
      </c>
      <c r="J15" s="10">
        <v>40.299999999999997</v>
      </c>
      <c r="K15" s="10">
        <v>60.1</v>
      </c>
      <c r="L15" s="10" t="s">
        <v>25</v>
      </c>
      <c r="M15" s="11">
        <f t="shared" si="0"/>
        <v>25.714285714285715</v>
      </c>
      <c r="N15" s="12">
        <f t="shared" si="1"/>
        <v>0.80888888888888888</v>
      </c>
    </row>
    <row r="16" spans="1:14" s="13" customFormat="1" ht="15">
      <c r="A16" s="8" t="s">
        <v>48</v>
      </c>
      <c r="B16" s="8" t="s">
        <v>36</v>
      </c>
      <c r="C16" s="9" t="s">
        <v>37</v>
      </c>
      <c r="D16" s="10">
        <v>1982</v>
      </c>
      <c r="E16" s="10">
        <v>4.4000000000000004</v>
      </c>
      <c r="F16" s="10">
        <v>8.1999999999999993</v>
      </c>
      <c r="G16" s="10">
        <v>20</v>
      </c>
      <c r="H16" s="10">
        <v>19.2</v>
      </c>
      <c r="I16" s="10">
        <v>23.1</v>
      </c>
      <c r="J16" s="10">
        <v>53.4</v>
      </c>
      <c r="K16" s="10">
        <v>77.599999999999994</v>
      </c>
      <c r="L16" s="10">
        <v>239.1</v>
      </c>
      <c r="M16" s="11">
        <f t="shared" si="0"/>
        <v>29.414285714285715</v>
      </c>
      <c r="N16" s="12">
        <f t="shared" si="1"/>
        <v>0.70713938805245269</v>
      </c>
    </row>
  </sheetData>
  <pageMargins left="0" right="0" top="7.8645669291338578" bottom="7.8645669291338578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13</cp:revision>
  <dcterms:created xsi:type="dcterms:W3CDTF">2020-01-11T08:27:20Z</dcterms:created>
  <dcterms:modified xsi:type="dcterms:W3CDTF">2020-05-05T07:49:42Z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