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rth Sea Ecosystem Model\1990 Start Time\"/>
    </mc:Choice>
  </mc:AlternateContent>
  <xr:revisionPtr revIDLastSave="0" documentId="13_ncr:1_{E91A1B66-7F3E-4949-97BB-257AE24D1F03}" xr6:coauthVersionLast="47" xr6:coauthVersionMax="47" xr10:uidLastSave="{00000000-0000-0000-0000-000000000000}"/>
  <bookViews>
    <workbookView xWindow="-28920" yWindow="-120" windowWidth="29040" windowHeight="15840" activeTab="9" xr2:uid="{4A8D9E14-440C-4044-9F23-B68278F8D48F}"/>
  </bookViews>
  <sheets>
    <sheet name="Initial Parameters" sheetId="1" r:id="rId1"/>
    <sheet name="Diet Matrix" sheetId="2" r:id="rId2"/>
    <sheet name="Diet Low" sheetId="9" r:id="rId3"/>
    <sheet name="Diet High" sheetId="10" r:id="rId4"/>
    <sheet name="Old Sources" sheetId="5" r:id="rId5"/>
    <sheet name="Discards" sheetId="3" r:id="rId6"/>
    <sheet name="Landings" sheetId="4" r:id="rId7"/>
    <sheet name="M" sheetId="6" r:id="rId8"/>
    <sheet name="QB" sheetId="7" r:id="rId9"/>
    <sheet name="Pedigree" sheetId="8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8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Q16" i="1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15" i="3"/>
  <c r="O16" i="3"/>
  <c r="O17" i="3"/>
  <c r="O18" i="3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2" i="9"/>
  <c r="K3" i="8" l="1"/>
  <c r="K4" i="8"/>
  <c r="K5" i="8"/>
  <c r="K6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2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O16" i="7"/>
  <c r="O10" i="7"/>
  <c r="O8" i="7"/>
  <c r="O6" i="7"/>
  <c r="O4" i="7"/>
  <c r="N12" i="7" l="1"/>
  <c r="N3" i="7"/>
  <c r="N4" i="7"/>
  <c r="N5" i="7"/>
  <c r="N6" i="7"/>
  <c r="N7" i="7"/>
  <c r="N8" i="7"/>
  <c r="N9" i="7"/>
  <c r="N13" i="7"/>
  <c r="N21" i="7"/>
  <c r="N26" i="7"/>
  <c r="N2" i="7"/>
  <c r="C3" i="7"/>
  <c r="C4" i="7"/>
  <c r="F4" i="7" s="1"/>
  <c r="L4" i="7" s="1"/>
  <c r="M4" i="7" s="1"/>
  <c r="C5" i="7"/>
  <c r="C6" i="7"/>
  <c r="C7" i="7"/>
  <c r="C8" i="7"/>
  <c r="C9" i="7"/>
  <c r="C10" i="7"/>
  <c r="F10" i="7" s="1"/>
  <c r="L10" i="7" s="1"/>
  <c r="M10" i="7" s="1"/>
  <c r="N10" i="7" s="1"/>
  <c r="C11" i="7"/>
  <c r="F11" i="7" s="1"/>
  <c r="L11" i="7" s="1"/>
  <c r="M11" i="7" s="1"/>
  <c r="N11" i="7" s="1"/>
  <c r="C12" i="7"/>
  <c r="C13" i="7"/>
  <c r="C14" i="7"/>
  <c r="C15" i="7"/>
  <c r="C16" i="7"/>
  <c r="C17" i="7"/>
  <c r="C18" i="7"/>
  <c r="F18" i="7" s="1"/>
  <c r="L18" i="7" s="1"/>
  <c r="M18" i="7" s="1"/>
  <c r="N18" i="7" s="1"/>
  <c r="C19" i="7"/>
  <c r="F19" i="7" s="1"/>
  <c r="L19" i="7" s="1"/>
  <c r="M19" i="7" s="1"/>
  <c r="N19" i="7" s="1"/>
  <c r="C20" i="7"/>
  <c r="F20" i="7" s="1"/>
  <c r="L20" i="7" s="1"/>
  <c r="M20" i="7" s="1"/>
  <c r="N20" i="7" s="1"/>
  <c r="C21" i="7"/>
  <c r="C22" i="7"/>
  <c r="C23" i="7"/>
  <c r="C24" i="7"/>
  <c r="C25" i="7"/>
  <c r="C26" i="7"/>
  <c r="F26" i="7" s="1"/>
  <c r="L26" i="7" s="1"/>
  <c r="C2" i="7"/>
  <c r="F2" i="7" s="1"/>
  <c r="L2" i="7" s="1"/>
  <c r="F3" i="7"/>
  <c r="L3" i="7" s="1"/>
  <c r="M3" i="7" s="1"/>
  <c r="F5" i="7"/>
  <c r="L5" i="7" s="1"/>
  <c r="M5" i="7" s="1"/>
  <c r="F6" i="7"/>
  <c r="F7" i="7"/>
  <c r="L7" i="7" s="1"/>
  <c r="M7" i="7" s="1"/>
  <c r="F8" i="7"/>
  <c r="L8" i="7" s="1"/>
  <c r="M8" i="7" s="1"/>
  <c r="F9" i="7"/>
  <c r="L9" i="7" s="1"/>
  <c r="M9" i="7" s="1"/>
  <c r="F12" i="7"/>
  <c r="L12" i="7" s="1"/>
  <c r="F13" i="7"/>
  <c r="F14" i="7"/>
  <c r="L14" i="7" s="1"/>
  <c r="M14" i="7" s="1"/>
  <c r="N14" i="7" s="1"/>
  <c r="F15" i="7"/>
  <c r="L15" i="7" s="1"/>
  <c r="M15" i="7" s="1"/>
  <c r="N15" i="7" s="1"/>
  <c r="F16" i="7"/>
  <c r="F17" i="7"/>
  <c r="F21" i="7"/>
  <c r="L21" i="7" s="1"/>
  <c r="F22" i="7"/>
  <c r="L22" i="7" s="1"/>
  <c r="M22" i="7" s="1"/>
  <c r="N22" i="7" s="1"/>
  <c r="F23" i="7"/>
  <c r="L23" i="7" s="1"/>
  <c r="M23" i="7" s="1"/>
  <c r="N23" i="7" s="1"/>
  <c r="F24" i="7"/>
  <c r="L24" i="7" s="1"/>
  <c r="M24" i="7" s="1"/>
  <c r="N24" i="7" s="1"/>
  <c r="F25" i="7"/>
  <c r="L25" i="7" s="1"/>
  <c r="M25" i="7" s="1"/>
  <c r="N25" i="7" s="1"/>
  <c r="L6" i="7"/>
  <c r="M6" i="7" s="1"/>
  <c r="L13" i="7"/>
  <c r="L16" i="7"/>
  <c r="M16" i="7" s="1"/>
  <c r="N16" i="7" s="1"/>
  <c r="L17" i="7"/>
  <c r="M17" i="7" s="1"/>
  <c r="N17" i="7" s="1"/>
  <c r="N22" i="6"/>
  <c r="N23" i="6"/>
  <c r="N24" i="6"/>
  <c r="N25" i="6"/>
  <c r="N26" i="6"/>
  <c r="L22" i="6"/>
  <c r="N13" i="6" l="1"/>
  <c r="N12" i="6"/>
  <c r="N2" i="6"/>
  <c r="I9" i="6"/>
  <c r="I10" i="6"/>
  <c r="I11" i="6"/>
  <c r="I12" i="6"/>
  <c r="I13" i="6"/>
  <c r="I14" i="6"/>
  <c r="I15" i="6"/>
  <c r="L15" i="6" s="1"/>
  <c r="N15" i="6" s="1"/>
  <c r="I16" i="6"/>
  <c r="L16" i="6" s="1"/>
  <c r="N16" i="6" s="1"/>
  <c r="I17" i="6"/>
  <c r="I18" i="6"/>
  <c r="I19" i="6"/>
  <c r="I20" i="6"/>
  <c r="I21" i="6"/>
  <c r="N21" i="6" s="1"/>
  <c r="I22" i="6"/>
  <c r="I23" i="6"/>
  <c r="L23" i="6" s="1"/>
  <c r="I24" i="6"/>
  <c r="L24" i="6" s="1"/>
  <c r="I25" i="6"/>
  <c r="I26" i="6"/>
  <c r="I8" i="6"/>
  <c r="L17" i="6"/>
  <c r="N17" i="6" s="1"/>
  <c r="L18" i="6"/>
  <c r="N18" i="6" s="1"/>
  <c r="L19" i="6"/>
  <c r="N19" i="6" s="1"/>
  <c r="L20" i="6"/>
  <c r="N20" i="6" s="1"/>
  <c r="L25" i="6"/>
  <c r="L14" i="6"/>
  <c r="N14" i="6" s="1"/>
  <c r="I3" i="6"/>
  <c r="L3" i="6" s="1"/>
  <c r="N3" i="6" s="1"/>
  <c r="I4" i="6"/>
  <c r="L4" i="6" s="1"/>
  <c r="N4" i="6" s="1"/>
  <c r="I5" i="6"/>
  <c r="L5" i="6" s="1"/>
  <c r="N5" i="6" s="1"/>
  <c r="I6" i="6"/>
  <c r="L6" i="6" s="1"/>
  <c r="N6" i="6" s="1"/>
  <c r="I7" i="6"/>
  <c r="L7" i="6" s="1"/>
  <c r="N7" i="6" s="1"/>
  <c r="L8" i="6"/>
  <c r="N8" i="6" s="1"/>
  <c r="L9" i="6"/>
  <c r="N9" i="6" s="1"/>
  <c r="L10" i="6"/>
  <c r="N10" i="6" s="1"/>
  <c r="L11" i="6"/>
  <c r="N11" i="6" s="1"/>
  <c r="L26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" i="6"/>
  <c r="O3" i="1" l="1"/>
  <c r="O4" i="1"/>
  <c r="O5" i="1"/>
  <c r="O6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2" i="1"/>
  <c r="O3" i="3" l="1"/>
  <c r="O4" i="3"/>
  <c r="O5" i="3"/>
  <c r="O6" i="3"/>
  <c r="O7" i="3"/>
  <c r="O8" i="3"/>
  <c r="O9" i="3"/>
  <c r="O10" i="3"/>
  <c r="O11" i="3"/>
  <c r="O12" i="3"/>
  <c r="O13" i="3"/>
  <c r="O14" i="3"/>
  <c r="O2" i="3"/>
  <c r="G8" i="1" l="1"/>
  <c r="G10" i="1"/>
  <c r="O10" i="1" l="1"/>
  <c r="K10" i="8"/>
  <c r="O8" i="1"/>
  <c r="K8" i="8"/>
  <c r="G7" i="1"/>
  <c r="G9" i="1"/>
  <c r="L55" i="3"/>
  <c r="K55" i="3"/>
  <c r="I55" i="3"/>
  <c r="J55" i="3"/>
  <c r="H55" i="3"/>
  <c r="G55" i="3"/>
  <c r="N55" i="3"/>
  <c r="M55" i="3"/>
  <c r="E55" i="3"/>
  <c r="D55" i="3"/>
  <c r="C55" i="3"/>
  <c r="O7" i="1" l="1"/>
  <c r="K7" i="8"/>
  <c r="O9" i="1"/>
  <c r="K9" i="8"/>
  <c r="F55" i="3"/>
  <c r="O55" i="3" s="1"/>
</calcChain>
</file>

<file path=xl/sharedStrings.xml><?xml version="1.0" encoding="utf-8"?>
<sst xmlns="http://schemas.openxmlformats.org/spreadsheetml/2006/main" count="759" uniqueCount="146">
  <si>
    <t>Group name</t>
  </si>
  <si>
    <t>Hab area (proportion)</t>
  </si>
  <si>
    <t>Biomass in habitat area (t/km²)</t>
  </si>
  <si>
    <t>Total mortality (/year)</t>
  </si>
  <si>
    <t>Production / biomass (/year)</t>
  </si>
  <si>
    <t>Consumption / biomass (/year)</t>
  </si>
  <si>
    <t>Ecotrophic Efficiency</t>
  </si>
  <si>
    <t>Other mortality</t>
  </si>
  <si>
    <t>Production / consumption</t>
  </si>
  <si>
    <t>Unassim. consumption</t>
  </si>
  <si>
    <t>Detritus import (t/km²/year)</t>
  </si>
  <si>
    <t>Minke whales</t>
  </si>
  <si>
    <t>White-beaked dolphin</t>
  </si>
  <si>
    <t>Auks</t>
  </si>
  <si>
    <t>Gulls</t>
  </si>
  <si>
    <t>Gannets</t>
  </si>
  <si>
    <t>Elasmobranchs</t>
  </si>
  <si>
    <t>Hake</t>
  </si>
  <si>
    <t>Other piscivorous fishes</t>
  </si>
  <si>
    <t>Other planktivorous fishes</t>
  </si>
  <si>
    <t>Sprat</t>
  </si>
  <si>
    <t>Horse Mackerel</t>
  </si>
  <si>
    <t>Mackerel</t>
  </si>
  <si>
    <t>Sandeel</t>
  </si>
  <si>
    <t>Other flatfishes</t>
  </si>
  <si>
    <t>Dab</t>
  </si>
  <si>
    <t>Turbot</t>
  </si>
  <si>
    <t>Plaice</t>
  </si>
  <si>
    <t>Sole</t>
  </si>
  <si>
    <t>Larval fishes</t>
  </si>
  <si>
    <t>Cephalopods</t>
  </si>
  <si>
    <t>Sessile epifauna</t>
  </si>
  <si>
    <t>Echinoderms</t>
  </si>
  <si>
    <t>Carnivorous zooplankton</t>
  </si>
  <si>
    <t>Herbivorous zooplankton</t>
  </si>
  <si>
    <t>Microzooplankton</t>
  </si>
  <si>
    <t>Gelatinous zooplankton</t>
  </si>
  <si>
    <t>Benthic crustaceans</t>
  </si>
  <si>
    <t>Benthic meiofauna</t>
  </si>
  <si>
    <t>Phytoplankton</t>
  </si>
  <si>
    <t>Fishing discards</t>
  </si>
  <si>
    <t>Detritus</t>
  </si>
  <si>
    <t>Cod (A)</t>
  </si>
  <si>
    <t>Cod (J)</t>
  </si>
  <si>
    <t>Whiting (A)</t>
  </si>
  <si>
    <t>Whiting (J)</t>
  </si>
  <si>
    <t>Haddock (A)</t>
  </si>
  <si>
    <t>Haddock (J)</t>
  </si>
  <si>
    <t>Saithe (A)</t>
  </si>
  <si>
    <t>Saithe (J)</t>
  </si>
  <si>
    <t>Norway pout</t>
  </si>
  <si>
    <t>Harbour porpoise</t>
  </si>
  <si>
    <t>Grey seal</t>
  </si>
  <si>
    <t>Harbour seal</t>
  </si>
  <si>
    <t>Fulmars</t>
  </si>
  <si>
    <t>Herring (A)</t>
  </si>
  <si>
    <t>Herring (J)</t>
  </si>
  <si>
    <t>Norway lobster</t>
  </si>
  <si>
    <t>Other benthic invertebrates</t>
  </si>
  <si>
    <t>Prey \ predator</t>
  </si>
  <si>
    <t>Horse mackerel</t>
  </si>
  <si>
    <t>Carnivorous zooplankon</t>
  </si>
  <si>
    <t>Import</t>
  </si>
  <si>
    <t>Sum</t>
  </si>
  <si>
    <t>Beam Trawl</t>
  </si>
  <si>
    <t>Demersal Trawl &amp; Seine</t>
  </si>
  <si>
    <t>Sandeel Trawl</t>
  </si>
  <si>
    <t>Pelagic Trawl</t>
  </si>
  <si>
    <t>Drift and Fixed Nets</t>
  </si>
  <si>
    <t>Nephrops Trawl</t>
  </si>
  <si>
    <t>Hooked Gears</t>
  </si>
  <si>
    <t>Shrimp Trawls</t>
  </si>
  <si>
    <t>Dredge</t>
  </si>
  <si>
    <t>Pots</t>
  </si>
  <si>
    <t>Shellfish Gear</t>
  </si>
  <si>
    <t>Other Gear</t>
  </si>
  <si>
    <t>Total</t>
  </si>
  <si>
    <t>Harbour Porpoise</t>
  </si>
  <si>
    <t>Grey Seal</t>
  </si>
  <si>
    <t>Harbour Seal</t>
  </si>
  <si>
    <t>Fulmars and Petrels</t>
  </si>
  <si>
    <t>Cod</t>
  </si>
  <si>
    <t>Cod (Adult)</t>
  </si>
  <si>
    <t>Cod (Juvenile, 0-2; 0-40 cm)</t>
  </si>
  <si>
    <t>Whiting</t>
  </si>
  <si>
    <t>Whiting (Adult)</t>
  </si>
  <si>
    <t>Whiting (Juvenile 0-1; 0-20 cm)</t>
  </si>
  <si>
    <t>Haddock</t>
  </si>
  <si>
    <t>Haddock (Adult)</t>
  </si>
  <si>
    <t>Haddock (Juvenile 0-1; 0-20 cm)</t>
  </si>
  <si>
    <t>Saithe</t>
  </si>
  <si>
    <t>Saithe (Adult)</t>
  </si>
  <si>
    <t>Saithe (Juvenile 0-3; 0-40 cm)</t>
  </si>
  <si>
    <t>Norway Pout</t>
  </si>
  <si>
    <t>Herring</t>
  </si>
  <si>
    <t>Herring (Adult)</t>
  </si>
  <si>
    <t>Herring (Juvenile 0-1)</t>
  </si>
  <si>
    <t>Sprat (Adult)</t>
  </si>
  <si>
    <t>Sandeel (Adult)</t>
  </si>
  <si>
    <t>Norway Lobster</t>
  </si>
  <si>
    <t>Other Benthic Invertebrates</t>
  </si>
  <si>
    <t>P/Q</t>
  </si>
  <si>
    <t>Biomass</t>
  </si>
  <si>
    <t>P/B</t>
  </si>
  <si>
    <t>Q/B</t>
  </si>
  <si>
    <t>Mackinson and Daskalov (2007)</t>
  </si>
  <si>
    <t>ICES 2021</t>
  </si>
  <si>
    <t>Froese and Pauly (2022)</t>
  </si>
  <si>
    <t>Estimated by Software</t>
  </si>
  <si>
    <t>Greenstreet (1996)</t>
  </si>
  <si>
    <t>Gurnards</t>
  </si>
  <si>
    <t>Estimated by software</t>
  </si>
  <si>
    <t>ICES 2002</t>
  </si>
  <si>
    <t>Sandeels</t>
  </si>
  <si>
    <t>Martinussen and Båmstedt (1995)</t>
  </si>
  <si>
    <t>Estimated to model</t>
  </si>
  <si>
    <t>Previous</t>
  </si>
  <si>
    <t>K</t>
  </si>
  <si>
    <t>Linf</t>
  </si>
  <si>
    <t>T</t>
  </si>
  <si>
    <t>F</t>
  </si>
  <si>
    <t>M</t>
  </si>
  <si>
    <t>NA</t>
  </si>
  <si>
    <t>Difference</t>
  </si>
  <si>
    <t>Winf</t>
  </si>
  <si>
    <t>A</t>
  </si>
  <si>
    <t>h</t>
  </si>
  <si>
    <t>d</t>
  </si>
  <si>
    <t>a</t>
  </si>
  <si>
    <t>b</t>
  </si>
  <si>
    <t>log(Q/B)</t>
  </si>
  <si>
    <t>B High</t>
  </si>
  <si>
    <t>B Low</t>
  </si>
  <si>
    <t>PB Low</t>
  </si>
  <si>
    <t>PB High</t>
  </si>
  <si>
    <t>QB High</t>
  </si>
  <si>
    <t>QB Low</t>
  </si>
  <si>
    <t>DC Low</t>
  </si>
  <si>
    <t>DC High</t>
  </si>
  <si>
    <t>C Low</t>
  </si>
  <si>
    <t>C High</t>
  </si>
  <si>
    <t>B CV</t>
  </si>
  <si>
    <t>PB CV</t>
  </si>
  <si>
    <t>QB CV</t>
  </si>
  <si>
    <t>DC CV</t>
  </si>
  <si>
    <t>C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</si>
</sst>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ex%20Consumption%20R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7">
          <cell r="J7">
            <v>36.680909826037926</v>
          </cell>
        </row>
        <row r="8">
          <cell r="J8">
            <v>21.927524636992672</v>
          </cell>
        </row>
        <row r="9">
          <cell r="J9">
            <v>20.400429869141057</v>
          </cell>
        </row>
        <row r="10">
          <cell r="J10">
            <v>19.681338607839372</v>
          </cell>
        </row>
        <row r="11">
          <cell r="J11">
            <v>13.746991264488324</v>
          </cell>
        </row>
        <row r="12">
          <cell r="J12">
            <v>21.58399640134882</v>
          </cell>
        </row>
        <row r="13">
          <cell r="J13">
            <v>17.298704484545439</v>
          </cell>
        </row>
        <row r="14">
          <cell r="J14">
            <v>18.441594416566726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7571-EDDB-4248-BD1B-AB8A770F6C60}">
  <dimension ref="A1:Q49"/>
  <sheetViews>
    <sheetView workbookViewId="0">
      <selection activeCell="G8" sqref="G8:G9"/>
    </sheetView>
  </sheetViews>
  <sheetFormatPr defaultRowHeight="14.4" x14ac:dyDescent="0.3"/>
  <cols>
    <col min="1" max="1" width="27.21875" bestFit="1" customWidth="1"/>
  </cols>
  <sheetData>
    <row r="1" spans="1:17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t="s">
        <v>101</v>
      </c>
    </row>
    <row r="2" spans="1:17" x14ac:dyDescent="0.3">
      <c r="A2" t="s">
        <v>11</v>
      </c>
      <c r="B2">
        <v>1</v>
      </c>
      <c r="C2">
        <v>1.2723999999999999E-2</v>
      </c>
      <c r="F2">
        <v>0.13500000000000001</v>
      </c>
      <c r="G2">
        <v>6.292637133624619</v>
      </c>
      <c r="K2">
        <v>0.2</v>
      </c>
      <c r="L2">
        <v>0</v>
      </c>
      <c r="O2">
        <f>(F2+E2)/G2</f>
        <v>2.1453644494869948E-2</v>
      </c>
    </row>
    <row r="3" spans="1:17" x14ac:dyDescent="0.3">
      <c r="A3" t="s">
        <v>51</v>
      </c>
      <c r="B3">
        <v>1</v>
      </c>
      <c r="C3">
        <v>3.454E-3</v>
      </c>
      <c r="F3">
        <v>8.5000000000000006E-2</v>
      </c>
      <c r="G3">
        <v>18.360332570914984</v>
      </c>
      <c r="K3">
        <v>0.2</v>
      </c>
      <c r="L3">
        <v>0</v>
      </c>
      <c r="O3">
        <f t="shared" ref="O3:O47" si="0">(F3+E3)/G3</f>
        <v>4.629545770573373E-3</v>
      </c>
    </row>
    <row r="4" spans="1:17" x14ac:dyDescent="0.3">
      <c r="A4" t="s">
        <v>12</v>
      </c>
      <c r="B4">
        <v>1</v>
      </c>
      <c r="C4">
        <v>1.2488000000000001E-2</v>
      </c>
      <c r="F4">
        <v>0.13500000000000001</v>
      </c>
      <c r="G4">
        <v>13.556312651421571</v>
      </c>
      <c r="K4">
        <v>0.2</v>
      </c>
      <c r="L4">
        <v>0</v>
      </c>
      <c r="O4">
        <f t="shared" si="0"/>
        <v>9.9584602001520934E-3</v>
      </c>
    </row>
    <row r="5" spans="1:17" x14ac:dyDescent="0.3">
      <c r="A5" t="s">
        <v>52</v>
      </c>
      <c r="B5">
        <v>1</v>
      </c>
      <c r="C5">
        <v>4.1396540000000003E-2</v>
      </c>
      <c r="F5">
        <v>7.0000000000000007E-2</v>
      </c>
      <c r="G5">
        <v>13.22722886211794</v>
      </c>
      <c r="K5">
        <v>0.2</v>
      </c>
      <c r="L5">
        <v>0</v>
      </c>
      <c r="O5">
        <f t="shared" si="0"/>
        <v>5.2921137699882236E-3</v>
      </c>
    </row>
    <row r="6" spans="1:17" x14ac:dyDescent="0.3">
      <c r="A6" t="s">
        <v>53</v>
      </c>
      <c r="B6">
        <v>1</v>
      </c>
      <c r="C6">
        <v>2.0779269999999998E-3</v>
      </c>
      <c r="F6">
        <v>5.5E-2</v>
      </c>
      <c r="G6">
        <v>15.907482030809392</v>
      </c>
      <c r="K6">
        <v>0.2</v>
      </c>
      <c r="L6">
        <v>0</v>
      </c>
      <c r="O6">
        <f t="shared" si="0"/>
        <v>3.4574925116040841E-3</v>
      </c>
    </row>
    <row r="7" spans="1:17" x14ac:dyDescent="0.3">
      <c r="A7" t="s">
        <v>13</v>
      </c>
      <c r="B7">
        <v>1</v>
      </c>
      <c r="C7">
        <v>1.2999999999999999E-3</v>
      </c>
      <c r="F7">
        <v>6.5000000000000002E-2</v>
      </c>
      <c r="G7">
        <f>([1]Sheet2!$J$7*0.038)+(0.874*[1]Sheet2!$J$8)+(0.087*[1]Sheet2!$J$9)</f>
        <v>22.33336850473631</v>
      </c>
      <c r="K7">
        <v>0.2</v>
      </c>
      <c r="L7">
        <v>0</v>
      </c>
      <c r="O7">
        <f t="shared" si="0"/>
        <v>2.9104431777147834E-3</v>
      </c>
    </row>
    <row r="8" spans="1:17" x14ac:dyDescent="0.3">
      <c r="A8" t="s">
        <v>54</v>
      </c>
      <c r="B8">
        <v>1</v>
      </c>
      <c r="C8">
        <v>6.5200000000000002E-4</v>
      </c>
      <c r="F8">
        <v>0.04</v>
      </c>
      <c r="G8" s="2">
        <f>[1]Sheet2!$J$10</f>
        <v>19.681338607839372</v>
      </c>
      <c r="K8">
        <v>0.2</v>
      </c>
      <c r="L8">
        <v>0</v>
      </c>
      <c r="O8">
        <f t="shared" si="0"/>
        <v>2.0323820852341519E-3</v>
      </c>
    </row>
    <row r="9" spans="1:17" x14ac:dyDescent="0.3">
      <c r="A9" t="s">
        <v>14</v>
      </c>
      <c r="B9">
        <v>1</v>
      </c>
      <c r="C9">
        <v>6.6299999999999996E-4</v>
      </c>
      <c r="F9">
        <v>4.4999999999999998E-2</v>
      </c>
      <c r="G9" s="2">
        <f>AVERAGE([1]Sheet2!$J$12,[1]Sheet2!$J$13,[1]Sheet2!$J$14)</f>
        <v>19.108098434153661</v>
      </c>
      <c r="K9">
        <v>0.2</v>
      </c>
      <c r="L9">
        <v>0</v>
      </c>
      <c r="O9">
        <f t="shared" si="0"/>
        <v>2.3550224086959569E-3</v>
      </c>
    </row>
    <row r="10" spans="1:17" x14ac:dyDescent="0.3">
      <c r="A10" t="s">
        <v>15</v>
      </c>
      <c r="B10">
        <v>1</v>
      </c>
      <c r="C10">
        <v>5.3799999999999996E-4</v>
      </c>
      <c r="F10">
        <v>0.04</v>
      </c>
      <c r="G10" s="2">
        <f>[1]Sheet2!$J$11</f>
        <v>13.746991264488324</v>
      </c>
      <c r="K10">
        <v>0.2</v>
      </c>
      <c r="L10">
        <v>0</v>
      </c>
      <c r="O10">
        <f t="shared" si="0"/>
        <v>2.909727607329562E-3</v>
      </c>
    </row>
    <row r="11" spans="1:17" x14ac:dyDescent="0.3">
      <c r="A11" t="s">
        <v>16</v>
      </c>
      <c r="B11">
        <v>1</v>
      </c>
      <c r="C11">
        <v>0.51670000000000005</v>
      </c>
      <c r="F11">
        <v>0.68899999999999995</v>
      </c>
      <c r="G11">
        <v>2.0699999999999998</v>
      </c>
      <c r="K11">
        <v>0.2</v>
      </c>
      <c r="L11">
        <v>0</v>
      </c>
      <c r="O11">
        <f t="shared" si="0"/>
        <v>0.33285024154589371</v>
      </c>
    </row>
    <row r="12" spans="1:17" x14ac:dyDescent="0.3">
      <c r="A12" t="s">
        <v>42</v>
      </c>
      <c r="B12">
        <v>1</v>
      </c>
      <c r="C12">
        <v>0.15637039999999999</v>
      </c>
      <c r="F12">
        <v>1.2609049014810942</v>
      </c>
      <c r="G12">
        <v>5.1724863474795848</v>
      </c>
      <c r="K12">
        <v>0.2</v>
      </c>
      <c r="L12">
        <v>0</v>
      </c>
      <c r="O12">
        <f t="shared" si="0"/>
        <v>0.24377152819272296</v>
      </c>
    </row>
    <row r="13" spans="1:17" x14ac:dyDescent="0.3">
      <c r="A13" t="s">
        <v>43</v>
      </c>
      <c r="B13">
        <v>1</v>
      </c>
      <c r="C13">
        <v>0.1086215</v>
      </c>
      <c r="F13">
        <v>1.3125744548557221</v>
      </c>
      <c r="G13">
        <v>6.5365424833855252</v>
      </c>
      <c r="K13">
        <v>0.2</v>
      </c>
      <c r="L13">
        <v>0</v>
      </c>
      <c r="O13">
        <f t="shared" si="0"/>
        <v>0.20080561829009785</v>
      </c>
    </row>
    <row r="14" spans="1:17" x14ac:dyDescent="0.3">
      <c r="A14" t="s">
        <v>44</v>
      </c>
      <c r="B14">
        <v>1</v>
      </c>
      <c r="C14">
        <v>0.35239130000000002</v>
      </c>
      <c r="F14">
        <v>1.1570794590306264</v>
      </c>
      <c r="G14">
        <v>3.7126352973481169</v>
      </c>
      <c r="K14">
        <v>0.2</v>
      </c>
      <c r="L14">
        <v>0</v>
      </c>
      <c r="O14">
        <f t="shared" si="0"/>
        <v>0.3116598767072844</v>
      </c>
    </row>
    <row r="15" spans="1:17" x14ac:dyDescent="0.3">
      <c r="A15" t="s">
        <v>45</v>
      </c>
      <c r="B15">
        <v>1</v>
      </c>
      <c r="C15">
        <v>4.4989439999999999E-2</v>
      </c>
      <c r="F15">
        <v>1.2452193091772661</v>
      </c>
      <c r="G15">
        <v>5.807732530791534</v>
      </c>
      <c r="K15">
        <v>0.2</v>
      </c>
      <c r="L15">
        <v>0</v>
      </c>
      <c r="O15">
        <f t="shared" si="0"/>
        <v>0.21440713782450233</v>
      </c>
    </row>
    <row r="16" spans="1:17" x14ac:dyDescent="0.3">
      <c r="A16" t="s">
        <v>46</v>
      </c>
      <c r="B16">
        <v>1</v>
      </c>
      <c r="C16">
        <v>0.14794779999999999</v>
      </c>
      <c r="F16">
        <v>1.2382720327995296</v>
      </c>
      <c r="G16">
        <v>2.5822274293671779</v>
      </c>
      <c r="K16">
        <v>0.2</v>
      </c>
      <c r="L16">
        <v>0</v>
      </c>
      <c r="O16">
        <f t="shared" si="0"/>
        <v>0.47953639509707741</v>
      </c>
      <c r="Q16">
        <f>F16/0.3</f>
        <v>4.1275734426650992</v>
      </c>
    </row>
    <row r="17" spans="1:15" x14ac:dyDescent="0.3">
      <c r="A17" t="s">
        <v>47</v>
      </c>
      <c r="B17">
        <v>1</v>
      </c>
      <c r="C17">
        <v>1.123207E-2</v>
      </c>
      <c r="F17">
        <v>1.3016151144004029</v>
      </c>
      <c r="G17">
        <v>3.8134531757878212</v>
      </c>
      <c r="K17">
        <v>0.2</v>
      </c>
      <c r="L17">
        <v>0</v>
      </c>
      <c r="O17">
        <f t="shared" si="0"/>
        <v>0.34132190809750856</v>
      </c>
    </row>
    <row r="18" spans="1:15" x14ac:dyDescent="0.3">
      <c r="A18" t="s">
        <v>48</v>
      </c>
      <c r="B18">
        <v>1</v>
      </c>
      <c r="C18">
        <v>0.19942260000000001</v>
      </c>
      <c r="F18">
        <v>0.96128431070944498</v>
      </c>
      <c r="G18">
        <v>2.3754593169937861</v>
      </c>
      <c r="K18">
        <v>0.2</v>
      </c>
      <c r="L18">
        <v>0</v>
      </c>
      <c r="O18">
        <f t="shared" si="0"/>
        <v>0.40467302632064384</v>
      </c>
    </row>
    <row r="19" spans="1:15" x14ac:dyDescent="0.3">
      <c r="A19" t="s">
        <v>49</v>
      </c>
      <c r="B19">
        <v>1</v>
      </c>
      <c r="C19">
        <v>0.11082060000000001</v>
      </c>
      <c r="F19">
        <v>1.022236003487869</v>
      </c>
      <c r="G19">
        <v>3.5239560205595493</v>
      </c>
      <c r="K19">
        <v>0.2</v>
      </c>
      <c r="L19">
        <v>0</v>
      </c>
      <c r="O19">
        <f t="shared" si="0"/>
        <v>0.29008194129663228</v>
      </c>
    </row>
    <row r="20" spans="1:15" x14ac:dyDescent="0.3">
      <c r="A20" t="s">
        <v>17</v>
      </c>
      <c r="B20">
        <v>1</v>
      </c>
      <c r="C20">
        <v>0.122755</v>
      </c>
      <c r="F20">
        <v>1.4076589887398812</v>
      </c>
      <c r="G20">
        <v>3.3281674625099504</v>
      </c>
      <c r="K20">
        <v>0.2</v>
      </c>
      <c r="L20">
        <v>0</v>
      </c>
      <c r="O20">
        <f t="shared" si="0"/>
        <v>0.42295317305887298</v>
      </c>
    </row>
    <row r="21" spans="1:15" x14ac:dyDescent="0.3">
      <c r="A21" t="s">
        <v>18</v>
      </c>
      <c r="B21">
        <v>1</v>
      </c>
      <c r="F21">
        <v>0.70274999999999999</v>
      </c>
      <c r="G21">
        <v>2.5466669999999998</v>
      </c>
      <c r="H21">
        <v>0.59999990000000003</v>
      </c>
      <c r="K21">
        <v>0.2</v>
      </c>
      <c r="L21">
        <v>0</v>
      </c>
      <c r="O21">
        <f t="shared" si="0"/>
        <v>0.27594891676061301</v>
      </c>
    </row>
    <row r="22" spans="1:15" x14ac:dyDescent="0.3">
      <c r="A22" t="s">
        <v>19</v>
      </c>
      <c r="B22">
        <v>1</v>
      </c>
      <c r="F22">
        <v>2.34</v>
      </c>
      <c r="G22">
        <v>6.62</v>
      </c>
      <c r="H22">
        <v>0.79999989999999999</v>
      </c>
      <c r="K22">
        <v>0.2</v>
      </c>
      <c r="L22">
        <v>0</v>
      </c>
      <c r="O22">
        <f t="shared" si="0"/>
        <v>0.35347432024169184</v>
      </c>
    </row>
    <row r="23" spans="1:15" x14ac:dyDescent="0.3">
      <c r="A23" t="s">
        <v>50</v>
      </c>
      <c r="B23">
        <v>1</v>
      </c>
      <c r="C23">
        <v>0.40584700000000001</v>
      </c>
      <c r="F23">
        <v>1.9966440567492056</v>
      </c>
      <c r="G23">
        <v>5.9108809482894138</v>
      </c>
      <c r="K23">
        <v>0.2</v>
      </c>
      <c r="L23">
        <v>0</v>
      </c>
      <c r="O23">
        <f t="shared" si="0"/>
        <v>0.33779128258826235</v>
      </c>
    </row>
    <row r="24" spans="1:15" x14ac:dyDescent="0.3">
      <c r="A24" t="s">
        <v>55</v>
      </c>
      <c r="B24">
        <v>1</v>
      </c>
      <c r="C24">
        <v>3.2900589999999998</v>
      </c>
      <c r="F24">
        <v>0.78167950261975405</v>
      </c>
      <c r="G24">
        <v>4.6438792384371457</v>
      </c>
      <c r="K24">
        <v>0.2</v>
      </c>
      <c r="L24">
        <v>0</v>
      </c>
      <c r="O24">
        <f t="shared" si="0"/>
        <v>0.16832468341334841</v>
      </c>
    </row>
    <row r="25" spans="1:15" x14ac:dyDescent="0.3">
      <c r="A25" t="s">
        <v>56</v>
      </c>
      <c r="B25">
        <v>1</v>
      </c>
      <c r="C25">
        <v>0.14688889999999999</v>
      </c>
      <c r="F25">
        <v>0.86494980738326155</v>
      </c>
      <c r="G25">
        <v>6.4833254929722743</v>
      </c>
      <c r="K25">
        <v>0.2</v>
      </c>
      <c r="L25">
        <v>0</v>
      </c>
      <c r="O25">
        <f t="shared" si="0"/>
        <v>0.13341144268027891</v>
      </c>
    </row>
    <row r="26" spans="1:15" x14ac:dyDescent="0.3">
      <c r="A26" t="s">
        <v>20</v>
      </c>
      <c r="B26">
        <v>1</v>
      </c>
      <c r="C26">
        <v>1.5678774</v>
      </c>
      <c r="F26">
        <v>2.8655681919062435</v>
      </c>
      <c r="G26">
        <v>10.761569235399858</v>
      </c>
      <c r="K26">
        <v>0.2</v>
      </c>
      <c r="L26">
        <v>0</v>
      </c>
      <c r="O26">
        <f t="shared" si="0"/>
        <v>0.26627791256316441</v>
      </c>
    </row>
    <row r="27" spans="1:15" x14ac:dyDescent="0.3">
      <c r="A27" t="s">
        <v>21</v>
      </c>
      <c r="B27">
        <v>1</v>
      </c>
      <c r="C27">
        <v>0.57899999999999996</v>
      </c>
      <c r="F27">
        <v>1.2528287267610845</v>
      </c>
      <c r="G27">
        <v>3.6005718558459421</v>
      </c>
      <c r="K27">
        <v>0.2</v>
      </c>
      <c r="L27">
        <v>0</v>
      </c>
      <c r="O27">
        <f t="shared" si="0"/>
        <v>0.34795270776973192</v>
      </c>
    </row>
    <row r="28" spans="1:15" x14ac:dyDescent="0.3">
      <c r="A28" t="s">
        <v>22</v>
      </c>
      <c r="B28">
        <v>1</v>
      </c>
      <c r="C28">
        <v>1.1023639999999999</v>
      </c>
      <c r="F28">
        <v>1.0927864603750466</v>
      </c>
      <c r="G28">
        <v>5.9097043853594071</v>
      </c>
      <c r="K28">
        <v>0.2</v>
      </c>
      <c r="L28">
        <v>0</v>
      </c>
      <c r="O28">
        <f t="shared" si="0"/>
        <v>0.18491389570725325</v>
      </c>
    </row>
    <row r="29" spans="1:15" x14ac:dyDescent="0.3">
      <c r="A29" t="s">
        <v>23</v>
      </c>
      <c r="B29">
        <v>1</v>
      </c>
      <c r="C29">
        <v>1.7378113000000002</v>
      </c>
      <c r="F29">
        <v>1.7830676125348144</v>
      </c>
      <c r="G29">
        <v>7.9031966673127059</v>
      </c>
      <c r="K29">
        <v>0.2</v>
      </c>
      <c r="L29">
        <v>0</v>
      </c>
      <c r="O29">
        <f t="shared" si="0"/>
        <v>0.22561346852337716</v>
      </c>
    </row>
    <row r="30" spans="1:15" x14ac:dyDescent="0.3">
      <c r="A30" t="s">
        <v>24</v>
      </c>
      <c r="B30">
        <v>1</v>
      </c>
      <c r="C30">
        <v>4.0199999999999996</v>
      </c>
      <c r="F30">
        <v>0.747</v>
      </c>
      <c r="G30">
        <v>2.4900000000000002</v>
      </c>
      <c r="K30">
        <v>0.2</v>
      </c>
      <c r="L30">
        <v>0</v>
      </c>
      <c r="O30">
        <f t="shared" si="0"/>
        <v>0.3</v>
      </c>
    </row>
    <row r="31" spans="1:15" x14ac:dyDescent="0.3">
      <c r="A31" t="s">
        <v>25</v>
      </c>
      <c r="B31">
        <v>1</v>
      </c>
      <c r="C31">
        <v>4.6340000000000003</v>
      </c>
      <c r="F31">
        <v>0.99937500000000001</v>
      </c>
      <c r="G31">
        <v>3.9476920150974837</v>
      </c>
      <c r="K31">
        <v>0.2</v>
      </c>
      <c r="L31">
        <v>0</v>
      </c>
      <c r="O31">
        <f t="shared" si="0"/>
        <v>0.25315424713427692</v>
      </c>
    </row>
    <row r="32" spans="1:15" x14ac:dyDescent="0.3">
      <c r="A32" t="s">
        <v>26</v>
      </c>
      <c r="B32">
        <v>1</v>
      </c>
      <c r="C32">
        <v>1.2059E-2</v>
      </c>
      <c r="F32">
        <v>1.0110189285736026</v>
      </c>
      <c r="G32">
        <v>2.2266076579351992</v>
      </c>
      <c r="K32">
        <v>0.2</v>
      </c>
      <c r="L32">
        <v>0</v>
      </c>
      <c r="O32">
        <f t="shared" si="0"/>
        <v>0.45406245010005541</v>
      </c>
    </row>
    <row r="33" spans="1:15" x14ac:dyDescent="0.3">
      <c r="A33" t="s">
        <v>27</v>
      </c>
      <c r="B33">
        <v>1</v>
      </c>
      <c r="C33">
        <v>0.96459170000000005</v>
      </c>
      <c r="F33">
        <v>0.75362698755154012</v>
      </c>
      <c r="G33">
        <v>2.4980956607867686</v>
      </c>
      <c r="K33">
        <v>0.2</v>
      </c>
      <c r="L33">
        <v>0</v>
      </c>
      <c r="O33">
        <f t="shared" si="0"/>
        <v>0.30168059589607044</v>
      </c>
    </row>
    <row r="34" spans="1:15" x14ac:dyDescent="0.3">
      <c r="A34" t="s">
        <v>28</v>
      </c>
      <c r="B34">
        <v>1</v>
      </c>
      <c r="C34">
        <v>0.26207449999999999</v>
      </c>
      <c r="F34">
        <v>1.0157825465676478</v>
      </c>
      <c r="G34">
        <v>2.7552853085678395</v>
      </c>
      <c r="K34">
        <v>0.2</v>
      </c>
      <c r="L34">
        <v>0</v>
      </c>
      <c r="O34">
        <f t="shared" si="0"/>
        <v>0.36866691932373347</v>
      </c>
    </row>
    <row r="35" spans="1:15" x14ac:dyDescent="0.3">
      <c r="A35" t="s">
        <v>29</v>
      </c>
      <c r="B35">
        <v>1</v>
      </c>
      <c r="F35">
        <v>4</v>
      </c>
      <c r="G35">
        <v>20</v>
      </c>
      <c r="H35">
        <v>0.98999950000000003</v>
      </c>
      <c r="K35">
        <v>0.2</v>
      </c>
      <c r="L35">
        <v>0</v>
      </c>
      <c r="O35">
        <f t="shared" si="0"/>
        <v>0.2</v>
      </c>
    </row>
    <row r="36" spans="1:15" x14ac:dyDescent="0.3">
      <c r="A36" t="s">
        <v>30</v>
      </c>
      <c r="B36">
        <v>1</v>
      </c>
      <c r="C36">
        <v>0.06</v>
      </c>
      <c r="F36">
        <v>11.025</v>
      </c>
      <c r="G36">
        <v>30</v>
      </c>
      <c r="K36">
        <v>0.2</v>
      </c>
      <c r="L36">
        <v>0</v>
      </c>
      <c r="O36">
        <f t="shared" si="0"/>
        <v>0.36749999999999999</v>
      </c>
    </row>
    <row r="37" spans="1:15" x14ac:dyDescent="0.3">
      <c r="A37" t="s">
        <v>31</v>
      </c>
      <c r="B37">
        <v>1</v>
      </c>
      <c r="C37">
        <v>210.6474</v>
      </c>
      <c r="F37">
        <v>1.3660000000000001</v>
      </c>
      <c r="J37">
        <v>0.2</v>
      </c>
      <c r="K37">
        <v>0.2</v>
      </c>
      <c r="L37">
        <v>0</v>
      </c>
      <c r="O37" t="e">
        <f t="shared" si="0"/>
        <v>#DIV/0!</v>
      </c>
    </row>
    <row r="38" spans="1:15" x14ac:dyDescent="0.3">
      <c r="A38" t="s">
        <v>32</v>
      </c>
      <c r="B38">
        <v>1</v>
      </c>
      <c r="C38">
        <v>7.8</v>
      </c>
      <c r="F38">
        <v>1.7</v>
      </c>
      <c r="J38">
        <v>0.2</v>
      </c>
      <c r="K38">
        <v>0.2</v>
      </c>
      <c r="L38">
        <v>0</v>
      </c>
      <c r="O38" t="e">
        <f t="shared" si="0"/>
        <v>#DIV/0!</v>
      </c>
    </row>
    <row r="39" spans="1:15" x14ac:dyDescent="0.3">
      <c r="A39" t="s">
        <v>57</v>
      </c>
      <c r="B39">
        <v>1</v>
      </c>
      <c r="C39">
        <v>0.13930000000000001</v>
      </c>
      <c r="F39">
        <v>0.6</v>
      </c>
      <c r="J39">
        <v>0.2</v>
      </c>
      <c r="K39">
        <v>0.2</v>
      </c>
      <c r="L39">
        <v>0</v>
      </c>
      <c r="O39" t="e">
        <f t="shared" si="0"/>
        <v>#DIV/0!</v>
      </c>
    </row>
    <row r="40" spans="1:15" x14ac:dyDescent="0.3">
      <c r="A40" t="s">
        <v>58</v>
      </c>
      <c r="B40">
        <v>1</v>
      </c>
      <c r="C40">
        <v>255.95</v>
      </c>
      <c r="F40">
        <v>0.9</v>
      </c>
      <c r="J40">
        <v>0.2</v>
      </c>
      <c r="K40">
        <v>0.2</v>
      </c>
      <c r="L40">
        <v>0</v>
      </c>
      <c r="O40" t="e">
        <f t="shared" si="0"/>
        <v>#DIV/0!</v>
      </c>
    </row>
    <row r="41" spans="1:15" x14ac:dyDescent="0.3">
      <c r="A41" t="s">
        <v>33</v>
      </c>
      <c r="B41">
        <v>1</v>
      </c>
      <c r="F41">
        <v>4</v>
      </c>
      <c r="H41">
        <v>0.9900004</v>
      </c>
      <c r="J41">
        <v>0.3</v>
      </c>
      <c r="K41">
        <v>0.2</v>
      </c>
      <c r="L41">
        <v>0</v>
      </c>
      <c r="O41" t="e">
        <f t="shared" si="0"/>
        <v>#DIV/0!</v>
      </c>
    </row>
    <row r="42" spans="1:15" x14ac:dyDescent="0.3">
      <c r="A42" t="s">
        <v>34</v>
      </c>
      <c r="B42">
        <v>1</v>
      </c>
      <c r="C42">
        <v>16</v>
      </c>
      <c r="F42">
        <v>9.1999999999999993</v>
      </c>
      <c r="G42">
        <v>30</v>
      </c>
      <c r="K42">
        <v>0.2</v>
      </c>
      <c r="L42">
        <v>0</v>
      </c>
      <c r="O42">
        <f t="shared" si="0"/>
        <v>0.30666666666666664</v>
      </c>
    </row>
    <row r="43" spans="1:15" x14ac:dyDescent="0.3">
      <c r="A43" t="s">
        <v>35</v>
      </c>
      <c r="B43">
        <v>1</v>
      </c>
      <c r="F43">
        <v>25</v>
      </c>
      <c r="G43">
        <v>50</v>
      </c>
      <c r="H43">
        <v>0.98999990000000004</v>
      </c>
      <c r="K43">
        <v>0.2</v>
      </c>
      <c r="L43">
        <v>0</v>
      </c>
      <c r="O43">
        <f t="shared" si="0"/>
        <v>0.5</v>
      </c>
    </row>
    <row r="44" spans="1:15" x14ac:dyDescent="0.3">
      <c r="A44" t="s">
        <v>36</v>
      </c>
      <c r="B44">
        <v>1</v>
      </c>
      <c r="C44">
        <v>9.1204530000000006E-2</v>
      </c>
      <c r="F44">
        <v>2.8580000000000001</v>
      </c>
      <c r="J44">
        <v>0.45</v>
      </c>
      <c r="K44">
        <v>0.2</v>
      </c>
      <c r="L44">
        <v>0</v>
      </c>
      <c r="O44" t="e">
        <f t="shared" si="0"/>
        <v>#DIV/0!</v>
      </c>
    </row>
    <row r="45" spans="1:15" x14ac:dyDescent="0.3">
      <c r="A45" t="s">
        <v>37</v>
      </c>
      <c r="B45">
        <v>1</v>
      </c>
      <c r="F45">
        <v>3</v>
      </c>
      <c r="H45">
        <v>0.99000030000000006</v>
      </c>
      <c r="J45">
        <v>0.3</v>
      </c>
      <c r="K45">
        <v>0.2</v>
      </c>
      <c r="L45">
        <v>0</v>
      </c>
      <c r="O45" t="e">
        <f t="shared" si="0"/>
        <v>#DIV/0!</v>
      </c>
    </row>
    <row r="46" spans="1:15" x14ac:dyDescent="0.3">
      <c r="A46" t="s">
        <v>38</v>
      </c>
      <c r="B46">
        <v>1</v>
      </c>
      <c r="F46">
        <v>35</v>
      </c>
      <c r="G46">
        <v>125</v>
      </c>
      <c r="H46">
        <v>0.99</v>
      </c>
      <c r="K46">
        <v>0.2</v>
      </c>
      <c r="L46">
        <v>0</v>
      </c>
      <c r="O46">
        <f t="shared" si="0"/>
        <v>0.28000000000000003</v>
      </c>
    </row>
    <row r="47" spans="1:15" x14ac:dyDescent="0.3">
      <c r="A47" t="s">
        <v>39</v>
      </c>
      <c r="B47">
        <v>1</v>
      </c>
      <c r="C47">
        <v>7.5</v>
      </c>
      <c r="F47">
        <v>286.66669999999999</v>
      </c>
      <c r="K47">
        <v>0</v>
      </c>
      <c r="L47">
        <v>0</v>
      </c>
      <c r="O47" t="e">
        <f t="shared" si="0"/>
        <v>#DIV/0!</v>
      </c>
    </row>
    <row r="48" spans="1:15" x14ac:dyDescent="0.3">
      <c r="A48" t="s">
        <v>40</v>
      </c>
      <c r="B48">
        <v>1</v>
      </c>
      <c r="C48">
        <v>1E-4</v>
      </c>
      <c r="K48">
        <v>0.2</v>
      </c>
      <c r="L48">
        <v>0</v>
      </c>
    </row>
    <row r="49" spans="1:12" x14ac:dyDescent="0.3">
      <c r="A49" t="s">
        <v>41</v>
      </c>
      <c r="B49">
        <v>1</v>
      </c>
      <c r="C49">
        <v>50</v>
      </c>
      <c r="K49">
        <v>0</v>
      </c>
      <c r="L49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CA83-89AE-482E-9BDC-33A448ACDA71}">
  <dimension ref="A1:S49"/>
  <sheetViews>
    <sheetView tabSelected="1" workbookViewId="0">
      <selection activeCell="M1" sqref="M1:M1048576"/>
    </sheetView>
  </sheetViews>
  <sheetFormatPr defaultRowHeight="14.4" x14ac:dyDescent="0.3"/>
  <cols>
    <col min="1" max="1" width="27.21875" bestFit="1" customWidth="1"/>
    <col min="2" max="2" width="4.88671875" bestFit="1" customWidth="1"/>
    <col min="6" max="6" width="6" bestFit="1" customWidth="1"/>
    <col min="10" max="10" width="6.21875" bestFit="1" customWidth="1"/>
    <col min="14" max="14" width="6.109375" bestFit="1" customWidth="1"/>
  </cols>
  <sheetData>
    <row r="1" spans="1:19" x14ac:dyDescent="0.3">
      <c r="A1" t="s">
        <v>0</v>
      </c>
      <c r="B1" t="s">
        <v>141</v>
      </c>
      <c r="C1" t="s">
        <v>132</v>
      </c>
      <c r="E1" t="s">
        <v>131</v>
      </c>
      <c r="F1" t="s">
        <v>142</v>
      </c>
      <c r="G1" t="s">
        <v>133</v>
      </c>
      <c r="I1" t="s">
        <v>134</v>
      </c>
      <c r="J1" t="s">
        <v>143</v>
      </c>
      <c r="K1" t="s">
        <v>136</v>
      </c>
      <c r="M1" t="s">
        <v>135</v>
      </c>
      <c r="N1" t="s">
        <v>144</v>
      </c>
      <c r="O1" t="s">
        <v>137</v>
      </c>
      <c r="P1" t="s">
        <v>138</v>
      </c>
      <c r="Q1" t="s">
        <v>145</v>
      </c>
      <c r="R1" t="s">
        <v>139</v>
      </c>
      <c r="S1" t="s">
        <v>140</v>
      </c>
    </row>
    <row r="2" spans="1:19" x14ac:dyDescent="0.3">
      <c r="A2" t="s">
        <v>11</v>
      </c>
      <c r="B2">
        <v>10</v>
      </c>
      <c r="C2">
        <f>'Initial Parameters'!$C2-('Initial Parameters'!$C2*(Pedigree!$B2/100))</f>
        <v>1.1451599999999999E-2</v>
      </c>
      <c r="E2">
        <f>'Initial Parameters'!$C2+('Initial Parameters'!$C2*(Pedigree!$B2/100))</f>
        <v>1.3996399999999999E-2</v>
      </c>
      <c r="F2">
        <v>20</v>
      </c>
      <c r="G2">
        <f>'Initial Parameters'!$F2-('Initial Parameters'!$F2*(Pedigree!$F2/100))</f>
        <v>0.10800000000000001</v>
      </c>
      <c r="I2">
        <f>'Initial Parameters'!$F2+('Initial Parameters'!$F2*(Pedigree!$F2/100))</f>
        <v>0.16200000000000001</v>
      </c>
      <c r="J2">
        <v>20</v>
      </c>
      <c r="K2">
        <f>'Initial Parameters'!$G2-('Initial Parameters'!$G2*(Pedigree!$J2/100))</f>
        <v>5.0341097068996952</v>
      </c>
      <c r="M2">
        <f>'Initial Parameters'!$G2+('Initial Parameters'!$G2*(Pedigree!$J2/100))</f>
        <v>7.5511645603495428</v>
      </c>
      <c r="N2">
        <v>10</v>
      </c>
      <c r="Q2">
        <v>10</v>
      </c>
    </row>
    <row r="3" spans="1:19" x14ac:dyDescent="0.3">
      <c r="A3" t="s">
        <v>51</v>
      </c>
      <c r="B3">
        <v>10</v>
      </c>
      <c r="C3">
        <f>'Initial Parameters'!C3-('Initial Parameters'!C3*(Pedigree!B3/100))</f>
        <v>3.1086E-3</v>
      </c>
      <c r="E3">
        <f>'Initial Parameters'!$C3+('Initial Parameters'!$C3*(Pedigree!$B3/100))</f>
        <v>3.7994000000000001E-3</v>
      </c>
      <c r="F3">
        <v>20</v>
      </c>
      <c r="G3">
        <f>'Initial Parameters'!$F3-('Initial Parameters'!$F3*(Pedigree!$F3/100))</f>
        <v>6.8000000000000005E-2</v>
      </c>
      <c r="I3">
        <f>'Initial Parameters'!$F3+('Initial Parameters'!$F3*(Pedigree!$F3/100))</f>
        <v>0.10200000000000001</v>
      </c>
      <c r="J3">
        <v>20</v>
      </c>
      <c r="K3">
        <f>'Initial Parameters'!$G3-('Initial Parameters'!$G3*(Pedigree!$J3/100))</f>
        <v>14.688266056731987</v>
      </c>
      <c r="M3">
        <f>'Initial Parameters'!$G3+('Initial Parameters'!$G3*(Pedigree!$J3/100))</f>
        <v>22.032399085097982</v>
      </c>
      <c r="N3">
        <v>10</v>
      </c>
      <c r="Q3">
        <v>10</v>
      </c>
    </row>
    <row r="4" spans="1:19" x14ac:dyDescent="0.3">
      <c r="A4" t="s">
        <v>12</v>
      </c>
      <c r="B4">
        <v>10</v>
      </c>
      <c r="C4">
        <f>'Initial Parameters'!C4-('Initial Parameters'!C4*(Pedigree!B4/100))</f>
        <v>1.1239200000000001E-2</v>
      </c>
      <c r="E4">
        <f>'Initial Parameters'!$C4+('Initial Parameters'!$C4*(Pedigree!$B4/100))</f>
        <v>1.37368E-2</v>
      </c>
      <c r="F4">
        <v>20</v>
      </c>
      <c r="G4">
        <f>'Initial Parameters'!$F4-('Initial Parameters'!$F4*(Pedigree!$F4/100))</f>
        <v>0.10800000000000001</v>
      </c>
      <c r="I4">
        <f>'Initial Parameters'!$F4+('Initial Parameters'!$F4*(Pedigree!$F4/100))</f>
        <v>0.16200000000000001</v>
      </c>
      <c r="J4">
        <v>20</v>
      </c>
      <c r="K4">
        <f>'Initial Parameters'!$G4-('Initial Parameters'!$G4*(Pedigree!$J4/100))</f>
        <v>10.845050121137257</v>
      </c>
      <c r="M4">
        <f>'Initial Parameters'!$G4+('Initial Parameters'!$G4*(Pedigree!$J4/100))</f>
        <v>16.267575181705887</v>
      </c>
      <c r="N4">
        <v>10</v>
      </c>
      <c r="Q4">
        <v>10</v>
      </c>
    </row>
    <row r="5" spans="1:19" x14ac:dyDescent="0.3">
      <c r="A5" t="s">
        <v>52</v>
      </c>
      <c r="B5">
        <v>10</v>
      </c>
      <c r="C5">
        <f>'Initial Parameters'!C5-('Initial Parameters'!C5*(Pedigree!B5/100))</f>
        <v>3.7256886000000003E-2</v>
      </c>
      <c r="E5">
        <f>'Initial Parameters'!$C5+('Initial Parameters'!$C5*(Pedigree!$B5/100))</f>
        <v>4.5536194000000002E-2</v>
      </c>
      <c r="F5">
        <v>20</v>
      </c>
      <c r="G5">
        <f>'Initial Parameters'!$F5-('Initial Parameters'!$F5*(Pedigree!$F5/100))</f>
        <v>5.6000000000000008E-2</v>
      </c>
      <c r="I5">
        <f>'Initial Parameters'!$F5+('Initial Parameters'!$F5*(Pedigree!$F5/100))</f>
        <v>8.4000000000000005E-2</v>
      </c>
      <c r="J5">
        <v>20</v>
      </c>
      <c r="K5">
        <f>'Initial Parameters'!$G5-('Initial Parameters'!$G5*(Pedigree!$J5/100))</f>
        <v>10.581783089694351</v>
      </c>
      <c r="M5">
        <f>'Initial Parameters'!$G5+('Initial Parameters'!$G5*(Pedigree!$J5/100))</f>
        <v>15.872674634541529</v>
      </c>
      <c r="N5">
        <v>10</v>
      </c>
      <c r="Q5">
        <v>10</v>
      </c>
    </row>
    <row r="6" spans="1:19" x14ac:dyDescent="0.3">
      <c r="A6" t="s">
        <v>53</v>
      </c>
      <c r="B6">
        <v>10</v>
      </c>
      <c r="C6">
        <f>'Initial Parameters'!C6-('Initial Parameters'!C6*(Pedigree!B6/100))</f>
        <v>1.8701342999999997E-3</v>
      </c>
      <c r="E6">
        <f>'Initial Parameters'!$C6+('Initial Parameters'!$C6*(Pedigree!$B6/100))</f>
        <v>2.2857196999999997E-3</v>
      </c>
      <c r="F6">
        <v>20</v>
      </c>
      <c r="G6">
        <f>'Initial Parameters'!$F6-('Initial Parameters'!$F6*(Pedigree!$F6/100))</f>
        <v>4.3999999999999997E-2</v>
      </c>
      <c r="I6">
        <f>'Initial Parameters'!$F6+('Initial Parameters'!$F6*(Pedigree!$F6/100))</f>
        <v>6.6000000000000003E-2</v>
      </c>
      <c r="J6">
        <v>20</v>
      </c>
      <c r="K6">
        <f>'Initial Parameters'!$G6-('Initial Parameters'!$G6*(Pedigree!$J6/100))</f>
        <v>12.725985624647514</v>
      </c>
      <c r="M6">
        <f>'Initial Parameters'!$G6+('Initial Parameters'!$G6*(Pedigree!$J6/100))</f>
        <v>19.088978436971271</v>
      </c>
      <c r="N6">
        <v>10</v>
      </c>
      <c r="Q6">
        <v>10</v>
      </c>
    </row>
    <row r="7" spans="1:19" x14ac:dyDescent="0.3">
      <c r="A7" t="s">
        <v>13</v>
      </c>
      <c r="B7">
        <v>10</v>
      </c>
      <c r="C7">
        <f>'Initial Parameters'!C7-('Initial Parameters'!C7*(Pedigree!B7/100))</f>
        <v>1.17E-3</v>
      </c>
      <c r="E7">
        <f>'Initial Parameters'!$C7+('Initial Parameters'!$C7*(Pedigree!$B7/100))</f>
        <v>1.4299999999999998E-3</v>
      </c>
      <c r="F7">
        <v>20</v>
      </c>
      <c r="G7">
        <f>'Initial Parameters'!$F7-('Initial Parameters'!$F7*(Pedigree!$F7/100))</f>
        <v>5.2000000000000005E-2</v>
      </c>
      <c r="I7">
        <f>'Initial Parameters'!$F7+('Initial Parameters'!$F7*(Pedigree!$F7/100))</f>
        <v>7.8E-2</v>
      </c>
      <c r="J7">
        <v>20</v>
      </c>
      <c r="K7">
        <f>'Initial Parameters'!$G7-('Initial Parameters'!$G7*(Pedigree!$J7/100))</f>
        <v>17.866694803789049</v>
      </c>
      <c r="M7">
        <f>'Initial Parameters'!$G7+('Initial Parameters'!$G7*(Pedigree!$J7/100))</f>
        <v>26.800042205683571</v>
      </c>
      <c r="N7">
        <v>10</v>
      </c>
      <c r="Q7">
        <v>10</v>
      </c>
    </row>
    <row r="8" spans="1:19" x14ac:dyDescent="0.3">
      <c r="A8" t="s">
        <v>54</v>
      </c>
      <c r="B8">
        <v>10</v>
      </c>
      <c r="C8">
        <f>'Initial Parameters'!C8-('Initial Parameters'!C8*(Pedigree!B8/100))</f>
        <v>5.8680000000000006E-4</v>
      </c>
      <c r="E8">
        <f>'Initial Parameters'!$C8+('Initial Parameters'!$C8*(Pedigree!$B8/100))</f>
        <v>7.1719999999999998E-4</v>
      </c>
      <c r="F8">
        <v>20</v>
      </c>
      <c r="G8">
        <f>'Initial Parameters'!$F8-('Initial Parameters'!$F8*(Pedigree!$F8/100))</f>
        <v>3.2000000000000001E-2</v>
      </c>
      <c r="I8">
        <f>'Initial Parameters'!$F8+('Initial Parameters'!$F8*(Pedigree!$F8/100))</f>
        <v>4.8000000000000001E-2</v>
      </c>
      <c r="J8">
        <v>20</v>
      </c>
      <c r="K8">
        <f>'Initial Parameters'!$G8-('Initial Parameters'!$G8*(Pedigree!$J8/100))</f>
        <v>15.745070886271497</v>
      </c>
      <c r="M8">
        <f>'Initial Parameters'!$G8+('Initial Parameters'!$G8*(Pedigree!$J8/100))</f>
        <v>23.617606329407245</v>
      </c>
      <c r="N8">
        <v>10</v>
      </c>
      <c r="Q8">
        <v>10</v>
      </c>
    </row>
    <row r="9" spans="1:19" x14ac:dyDescent="0.3">
      <c r="A9" t="s">
        <v>14</v>
      </c>
      <c r="B9">
        <v>10</v>
      </c>
      <c r="C9">
        <f>'Initial Parameters'!C9-('Initial Parameters'!C9*(Pedigree!B9/100))</f>
        <v>5.9669999999999992E-4</v>
      </c>
      <c r="E9">
        <f>'Initial Parameters'!$C9+('Initial Parameters'!$C9*(Pedigree!$B9/100))</f>
        <v>7.293E-4</v>
      </c>
      <c r="F9">
        <v>20</v>
      </c>
      <c r="G9">
        <f>'Initial Parameters'!$F9-('Initial Parameters'!$F9*(Pedigree!$F9/100))</f>
        <v>3.5999999999999997E-2</v>
      </c>
      <c r="I9">
        <f>'Initial Parameters'!$F9+('Initial Parameters'!$F9*(Pedigree!$F9/100))</f>
        <v>5.3999999999999999E-2</v>
      </c>
      <c r="J9">
        <v>20</v>
      </c>
      <c r="K9">
        <f>'Initial Parameters'!$G9-('Initial Parameters'!$G9*(Pedigree!$J9/100))</f>
        <v>15.286478747322928</v>
      </c>
      <c r="M9">
        <f>'Initial Parameters'!$G9+('Initial Parameters'!$G9*(Pedigree!$J9/100))</f>
        <v>22.929718120984393</v>
      </c>
      <c r="N9">
        <v>10</v>
      </c>
      <c r="Q9">
        <v>10</v>
      </c>
    </row>
    <row r="10" spans="1:19" x14ac:dyDescent="0.3">
      <c r="A10" t="s">
        <v>15</v>
      </c>
      <c r="B10">
        <v>10</v>
      </c>
      <c r="C10">
        <f>'Initial Parameters'!C10-('Initial Parameters'!C10*(Pedigree!B10/100))</f>
        <v>4.8419999999999995E-4</v>
      </c>
      <c r="E10">
        <f>'Initial Parameters'!$C10+('Initial Parameters'!$C10*(Pedigree!$B10/100))</f>
        <v>5.9179999999999996E-4</v>
      </c>
      <c r="F10">
        <v>20</v>
      </c>
      <c r="G10">
        <f>'Initial Parameters'!$F10-('Initial Parameters'!$F10*(Pedigree!$F10/100))</f>
        <v>3.2000000000000001E-2</v>
      </c>
      <c r="I10">
        <f>'Initial Parameters'!$F10+('Initial Parameters'!$F10*(Pedigree!$F10/100))</f>
        <v>4.8000000000000001E-2</v>
      </c>
      <c r="J10">
        <v>20</v>
      </c>
      <c r="K10">
        <f>'Initial Parameters'!$G10-('Initial Parameters'!$G10*(Pedigree!$J10/100))</f>
        <v>10.997593011590659</v>
      </c>
      <c r="M10">
        <f>'Initial Parameters'!$G10+('Initial Parameters'!$G10*(Pedigree!$J10/100))</f>
        <v>16.496389517385989</v>
      </c>
      <c r="N10">
        <v>10</v>
      </c>
      <c r="Q10">
        <v>10</v>
      </c>
    </row>
    <row r="11" spans="1:19" x14ac:dyDescent="0.3">
      <c r="A11" t="s">
        <v>16</v>
      </c>
      <c r="B11">
        <v>10</v>
      </c>
      <c r="C11">
        <f>'Initial Parameters'!C11-('Initial Parameters'!C11*(Pedigree!B11/100))</f>
        <v>0.46503000000000005</v>
      </c>
      <c r="E11">
        <f>'Initial Parameters'!$C11+('Initial Parameters'!$C11*(Pedigree!$B11/100))</f>
        <v>0.56837000000000004</v>
      </c>
      <c r="F11">
        <v>60</v>
      </c>
      <c r="G11">
        <f>'Initial Parameters'!$F11-('Initial Parameters'!$F11*(Pedigree!$F11/100))</f>
        <v>0.27560000000000001</v>
      </c>
      <c r="I11">
        <f>'Initial Parameters'!$F11+('Initial Parameters'!$F11*(Pedigree!$F11/100))</f>
        <v>1.1023999999999998</v>
      </c>
      <c r="J11">
        <v>60</v>
      </c>
      <c r="K11">
        <f>'Initial Parameters'!$G11-('Initial Parameters'!$G11*(Pedigree!$J11/100))</f>
        <v>0.82800000000000007</v>
      </c>
      <c r="M11">
        <f>'Initial Parameters'!$G11+('Initial Parameters'!$G11*(Pedigree!$J11/100))</f>
        <v>3.3119999999999994</v>
      </c>
      <c r="N11">
        <v>80</v>
      </c>
      <c r="Q11">
        <v>10</v>
      </c>
    </row>
    <row r="12" spans="1:19" x14ac:dyDescent="0.3">
      <c r="A12" t="s">
        <v>42</v>
      </c>
      <c r="B12">
        <v>10</v>
      </c>
      <c r="C12">
        <f>'Initial Parameters'!C12-('Initial Parameters'!C12*(Pedigree!B12/100))</f>
        <v>0.14073336</v>
      </c>
      <c r="E12">
        <f>'Initial Parameters'!$C12+('Initial Parameters'!$C12*(Pedigree!$B12/100))</f>
        <v>0.17200743999999998</v>
      </c>
      <c r="F12">
        <v>10</v>
      </c>
      <c r="G12">
        <f>'Initial Parameters'!$F12-('Initial Parameters'!$F12*(Pedigree!$F12/100))</f>
        <v>1.1348144113329848</v>
      </c>
      <c r="I12">
        <f>'Initial Parameters'!$F12+('Initial Parameters'!$F12*(Pedigree!$F12/100))</f>
        <v>1.3869953916292037</v>
      </c>
      <c r="J12">
        <v>10</v>
      </c>
      <c r="K12">
        <f>'Initial Parameters'!$G12-('Initial Parameters'!$G12*(Pedigree!$J12/100))</f>
        <v>4.6552377127316262</v>
      </c>
      <c r="M12">
        <f>'Initial Parameters'!$G12+('Initial Parameters'!$G12*(Pedigree!$J12/100))</f>
        <v>5.6897349822275434</v>
      </c>
      <c r="N12">
        <v>10</v>
      </c>
      <c r="Q12">
        <v>10</v>
      </c>
    </row>
    <row r="13" spans="1:19" x14ac:dyDescent="0.3">
      <c r="A13" t="s">
        <v>43</v>
      </c>
      <c r="B13">
        <v>10</v>
      </c>
      <c r="C13">
        <f>'Initial Parameters'!C13-('Initial Parameters'!C13*(Pedigree!B13/100))</f>
        <v>9.7759349999999995E-2</v>
      </c>
      <c r="E13">
        <f>'Initial Parameters'!$C13+('Initial Parameters'!$C13*(Pedigree!$B13/100))</f>
        <v>0.11948365</v>
      </c>
      <c r="F13">
        <v>10</v>
      </c>
      <c r="G13">
        <f>'Initial Parameters'!$F13-('Initial Parameters'!$F13*(Pedigree!$F13/100))</f>
        <v>1.1813170093701499</v>
      </c>
      <c r="I13">
        <f>'Initial Parameters'!$F13+('Initial Parameters'!$F13*(Pedigree!$F13/100))</f>
        <v>1.4438319003412943</v>
      </c>
      <c r="J13">
        <v>10</v>
      </c>
      <c r="K13">
        <f>'Initial Parameters'!$G13-('Initial Parameters'!$G13*(Pedigree!$J13/100))</f>
        <v>5.8828882350469724</v>
      </c>
      <c r="M13">
        <f>'Initial Parameters'!$G13+('Initial Parameters'!$G13*(Pedigree!$J13/100))</f>
        <v>7.190196731724078</v>
      </c>
      <c r="N13">
        <v>10</v>
      </c>
      <c r="Q13">
        <v>10</v>
      </c>
    </row>
    <row r="14" spans="1:19" x14ac:dyDescent="0.3">
      <c r="A14" t="s">
        <v>44</v>
      </c>
      <c r="B14">
        <v>10</v>
      </c>
      <c r="C14">
        <f>'Initial Parameters'!C14-('Initial Parameters'!C14*(Pedigree!B14/100))</f>
        <v>0.31715217000000001</v>
      </c>
      <c r="E14">
        <f>'Initial Parameters'!$C14+('Initial Parameters'!$C14*(Pedigree!$B14/100))</f>
        <v>0.38763043000000003</v>
      </c>
      <c r="F14">
        <v>10</v>
      </c>
      <c r="G14">
        <f>'Initial Parameters'!$F14-('Initial Parameters'!$F14*(Pedigree!$F14/100))</f>
        <v>1.0413715131275638</v>
      </c>
      <c r="I14">
        <f>'Initial Parameters'!$F14+('Initial Parameters'!$F14*(Pedigree!$F14/100))</f>
        <v>1.2727874049336889</v>
      </c>
      <c r="J14">
        <v>10</v>
      </c>
      <c r="K14">
        <f>'Initial Parameters'!$G14-('Initial Parameters'!$G14*(Pedigree!$J14/100))</f>
        <v>3.341371767613305</v>
      </c>
      <c r="M14">
        <f>'Initial Parameters'!$G14+('Initial Parameters'!$G14*(Pedigree!$J14/100))</f>
        <v>4.0838988270829288</v>
      </c>
      <c r="N14">
        <v>10</v>
      </c>
      <c r="Q14">
        <v>10</v>
      </c>
    </row>
    <row r="15" spans="1:19" x14ac:dyDescent="0.3">
      <c r="A15" t="s">
        <v>45</v>
      </c>
      <c r="B15">
        <v>10</v>
      </c>
      <c r="C15">
        <f>'Initial Parameters'!C15-('Initial Parameters'!C15*(Pedigree!B15/100))</f>
        <v>4.0490496000000001E-2</v>
      </c>
      <c r="E15">
        <f>'Initial Parameters'!$C15+('Initial Parameters'!$C15*(Pedigree!$B15/100))</f>
        <v>4.9488383999999996E-2</v>
      </c>
      <c r="F15">
        <v>10</v>
      </c>
      <c r="G15">
        <f>'Initial Parameters'!$F15-('Initial Parameters'!$F15*(Pedigree!$F15/100))</f>
        <v>1.1206973782595395</v>
      </c>
      <c r="I15">
        <f>'Initial Parameters'!$F15+('Initial Parameters'!$F15*(Pedigree!$F15/100))</f>
        <v>1.3697412400949927</v>
      </c>
      <c r="J15">
        <v>10</v>
      </c>
      <c r="K15">
        <f>'Initial Parameters'!$G15-('Initial Parameters'!$G15*(Pedigree!$J15/100))</f>
        <v>5.2269592777123801</v>
      </c>
      <c r="M15">
        <f>'Initial Parameters'!$G15+('Initial Parameters'!$G15*(Pedigree!$J15/100))</f>
        <v>6.3885057838706878</v>
      </c>
      <c r="N15">
        <v>10</v>
      </c>
      <c r="Q15">
        <v>10</v>
      </c>
    </row>
    <row r="16" spans="1:19" x14ac:dyDescent="0.3">
      <c r="A16" t="s">
        <v>46</v>
      </c>
      <c r="B16">
        <v>10</v>
      </c>
      <c r="C16">
        <f>'Initial Parameters'!C16-('Initial Parameters'!C16*(Pedigree!B16/100))</f>
        <v>0.13315301999999998</v>
      </c>
      <c r="E16">
        <f>'Initial Parameters'!$C16+('Initial Parameters'!$C16*(Pedigree!$B16/100))</f>
        <v>0.16274258</v>
      </c>
      <c r="F16">
        <v>10</v>
      </c>
      <c r="G16">
        <f>'Initial Parameters'!$F16-('Initial Parameters'!$F16*(Pedigree!$F16/100))</f>
        <v>1.1144448295195766</v>
      </c>
      <c r="I16">
        <f>'Initial Parameters'!$F16+('Initial Parameters'!$F16*(Pedigree!$F16/100))</f>
        <v>1.3620992360794826</v>
      </c>
      <c r="J16">
        <v>10</v>
      </c>
      <c r="K16">
        <f>'Initial Parameters'!$G16-('Initial Parameters'!$G16*(Pedigree!$J16/100))</f>
        <v>2.32400468643046</v>
      </c>
      <c r="M16">
        <f>'Initial Parameters'!$G16+('Initial Parameters'!$G16*(Pedigree!$J16/100))</f>
        <v>2.8404501723038957</v>
      </c>
      <c r="N16">
        <v>10</v>
      </c>
      <c r="Q16">
        <v>10</v>
      </c>
    </row>
    <row r="17" spans="1:17" x14ac:dyDescent="0.3">
      <c r="A17" t="s">
        <v>47</v>
      </c>
      <c r="B17">
        <v>10</v>
      </c>
      <c r="C17">
        <f>'Initial Parameters'!C17-('Initial Parameters'!C17*(Pedigree!B17/100))</f>
        <v>1.0108863000000001E-2</v>
      </c>
      <c r="E17">
        <f>'Initial Parameters'!$C17+('Initial Parameters'!$C17*(Pedigree!$B17/100))</f>
        <v>1.2355277E-2</v>
      </c>
      <c r="F17">
        <v>10</v>
      </c>
      <c r="G17">
        <f>'Initial Parameters'!$F17-('Initial Parameters'!$F17*(Pedigree!$F17/100))</f>
        <v>1.1714536029603626</v>
      </c>
      <c r="I17">
        <f>'Initial Parameters'!$F17+('Initial Parameters'!$F17*(Pedigree!$F17/100))</f>
        <v>1.4317766258404432</v>
      </c>
      <c r="J17">
        <v>10</v>
      </c>
      <c r="K17">
        <f>'Initial Parameters'!$G17-('Initial Parameters'!$G17*(Pedigree!$J17/100))</f>
        <v>3.4321078582090392</v>
      </c>
      <c r="M17">
        <f>'Initial Parameters'!$G17+('Initial Parameters'!$G17*(Pedigree!$J17/100))</f>
        <v>4.1947984933666032</v>
      </c>
      <c r="N17">
        <v>10</v>
      </c>
      <c r="Q17">
        <v>10</v>
      </c>
    </row>
    <row r="18" spans="1:17" x14ac:dyDescent="0.3">
      <c r="A18" t="s">
        <v>48</v>
      </c>
      <c r="B18">
        <v>10</v>
      </c>
      <c r="C18">
        <f>'Initial Parameters'!C18-('Initial Parameters'!C18*(Pedigree!B18/100))</f>
        <v>0.17948034000000002</v>
      </c>
      <c r="E18">
        <f>'Initial Parameters'!$C18+('Initial Parameters'!$C18*(Pedigree!$B18/100))</f>
        <v>0.21936485999999999</v>
      </c>
      <c r="F18">
        <v>10</v>
      </c>
      <c r="G18">
        <f>'Initial Parameters'!$F18-('Initial Parameters'!$F18*(Pedigree!$F18/100))</f>
        <v>0.86515587963850049</v>
      </c>
      <c r="I18">
        <f>'Initial Parameters'!$F18+('Initial Parameters'!$F18*(Pedigree!$F18/100))</f>
        <v>1.0574127417803896</v>
      </c>
      <c r="J18">
        <v>10</v>
      </c>
      <c r="K18">
        <f>'Initial Parameters'!$G18-('Initial Parameters'!$G18*(Pedigree!$J18/100))</f>
        <v>2.1379133852944077</v>
      </c>
      <c r="M18">
        <f>'Initial Parameters'!$G18+('Initial Parameters'!$G18*(Pedigree!$J18/100))</f>
        <v>2.6130052486931645</v>
      </c>
      <c r="N18">
        <v>10</v>
      </c>
      <c r="Q18">
        <v>10</v>
      </c>
    </row>
    <row r="19" spans="1:17" x14ac:dyDescent="0.3">
      <c r="A19" t="s">
        <v>49</v>
      </c>
      <c r="B19">
        <v>10</v>
      </c>
      <c r="C19">
        <f>'Initial Parameters'!C19-('Initial Parameters'!C19*(Pedigree!B19/100))</f>
        <v>9.9738540000000001E-2</v>
      </c>
      <c r="E19">
        <f>'Initial Parameters'!$C19+('Initial Parameters'!$C19*(Pedigree!$B19/100))</f>
        <v>0.12190266000000001</v>
      </c>
      <c r="F19">
        <v>10</v>
      </c>
      <c r="G19">
        <f>'Initial Parameters'!$F19-('Initial Parameters'!$F19*(Pedigree!$F19/100))</f>
        <v>0.92001240313908217</v>
      </c>
      <c r="I19">
        <f>'Initial Parameters'!$F19+('Initial Parameters'!$F19*(Pedigree!$F19/100))</f>
        <v>1.1244596038366559</v>
      </c>
      <c r="J19">
        <v>10</v>
      </c>
      <c r="K19">
        <f>'Initial Parameters'!$G19-('Initial Parameters'!$G19*(Pedigree!$J19/100))</f>
        <v>3.1715604185035944</v>
      </c>
      <c r="M19">
        <f>'Initial Parameters'!$G19+('Initial Parameters'!$G19*(Pedigree!$J19/100))</f>
        <v>3.8763516226155041</v>
      </c>
      <c r="N19">
        <v>10</v>
      </c>
      <c r="Q19">
        <v>10</v>
      </c>
    </row>
    <row r="20" spans="1:17" x14ac:dyDescent="0.3">
      <c r="A20" t="s">
        <v>17</v>
      </c>
      <c r="B20">
        <v>10</v>
      </c>
      <c r="C20">
        <f>'Initial Parameters'!C20-('Initial Parameters'!C20*(Pedigree!B20/100))</f>
        <v>0.11047950000000001</v>
      </c>
      <c r="E20">
        <f>'Initial Parameters'!$C20+('Initial Parameters'!$C20*(Pedigree!$B20/100))</f>
        <v>0.1350305</v>
      </c>
      <c r="F20">
        <v>10</v>
      </c>
      <c r="G20">
        <f>'Initial Parameters'!$F20-('Initial Parameters'!$F20*(Pedigree!$F20/100))</f>
        <v>1.266893089865893</v>
      </c>
      <c r="I20">
        <f>'Initial Parameters'!$F20+('Initial Parameters'!$F20*(Pedigree!$F20/100))</f>
        <v>1.5484248876138693</v>
      </c>
      <c r="J20">
        <v>10</v>
      </c>
      <c r="K20">
        <f>'Initial Parameters'!$G20-('Initial Parameters'!$G20*(Pedigree!$J20/100))</f>
        <v>2.9953507162589554</v>
      </c>
      <c r="M20">
        <f>'Initial Parameters'!$G20+('Initial Parameters'!$G20*(Pedigree!$J20/100))</f>
        <v>3.6609842087609454</v>
      </c>
      <c r="N20">
        <v>10</v>
      </c>
      <c r="Q20">
        <v>10</v>
      </c>
    </row>
    <row r="21" spans="1:17" x14ac:dyDescent="0.3">
      <c r="A21" t="s">
        <v>18</v>
      </c>
      <c r="B21">
        <v>80</v>
      </c>
      <c r="C21">
        <f>'Initial Parameters'!C21-('Initial Parameters'!C21*(Pedigree!B21/100))</f>
        <v>0</v>
      </c>
      <c r="E21">
        <f>'Initial Parameters'!$C21+('Initial Parameters'!$C21*(Pedigree!$B21/100))</f>
        <v>0</v>
      </c>
      <c r="F21">
        <v>60</v>
      </c>
      <c r="G21">
        <f>'Initial Parameters'!$F21-('Initial Parameters'!$F21*(Pedigree!$F21/100))</f>
        <v>0.28110000000000002</v>
      </c>
      <c r="I21">
        <f>'Initial Parameters'!$F21+('Initial Parameters'!$F21*(Pedigree!$F21/100))</f>
        <v>1.1244000000000001</v>
      </c>
      <c r="J21">
        <v>60</v>
      </c>
      <c r="K21">
        <f>'Initial Parameters'!$G21-('Initial Parameters'!$G21*(Pedigree!$J21/100))</f>
        <v>1.0186667999999999</v>
      </c>
      <c r="M21">
        <f>'Initial Parameters'!$G21+('Initial Parameters'!$G21*(Pedigree!$J21/100))</f>
        <v>4.0746671999999995</v>
      </c>
      <c r="N21">
        <v>80</v>
      </c>
      <c r="Q21">
        <v>10</v>
      </c>
    </row>
    <row r="22" spans="1:17" x14ac:dyDescent="0.3">
      <c r="A22" t="s">
        <v>19</v>
      </c>
      <c r="B22">
        <v>80</v>
      </c>
      <c r="C22">
        <f>'Initial Parameters'!C22-('Initial Parameters'!C22*(Pedigree!B22/100))</f>
        <v>0</v>
      </c>
      <c r="E22">
        <f>'Initial Parameters'!$C22+('Initial Parameters'!$C22*(Pedigree!$B22/100))</f>
        <v>0</v>
      </c>
      <c r="F22">
        <v>60</v>
      </c>
      <c r="G22">
        <f>'Initial Parameters'!$F22-('Initial Parameters'!$F22*(Pedigree!$F22/100))</f>
        <v>0.93599999999999994</v>
      </c>
      <c r="I22">
        <f>'Initial Parameters'!$F22+('Initial Parameters'!$F22*(Pedigree!$F22/100))</f>
        <v>3.7439999999999998</v>
      </c>
      <c r="J22">
        <v>60</v>
      </c>
      <c r="K22">
        <f>'Initial Parameters'!$G22-('Initial Parameters'!$G22*(Pedigree!$J22/100))</f>
        <v>2.6480000000000001</v>
      </c>
      <c r="M22">
        <f>'Initial Parameters'!$G22+('Initial Parameters'!$G22*(Pedigree!$J22/100))</f>
        <v>10.592000000000001</v>
      </c>
      <c r="N22">
        <v>80</v>
      </c>
      <c r="Q22">
        <v>10</v>
      </c>
    </row>
    <row r="23" spans="1:17" x14ac:dyDescent="0.3">
      <c r="A23" t="s">
        <v>50</v>
      </c>
      <c r="B23">
        <v>10</v>
      </c>
      <c r="C23">
        <f>'Initial Parameters'!C23-('Initial Parameters'!C23*(Pedigree!B23/100))</f>
        <v>0.36526230000000004</v>
      </c>
      <c r="E23">
        <f>'Initial Parameters'!$C23+('Initial Parameters'!$C23*(Pedigree!$B23/100))</f>
        <v>0.44643169999999999</v>
      </c>
      <c r="F23">
        <v>10</v>
      </c>
      <c r="G23">
        <f>'Initial Parameters'!$F23-('Initial Parameters'!$F23*(Pedigree!$F23/100))</f>
        <v>1.796979651074285</v>
      </c>
      <c r="I23">
        <f>'Initial Parameters'!$F23+('Initial Parameters'!$F23*(Pedigree!$F23/100))</f>
        <v>2.1963084624241263</v>
      </c>
      <c r="J23">
        <v>10</v>
      </c>
      <c r="K23">
        <f>'Initial Parameters'!$G23-('Initial Parameters'!$G23*(Pedigree!$J23/100))</f>
        <v>5.3197928534604726</v>
      </c>
      <c r="M23">
        <f>'Initial Parameters'!$G23+('Initial Parameters'!$G23*(Pedigree!$J23/100))</f>
        <v>6.501969043118355</v>
      </c>
      <c r="N23">
        <v>10</v>
      </c>
      <c r="Q23">
        <v>10</v>
      </c>
    </row>
    <row r="24" spans="1:17" x14ac:dyDescent="0.3">
      <c r="A24" t="s">
        <v>55</v>
      </c>
      <c r="B24">
        <v>10</v>
      </c>
      <c r="C24">
        <f>'Initial Parameters'!C24-('Initial Parameters'!C24*(Pedigree!B24/100))</f>
        <v>2.9610531</v>
      </c>
      <c r="E24">
        <f>'Initial Parameters'!$C24+('Initial Parameters'!$C24*(Pedigree!$B24/100))</f>
        <v>3.6190648999999997</v>
      </c>
      <c r="F24">
        <v>10</v>
      </c>
      <c r="G24">
        <f>'Initial Parameters'!$F24-('Initial Parameters'!$F24*(Pedigree!$F24/100))</f>
        <v>0.70351155235777862</v>
      </c>
      <c r="I24">
        <f>'Initial Parameters'!$F24+('Initial Parameters'!$F24*(Pedigree!$F24/100))</f>
        <v>0.85984745288172948</v>
      </c>
      <c r="J24">
        <v>10</v>
      </c>
      <c r="K24">
        <f>'Initial Parameters'!$G24-('Initial Parameters'!$G24*(Pedigree!$J24/100))</f>
        <v>4.1794913145934309</v>
      </c>
      <c r="M24">
        <f>'Initial Parameters'!$G24+('Initial Parameters'!$G24*(Pedigree!$J24/100))</f>
        <v>5.1082671622808604</v>
      </c>
      <c r="N24">
        <v>10</v>
      </c>
      <c r="Q24">
        <v>10</v>
      </c>
    </row>
    <row r="25" spans="1:17" x14ac:dyDescent="0.3">
      <c r="A25" t="s">
        <v>56</v>
      </c>
      <c r="B25">
        <v>10</v>
      </c>
      <c r="C25">
        <f>'Initial Parameters'!C25-('Initial Parameters'!C25*(Pedigree!B25/100))</f>
        <v>0.13220000999999998</v>
      </c>
      <c r="E25">
        <f>'Initial Parameters'!$C25+('Initial Parameters'!$C25*(Pedigree!$B25/100))</f>
        <v>0.16157779</v>
      </c>
      <c r="F25">
        <v>10</v>
      </c>
      <c r="G25">
        <f>'Initial Parameters'!$F25-('Initial Parameters'!$F25*(Pedigree!$F25/100))</f>
        <v>0.77845482664493537</v>
      </c>
      <c r="I25">
        <f>'Initial Parameters'!$F25+('Initial Parameters'!$F25*(Pedigree!$F25/100))</f>
        <v>0.95144478812158773</v>
      </c>
      <c r="J25">
        <v>10</v>
      </c>
      <c r="K25">
        <f>'Initial Parameters'!$G25-('Initial Parameters'!$G25*(Pedigree!$J25/100))</f>
        <v>5.8349929436750472</v>
      </c>
      <c r="M25">
        <f>'Initial Parameters'!$G25+('Initial Parameters'!$G25*(Pedigree!$J25/100))</f>
        <v>7.1316580422695015</v>
      </c>
      <c r="N25">
        <v>10</v>
      </c>
      <c r="Q25">
        <v>10</v>
      </c>
    </row>
    <row r="26" spans="1:17" x14ac:dyDescent="0.3">
      <c r="A26" t="s">
        <v>20</v>
      </c>
      <c r="B26">
        <v>10</v>
      </c>
      <c r="C26">
        <f>'Initial Parameters'!C26-('Initial Parameters'!C26*(Pedigree!B26/100))</f>
        <v>1.41108966</v>
      </c>
      <c r="E26">
        <f>'Initial Parameters'!$C26+('Initial Parameters'!$C26*(Pedigree!$B26/100))</f>
        <v>1.7246651399999999</v>
      </c>
      <c r="F26">
        <v>10</v>
      </c>
      <c r="G26">
        <f>'Initial Parameters'!$F26-('Initial Parameters'!$F26*(Pedigree!$F26/100))</f>
        <v>2.5790113727156192</v>
      </c>
      <c r="I26">
        <f>'Initial Parameters'!$F26+('Initial Parameters'!$F26*(Pedigree!$F26/100))</f>
        <v>3.1521250110968677</v>
      </c>
      <c r="J26">
        <v>10</v>
      </c>
      <c r="K26">
        <f>'Initial Parameters'!$G26-('Initial Parameters'!$G26*(Pedigree!$J26/100))</f>
        <v>9.6854123118598725</v>
      </c>
      <c r="M26">
        <f>'Initial Parameters'!$G26+('Initial Parameters'!$G26*(Pedigree!$J26/100))</f>
        <v>11.837726158939843</v>
      </c>
      <c r="N26">
        <v>10</v>
      </c>
      <c r="Q26">
        <v>10</v>
      </c>
    </row>
    <row r="27" spans="1:17" x14ac:dyDescent="0.3">
      <c r="A27" t="s">
        <v>21</v>
      </c>
      <c r="B27">
        <v>10</v>
      </c>
      <c r="C27">
        <f>'Initial Parameters'!C27-('Initial Parameters'!C27*(Pedigree!B27/100))</f>
        <v>0.52110000000000001</v>
      </c>
      <c r="E27">
        <f>'Initial Parameters'!$C27+('Initial Parameters'!$C27*(Pedigree!$B27/100))</f>
        <v>0.63689999999999991</v>
      </c>
      <c r="F27">
        <v>10</v>
      </c>
      <c r="G27">
        <f>'Initial Parameters'!$F27-('Initial Parameters'!$F27*(Pedigree!$F27/100))</f>
        <v>1.1275458540849761</v>
      </c>
      <c r="I27">
        <f>'Initial Parameters'!$F27+('Initial Parameters'!$F27*(Pedigree!$F27/100))</f>
        <v>1.3781115994371929</v>
      </c>
      <c r="J27">
        <v>10</v>
      </c>
      <c r="K27">
        <f>'Initial Parameters'!$G27-('Initial Parameters'!$G27*(Pedigree!$J27/100))</f>
        <v>3.2405146702613479</v>
      </c>
      <c r="M27">
        <f>'Initial Parameters'!$G27+('Initial Parameters'!$G27*(Pedigree!$J27/100))</f>
        <v>3.9606290414305363</v>
      </c>
      <c r="N27">
        <v>10</v>
      </c>
      <c r="Q27">
        <v>10</v>
      </c>
    </row>
    <row r="28" spans="1:17" x14ac:dyDescent="0.3">
      <c r="A28" t="s">
        <v>22</v>
      </c>
      <c r="B28">
        <v>10</v>
      </c>
      <c r="C28">
        <f>'Initial Parameters'!C28-('Initial Parameters'!C28*(Pedigree!B28/100))</f>
        <v>0.99212759999999989</v>
      </c>
      <c r="E28">
        <f>'Initial Parameters'!$C28+('Initial Parameters'!$C28*(Pedigree!$B28/100))</f>
        <v>1.2126003999999999</v>
      </c>
      <c r="F28">
        <v>10</v>
      </c>
      <c r="G28">
        <f>'Initial Parameters'!$F28-('Initial Parameters'!$F28*(Pedigree!$F28/100))</f>
        <v>0.98350781433754186</v>
      </c>
      <c r="I28">
        <f>'Initial Parameters'!$F28+('Initial Parameters'!$F28*(Pedigree!$F28/100))</f>
        <v>1.2020651064125512</v>
      </c>
      <c r="J28">
        <v>10</v>
      </c>
      <c r="K28">
        <f>'Initial Parameters'!$G28-('Initial Parameters'!$G28*(Pedigree!$J28/100))</f>
        <v>5.3187339468234667</v>
      </c>
      <c r="M28">
        <f>'Initial Parameters'!$G28+('Initial Parameters'!$G28*(Pedigree!$J28/100))</f>
        <v>6.5006748238953476</v>
      </c>
      <c r="N28">
        <v>10</v>
      </c>
      <c r="Q28">
        <v>10</v>
      </c>
    </row>
    <row r="29" spans="1:17" x14ac:dyDescent="0.3">
      <c r="A29" t="s">
        <v>23</v>
      </c>
      <c r="B29">
        <v>10</v>
      </c>
      <c r="C29">
        <f>'Initial Parameters'!C29-('Initial Parameters'!C29*(Pedigree!B29/100))</f>
        <v>1.5640301700000001</v>
      </c>
      <c r="E29">
        <f>'Initial Parameters'!$C29+('Initial Parameters'!$C29*(Pedigree!$B29/100))</f>
        <v>1.9115924300000002</v>
      </c>
      <c r="F29">
        <v>10</v>
      </c>
      <c r="G29">
        <f>'Initial Parameters'!$F29-('Initial Parameters'!$F29*(Pedigree!$F29/100))</f>
        <v>1.6047608512813329</v>
      </c>
      <c r="I29">
        <f>'Initial Parameters'!$F29+('Initial Parameters'!$F29*(Pedigree!$F29/100))</f>
        <v>1.9613743737882958</v>
      </c>
      <c r="J29">
        <v>10</v>
      </c>
      <c r="K29">
        <f>'Initial Parameters'!$G29-('Initial Parameters'!$G29*(Pedigree!$J29/100))</f>
        <v>7.1128770005814355</v>
      </c>
      <c r="M29">
        <f>'Initial Parameters'!$G29+('Initial Parameters'!$G29*(Pedigree!$J29/100))</f>
        <v>8.6935163340439772</v>
      </c>
      <c r="N29">
        <v>10</v>
      </c>
      <c r="Q29">
        <v>10</v>
      </c>
    </row>
    <row r="30" spans="1:17" x14ac:dyDescent="0.3">
      <c r="A30" t="s">
        <v>24</v>
      </c>
      <c r="B30">
        <v>50</v>
      </c>
      <c r="C30">
        <f>'Initial Parameters'!C30-('Initial Parameters'!C30*(Pedigree!B30/100))</f>
        <v>2.0099999999999998</v>
      </c>
      <c r="E30">
        <f>'Initial Parameters'!$C30+('Initial Parameters'!$C30*(Pedigree!$B30/100))</f>
        <v>6.0299999999999994</v>
      </c>
      <c r="F30">
        <v>60</v>
      </c>
      <c r="G30">
        <f>'Initial Parameters'!$F30-('Initial Parameters'!$F30*(Pedigree!$F30/100))</f>
        <v>0.29880000000000001</v>
      </c>
      <c r="I30">
        <f>'Initial Parameters'!$F30+('Initial Parameters'!$F30*(Pedigree!$F30/100))</f>
        <v>1.1952</v>
      </c>
      <c r="J30">
        <v>60</v>
      </c>
      <c r="K30">
        <f>'Initial Parameters'!$G30-('Initial Parameters'!$G30*(Pedigree!$J30/100))</f>
        <v>0.99600000000000022</v>
      </c>
      <c r="M30">
        <f>'Initial Parameters'!$G30+('Initial Parameters'!$G30*(Pedigree!$J30/100))</f>
        <v>3.984</v>
      </c>
      <c r="N30">
        <v>80</v>
      </c>
      <c r="Q30">
        <v>10</v>
      </c>
    </row>
    <row r="31" spans="1:17" x14ac:dyDescent="0.3">
      <c r="A31" t="s">
        <v>25</v>
      </c>
      <c r="B31">
        <v>10</v>
      </c>
      <c r="C31">
        <f>'Initial Parameters'!C31-('Initial Parameters'!C31*(Pedigree!B31/100))</f>
        <v>4.1706000000000003</v>
      </c>
      <c r="E31">
        <f>'Initial Parameters'!$C31+('Initial Parameters'!$C31*(Pedigree!$B31/100))</f>
        <v>5.0974000000000004</v>
      </c>
      <c r="F31">
        <v>10</v>
      </c>
      <c r="G31">
        <f>'Initial Parameters'!$F31-('Initial Parameters'!$F31*(Pedigree!$F31/100))</f>
        <v>0.8994375</v>
      </c>
      <c r="I31">
        <f>'Initial Parameters'!$F31+('Initial Parameters'!$F31*(Pedigree!$F31/100))</f>
        <v>1.0993124999999999</v>
      </c>
      <c r="J31">
        <v>10</v>
      </c>
      <c r="K31">
        <f>'Initial Parameters'!$G31-('Initial Parameters'!$G31*(Pedigree!$J31/100))</f>
        <v>3.5529228135877355</v>
      </c>
      <c r="M31">
        <f>'Initial Parameters'!$G31+('Initial Parameters'!$G31*(Pedigree!$J31/100))</f>
        <v>4.3424612166072318</v>
      </c>
      <c r="N31">
        <v>10</v>
      </c>
      <c r="Q31">
        <v>10</v>
      </c>
    </row>
    <row r="32" spans="1:17" x14ac:dyDescent="0.3">
      <c r="A32" t="s">
        <v>26</v>
      </c>
      <c r="B32">
        <v>10</v>
      </c>
      <c r="C32">
        <f>'Initial Parameters'!C32-('Initial Parameters'!C32*(Pedigree!B32/100))</f>
        <v>1.0853100000000001E-2</v>
      </c>
      <c r="E32">
        <f>'Initial Parameters'!$C32+('Initial Parameters'!$C32*(Pedigree!$B32/100))</f>
        <v>1.32649E-2</v>
      </c>
      <c r="F32">
        <v>10</v>
      </c>
      <c r="G32">
        <f>'Initial Parameters'!$F32-('Initial Parameters'!$F32*(Pedigree!$F32/100))</f>
        <v>0.90991703571624238</v>
      </c>
      <c r="I32">
        <f>'Initial Parameters'!$F32+('Initial Parameters'!$F32*(Pedigree!$F32/100))</f>
        <v>1.1121208214309628</v>
      </c>
      <c r="J32">
        <v>10</v>
      </c>
      <c r="K32">
        <f>'Initial Parameters'!$G32-('Initial Parameters'!$G32*(Pedigree!$J32/100))</f>
        <v>2.0039468921416792</v>
      </c>
      <c r="M32">
        <f>'Initial Parameters'!$G32+('Initial Parameters'!$G32*(Pedigree!$J32/100))</f>
        <v>2.4492684237287192</v>
      </c>
      <c r="N32">
        <v>10</v>
      </c>
      <c r="Q32">
        <v>10</v>
      </c>
    </row>
    <row r="33" spans="1:17" x14ac:dyDescent="0.3">
      <c r="A33" t="s">
        <v>27</v>
      </c>
      <c r="B33">
        <v>10</v>
      </c>
      <c r="C33">
        <f>'Initial Parameters'!C33-('Initial Parameters'!C33*(Pedigree!B33/100))</f>
        <v>0.86813253000000001</v>
      </c>
      <c r="E33">
        <f>'Initial Parameters'!$C33+('Initial Parameters'!$C33*(Pedigree!$B33/100))</f>
        <v>1.0610508700000001</v>
      </c>
      <c r="F33">
        <v>10</v>
      </c>
      <c r="G33">
        <f>'Initial Parameters'!$F33-('Initial Parameters'!$F33*(Pedigree!$F33/100))</f>
        <v>0.67826428879638612</v>
      </c>
      <c r="I33">
        <f>'Initial Parameters'!$F33+('Initial Parameters'!$F33*(Pedigree!$F33/100))</f>
        <v>0.82898968630669412</v>
      </c>
      <c r="J33">
        <v>10</v>
      </c>
      <c r="K33">
        <f>'Initial Parameters'!$G33-('Initial Parameters'!$G33*(Pedigree!$J33/100))</f>
        <v>2.2482860947080918</v>
      </c>
      <c r="M33">
        <f>'Initial Parameters'!$G33+('Initial Parameters'!$G33*(Pedigree!$J33/100))</f>
        <v>2.7479052268654454</v>
      </c>
      <c r="N33">
        <v>10</v>
      </c>
      <c r="Q33">
        <v>10</v>
      </c>
    </row>
    <row r="34" spans="1:17" x14ac:dyDescent="0.3">
      <c r="A34" t="s">
        <v>28</v>
      </c>
      <c r="B34">
        <v>10</v>
      </c>
      <c r="C34">
        <f>'Initial Parameters'!C34-('Initial Parameters'!C34*(Pedigree!B34/100))</f>
        <v>0.23586704999999999</v>
      </c>
      <c r="E34">
        <f>'Initial Parameters'!$C34+('Initial Parameters'!$C34*(Pedigree!$B34/100))</f>
        <v>0.28828195000000001</v>
      </c>
      <c r="F34">
        <v>10</v>
      </c>
      <c r="G34">
        <f>'Initial Parameters'!$F34-('Initial Parameters'!$F34*(Pedigree!$F34/100))</f>
        <v>0.91420429191088304</v>
      </c>
      <c r="I34">
        <f>'Initial Parameters'!$F34+('Initial Parameters'!$F34*(Pedigree!$F34/100))</f>
        <v>1.1173608012244125</v>
      </c>
      <c r="J34">
        <v>10</v>
      </c>
      <c r="K34">
        <f>'Initial Parameters'!$G34-('Initial Parameters'!$G34*(Pedigree!$J34/100))</f>
        <v>2.4797567777110556</v>
      </c>
      <c r="M34">
        <f>'Initial Parameters'!$G34+('Initial Parameters'!$G34*(Pedigree!$J34/100))</f>
        <v>3.0308138394246233</v>
      </c>
      <c r="N34">
        <v>10</v>
      </c>
      <c r="Q34">
        <v>10</v>
      </c>
    </row>
    <row r="35" spans="1:17" x14ac:dyDescent="0.3">
      <c r="A35" t="s">
        <v>29</v>
      </c>
      <c r="B35">
        <v>80</v>
      </c>
      <c r="C35">
        <f>'Initial Parameters'!C35-('Initial Parameters'!C35*(Pedigree!B35/100))</f>
        <v>0</v>
      </c>
      <c r="E35">
        <f>'Initial Parameters'!$C35+('Initial Parameters'!$C35*(Pedigree!$B35/100))</f>
        <v>0</v>
      </c>
      <c r="F35">
        <v>60</v>
      </c>
      <c r="G35">
        <f>'Initial Parameters'!$F35-('Initial Parameters'!$F35*(Pedigree!$F35/100))</f>
        <v>1.6</v>
      </c>
      <c r="I35">
        <f>'Initial Parameters'!$F35+('Initial Parameters'!$F35*(Pedigree!$F35/100))</f>
        <v>6.4</v>
      </c>
      <c r="J35">
        <v>60</v>
      </c>
      <c r="K35">
        <f>'Initial Parameters'!$G35-('Initial Parameters'!$G35*(Pedigree!$J35/100))</f>
        <v>8</v>
      </c>
      <c r="M35">
        <f>'Initial Parameters'!$G35+('Initial Parameters'!$G35*(Pedigree!$J35/100))</f>
        <v>32</v>
      </c>
      <c r="N35">
        <v>80</v>
      </c>
      <c r="Q35">
        <v>10</v>
      </c>
    </row>
    <row r="36" spans="1:17" x14ac:dyDescent="0.3">
      <c r="A36" t="s">
        <v>30</v>
      </c>
      <c r="B36">
        <v>50</v>
      </c>
      <c r="C36">
        <f>'Initial Parameters'!C36-('Initial Parameters'!C36*(Pedigree!B36/100))</f>
        <v>0.03</v>
      </c>
      <c r="E36">
        <f>'Initial Parameters'!$C36+('Initial Parameters'!$C36*(Pedigree!$B36/100))</f>
        <v>0.09</v>
      </c>
      <c r="F36">
        <v>60</v>
      </c>
      <c r="G36">
        <f>'Initial Parameters'!$F36-('Initial Parameters'!$F36*(Pedigree!$F36/100))</f>
        <v>4.41</v>
      </c>
      <c r="I36">
        <f>'Initial Parameters'!$F36+('Initial Parameters'!$F36*(Pedigree!$F36/100))</f>
        <v>17.64</v>
      </c>
      <c r="J36">
        <v>60</v>
      </c>
      <c r="K36">
        <f>'Initial Parameters'!$G36-('Initial Parameters'!$G36*(Pedigree!$J36/100))</f>
        <v>12</v>
      </c>
      <c r="M36">
        <f>'Initial Parameters'!$G36+('Initial Parameters'!$G36*(Pedigree!$J36/100))</f>
        <v>48</v>
      </c>
      <c r="N36">
        <v>50</v>
      </c>
      <c r="Q36">
        <v>10</v>
      </c>
    </row>
    <row r="37" spans="1:17" x14ac:dyDescent="0.3">
      <c r="A37" t="s">
        <v>31</v>
      </c>
      <c r="B37">
        <v>50</v>
      </c>
      <c r="C37">
        <f>'Initial Parameters'!C37-('Initial Parameters'!C37*(Pedigree!B37/100))</f>
        <v>105.3237</v>
      </c>
      <c r="E37">
        <f>'Initial Parameters'!$C37+('Initial Parameters'!$C37*(Pedigree!$B37/100))</f>
        <v>315.97109999999998</v>
      </c>
      <c r="F37">
        <v>60</v>
      </c>
      <c r="G37">
        <f>'Initial Parameters'!$F37-('Initial Parameters'!$F37*(Pedigree!$F37/100))</f>
        <v>0.54640000000000011</v>
      </c>
      <c r="I37">
        <f>'Initial Parameters'!$F37+('Initial Parameters'!$F37*(Pedigree!$F37/100))</f>
        <v>2.1856</v>
      </c>
      <c r="J37">
        <v>80</v>
      </c>
      <c r="K37">
        <f>'Initial Parameters'!$G37-('Initial Parameters'!$G37*(Pedigree!$J37/100))</f>
        <v>0</v>
      </c>
      <c r="M37">
        <f>'Initial Parameters'!$G37+('Initial Parameters'!$G37*(Pedigree!$J37/100))</f>
        <v>0</v>
      </c>
      <c r="N37">
        <v>50</v>
      </c>
      <c r="Q37">
        <v>10</v>
      </c>
    </row>
    <row r="38" spans="1:17" x14ac:dyDescent="0.3">
      <c r="A38" t="s">
        <v>32</v>
      </c>
      <c r="B38">
        <v>50</v>
      </c>
      <c r="C38">
        <f>'Initial Parameters'!C38-('Initial Parameters'!C38*(Pedigree!B38/100))</f>
        <v>3.9</v>
      </c>
      <c r="E38">
        <f>'Initial Parameters'!$C38+('Initial Parameters'!$C38*(Pedigree!$B38/100))</f>
        <v>11.7</v>
      </c>
      <c r="F38">
        <v>60</v>
      </c>
      <c r="G38">
        <f>'Initial Parameters'!$F38-('Initial Parameters'!$F38*(Pedigree!$F38/100))</f>
        <v>0.67999999999999994</v>
      </c>
      <c r="I38">
        <f>'Initial Parameters'!$F38+('Initial Parameters'!$F38*(Pedigree!$F38/100))</f>
        <v>2.7199999999999998</v>
      </c>
      <c r="J38">
        <v>80</v>
      </c>
      <c r="K38">
        <f>'Initial Parameters'!$G38-('Initial Parameters'!$G38*(Pedigree!$J38/100))</f>
        <v>0</v>
      </c>
      <c r="M38">
        <f>'Initial Parameters'!$G38+('Initial Parameters'!$G38*(Pedigree!$J38/100))</f>
        <v>0</v>
      </c>
      <c r="N38">
        <v>50</v>
      </c>
      <c r="Q38">
        <v>10</v>
      </c>
    </row>
    <row r="39" spans="1:17" x14ac:dyDescent="0.3">
      <c r="A39" t="s">
        <v>57</v>
      </c>
      <c r="B39">
        <v>50</v>
      </c>
      <c r="C39">
        <f>'Initial Parameters'!C39-('Initial Parameters'!C39*(Pedigree!B39/100))</f>
        <v>6.9650000000000004E-2</v>
      </c>
      <c r="E39">
        <f>'Initial Parameters'!$C39+('Initial Parameters'!$C39*(Pedigree!$B39/100))</f>
        <v>0.20895000000000002</v>
      </c>
      <c r="F39">
        <v>60</v>
      </c>
      <c r="G39">
        <f>'Initial Parameters'!$F39-('Initial Parameters'!$F39*(Pedigree!$F39/100))</f>
        <v>0.24</v>
      </c>
      <c r="I39">
        <f>'Initial Parameters'!$F39+('Initial Parameters'!$F39*(Pedigree!$F39/100))</f>
        <v>0.96</v>
      </c>
      <c r="J39">
        <v>80</v>
      </c>
      <c r="K39">
        <f>'Initial Parameters'!$G39-('Initial Parameters'!$G39*(Pedigree!$J39/100))</f>
        <v>0</v>
      </c>
      <c r="M39">
        <f>'Initial Parameters'!$G39+('Initial Parameters'!$G39*(Pedigree!$J39/100))</f>
        <v>0</v>
      </c>
      <c r="N39">
        <v>50</v>
      </c>
      <c r="Q39">
        <v>10</v>
      </c>
    </row>
    <row r="40" spans="1:17" x14ac:dyDescent="0.3">
      <c r="A40" t="s">
        <v>58</v>
      </c>
      <c r="B40">
        <v>50</v>
      </c>
      <c r="C40">
        <f>'Initial Parameters'!C40-('Initial Parameters'!C40*(Pedigree!B40/100))</f>
        <v>127.97499999999999</v>
      </c>
      <c r="E40">
        <f>'Initial Parameters'!$C40+('Initial Parameters'!$C40*(Pedigree!$B40/100))</f>
        <v>383.92499999999995</v>
      </c>
      <c r="F40">
        <v>60</v>
      </c>
      <c r="G40">
        <f>'Initial Parameters'!$F40-('Initial Parameters'!$F40*(Pedigree!$F40/100))</f>
        <v>0.36</v>
      </c>
      <c r="I40">
        <f>'Initial Parameters'!$F40+('Initial Parameters'!$F40*(Pedigree!$F40/100))</f>
        <v>1.44</v>
      </c>
      <c r="J40">
        <v>80</v>
      </c>
      <c r="K40">
        <f>'Initial Parameters'!$G40-('Initial Parameters'!$G40*(Pedigree!$J40/100))</f>
        <v>0</v>
      </c>
      <c r="M40">
        <f>'Initial Parameters'!$G40+('Initial Parameters'!$G40*(Pedigree!$J40/100))</f>
        <v>0</v>
      </c>
      <c r="N40">
        <v>50</v>
      </c>
      <c r="Q40">
        <v>10</v>
      </c>
    </row>
    <row r="41" spans="1:17" x14ac:dyDescent="0.3">
      <c r="A41" t="s">
        <v>33</v>
      </c>
      <c r="B41">
        <v>80</v>
      </c>
      <c r="C41">
        <f>'Initial Parameters'!C41-('Initial Parameters'!C41*(Pedigree!B41/100))</f>
        <v>0</v>
      </c>
      <c r="E41">
        <f>'Initial Parameters'!$C41+('Initial Parameters'!$C41*(Pedigree!$B41/100))</f>
        <v>0</v>
      </c>
      <c r="F41">
        <v>60</v>
      </c>
      <c r="G41">
        <f>'Initial Parameters'!$F41-('Initial Parameters'!$F41*(Pedigree!$F41/100))</f>
        <v>1.6</v>
      </c>
      <c r="I41">
        <f>'Initial Parameters'!$F41+('Initial Parameters'!$F41*(Pedigree!$F41/100))</f>
        <v>6.4</v>
      </c>
      <c r="J41">
        <v>80</v>
      </c>
      <c r="K41">
        <f>'Initial Parameters'!$G41-('Initial Parameters'!$G41*(Pedigree!$J41/100))</f>
        <v>0</v>
      </c>
      <c r="M41">
        <f>'Initial Parameters'!$G41+('Initial Parameters'!$G41*(Pedigree!$J41/100))</f>
        <v>0</v>
      </c>
      <c r="N41">
        <v>50</v>
      </c>
      <c r="Q41">
        <v>10</v>
      </c>
    </row>
    <row r="42" spans="1:17" x14ac:dyDescent="0.3">
      <c r="A42" t="s">
        <v>34</v>
      </c>
      <c r="B42">
        <v>80</v>
      </c>
      <c r="C42">
        <f>'Initial Parameters'!C42-('Initial Parameters'!C42*(Pedigree!B42/100))</f>
        <v>3.1999999999999993</v>
      </c>
      <c r="E42">
        <f>'Initial Parameters'!$C42+('Initial Parameters'!$C42*(Pedigree!$B42/100))</f>
        <v>28.8</v>
      </c>
      <c r="F42">
        <v>60</v>
      </c>
      <c r="G42">
        <f>'Initial Parameters'!$F42-('Initial Parameters'!$F42*(Pedigree!$F42/100))</f>
        <v>3.6799999999999997</v>
      </c>
      <c r="I42">
        <f>'Initial Parameters'!$F42+('Initial Parameters'!$F42*(Pedigree!$F42/100))</f>
        <v>14.719999999999999</v>
      </c>
      <c r="J42">
        <v>60</v>
      </c>
      <c r="K42">
        <f>'Initial Parameters'!$G42-('Initial Parameters'!$G42*(Pedigree!$J42/100))</f>
        <v>12</v>
      </c>
      <c r="M42">
        <f>'Initial Parameters'!$G42+('Initial Parameters'!$G42*(Pedigree!$J42/100))</f>
        <v>48</v>
      </c>
      <c r="N42">
        <v>50</v>
      </c>
      <c r="Q42">
        <v>10</v>
      </c>
    </row>
    <row r="43" spans="1:17" x14ac:dyDescent="0.3">
      <c r="A43" t="s">
        <v>35</v>
      </c>
      <c r="B43">
        <v>80</v>
      </c>
      <c r="C43">
        <f>'Initial Parameters'!C43-('Initial Parameters'!C43*(Pedigree!B43/100))</f>
        <v>0</v>
      </c>
      <c r="E43">
        <f>'Initial Parameters'!$C43+('Initial Parameters'!$C43*(Pedigree!$B43/100))</f>
        <v>0</v>
      </c>
      <c r="F43">
        <v>60</v>
      </c>
      <c r="G43">
        <f>'Initial Parameters'!$F43-('Initial Parameters'!$F43*(Pedigree!$F43/100))</f>
        <v>10</v>
      </c>
      <c r="I43">
        <f>'Initial Parameters'!$F43+('Initial Parameters'!$F43*(Pedigree!$F43/100))</f>
        <v>40</v>
      </c>
      <c r="J43">
        <v>60</v>
      </c>
      <c r="K43">
        <f>'Initial Parameters'!$G43-('Initial Parameters'!$G43*(Pedigree!$J43/100))</f>
        <v>20</v>
      </c>
      <c r="M43">
        <f>'Initial Parameters'!$G43+('Initial Parameters'!$G43*(Pedigree!$J43/100))</f>
        <v>80</v>
      </c>
      <c r="N43">
        <v>50</v>
      </c>
      <c r="Q43">
        <v>10</v>
      </c>
    </row>
    <row r="44" spans="1:17" x14ac:dyDescent="0.3">
      <c r="A44" t="s">
        <v>36</v>
      </c>
      <c r="B44">
        <v>80</v>
      </c>
      <c r="C44">
        <f>'Initial Parameters'!C44-('Initial Parameters'!C44*(Pedigree!B44/100))</f>
        <v>1.8240906000000001E-2</v>
      </c>
      <c r="E44">
        <f>'Initial Parameters'!$C44+('Initial Parameters'!$C44*(Pedigree!$B44/100))</f>
        <v>0.16416815400000001</v>
      </c>
      <c r="F44">
        <v>60</v>
      </c>
      <c r="G44">
        <f>'Initial Parameters'!$F44-('Initial Parameters'!$F44*(Pedigree!$F44/100))</f>
        <v>1.1432</v>
      </c>
      <c r="I44">
        <f>'Initial Parameters'!$F44+('Initial Parameters'!$F44*(Pedigree!$F44/100))</f>
        <v>4.5728</v>
      </c>
      <c r="J44">
        <v>80</v>
      </c>
      <c r="K44">
        <f>'Initial Parameters'!$G44-('Initial Parameters'!$G44*(Pedigree!$J44/100))</f>
        <v>0</v>
      </c>
      <c r="M44">
        <f>'Initial Parameters'!$G44+('Initial Parameters'!$G44*(Pedigree!$J44/100))</f>
        <v>0</v>
      </c>
      <c r="N44">
        <v>50</v>
      </c>
      <c r="Q44">
        <v>10</v>
      </c>
    </row>
    <row r="45" spans="1:17" x14ac:dyDescent="0.3">
      <c r="A45" t="s">
        <v>37</v>
      </c>
      <c r="B45">
        <v>80</v>
      </c>
      <c r="C45">
        <f>'Initial Parameters'!C45-('Initial Parameters'!C45*(Pedigree!B45/100))</f>
        <v>0</v>
      </c>
      <c r="E45">
        <f>'Initial Parameters'!$C45+('Initial Parameters'!$C45*(Pedigree!$B45/100))</f>
        <v>0</v>
      </c>
      <c r="F45">
        <v>60</v>
      </c>
      <c r="G45">
        <f>'Initial Parameters'!$F45-('Initial Parameters'!$F45*(Pedigree!$F45/100))</f>
        <v>1.2000000000000002</v>
      </c>
      <c r="I45">
        <f>'Initial Parameters'!$F45+('Initial Parameters'!$F45*(Pedigree!$F45/100))</f>
        <v>4.8</v>
      </c>
      <c r="J45">
        <v>80</v>
      </c>
      <c r="K45">
        <f>'Initial Parameters'!$G45-('Initial Parameters'!$G45*(Pedigree!$J45/100))</f>
        <v>0</v>
      </c>
      <c r="M45">
        <f>'Initial Parameters'!$G45+('Initial Parameters'!$G45*(Pedigree!$J45/100))</f>
        <v>0</v>
      </c>
      <c r="N45">
        <v>50</v>
      </c>
      <c r="Q45">
        <v>10</v>
      </c>
    </row>
    <row r="46" spans="1:17" x14ac:dyDescent="0.3">
      <c r="A46" t="s">
        <v>38</v>
      </c>
      <c r="B46">
        <v>80</v>
      </c>
      <c r="C46">
        <f>'Initial Parameters'!C46-('Initial Parameters'!C46*(Pedigree!B46/100))</f>
        <v>0</v>
      </c>
      <c r="E46">
        <f>'Initial Parameters'!$C46+('Initial Parameters'!$C46*(Pedigree!$B46/100))</f>
        <v>0</v>
      </c>
      <c r="F46">
        <v>60</v>
      </c>
      <c r="G46">
        <f>'Initial Parameters'!$F46-('Initial Parameters'!$F46*(Pedigree!$F46/100))</f>
        <v>14</v>
      </c>
      <c r="I46">
        <f>'Initial Parameters'!$F46+('Initial Parameters'!$F46*(Pedigree!$F46/100))</f>
        <v>56</v>
      </c>
      <c r="J46">
        <v>60</v>
      </c>
      <c r="K46">
        <f>'Initial Parameters'!$G46-('Initial Parameters'!$G46*(Pedigree!$J46/100))</f>
        <v>50</v>
      </c>
      <c r="M46">
        <f>'Initial Parameters'!$G46+('Initial Parameters'!$G46*(Pedigree!$J46/100))</f>
        <v>200</v>
      </c>
      <c r="N46">
        <v>50</v>
      </c>
      <c r="Q46">
        <v>10</v>
      </c>
    </row>
    <row r="47" spans="1:17" x14ac:dyDescent="0.3">
      <c r="A47" t="s">
        <v>39</v>
      </c>
      <c r="B47">
        <v>80</v>
      </c>
      <c r="C47">
        <f>'Initial Parameters'!C47-('Initial Parameters'!C47*(Pedigree!B47/100))</f>
        <v>1.5</v>
      </c>
      <c r="E47">
        <f>'Initial Parameters'!$C47+('Initial Parameters'!$C47*(Pedigree!$B47/100))</f>
        <v>13.5</v>
      </c>
      <c r="F47">
        <v>60</v>
      </c>
      <c r="G47">
        <f>'Initial Parameters'!$F47-('Initial Parameters'!$F47*(Pedigree!$F47/100))</f>
        <v>114.66668000000001</v>
      </c>
      <c r="I47">
        <f>'Initial Parameters'!$F47+('Initial Parameters'!$F47*(Pedigree!$F47/100))</f>
        <v>458.66671999999994</v>
      </c>
      <c r="K47">
        <f>'Initial Parameters'!$G47-('Initial Parameters'!$G47*(Pedigree!$J47/100))</f>
        <v>0</v>
      </c>
      <c r="M47">
        <f>'Initial Parameters'!$G47+('Initial Parameters'!$G47*(Pedigree!$J47/100))</f>
        <v>0</v>
      </c>
      <c r="Q47">
        <v>10</v>
      </c>
    </row>
    <row r="48" spans="1:17" x14ac:dyDescent="0.3">
      <c r="A48" t="s">
        <v>40</v>
      </c>
      <c r="B48">
        <v>80</v>
      </c>
      <c r="C48">
        <f>'Initial Parameters'!C48-('Initial Parameters'!C48*(Pedigree!B48/100))</f>
        <v>1.9999999999999998E-5</v>
      </c>
      <c r="E48">
        <f>'Initial Parameters'!$C48+('Initial Parameters'!$C48*(Pedigree!$B48/100))</f>
        <v>1.8000000000000001E-4</v>
      </c>
      <c r="G48">
        <f>'Initial Parameters'!$F48-('Initial Parameters'!$F48*(Pedigree!$F48/100))</f>
        <v>0</v>
      </c>
      <c r="I48">
        <f>'Initial Parameters'!$F48+('Initial Parameters'!$F48*(Pedigree!$F48/100))</f>
        <v>0</v>
      </c>
      <c r="K48">
        <f>'Initial Parameters'!$G48-('Initial Parameters'!$G48*(Pedigree!$J48/100))</f>
        <v>0</v>
      </c>
      <c r="M48">
        <f>'Initial Parameters'!$G48+('Initial Parameters'!$G48*(Pedigree!$J48/100))</f>
        <v>0</v>
      </c>
      <c r="Q48">
        <v>10</v>
      </c>
    </row>
    <row r="49" spans="1:17" x14ac:dyDescent="0.3">
      <c r="A49" t="s">
        <v>41</v>
      </c>
      <c r="B49">
        <v>80</v>
      </c>
      <c r="C49">
        <f>'Initial Parameters'!C49-('Initial Parameters'!C49*(Pedigree!B49/100))</f>
        <v>10</v>
      </c>
      <c r="E49">
        <f>'Initial Parameters'!$C49+('Initial Parameters'!$C49*(Pedigree!$B49/100))</f>
        <v>90</v>
      </c>
      <c r="G49">
        <f>'Initial Parameters'!$F49-('Initial Parameters'!$F49*(Pedigree!$F49/100))</f>
        <v>0</v>
      </c>
      <c r="I49">
        <f>'Initial Parameters'!$F49+('Initial Parameters'!$F49*(Pedigree!$F49/100))</f>
        <v>0</v>
      </c>
      <c r="K49">
        <f>'Initial Parameters'!$G49-('Initial Parameters'!$G49*(Pedigree!$J49/100))</f>
        <v>0</v>
      </c>
      <c r="M49">
        <f>'Initial Parameters'!$G49+('Initial Parameters'!$G49*(Pedigree!$J49/100))</f>
        <v>0</v>
      </c>
      <c r="Q4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98579-1C8E-4EE6-8207-B3581FAD0A11}">
  <dimension ref="A1:AU50"/>
  <sheetViews>
    <sheetView topLeftCell="A34" workbookViewId="0">
      <selection activeCell="M25" sqref="M25"/>
    </sheetView>
  </sheetViews>
  <sheetFormatPr defaultRowHeight="14.4" x14ac:dyDescent="0.3"/>
  <cols>
    <col min="2" max="2" width="23.6640625" bestFit="1" customWidth="1"/>
  </cols>
  <sheetData>
    <row r="1" spans="1:47" x14ac:dyDescent="0.3">
      <c r="B1" t="s">
        <v>59</v>
      </c>
      <c r="C1" t="s">
        <v>11</v>
      </c>
      <c r="D1" t="s">
        <v>51</v>
      </c>
      <c r="E1" t="s">
        <v>12</v>
      </c>
      <c r="F1" t="s">
        <v>52</v>
      </c>
      <c r="G1" t="s">
        <v>53</v>
      </c>
      <c r="H1" t="s">
        <v>13</v>
      </c>
      <c r="I1" t="s">
        <v>54</v>
      </c>
      <c r="J1" t="s">
        <v>14</v>
      </c>
      <c r="K1" t="s">
        <v>15</v>
      </c>
      <c r="L1" t="s">
        <v>16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17</v>
      </c>
      <c r="V1" t="s">
        <v>18</v>
      </c>
      <c r="W1" t="s">
        <v>19</v>
      </c>
      <c r="X1" t="s">
        <v>50</v>
      </c>
      <c r="Y1" t="s">
        <v>55</v>
      </c>
      <c r="Z1" t="s">
        <v>56</v>
      </c>
      <c r="AA1" t="s">
        <v>20</v>
      </c>
      <c r="AB1" t="s">
        <v>60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57</v>
      </c>
      <c r="AO1" t="s">
        <v>58</v>
      </c>
      <c r="AP1" t="s">
        <v>61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x14ac:dyDescent="0.3">
      <c r="A2">
        <v>1</v>
      </c>
      <c r="B2" t="s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 x14ac:dyDescent="0.3">
      <c r="A3">
        <v>2</v>
      </c>
      <c r="B3" t="s">
        <v>51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x14ac:dyDescent="0.3">
      <c r="A4">
        <v>3</v>
      </c>
      <c r="B4" t="s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 x14ac:dyDescent="0.3">
      <c r="A5">
        <v>4</v>
      </c>
      <c r="B5" t="s">
        <v>52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</row>
    <row r="6" spans="1:47" x14ac:dyDescent="0.3">
      <c r="A6">
        <v>5</v>
      </c>
      <c r="B6" t="s">
        <v>53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3">
      <c r="A7">
        <v>6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x14ac:dyDescent="0.3">
      <c r="A8">
        <v>7</v>
      </c>
      <c r="B8" t="s">
        <v>54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 x14ac:dyDescent="0.3">
      <c r="A9">
        <v>8</v>
      </c>
      <c r="B9" t="s">
        <v>14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 x14ac:dyDescent="0.3">
      <c r="A10">
        <v>9</v>
      </c>
      <c r="B10" t="s">
        <v>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 x14ac:dyDescent="0.3">
      <c r="A11">
        <v>10</v>
      </c>
      <c r="B11" t="s">
        <v>16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1.1031249999999999E-2</v>
      </c>
      <c r="M11">
        <v>9.77E-4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2.5720000000000001E-3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 x14ac:dyDescent="0.3">
      <c r="A12">
        <v>11</v>
      </c>
      <c r="B12" t="s">
        <v>42</v>
      </c>
      <c r="C12">
        <v>0</v>
      </c>
      <c r="D12">
        <v>0.10004166666666668</v>
      </c>
      <c r="E12">
        <v>0.33515</v>
      </c>
      <c r="F12">
        <v>2.9083333333333336E-2</v>
      </c>
      <c r="G12">
        <v>3.8391666666666664E-2</v>
      </c>
      <c r="H12">
        <v>0</v>
      </c>
      <c r="I12">
        <v>0</v>
      </c>
      <c r="J12">
        <v>0</v>
      </c>
      <c r="K12">
        <v>0</v>
      </c>
      <c r="L12">
        <v>0</v>
      </c>
      <c r="M12">
        <v>8.4069999999999995E-3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3.8766666666666667E-3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 x14ac:dyDescent="0.3">
      <c r="A13">
        <v>12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0.05</v>
      </c>
      <c r="J13">
        <v>0</v>
      </c>
      <c r="K13">
        <v>0.05</v>
      </c>
      <c r="L13">
        <v>2.823875E-3</v>
      </c>
      <c r="M13">
        <v>8.6739999999999994E-3</v>
      </c>
      <c r="N13">
        <v>5.738E-3</v>
      </c>
      <c r="O13">
        <v>1.0059999999999999E-3</v>
      </c>
      <c r="P13">
        <v>2.078E-3</v>
      </c>
      <c r="Q13" s="1">
        <v>9.9999999999999995E-7</v>
      </c>
      <c r="R13">
        <v>0</v>
      </c>
      <c r="S13">
        <v>0</v>
      </c>
      <c r="T13">
        <v>0</v>
      </c>
      <c r="U13">
        <v>2.9301000000000001E-2</v>
      </c>
      <c r="V13">
        <v>1.0539333333333333E-2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1.9750000000000002E-3</v>
      </c>
      <c r="AD13">
        <v>0</v>
      </c>
      <c r="AE13">
        <v>1.4410999999999998E-2</v>
      </c>
      <c r="AF13">
        <v>0</v>
      </c>
      <c r="AG13">
        <v>6.1554999999999999E-2</v>
      </c>
      <c r="AH13">
        <v>0</v>
      </c>
      <c r="AI13">
        <v>0</v>
      </c>
      <c r="AJ13">
        <v>0</v>
      </c>
      <c r="AK13">
        <v>1.0962E-2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47" x14ac:dyDescent="0.3">
      <c r="A14">
        <v>13</v>
      </c>
      <c r="B14" t="s">
        <v>44</v>
      </c>
      <c r="C14">
        <v>0</v>
      </c>
      <c r="D14">
        <v>8.3541666666666667E-2</v>
      </c>
      <c r="E14">
        <v>0.30584999999999996</v>
      </c>
      <c r="F14">
        <v>2.4083333333333328E-2</v>
      </c>
      <c r="G14">
        <v>9.4087500000000004E-2</v>
      </c>
      <c r="H14">
        <v>0</v>
      </c>
      <c r="I14">
        <v>0</v>
      </c>
      <c r="J14">
        <v>0</v>
      </c>
      <c r="K14">
        <v>0</v>
      </c>
      <c r="L14">
        <v>1.9935624999999998E-2</v>
      </c>
      <c r="M14">
        <v>7.6867000000000005E-2</v>
      </c>
      <c r="N14">
        <v>0</v>
      </c>
      <c r="O14">
        <v>1.21E-4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4.6271E-2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x14ac:dyDescent="0.3">
      <c r="A15">
        <v>14</v>
      </c>
      <c r="B15" t="s">
        <v>45</v>
      </c>
      <c r="C15">
        <v>0</v>
      </c>
      <c r="D15">
        <v>2.9999999999999996E-3</v>
      </c>
      <c r="E15">
        <v>0</v>
      </c>
      <c r="F15">
        <v>0</v>
      </c>
      <c r="G15">
        <v>0</v>
      </c>
      <c r="H15">
        <v>0.10823033333333333</v>
      </c>
      <c r="I15">
        <v>0.05</v>
      </c>
      <c r="J15">
        <v>0.01</v>
      </c>
      <c r="K15">
        <v>0.05</v>
      </c>
      <c r="L15">
        <v>2.3163749999999999E-3</v>
      </c>
      <c r="M15">
        <v>4.7625000000000001E-2</v>
      </c>
      <c r="N15">
        <v>1.6187E-2</v>
      </c>
      <c r="O15">
        <v>1.7474E-2</v>
      </c>
      <c r="P15">
        <v>8.83E-4</v>
      </c>
      <c r="Q15">
        <v>0</v>
      </c>
      <c r="R15">
        <v>0</v>
      </c>
      <c r="S15">
        <v>2.99E-4</v>
      </c>
      <c r="T15">
        <v>2.99E-4</v>
      </c>
      <c r="U15">
        <v>4.9370000000000004E-3</v>
      </c>
      <c r="V15">
        <v>2.6681E-2</v>
      </c>
      <c r="W15">
        <v>0</v>
      </c>
      <c r="X15">
        <v>0</v>
      </c>
      <c r="Y15">
        <v>0</v>
      </c>
      <c r="Z15">
        <v>0</v>
      </c>
      <c r="AA15">
        <v>0</v>
      </c>
      <c r="AB15">
        <v>3.2995999999999998E-2</v>
      </c>
      <c r="AC15">
        <v>5.7000000000000003E-5</v>
      </c>
      <c r="AD15" s="1">
        <v>0</v>
      </c>
      <c r="AE15">
        <v>1.2606000000000001E-2</v>
      </c>
      <c r="AF15">
        <v>2.0000000000000001E-4</v>
      </c>
      <c r="AG15">
        <v>1.2076E-2</v>
      </c>
      <c r="AH15">
        <v>0</v>
      </c>
      <c r="AI15">
        <v>0</v>
      </c>
      <c r="AJ15">
        <v>0</v>
      </c>
      <c r="AK15">
        <v>9.2199999999999997E-4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 x14ac:dyDescent="0.3">
      <c r="A16">
        <v>15</v>
      </c>
      <c r="B16" t="s">
        <v>46</v>
      </c>
      <c r="C16">
        <v>0</v>
      </c>
      <c r="D16">
        <v>5.7208333333333333E-2</v>
      </c>
      <c r="E16">
        <v>0.21904999999999999</v>
      </c>
      <c r="F16">
        <v>2.5416666666666665E-3</v>
      </c>
      <c r="G16">
        <v>0</v>
      </c>
      <c r="H16">
        <v>0</v>
      </c>
      <c r="I16">
        <v>0</v>
      </c>
      <c r="J16">
        <v>0</v>
      </c>
      <c r="K16">
        <v>0</v>
      </c>
      <c r="L16">
        <v>7.7974999999999995E-4</v>
      </c>
      <c r="M16">
        <v>8.0219999999999996E-3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2.5402999999999998E-2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 x14ac:dyDescent="0.3">
      <c r="A17">
        <v>16</v>
      </c>
      <c r="B17" t="s">
        <v>47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0.01</v>
      </c>
      <c r="J17">
        <v>0</v>
      </c>
      <c r="K17">
        <v>0.05</v>
      </c>
      <c r="L17" s="1">
        <v>7.874999999999999E-5</v>
      </c>
      <c r="M17">
        <v>3.571E-3</v>
      </c>
      <c r="N17">
        <v>2.1819999999999999E-3</v>
      </c>
      <c r="O17">
        <v>3.8999999999999999E-4</v>
      </c>
      <c r="P17" s="1">
        <v>6.6000000000000005E-5</v>
      </c>
      <c r="Q17">
        <v>6.136E-3</v>
      </c>
      <c r="R17">
        <v>0</v>
      </c>
      <c r="S17">
        <v>0</v>
      </c>
      <c r="T17">
        <v>0</v>
      </c>
      <c r="U17">
        <v>2.1499999999999999E-4</v>
      </c>
      <c r="V17">
        <v>2.6363333333333338E-3</v>
      </c>
      <c r="W17">
        <v>0</v>
      </c>
      <c r="X17">
        <v>0</v>
      </c>
      <c r="Y17">
        <v>0</v>
      </c>
      <c r="Z17">
        <v>0</v>
      </c>
      <c r="AA17">
        <v>0</v>
      </c>
      <c r="AB17">
        <v>3.2600000000000001E-4</v>
      </c>
      <c r="AC17">
        <v>2.8E-5</v>
      </c>
      <c r="AD17" s="1">
        <v>0</v>
      </c>
      <c r="AE17">
        <v>2E-3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4.0999999999999999E-4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 x14ac:dyDescent="0.3">
      <c r="A18">
        <v>17</v>
      </c>
      <c r="B18" t="s">
        <v>48</v>
      </c>
      <c r="C18">
        <v>0</v>
      </c>
      <c r="D18">
        <v>5.9166666666666666E-2</v>
      </c>
      <c r="E18">
        <v>1.0149999999999999E-2</v>
      </c>
      <c r="F18">
        <v>1.975E-2</v>
      </c>
      <c r="G18">
        <v>0</v>
      </c>
      <c r="H18">
        <v>0</v>
      </c>
      <c r="I18">
        <v>0</v>
      </c>
      <c r="J18">
        <v>0</v>
      </c>
      <c r="K18">
        <v>0</v>
      </c>
      <c r="L18">
        <v>3.86805E-2</v>
      </c>
      <c r="M18">
        <v>2.3560000000000001E-2</v>
      </c>
      <c r="N18">
        <v>2.6934E-2</v>
      </c>
      <c r="O18">
        <v>6.8560000000000001E-3</v>
      </c>
      <c r="P18">
        <v>1.005E-3</v>
      </c>
      <c r="Q18">
        <v>2.3219999999999998E-3</v>
      </c>
      <c r="R18">
        <v>0</v>
      </c>
      <c r="S18">
        <v>1.6900999999999999E-2</v>
      </c>
      <c r="T18">
        <v>1.6900999999999999E-2</v>
      </c>
      <c r="U18">
        <v>1.5563E-2</v>
      </c>
      <c r="V18">
        <v>3.0612666666666666E-2</v>
      </c>
      <c r="W18">
        <v>0</v>
      </c>
      <c r="X18">
        <v>0</v>
      </c>
      <c r="Y18">
        <v>0</v>
      </c>
      <c r="Z18">
        <v>0</v>
      </c>
      <c r="AA18">
        <v>0</v>
      </c>
      <c r="AB18">
        <v>4.2379999999999996E-3</v>
      </c>
      <c r="AC18">
        <v>3.9399999999999998E-4</v>
      </c>
      <c r="AD18">
        <v>0</v>
      </c>
      <c r="AE18">
        <v>6.1350200000000001E-2</v>
      </c>
      <c r="AF18">
        <v>1.32985E-2</v>
      </c>
      <c r="AG18">
        <v>3.6333999999999998E-2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x14ac:dyDescent="0.3">
      <c r="A19">
        <v>18</v>
      </c>
      <c r="B19" t="s">
        <v>49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0.01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 x14ac:dyDescent="0.3">
      <c r="A20">
        <v>19</v>
      </c>
      <c r="B20" t="s">
        <v>17</v>
      </c>
      <c r="C20">
        <v>0</v>
      </c>
      <c r="D20">
        <v>3.204166666666667E-2</v>
      </c>
      <c r="E20">
        <v>2.15E-3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2.8121E-2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 x14ac:dyDescent="0.3">
      <c r="A21">
        <v>20</v>
      </c>
      <c r="B21" t="s">
        <v>18</v>
      </c>
      <c r="C21">
        <v>0</v>
      </c>
      <c r="D21">
        <v>2.6833333333333334E-2</v>
      </c>
      <c r="E21">
        <v>6.5000000000000002E-2</v>
      </c>
      <c r="F21">
        <v>3.3750000000000004E-3</v>
      </c>
      <c r="G21">
        <v>2.3454166666666665E-2</v>
      </c>
      <c r="H21">
        <v>0</v>
      </c>
      <c r="I21">
        <v>0</v>
      </c>
      <c r="J21">
        <v>0.15</v>
      </c>
      <c r="K21">
        <v>0</v>
      </c>
      <c r="L21">
        <v>3.3775E-4</v>
      </c>
      <c r="M21">
        <v>1.8E-5</v>
      </c>
      <c r="N21">
        <v>1.609E-3</v>
      </c>
      <c r="O21">
        <v>3.2000000000000003E-4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1.5203333333333334E-3</v>
      </c>
      <c r="W21">
        <v>3.3830000000000002E-3</v>
      </c>
      <c r="X21">
        <v>0</v>
      </c>
      <c r="Y21">
        <v>0</v>
      </c>
      <c r="Z21">
        <v>0</v>
      </c>
      <c r="AA21">
        <v>0</v>
      </c>
      <c r="AB21">
        <v>1.27E-4</v>
      </c>
      <c r="AC21">
        <v>6.3E-5</v>
      </c>
      <c r="AD21">
        <v>0</v>
      </c>
      <c r="AE21">
        <v>1.3108E-3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x14ac:dyDescent="0.3">
      <c r="A22">
        <v>21</v>
      </c>
      <c r="B22" t="s">
        <v>19</v>
      </c>
      <c r="C22">
        <v>2.5005000000000003E-2</v>
      </c>
      <c r="D22">
        <v>0.27733333333333332</v>
      </c>
      <c r="E22">
        <v>1.1299999999999999E-2</v>
      </c>
      <c r="F22">
        <v>4.2849999999999999E-2</v>
      </c>
      <c r="G22">
        <v>0.13308749999999997</v>
      </c>
      <c r="H22">
        <v>0.20073100000000002</v>
      </c>
      <c r="I22">
        <v>0.03</v>
      </c>
      <c r="J22">
        <v>0.27800000000000002</v>
      </c>
      <c r="K22">
        <v>0.1135</v>
      </c>
      <c r="L22">
        <v>0.14151733333333336</v>
      </c>
      <c r="M22" s="1">
        <v>3.1801999999999997E-2</v>
      </c>
      <c r="N22">
        <v>4.9336999999999999E-2</v>
      </c>
      <c r="O22">
        <v>1.9431E-2</v>
      </c>
      <c r="P22">
        <v>5.6370000000000003E-2</v>
      </c>
      <c r="Q22">
        <v>4.55E-4</v>
      </c>
      <c r="R22">
        <v>6.3E-5</v>
      </c>
      <c r="S22">
        <v>1.8791000000000002E-2</v>
      </c>
      <c r="T22">
        <v>1.8791000000000002E-2</v>
      </c>
      <c r="U22">
        <v>7.5129999999999997E-3</v>
      </c>
      <c r="V22">
        <v>3.5765999999999999E-2</v>
      </c>
      <c r="W22">
        <v>3.0103333333333333E-2</v>
      </c>
      <c r="X22">
        <v>0</v>
      </c>
      <c r="Y22">
        <v>0</v>
      </c>
      <c r="Z22">
        <v>0</v>
      </c>
      <c r="AA22">
        <v>0</v>
      </c>
      <c r="AB22">
        <v>7.0748000000000005E-2</v>
      </c>
      <c r="AC22">
        <v>1.4469999999999999E-3</v>
      </c>
      <c r="AD22" s="1">
        <v>0</v>
      </c>
      <c r="AE22">
        <v>4.2708799999999998E-2</v>
      </c>
      <c r="AF22">
        <v>1.8797999999999999E-2</v>
      </c>
      <c r="AG22">
        <v>0.12893399999999999</v>
      </c>
      <c r="AH22">
        <v>0</v>
      </c>
      <c r="AI22">
        <v>6.5333333333333328E-3</v>
      </c>
      <c r="AJ22">
        <v>0</v>
      </c>
      <c r="AK22">
        <v>2.7250999999999997E-2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1.2682500000000001E-3</v>
      </c>
      <c r="AU22">
        <v>0</v>
      </c>
    </row>
    <row r="23" spans="1:47" x14ac:dyDescent="0.3">
      <c r="A23">
        <v>22</v>
      </c>
      <c r="B23" t="s">
        <v>50</v>
      </c>
      <c r="C23">
        <v>5.0000000000000001E-4</v>
      </c>
      <c r="D23">
        <v>5.0999999999999997E-2</v>
      </c>
      <c r="E23">
        <v>2.18E-2</v>
      </c>
      <c r="F23">
        <v>1.1666666666666667E-4</v>
      </c>
      <c r="G23">
        <v>1.8875000000000003E-2</v>
      </c>
      <c r="H23">
        <v>0</v>
      </c>
      <c r="I23">
        <v>0.11899999999999999</v>
      </c>
      <c r="J23">
        <v>0.01</v>
      </c>
      <c r="K23">
        <v>0</v>
      </c>
      <c r="L23">
        <v>5.420137500000001E-2</v>
      </c>
      <c r="M23">
        <v>4.4879000000000002E-2</v>
      </c>
      <c r="N23">
        <v>5.7891999999999999E-2</v>
      </c>
      <c r="O23">
        <v>8.7042999999999995E-2</v>
      </c>
      <c r="P23">
        <v>6.6536999999999999E-2</v>
      </c>
      <c r="Q23">
        <v>0.12610399999999999</v>
      </c>
      <c r="R23" s="1">
        <v>0</v>
      </c>
      <c r="S23">
        <v>3.9899999999999999E-4</v>
      </c>
      <c r="T23">
        <v>3.9899999999999999E-4</v>
      </c>
      <c r="U23">
        <v>0.11870799999999999</v>
      </c>
      <c r="V23">
        <v>6.0580666666666665E-2</v>
      </c>
      <c r="W23">
        <v>0</v>
      </c>
      <c r="X23">
        <v>0</v>
      </c>
      <c r="Y23">
        <v>0</v>
      </c>
      <c r="Z23">
        <v>0</v>
      </c>
      <c r="AA23">
        <v>0</v>
      </c>
      <c r="AB23">
        <v>2.5539999999999998E-3</v>
      </c>
      <c r="AC23">
        <v>4.3559999999999996E-3</v>
      </c>
      <c r="AD23">
        <v>0</v>
      </c>
      <c r="AE23">
        <v>0.12576979999999999</v>
      </c>
      <c r="AF23">
        <v>2.6995000000000001E-3</v>
      </c>
      <c r="AG23">
        <v>0.122041</v>
      </c>
      <c r="AH23">
        <v>0</v>
      </c>
      <c r="AI23">
        <v>0</v>
      </c>
      <c r="AJ23">
        <v>0</v>
      </c>
      <c r="AK23">
        <v>1.086E-2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 x14ac:dyDescent="0.3">
      <c r="A24">
        <v>23</v>
      </c>
      <c r="B24" t="s">
        <v>55</v>
      </c>
      <c r="C24">
        <v>8.6699999999999999E-2</v>
      </c>
      <c r="D24">
        <v>0.17083333333333331</v>
      </c>
      <c r="E24">
        <v>1.8E-3</v>
      </c>
      <c r="F24">
        <v>6.5000000000000006E-3</v>
      </c>
      <c r="G24">
        <v>1.2750000000000001E-2</v>
      </c>
      <c r="H24">
        <v>0.11937416666666666</v>
      </c>
      <c r="I24">
        <v>0.02</v>
      </c>
      <c r="J24">
        <v>0.05</v>
      </c>
      <c r="K24">
        <v>7.5500000000000012E-2</v>
      </c>
      <c r="L24">
        <v>5.0079625000000003E-2</v>
      </c>
      <c r="M24">
        <v>0.13968900000000001</v>
      </c>
      <c r="N24">
        <v>2.9740000000000001E-3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0.167543</v>
      </c>
      <c r="V24">
        <v>0.11348833333333334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 x14ac:dyDescent="0.3">
      <c r="A25">
        <v>24</v>
      </c>
      <c r="B25" t="s">
        <v>56</v>
      </c>
      <c r="C25">
        <v>0</v>
      </c>
      <c r="D25">
        <v>0</v>
      </c>
      <c r="E25">
        <v>0</v>
      </c>
      <c r="F25">
        <v>0</v>
      </c>
      <c r="G25">
        <v>0</v>
      </c>
      <c r="H25">
        <v>5.776499999999999E-2</v>
      </c>
      <c r="I25">
        <v>0.02</v>
      </c>
      <c r="J25">
        <v>0.05</v>
      </c>
      <c r="K25">
        <v>7.9500000000000001E-2</v>
      </c>
      <c r="L25">
        <v>3.1644999999999998E-3</v>
      </c>
      <c r="M25">
        <v>1.4897000000000001E-2</v>
      </c>
      <c r="N25">
        <v>4.3099999999999996E-3</v>
      </c>
      <c r="O25">
        <v>2.6287000000000001E-2</v>
      </c>
      <c r="P25">
        <v>2.245E-3</v>
      </c>
      <c r="Q25">
        <v>9.9999999999999995E-7</v>
      </c>
      <c r="R25">
        <v>0</v>
      </c>
      <c r="S25">
        <v>0</v>
      </c>
      <c r="T25">
        <v>0</v>
      </c>
      <c r="U25">
        <v>3.1877000000000003E-2</v>
      </c>
      <c r="V25">
        <v>8.6427666666666667E-2</v>
      </c>
      <c r="W25">
        <v>1.1000000000000001E-5</v>
      </c>
      <c r="X25">
        <v>0</v>
      </c>
      <c r="Y25">
        <v>0</v>
      </c>
      <c r="Z25">
        <v>0</v>
      </c>
      <c r="AA25">
        <v>0</v>
      </c>
      <c r="AB25">
        <v>0.129362</v>
      </c>
      <c r="AC25">
        <v>1.2690999999999999E-2</v>
      </c>
      <c r="AD25">
        <v>0</v>
      </c>
      <c r="AE25">
        <v>2.9920000000000001E-4</v>
      </c>
      <c r="AF25">
        <v>0</v>
      </c>
      <c r="AG25">
        <v>1.4959999999999999E-3</v>
      </c>
      <c r="AH25">
        <v>1.015E-4</v>
      </c>
      <c r="AI25">
        <v>0</v>
      </c>
      <c r="AJ25">
        <v>0</v>
      </c>
      <c r="AK25">
        <v>9.2199999999999997E-4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x14ac:dyDescent="0.3">
      <c r="A26">
        <v>25</v>
      </c>
      <c r="B26" t="s">
        <v>20</v>
      </c>
      <c r="C26">
        <v>0.1051</v>
      </c>
      <c r="D26">
        <v>3.6666666666666674E-2</v>
      </c>
      <c r="E26">
        <v>5.0000000000000002E-5</v>
      </c>
      <c r="F26">
        <v>0</v>
      </c>
      <c r="G26">
        <v>2.6250000000000002E-3</v>
      </c>
      <c r="H26">
        <v>0.27090416666666667</v>
      </c>
      <c r="I26">
        <v>0.21</v>
      </c>
      <c r="J26">
        <v>0.05</v>
      </c>
      <c r="K26">
        <v>8.7999999999999995E-2</v>
      </c>
      <c r="L26">
        <v>1.2437500000000001E-2</v>
      </c>
      <c r="M26">
        <v>9.7210000000000005E-3</v>
      </c>
      <c r="N26">
        <v>1.7226999999999999E-2</v>
      </c>
      <c r="O26">
        <v>0.26436799999999999</v>
      </c>
      <c r="P26">
        <v>1.3126000000000001E-2</v>
      </c>
      <c r="Q26" s="1">
        <v>5.8999999999999998E-5</v>
      </c>
      <c r="R26">
        <v>0</v>
      </c>
      <c r="S26">
        <v>3.8899999999999998E-3</v>
      </c>
      <c r="T26">
        <v>3.8899999999999998E-3</v>
      </c>
      <c r="U26">
        <v>0</v>
      </c>
      <c r="V26">
        <v>1.2434333333333334E-2</v>
      </c>
      <c r="W26">
        <v>4.3533333333333336E-4</v>
      </c>
      <c r="X26" s="1">
        <v>0</v>
      </c>
      <c r="Y26">
        <v>0</v>
      </c>
      <c r="Z26">
        <v>0</v>
      </c>
      <c r="AA26">
        <v>0</v>
      </c>
      <c r="AB26">
        <v>3.2249E-2</v>
      </c>
      <c r="AC26">
        <v>2.9038000000000001E-2</v>
      </c>
      <c r="AD26">
        <v>0</v>
      </c>
      <c r="AE26">
        <v>0.12830619999999998</v>
      </c>
      <c r="AF26">
        <v>0</v>
      </c>
      <c r="AG26">
        <v>0.18284800000000001</v>
      </c>
      <c r="AH26">
        <v>0</v>
      </c>
      <c r="AI26">
        <v>0</v>
      </c>
      <c r="AJ26">
        <v>0</v>
      </c>
      <c r="AK26">
        <v>1.0962E-2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 x14ac:dyDescent="0.3">
      <c r="A27">
        <v>26</v>
      </c>
      <c r="B27" t="s">
        <v>60</v>
      </c>
      <c r="C27">
        <v>0</v>
      </c>
      <c r="D27">
        <v>0</v>
      </c>
      <c r="E27" s="1">
        <v>0</v>
      </c>
      <c r="F27">
        <v>0</v>
      </c>
      <c r="G27">
        <v>2.5000000000000001E-3</v>
      </c>
      <c r="H27">
        <v>4.37E-4</v>
      </c>
      <c r="I27">
        <v>0</v>
      </c>
      <c r="J27">
        <v>0</v>
      </c>
      <c r="K27">
        <v>0</v>
      </c>
      <c r="L27">
        <v>2.4737499999999998E-3</v>
      </c>
      <c r="M27">
        <v>2.6380000000000002E-3</v>
      </c>
      <c r="N27">
        <v>7.7499999999999997E-4</v>
      </c>
      <c r="O27">
        <v>8.9510000000000006E-3</v>
      </c>
      <c r="P27">
        <v>1.41E-3</v>
      </c>
      <c r="Q27" s="1">
        <v>0</v>
      </c>
      <c r="R27">
        <v>0</v>
      </c>
      <c r="S27">
        <v>0</v>
      </c>
      <c r="T27">
        <v>0</v>
      </c>
      <c r="U27">
        <v>0</v>
      </c>
      <c r="V27">
        <v>5.1333333333333332E-5</v>
      </c>
      <c r="W27">
        <v>0</v>
      </c>
      <c r="X27">
        <v>0</v>
      </c>
      <c r="Y27">
        <v>0</v>
      </c>
      <c r="Z27">
        <v>0</v>
      </c>
      <c r="AA27">
        <v>0</v>
      </c>
      <c r="AB27">
        <v>8.3574999999999997E-2</v>
      </c>
      <c r="AC27">
        <v>0.10145800000000001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1.0962E-2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 x14ac:dyDescent="0.3">
      <c r="A28">
        <v>27</v>
      </c>
      <c r="B28" t="s">
        <v>22</v>
      </c>
      <c r="C28">
        <v>0.17915</v>
      </c>
      <c r="D28">
        <v>0</v>
      </c>
      <c r="E28">
        <v>2.9999999999999997E-4</v>
      </c>
      <c r="F28">
        <v>0</v>
      </c>
      <c r="G28">
        <v>1.8E-3</v>
      </c>
      <c r="H28">
        <v>0</v>
      </c>
      <c r="I28">
        <v>0</v>
      </c>
      <c r="J28">
        <v>0</v>
      </c>
      <c r="K28">
        <v>0.254</v>
      </c>
      <c r="L28">
        <v>3.2592125E-2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2.3316E-2</v>
      </c>
      <c r="W28" s="1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7.9999999999999996E-6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 x14ac:dyDescent="0.3">
      <c r="A29">
        <v>28</v>
      </c>
      <c r="B29" t="s">
        <v>23</v>
      </c>
      <c r="C29">
        <v>0.59355000000000002</v>
      </c>
      <c r="D29">
        <v>8.7000000000000008E-2</v>
      </c>
      <c r="E29">
        <v>1.6000000000000001E-3</v>
      </c>
      <c r="F29">
        <v>0.70669999999999999</v>
      </c>
      <c r="G29">
        <v>0.3016166666666667</v>
      </c>
      <c r="H29">
        <v>0.23951900000000001</v>
      </c>
      <c r="I29">
        <v>0.3</v>
      </c>
      <c r="J29">
        <v>0.1</v>
      </c>
      <c r="K29">
        <v>0.23949999999999999</v>
      </c>
      <c r="L29">
        <v>0.14345975</v>
      </c>
      <c r="M29">
        <v>4.2153999999999997E-2</v>
      </c>
      <c r="N29">
        <v>9.9142999999999995E-2</v>
      </c>
      <c r="O29">
        <v>0.29547699999999999</v>
      </c>
      <c r="P29">
        <v>0.148481</v>
      </c>
      <c r="Q29">
        <v>0.207233</v>
      </c>
      <c r="R29">
        <v>0.13936399999999999</v>
      </c>
      <c r="S29">
        <v>9.9799999999999997E-4</v>
      </c>
      <c r="T29">
        <v>9.9799999999999997E-4</v>
      </c>
      <c r="U29">
        <v>0.41021800000000003</v>
      </c>
      <c r="V29">
        <v>0.18711533333333333</v>
      </c>
      <c r="W29">
        <v>0.11009933333333333</v>
      </c>
      <c r="X29">
        <v>0</v>
      </c>
      <c r="Y29">
        <v>0</v>
      </c>
      <c r="Z29">
        <v>0</v>
      </c>
      <c r="AA29">
        <v>0</v>
      </c>
      <c r="AB29">
        <v>1.9858000000000001E-2</v>
      </c>
      <c r="AC29">
        <v>0.119033</v>
      </c>
      <c r="AD29" s="1">
        <v>0</v>
      </c>
      <c r="AE29">
        <v>0.12410879999999999</v>
      </c>
      <c r="AF29">
        <v>1.1649E-2</v>
      </c>
      <c r="AG29">
        <v>0.19406899999999999</v>
      </c>
      <c r="AH29">
        <v>3.8135E-3</v>
      </c>
      <c r="AI29">
        <v>0</v>
      </c>
      <c r="AJ29">
        <v>0</v>
      </c>
      <c r="AK29">
        <v>4.3746E-2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 x14ac:dyDescent="0.3">
      <c r="A30">
        <v>29</v>
      </c>
      <c r="B30" t="s">
        <v>24</v>
      </c>
      <c r="C30">
        <v>0</v>
      </c>
      <c r="D30">
        <v>1.3333333333333333E-3</v>
      </c>
      <c r="E30">
        <v>1.2049999999999999E-3</v>
      </c>
      <c r="F30">
        <v>3.4500000000000003E-2</v>
      </c>
      <c r="G30">
        <v>0.14761250000000001</v>
      </c>
      <c r="H30">
        <v>0</v>
      </c>
      <c r="I30">
        <v>0</v>
      </c>
      <c r="J30">
        <v>2.1999999999999999E-2</v>
      </c>
      <c r="K30">
        <v>0</v>
      </c>
      <c r="L30">
        <v>1.6298749999999998E-3</v>
      </c>
      <c r="M30">
        <v>3.722E-3</v>
      </c>
      <c r="N30">
        <v>0</v>
      </c>
      <c r="O30">
        <v>0</v>
      </c>
      <c r="P30">
        <v>1.34E-4</v>
      </c>
      <c r="Q30">
        <v>0</v>
      </c>
      <c r="R30">
        <v>0</v>
      </c>
      <c r="S30">
        <v>0</v>
      </c>
      <c r="T30">
        <v>0</v>
      </c>
      <c r="U30">
        <v>0</v>
      </c>
      <c r="V30">
        <v>2.5193333333333335E-3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9.9999999999999995E-7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8.2979999999999998E-3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4.0549999999999999E-4</v>
      </c>
      <c r="AU30">
        <v>0</v>
      </c>
    </row>
    <row r="31" spans="1:47" x14ac:dyDescent="0.3">
      <c r="A31">
        <v>30</v>
      </c>
      <c r="B31" t="s">
        <v>25</v>
      </c>
      <c r="C31">
        <v>0</v>
      </c>
      <c r="D31">
        <v>0</v>
      </c>
      <c r="E31">
        <v>2.5000000000000001E-4</v>
      </c>
      <c r="F31">
        <v>1.4999999999999999E-2</v>
      </c>
      <c r="G31">
        <v>3.0462500000000003E-2</v>
      </c>
      <c r="H31">
        <v>4.37E-4</v>
      </c>
      <c r="I31">
        <v>0</v>
      </c>
      <c r="J31">
        <v>0.01</v>
      </c>
      <c r="K31">
        <v>0</v>
      </c>
      <c r="L31">
        <v>2.4700999999999997E-2</v>
      </c>
      <c r="M31">
        <v>0.249666</v>
      </c>
      <c r="N31">
        <v>1.193E-2</v>
      </c>
      <c r="O31">
        <v>4.4229999999999998E-3</v>
      </c>
      <c r="P31">
        <v>1.5276E-2</v>
      </c>
      <c r="Q31">
        <v>1.8159999999999999E-3</v>
      </c>
      <c r="R31">
        <v>1.3780000000000001E-3</v>
      </c>
      <c r="S31">
        <v>4.9899999999999996E-3</v>
      </c>
      <c r="T31">
        <v>4.9899999999999996E-3</v>
      </c>
      <c r="U31">
        <v>1.8138999999999999E-2</v>
      </c>
      <c r="V31">
        <v>5.632800000000001E-2</v>
      </c>
      <c r="W31">
        <v>1.2426666666666667E-2</v>
      </c>
      <c r="X31">
        <v>0</v>
      </c>
      <c r="Y31">
        <v>0</v>
      </c>
      <c r="Z31">
        <v>0</v>
      </c>
      <c r="AA31">
        <v>0</v>
      </c>
      <c r="AB31">
        <v>1.2549000000000001E-2</v>
      </c>
      <c r="AC31">
        <v>0</v>
      </c>
      <c r="AD31" s="1">
        <v>0</v>
      </c>
      <c r="AE31">
        <v>3.8577199999999999E-2</v>
      </c>
      <c r="AF31">
        <v>1.8948E-2</v>
      </c>
      <c r="AG31">
        <v>7.3737999999999998E-2</v>
      </c>
      <c r="AH31">
        <v>0</v>
      </c>
      <c r="AI31">
        <v>0</v>
      </c>
      <c r="AJ31">
        <v>0</v>
      </c>
      <c r="AK31">
        <v>1.1063999999999999E-2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x14ac:dyDescent="0.3">
      <c r="A32">
        <v>31</v>
      </c>
      <c r="B32" t="s">
        <v>26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 x14ac:dyDescent="0.3">
      <c r="A33">
        <v>32</v>
      </c>
      <c r="B33" t="s">
        <v>27</v>
      </c>
      <c r="C33">
        <v>0</v>
      </c>
      <c r="D33">
        <v>0</v>
      </c>
      <c r="E33">
        <v>1.4999999999999999E-4</v>
      </c>
      <c r="F33">
        <v>4.2083333333333334E-2</v>
      </c>
      <c r="G33">
        <v>3.6604166666666674E-2</v>
      </c>
      <c r="H33">
        <v>0</v>
      </c>
      <c r="I33">
        <v>1E-3</v>
      </c>
      <c r="J33">
        <v>0</v>
      </c>
      <c r="K33">
        <v>0</v>
      </c>
      <c r="L33">
        <v>1.5391750000000001E-2</v>
      </c>
      <c r="M33">
        <v>3.7310000000000003E-2</v>
      </c>
      <c r="N33">
        <v>1.5999999999999999E-5</v>
      </c>
      <c r="O33">
        <v>0</v>
      </c>
      <c r="P33">
        <v>0</v>
      </c>
      <c r="Q33">
        <v>8.4500000000000005E-4</v>
      </c>
      <c r="R33">
        <v>0</v>
      </c>
      <c r="S33">
        <v>0</v>
      </c>
      <c r="T33">
        <v>0</v>
      </c>
      <c r="U33">
        <v>0</v>
      </c>
      <c r="V33">
        <v>1.2473333333333334E-3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5.5319999999999996E-3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1.13E-4</v>
      </c>
      <c r="AU33">
        <v>0</v>
      </c>
    </row>
    <row r="34" spans="1:47" x14ac:dyDescent="0.3">
      <c r="A34">
        <v>33</v>
      </c>
      <c r="B34" t="s">
        <v>28</v>
      </c>
      <c r="C34">
        <v>0</v>
      </c>
      <c r="D34">
        <v>0</v>
      </c>
      <c r="E34">
        <v>3.3500000000000001E-3</v>
      </c>
      <c r="F34">
        <v>2.7416666666666669E-2</v>
      </c>
      <c r="G34">
        <v>9.2559027777777775E-2</v>
      </c>
      <c r="H34">
        <v>0</v>
      </c>
      <c r="I34">
        <v>0</v>
      </c>
      <c r="J34">
        <v>0</v>
      </c>
      <c r="K34">
        <v>0</v>
      </c>
      <c r="L34">
        <v>6.3221666666666669E-3</v>
      </c>
      <c r="M34">
        <v>3.0769999999999999E-3</v>
      </c>
      <c r="N34" s="1">
        <v>1.7309999999999999E-3</v>
      </c>
      <c r="O34">
        <v>4.8299999999999998E-4</v>
      </c>
      <c r="P34">
        <v>1.129E-3</v>
      </c>
      <c r="Q34">
        <v>1.9999999999999999E-6</v>
      </c>
      <c r="R34">
        <v>1.03E-4</v>
      </c>
      <c r="S34">
        <v>0</v>
      </c>
      <c r="T34">
        <v>0</v>
      </c>
      <c r="U34">
        <v>0</v>
      </c>
      <c r="V34">
        <v>3.8093333333333334E-3</v>
      </c>
      <c r="W34">
        <v>1.6733333333333333E-4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1.0024E-2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1.1063999999999999E-2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 x14ac:dyDescent="0.3">
      <c r="A35">
        <v>34</v>
      </c>
      <c r="B35" t="s">
        <v>29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0.05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1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1.0552000000000001E-2</v>
      </c>
      <c r="AL35">
        <v>0</v>
      </c>
      <c r="AM35">
        <v>0</v>
      </c>
      <c r="AN35">
        <v>0</v>
      </c>
      <c r="AO35">
        <v>0</v>
      </c>
      <c r="AP35">
        <v>2.4500000000000001E-2</v>
      </c>
      <c r="AQ35">
        <v>0</v>
      </c>
      <c r="AR35">
        <v>0</v>
      </c>
      <c r="AS35">
        <v>0.224</v>
      </c>
      <c r="AT35">
        <v>0</v>
      </c>
      <c r="AU35">
        <v>0</v>
      </c>
    </row>
    <row r="36" spans="1:47" x14ac:dyDescent="0.3">
      <c r="A36">
        <v>35</v>
      </c>
      <c r="B36" t="s">
        <v>30</v>
      </c>
      <c r="C36">
        <v>0</v>
      </c>
      <c r="D36">
        <v>1.3500000000000003E-2</v>
      </c>
      <c r="E36">
        <v>2.085E-2</v>
      </c>
      <c r="F36">
        <v>4.2000000000000003E-2</v>
      </c>
      <c r="G36">
        <v>4.3775000000000001E-2</v>
      </c>
      <c r="H36">
        <v>0</v>
      </c>
      <c r="I36">
        <v>0.05</v>
      </c>
      <c r="J36">
        <v>0</v>
      </c>
      <c r="K36">
        <v>0</v>
      </c>
      <c r="L36">
        <v>3.6481375000000003E-2</v>
      </c>
      <c r="M36">
        <v>9.4649999999999995E-3</v>
      </c>
      <c r="N36">
        <v>5.6670000000000002E-3</v>
      </c>
      <c r="O36">
        <v>8.7039999999999999E-3</v>
      </c>
      <c r="P36">
        <v>7.6864000000000002E-2</v>
      </c>
      <c r="Q36">
        <v>2.0022000000000002E-2</v>
      </c>
      <c r="R36">
        <v>1.12E-4</v>
      </c>
      <c r="S36">
        <v>7.9799999999999999E-4</v>
      </c>
      <c r="T36">
        <v>7.9799999999999999E-4</v>
      </c>
      <c r="U36">
        <v>5.4524000000000003E-2</v>
      </c>
      <c r="V36">
        <v>3.7117666666666667E-2</v>
      </c>
      <c r="W36">
        <v>1.0408000000000001E-2</v>
      </c>
      <c r="X36">
        <v>0</v>
      </c>
      <c r="Y36">
        <v>0</v>
      </c>
      <c r="Z36">
        <v>0</v>
      </c>
      <c r="AA36">
        <v>0</v>
      </c>
      <c r="AB36">
        <v>0.11265799999999999</v>
      </c>
      <c r="AC36">
        <v>8.0630000000000007E-3</v>
      </c>
      <c r="AD36">
        <v>0</v>
      </c>
      <c r="AE36">
        <v>1.6321599999999999E-2</v>
      </c>
      <c r="AF36">
        <v>1.5E-3</v>
      </c>
      <c r="AG36">
        <v>0</v>
      </c>
      <c r="AH36">
        <v>0</v>
      </c>
      <c r="AI36">
        <v>0</v>
      </c>
      <c r="AJ36">
        <v>0</v>
      </c>
      <c r="AK36">
        <v>5.4605000000000001E-2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4.9799999999999997E-2</v>
      </c>
      <c r="AT36">
        <v>0</v>
      </c>
      <c r="AU36">
        <v>0</v>
      </c>
    </row>
    <row r="37" spans="1:47" x14ac:dyDescent="0.3">
      <c r="A37">
        <v>36</v>
      </c>
      <c r="B37" t="s">
        <v>31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2.2533750000000002E-3</v>
      </c>
      <c r="M37">
        <v>2.3000000000000001E-4</v>
      </c>
      <c r="N37">
        <v>1.37E-4</v>
      </c>
      <c r="O37">
        <v>9.1000000000000003E-5</v>
      </c>
      <c r="P37">
        <v>4.3999999999999999E-5</v>
      </c>
      <c r="Q37">
        <v>1.5799000000000001E-2</v>
      </c>
      <c r="R37">
        <v>4.0499999999999998E-4</v>
      </c>
      <c r="S37">
        <v>0</v>
      </c>
      <c r="T37">
        <v>0</v>
      </c>
      <c r="U37">
        <v>0</v>
      </c>
      <c r="V37">
        <v>6.0000000000000002E-6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5.9519999999999998E-3</v>
      </c>
      <c r="AD37">
        <v>0</v>
      </c>
      <c r="AE37">
        <v>1.6020200000000002E-2</v>
      </c>
      <c r="AF37">
        <v>5.4999999999999997E-3</v>
      </c>
      <c r="AG37">
        <v>0</v>
      </c>
      <c r="AH37">
        <v>7.1190000000000003E-3</v>
      </c>
      <c r="AI37">
        <v>6.5066666666666675E-2</v>
      </c>
      <c r="AJ37">
        <v>0</v>
      </c>
      <c r="AK37">
        <v>0</v>
      </c>
      <c r="AL37">
        <v>0</v>
      </c>
      <c r="AM37">
        <v>0</v>
      </c>
      <c r="AN37">
        <v>0.1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2.449175E-2</v>
      </c>
      <c r="AU37">
        <v>0</v>
      </c>
    </row>
    <row r="38" spans="1:47" x14ac:dyDescent="0.3">
      <c r="A38">
        <v>37</v>
      </c>
      <c r="B38" t="s">
        <v>32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0.14193212500000002</v>
      </c>
      <c r="M38">
        <v>8.9075000000000001E-2</v>
      </c>
      <c r="N38">
        <v>0.182008</v>
      </c>
      <c r="O38" s="1">
        <v>8.1477999999999995E-2</v>
      </c>
      <c r="P38" s="1">
        <v>7.3272000000000004E-2</v>
      </c>
      <c r="Q38">
        <v>0.18007300000000001</v>
      </c>
      <c r="R38">
        <v>0.18964</v>
      </c>
      <c r="S38">
        <v>0.12970499999999999</v>
      </c>
      <c r="T38">
        <v>0.12970499999999999</v>
      </c>
      <c r="U38">
        <v>0</v>
      </c>
      <c r="V38">
        <v>0.10964333333333333</v>
      </c>
      <c r="W38" s="1">
        <v>8.5055000000000006E-2</v>
      </c>
      <c r="X38">
        <v>0</v>
      </c>
      <c r="Y38">
        <v>0</v>
      </c>
      <c r="Z38">
        <v>0</v>
      </c>
      <c r="AA38">
        <v>0</v>
      </c>
      <c r="AB38">
        <v>0.17100899999999999</v>
      </c>
      <c r="AC38">
        <v>2.4840000000000001E-2</v>
      </c>
      <c r="AD38">
        <v>8.0000000000000004E-4</v>
      </c>
      <c r="AE38">
        <v>0.11636879999999998</v>
      </c>
      <c r="AF38">
        <v>0.23433949999999998</v>
      </c>
      <c r="AG38">
        <v>7.2775999999999993E-2</v>
      </c>
      <c r="AH38">
        <v>6.3114500000000004E-2</v>
      </c>
      <c r="AI38">
        <v>2.1667333333333334E-2</v>
      </c>
      <c r="AJ38">
        <v>0</v>
      </c>
      <c r="AK38">
        <v>0</v>
      </c>
      <c r="AL38">
        <v>0</v>
      </c>
      <c r="AM38">
        <v>0.05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7.8809250000000011E-2</v>
      </c>
      <c r="AU38">
        <v>0</v>
      </c>
    </row>
    <row r="39" spans="1:47" x14ac:dyDescent="0.3">
      <c r="A39">
        <v>38</v>
      </c>
      <c r="B39" t="s">
        <v>57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0.04</v>
      </c>
      <c r="J39">
        <v>0</v>
      </c>
      <c r="K39">
        <v>0</v>
      </c>
      <c r="L39">
        <v>5.058E-3</v>
      </c>
      <c r="M39">
        <v>1.9610000000000001E-3</v>
      </c>
      <c r="N39">
        <v>7.2119999999999997E-3</v>
      </c>
      <c r="O39">
        <v>1.804E-3</v>
      </c>
      <c r="P39">
        <v>0</v>
      </c>
      <c r="Q39">
        <v>2.0079999999999998E-3</v>
      </c>
      <c r="R39">
        <v>1.2999999999999999E-4</v>
      </c>
      <c r="S39">
        <v>3.9902E-2</v>
      </c>
      <c r="T39">
        <v>3.9902E-2</v>
      </c>
      <c r="U39">
        <v>0</v>
      </c>
      <c r="V39">
        <v>2.7209999999999999E-3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6.9494999999999999E-3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 x14ac:dyDescent="0.3">
      <c r="A40">
        <v>39</v>
      </c>
      <c r="B40" t="s">
        <v>58</v>
      </c>
      <c r="C40">
        <v>0</v>
      </c>
      <c r="D40">
        <v>5.0000000000000001E-4</v>
      </c>
      <c r="E40">
        <v>0</v>
      </c>
      <c r="F40">
        <v>0</v>
      </c>
      <c r="G40">
        <v>0</v>
      </c>
      <c r="H40">
        <v>1.1653333333333333E-3</v>
      </c>
      <c r="I40">
        <v>0</v>
      </c>
      <c r="J40">
        <v>0.01</v>
      </c>
      <c r="K40">
        <v>0</v>
      </c>
      <c r="L40">
        <v>0.15846612499999999</v>
      </c>
      <c r="M40">
        <v>3.3824E-2</v>
      </c>
      <c r="N40">
        <v>0.18695000000000001</v>
      </c>
      <c r="O40">
        <v>6.8332000000000004E-2</v>
      </c>
      <c r="P40">
        <v>0.20274300000000001</v>
      </c>
      <c r="Q40">
        <v>0.22364600000000001</v>
      </c>
      <c r="R40">
        <v>0.20063200000000003</v>
      </c>
      <c r="S40">
        <v>0.36601300000000003</v>
      </c>
      <c r="T40">
        <v>0.36601300000000003</v>
      </c>
      <c r="U40">
        <v>2.2110000000000001E-2</v>
      </c>
      <c r="V40">
        <v>1.2567666666666666E-2</v>
      </c>
      <c r="W40">
        <v>0.35512166666666672</v>
      </c>
      <c r="X40">
        <v>0.23810000000000001</v>
      </c>
      <c r="Y40">
        <v>2.06E-2</v>
      </c>
      <c r="Z40">
        <v>5.1900000000000002E-2</v>
      </c>
      <c r="AA40">
        <v>0</v>
      </c>
      <c r="AB40">
        <v>2.7727999999999999E-2</v>
      </c>
      <c r="AC40">
        <v>1.2592999999999998E-2</v>
      </c>
      <c r="AD40">
        <v>0.20860000000000001</v>
      </c>
      <c r="AE40">
        <v>0.20744279999999998</v>
      </c>
      <c r="AF40">
        <v>0.63232250000000012</v>
      </c>
      <c r="AG40">
        <v>5.3540000000000004E-2</v>
      </c>
      <c r="AH40">
        <v>0.84923300000000013</v>
      </c>
      <c r="AI40">
        <v>0.74329233333333333</v>
      </c>
      <c r="AJ40">
        <v>0</v>
      </c>
      <c r="AK40">
        <v>0.186251</v>
      </c>
      <c r="AL40">
        <v>0</v>
      </c>
      <c r="AM40">
        <v>0.6</v>
      </c>
      <c r="AN40">
        <v>0.70000000000000007</v>
      </c>
      <c r="AO40">
        <v>0.32219400000000004</v>
      </c>
      <c r="AP40">
        <v>0.10050000000000001</v>
      </c>
      <c r="AQ40">
        <v>0</v>
      </c>
      <c r="AR40">
        <v>0.02</v>
      </c>
      <c r="AS40">
        <v>7.9600000000000004E-2</v>
      </c>
      <c r="AT40">
        <v>0.32099125000000001</v>
      </c>
      <c r="AU40">
        <v>0.75</v>
      </c>
    </row>
    <row r="41" spans="1:47" x14ac:dyDescent="0.3">
      <c r="A41">
        <v>40</v>
      </c>
      <c r="B41" t="s">
        <v>61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5.1037499999999998E-3</v>
      </c>
      <c r="M41">
        <v>6.9800000000000005E-4</v>
      </c>
      <c r="N41">
        <v>2.0847000000000001E-2</v>
      </c>
      <c r="O41">
        <v>4.4068999999999997E-2</v>
      </c>
      <c r="P41">
        <v>0.121029</v>
      </c>
      <c r="Q41">
        <v>0.17033699999999999</v>
      </c>
      <c r="R41">
        <v>0.398505</v>
      </c>
      <c r="S41">
        <v>0.100304</v>
      </c>
      <c r="T41">
        <v>0.100304</v>
      </c>
      <c r="U41">
        <v>1.1913999999999999E-2</v>
      </c>
      <c r="V41">
        <v>3.4558999999999999E-2</v>
      </c>
      <c r="W41">
        <v>4.9700333333333339E-2</v>
      </c>
      <c r="X41">
        <v>0.28570000000000001</v>
      </c>
      <c r="Y41">
        <v>0.30930000000000002</v>
      </c>
      <c r="Z41">
        <v>0.27329999999999999</v>
      </c>
      <c r="AA41">
        <v>0</v>
      </c>
      <c r="AB41">
        <v>0.16813600000000001</v>
      </c>
      <c r="AC41">
        <v>6.5702999999999998E-2</v>
      </c>
      <c r="AD41">
        <v>6.3100000000000003E-2</v>
      </c>
      <c r="AE41">
        <v>1.1755400000000001E-2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0.22364500000000001</v>
      </c>
      <c r="AL41">
        <v>0</v>
      </c>
      <c r="AM41">
        <v>0</v>
      </c>
      <c r="AN41">
        <v>0</v>
      </c>
      <c r="AO41">
        <v>0</v>
      </c>
      <c r="AP41">
        <v>5.0900000000000001E-2</v>
      </c>
      <c r="AQ41">
        <v>0</v>
      </c>
      <c r="AR41">
        <v>0</v>
      </c>
      <c r="AS41">
        <v>0.19889999999999999</v>
      </c>
      <c r="AT41">
        <v>1.28945E-2</v>
      </c>
      <c r="AU41">
        <v>0</v>
      </c>
    </row>
    <row r="42" spans="1:47" x14ac:dyDescent="0.3">
      <c r="A42">
        <v>41</v>
      </c>
      <c r="B42" t="s">
        <v>34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2.4999999999999999E-7</v>
      </c>
      <c r="M42">
        <v>0</v>
      </c>
      <c r="N42">
        <v>6.0000000000000002E-6</v>
      </c>
      <c r="O42">
        <v>2.797E-3</v>
      </c>
      <c r="P42">
        <v>6.0200000000000002E-3</v>
      </c>
      <c r="Q42">
        <v>3.2190000000000001E-3</v>
      </c>
      <c r="R42">
        <v>1.9982E-2</v>
      </c>
      <c r="S42">
        <v>0.29961100000000002</v>
      </c>
      <c r="T42">
        <v>0.29961100000000002</v>
      </c>
      <c r="U42">
        <v>2.1359E-2</v>
      </c>
      <c r="V42">
        <v>1.5333333333333334E-5</v>
      </c>
      <c r="W42">
        <v>0.26367233333333334</v>
      </c>
      <c r="X42">
        <v>0.47620000000000001</v>
      </c>
      <c r="Y42">
        <v>0.67010000000000003</v>
      </c>
      <c r="Z42">
        <v>0.67479999999999996</v>
      </c>
      <c r="AA42">
        <v>0.8</v>
      </c>
      <c r="AB42">
        <v>5.8321999999999999E-2</v>
      </c>
      <c r="AC42">
        <v>0.48268499999999998</v>
      </c>
      <c r="AD42">
        <v>0.61040000000000005</v>
      </c>
      <c r="AE42">
        <v>5.9199999999999997E-4</v>
      </c>
      <c r="AF42">
        <v>6.2500000000000003E-3</v>
      </c>
      <c r="AG42">
        <v>0</v>
      </c>
      <c r="AH42">
        <v>0</v>
      </c>
      <c r="AI42">
        <v>0</v>
      </c>
      <c r="AJ42">
        <v>0.8</v>
      </c>
      <c r="AK42">
        <v>0.29617900000000003</v>
      </c>
      <c r="AL42">
        <v>0</v>
      </c>
      <c r="AM42">
        <v>0</v>
      </c>
      <c r="AN42">
        <v>0</v>
      </c>
      <c r="AO42">
        <v>0</v>
      </c>
      <c r="AP42">
        <v>0.72230000000000005</v>
      </c>
      <c r="AQ42">
        <v>0</v>
      </c>
      <c r="AR42">
        <v>0</v>
      </c>
      <c r="AS42">
        <v>0.19889999999999999</v>
      </c>
      <c r="AT42">
        <v>2.6508250000000001E-2</v>
      </c>
      <c r="AU42">
        <v>0</v>
      </c>
    </row>
    <row r="43" spans="1:47" x14ac:dyDescent="0.3">
      <c r="A43">
        <v>42</v>
      </c>
      <c r="B43" t="s">
        <v>35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1">
        <v>0</v>
      </c>
      <c r="M43">
        <v>0</v>
      </c>
      <c r="N43" s="1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1">
        <v>0</v>
      </c>
      <c r="X43">
        <v>0</v>
      </c>
      <c r="Y43">
        <v>0</v>
      </c>
      <c r="Z43">
        <v>0</v>
      </c>
      <c r="AA43">
        <v>0.1</v>
      </c>
      <c r="AB43">
        <v>0</v>
      </c>
      <c r="AC43">
        <v>0</v>
      </c>
      <c r="AD43">
        <v>4.7600000000000003E-2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0.7</v>
      </c>
      <c r="AM43">
        <v>0.1</v>
      </c>
      <c r="AN43">
        <v>0.05</v>
      </c>
      <c r="AO43">
        <v>0.10051025</v>
      </c>
      <c r="AP43">
        <v>0.1018</v>
      </c>
      <c r="AQ43">
        <v>0.05</v>
      </c>
      <c r="AR43">
        <v>0.1</v>
      </c>
      <c r="AS43">
        <v>9.9500000000000005E-2</v>
      </c>
      <c r="AT43">
        <v>4.4296749999999996E-2</v>
      </c>
      <c r="AU43">
        <v>0</v>
      </c>
    </row>
    <row r="44" spans="1:47" x14ac:dyDescent="0.3">
      <c r="A44">
        <v>43</v>
      </c>
      <c r="B44" t="s">
        <v>36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8.174250000000001E-3</v>
      </c>
      <c r="M44">
        <v>8.8400000000000002E-4</v>
      </c>
      <c r="N44">
        <v>1.653E-3</v>
      </c>
      <c r="O44">
        <v>3.6700000000000001E-3</v>
      </c>
      <c r="P44">
        <v>4.202E-3</v>
      </c>
      <c r="Q44">
        <v>1.1039999999999999E-2</v>
      </c>
      <c r="R44">
        <v>1.7255E-2</v>
      </c>
      <c r="S44">
        <v>0</v>
      </c>
      <c r="T44">
        <v>0</v>
      </c>
      <c r="U44">
        <v>0</v>
      </c>
      <c r="V44">
        <v>0</v>
      </c>
      <c r="W44">
        <v>1.1066666666666667E-2</v>
      </c>
      <c r="X44">
        <v>0</v>
      </c>
      <c r="Y44">
        <v>0</v>
      </c>
      <c r="Z44">
        <v>0</v>
      </c>
      <c r="AA44">
        <v>0</v>
      </c>
      <c r="AB44">
        <v>8.3999999999999995E-5</v>
      </c>
      <c r="AC44">
        <v>8.4537000000000001E-2</v>
      </c>
      <c r="AD44">
        <v>0</v>
      </c>
      <c r="AE44">
        <v>1.6243399999999998E-2</v>
      </c>
      <c r="AF44">
        <v>0</v>
      </c>
      <c r="AG44">
        <v>0</v>
      </c>
      <c r="AH44">
        <v>1.7290000000000001E-3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:47" x14ac:dyDescent="0.3">
      <c r="A45">
        <v>44</v>
      </c>
      <c r="B45" t="s">
        <v>37</v>
      </c>
      <c r="C45">
        <v>0</v>
      </c>
      <c r="D45">
        <v>0</v>
      </c>
      <c r="E45">
        <v>0</v>
      </c>
      <c r="F45">
        <v>0</v>
      </c>
      <c r="G45">
        <v>0</v>
      </c>
      <c r="H45">
        <v>4.37E-4</v>
      </c>
      <c r="I45">
        <v>0</v>
      </c>
      <c r="J45">
        <v>0</v>
      </c>
      <c r="K45">
        <v>0</v>
      </c>
      <c r="L45">
        <v>0</v>
      </c>
      <c r="M45">
        <v>0.10654400000000001</v>
      </c>
      <c r="N45">
        <v>0.29753200000000002</v>
      </c>
      <c r="O45">
        <v>5.6399000000000005E-2</v>
      </c>
      <c r="P45">
        <v>0.20708300000000002</v>
      </c>
      <c r="Q45">
        <v>2.7437999999999997E-2</v>
      </c>
      <c r="R45">
        <v>3.1364999999999997E-2</v>
      </c>
      <c r="S45">
        <v>1.7399000000000001E-2</v>
      </c>
      <c r="T45">
        <v>1.7399000000000001E-2</v>
      </c>
      <c r="U45">
        <v>5.7957999999999996E-2</v>
      </c>
      <c r="V45">
        <v>2.4530666666666669E-2</v>
      </c>
      <c r="W45">
        <v>5.2641E-2</v>
      </c>
      <c r="X45">
        <v>0</v>
      </c>
      <c r="Y45">
        <v>0</v>
      </c>
      <c r="Z45">
        <v>0</v>
      </c>
      <c r="AA45">
        <v>0</v>
      </c>
      <c r="AB45">
        <v>7.3481999999999992E-2</v>
      </c>
      <c r="AC45" s="1">
        <v>2.3091E-2</v>
      </c>
      <c r="AD45">
        <v>0</v>
      </c>
      <c r="AE45">
        <v>5.3784200000000004E-2</v>
      </c>
      <c r="AF45">
        <v>4.7095999999999999E-2</v>
      </c>
      <c r="AG45">
        <v>5.3540000000000004E-2</v>
      </c>
      <c r="AH45">
        <v>6.7987000000000006E-2</v>
      </c>
      <c r="AI45">
        <v>1.8140666666666666E-2</v>
      </c>
      <c r="AJ45">
        <v>0</v>
      </c>
      <c r="AK45">
        <v>2.1205999999999999E-2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4.9799999999999997E-2</v>
      </c>
      <c r="AT45">
        <v>1.7570249999999999E-2</v>
      </c>
      <c r="AU45">
        <v>0</v>
      </c>
    </row>
    <row r="46" spans="1:47" x14ac:dyDescent="0.3">
      <c r="A46">
        <v>45</v>
      </c>
      <c r="B46" t="s">
        <v>38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7.8576119999999999E-2</v>
      </c>
      <c r="M46">
        <v>0</v>
      </c>
      <c r="N46">
        <v>0</v>
      </c>
      <c r="O46">
        <v>0</v>
      </c>
      <c r="P46">
        <v>3.0000000000000001E-6</v>
      </c>
      <c r="Q46">
        <v>1.444E-3</v>
      </c>
      <c r="R46">
        <v>1.067E-3</v>
      </c>
      <c r="S46">
        <v>0</v>
      </c>
      <c r="T46">
        <v>0</v>
      </c>
      <c r="U46">
        <v>0</v>
      </c>
      <c r="V46">
        <v>0</v>
      </c>
      <c r="W46">
        <v>1.5709333333333336E-2</v>
      </c>
      <c r="X46">
        <v>0</v>
      </c>
      <c r="Y46">
        <v>0</v>
      </c>
      <c r="Z46">
        <v>0</v>
      </c>
      <c r="AA46">
        <v>0</v>
      </c>
      <c r="AB46">
        <v>0</v>
      </c>
      <c r="AC46">
        <v>9.9999999999999995E-7</v>
      </c>
      <c r="AD46">
        <v>4.7800000000000002E-2</v>
      </c>
      <c r="AE46">
        <v>0</v>
      </c>
      <c r="AF46">
        <v>4.4999999999999999E-4</v>
      </c>
      <c r="AG46">
        <v>0</v>
      </c>
      <c r="AH46">
        <v>6.9020000000000001E-3</v>
      </c>
      <c r="AI46">
        <v>0.14530000000000001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8.7755E-2</v>
      </c>
      <c r="AP46">
        <v>0</v>
      </c>
      <c r="AQ46">
        <v>0</v>
      </c>
      <c r="AR46">
        <v>0</v>
      </c>
      <c r="AS46">
        <v>0</v>
      </c>
      <c r="AT46">
        <v>0.38521699999999998</v>
      </c>
      <c r="AU46">
        <v>0.05</v>
      </c>
    </row>
    <row r="47" spans="1:47" x14ac:dyDescent="0.3">
      <c r="A47">
        <v>46</v>
      </c>
      <c r="B47" t="s">
        <v>39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1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0.1</v>
      </c>
      <c r="AB47">
        <v>0</v>
      </c>
      <c r="AC47">
        <v>2.1989000000000002E-2</v>
      </c>
      <c r="AD47" s="1">
        <v>2.1700000000000001E-2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0.2</v>
      </c>
      <c r="AK47">
        <v>5.4605000000000001E-2</v>
      </c>
      <c r="AL47">
        <v>0.1</v>
      </c>
      <c r="AM47">
        <v>0.05</v>
      </c>
      <c r="AN47">
        <v>0.1</v>
      </c>
      <c r="AO47">
        <v>0</v>
      </c>
      <c r="AP47">
        <v>0</v>
      </c>
      <c r="AQ47">
        <v>0.9</v>
      </c>
      <c r="AR47">
        <v>0</v>
      </c>
      <c r="AS47">
        <v>9.9500000000000005E-2</v>
      </c>
      <c r="AT47">
        <v>0</v>
      </c>
      <c r="AU47">
        <v>0</v>
      </c>
    </row>
    <row r="48" spans="1:47" x14ac:dyDescent="0.3">
      <c r="A48">
        <v>47</v>
      </c>
      <c r="B48" t="s">
        <v>40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0.1</v>
      </c>
      <c r="J48">
        <v>0.2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0.05</v>
      </c>
      <c r="AR48">
        <v>0</v>
      </c>
      <c r="AS48">
        <v>0</v>
      </c>
      <c r="AT48">
        <v>1.7804250000000001E-2</v>
      </c>
      <c r="AU48">
        <v>0</v>
      </c>
    </row>
    <row r="49" spans="1:47" x14ac:dyDescent="0.3">
      <c r="A49">
        <v>48</v>
      </c>
      <c r="B49" t="s">
        <v>41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0.2</v>
      </c>
      <c r="AM49">
        <v>0.2</v>
      </c>
      <c r="AN49">
        <v>0.05</v>
      </c>
      <c r="AO49">
        <v>0.489541</v>
      </c>
      <c r="AP49">
        <v>0</v>
      </c>
      <c r="AQ49">
        <v>0</v>
      </c>
      <c r="AR49">
        <v>0.88</v>
      </c>
      <c r="AS49">
        <v>0</v>
      </c>
      <c r="AT49">
        <v>6.9630749999999991E-2</v>
      </c>
      <c r="AU49">
        <v>0.2</v>
      </c>
    </row>
    <row r="50" spans="1:47" x14ac:dyDescent="0.3">
      <c r="B50" t="s">
        <v>62</v>
      </c>
      <c r="C50">
        <v>0.01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0000-7453-4DD5-AB63-DD97BFBDCD26}">
  <dimension ref="A1:AU50"/>
  <sheetViews>
    <sheetView workbookViewId="0">
      <selection activeCell="F3" sqref="F3"/>
    </sheetView>
  </sheetViews>
  <sheetFormatPr defaultRowHeight="14.4" x14ac:dyDescent="0.3"/>
  <cols>
    <col min="2" max="2" width="23.6640625" bestFit="1" customWidth="1"/>
  </cols>
  <sheetData>
    <row r="1" spans="1:47" x14ac:dyDescent="0.3">
      <c r="B1" t="s">
        <v>59</v>
      </c>
      <c r="C1" t="s">
        <v>11</v>
      </c>
      <c r="D1" t="s">
        <v>51</v>
      </c>
      <c r="E1" t="s">
        <v>12</v>
      </c>
      <c r="F1" t="s">
        <v>52</v>
      </c>
      <c r="G1" t="s">
        <v>53</v>
      </c>
      <c r="H1" t="s">
        <v>13</v>
      </c>
      <c r="I1" t="s">
        <v>54</v>
      </c>
      <c r="J1" t="s">
        <v>14</v>
      </c>
      <c r="K1" t="s">
        <v>15</v>
      </c>
      <c r="L1" t="s">
        <v>16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17</v>
      </c>
      <c r="V1" t="s">
        <v>18</v>
      </c>
      <c r="W1" t="s">
        <v>19</v>
      </c>
      <c r="X1" t="s">
        <v>50</v>
      </c>
      <c r="Y1" t="s">
        <v>55</v>
      </c>
      <c r="Z1" t="s">
        <v>56</v>
      </c>
      <c r="AA1" t="s">
        <v>20</v>
      </c>
      <c r="AB1" t="s">
        <v>60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57</v>
      </c>
      <c r="AO1" t="s">
        <v>58</v>
      </c>
      <c r="AP1" t="s">
        <v>61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x14ac:dyDescent="0.3">
      <c r="A2">
        <v>1</v>
      </c>
      <c r="B2" t="s">
        <v>11</v>
      </c>
      <c r="C2">
        <f>'Diet Matrix'!C2-('Diet Matrix'!C2*(Pedigree!$N$2/100))</f>
        <v>0</v>
      </c>
      <c r="D2">
        <f>'Diet Matrix'!D2-('Diet Matrix'!D2*(Pedigree!$N$3/100))</f>
        <v>0</v>
      </c>
      <c r="E2">
        <f>'Diet Matrix'!E2-('Diet Matrix'!E2*(Pedigree!$N$4/100))</f>
        <v>0</v>
      </c>
      <c r="F2">
        <f>'Diet Matrix'!F2-('Diet Matrix'!F2*(Pedigree!$N$5/100))</f>
        <v>0</v>
      </c>
      <c r="G2">
        <f>'Diet Matrix'!G2-('Diet Matrix'!G2*(Pedigree!$N$6/100))</f>
        <v>0</v>
      </c>
      <c r="H2">
        <f>'Diet Matrix'!H2-('Diet Matrix'!H2*(Pedigree!$N$7/100))</f>
        <v>0</v>
      </c>
      <c r="I2">
        <f>'Diet Matrix'!I2-('Diet Matrix'!I2*(Pedigree!$N$8/100))</f>
        <v>0</v>
      </c>
      <c r="J2">
        <f>'Diet Matrix'!J2-('Diet Matrix'!J2*(Pedigree!$N$9/100))</f>
        <v>0</v>
      </c>
      <c r="K2">
        <f>'Diet Matrix'!K2-('Diet Matrix'!K2*(Pedigree!$N$10/100))</f>
        <v>0</v>
      </c>
      <c r="L2">
        <f>'Diet Matrix'!L2-('Diet Matrix'!L2*(Pedigree!$N$11/100))</f>
        <v>0</v>
      </c>
      <c r="M2">
        <f>'Diet Matrix'!M2-('Diet Matrix'!M2*(Pedigree!$N$12/100))</f>
        <v>0</v>
      </c>
      <c r="N2">
        <f>'Diet Matrix'!N2-('Diet Matrix'!N2*(Pedigree!$N$13/100))</f>
        <v>0</v>
      </c>
      <c r="O2">
        <f>'Diet Matrix'!O2-('Diet Matrix'!O2*(Pedigree!$N$14/100))</f>
        <v>0</v>
      </c>
      <c r="P2">
        <f>'Diet Matrix'!P2-('Diet Matrix'!P2*(Pedigree!$N$15/100))</f>
        <v>0</v>
      </c>
      <c r="Q2">
        <f>'Diet Matrix'!Q2-('Diet Matrix'!Q2*(Pedigree!$N$16/100))</f>
        <v>0</v>
      </c>
      <c r="R2">
        <f>'Diet Matrix'!R2-('Diet Matrix'!R2*(Pedigree!$N$17/100))</f>
        <v>0</v>
      </c>
      <c r="S2">
        <f>'Diet Matrix'!S2-('Diet Matrix'!S2*(Pedigree!$N$18/100))</f>
        <v>0</v>
      </c>
      <c r="T2">
        <f>'Diet Matrix'!T2-('Diet Matrix'!T2*(Pedigree!$N$19/100))</f>
        <v>0</v>
      </c>
      <c r="U2">
        <f>'Diet Matrix'!U2-('Diet Matrix'!U2*(Pedigree!$N$20/100))</f>
        <v>0</v>
      </c>
      <c r="V2">
        <f>'Diet Matrix'!V2-('Diet Matrix'!V2*(Pedigree!$N$21/100))</f>
        <v>0</v>
      </c>
      <c r="W2">
        <f>'Diet Matrix'!W2-('Diet Matrix'!W2*(Pedigree!$N$22/100))</f>
        <v>0</v>
      </c>
      <c r="X2">
        <f>'Diet Matrix'!X2-('Diet Matrix'!X2*(Pedigree!$N$23/100))</f>
        <v>0</v>
      </c>
      <c r="Y2">
        <f>'Diet Matrix'!Y2-('Diet Matrix'!Y2*(Pedigree!$N$24/100))</f>
        <v>0</v>
      </c>
      <c r="Z2">
        <f>'Diet Matrix'!Z2-('Diet Matrix'!Z2*(Pedigree!$N$25/100))</f>
        <v>0</v>
      </c>
      <c r="AA2">
        <f>'Diet Matrix'!AA2-('Diet Matrix'!AA2*(Pedigree!$N$26/100))</f>
        <v>0</v>
      </c>
      <c r="AB2">
        <f>'Diet Matrix'!AB2-('Diet Matrix'!AB2*(Pedigree!$N$27/100))</f>
        <v>0</v>
      </c>
      <c r="AC2">
        <f>'Diet Matrix'!AC2-('Diet Matrix'!AC2*(Pedigree!$N$28/100))</f>
        <v>0</v>
      </c>
      <c r="AD2">
        <f>'Diet Matrix'!AD2-('Diet Matrix'!AD2*(Pedigree!$N$29/100))</f>
        <v>0</v>
      </c>
      <c r="AE2">
        <f>'Diet Matrix'!AE2-('Diet Matrix'!AE2*(Pedigree!$N$30/100))</f>
        <v>0</v>
      </c>
      <c r="AF2">
        <f>'Diet Matrix'!AF2-('Diet Matrix'!AF2*(Pedigree!$N$31/100))</f>
        <v>0</v>
      </c>
      <c r="AG2">
        <f>'Diet Matrix'!AG2-('Diet Matrix'!AG2*(Pedigree!$N$32/100))</f>
        <v>0</v>
      </c>
      <c r="AH2">
        <f>'Diet Matrix'!AH2-('Diet Matrix'!AH2*(Pedigree!$N$33/100))</f>
        <v>0</v>
      </c>
      <c r="AI2">
        <f>'Diet Matrix'!AI2-('Diet Matrix'!AI2*(Pedigree!$N$34/100))</f>
        <v>0</v>
      </c>
      <c r="AJ2">
        <f>'Diet Matrix'!AJ2-('Diet Matrix'!AJ2*(Pedigree!$N$35/100))</f>
        <v>0</v>
      </c>
      <c r="AK2">
        <f>'Diet Matrix'!AK2-('Diet Matrix'!AK2*(Pedigree!$N$36/100))</f>
        <v>0</v>
      </c>
      <c r="AL2">
        <f>'Diet Matrix'!AL2-('Diet Matrix'!AL2*(Pedigree!$N$37/100))</f>
        <v>0</v>
      </c>
      <c r="AM2">
        <f>'Diet Matrix'!AM2-('Diet Matrix'!AM2*(Pedigree!$N$38/100))</f>
        <v>0</v>
      </c>
      <c r="AN2">
        <f>'Diet Matrix'!AN2-('Diet Matrix'!AN2*(Pedigree!$N$39/100))</f>
        <v>0</v>
      </c>
      <c r="AO2">
        <f>'Diet Matrix'!AO2-('Diet Matrix'!AO2*(Pedigree!$N$40/100))</f>
        <v>0</v>
      </c>
      <c r="AP2">
        <f>'Diet Matrix'!AP2-('Diet Matrix'!AP2*(Pedigree!$N$41/100))</f>
        <v>0</v>
      </c>
      <c r="AQ2">
        <f>'Diet Matrix'!AQ2-('Diet Matrix'!AQ2*(Pedigree!$N$42/100))</f>
        <v>0</v>
      </c>
      <c r="AR2">
        <f>'Diet Matrix'!AR2-('Diet Matrix'!AR2*(Pedigree!$N$43/100))</f>
        <v>0</v>
      </c>
      <c r="AS2">
        <f>'Diet Matrix'!AS2-('Diet Matrix'!AS2*(Pedigree!$N$44/100))</f>
        <v>0</v>
      </c>
      <c r="AT2">
        <f>'Diet Matrix'!AT2-('Diet Matrix'!AT2*(Pedigree!$N$45/100))</f>
        <v>0</v>
      </c>
      <c r="AU2">
        <f>'Diet Matrix'!AU2-('Diet Matrix'!AU2*(Pedigree!$N$46/100))</f>
        <v>0</v>
      </c>
    </row>
    <row r="3" spans="1:47" x14ac:dyDescent="0.3">
      <c r="A3">
        <v>2</v>
      </c>
      <c r="B3" t="s">
        <v>51</v>
      </c>
      <c r="C3">
        <f>'Diet Matrix'!C3-('Diet Matrix'!C3*(Pedigree!$N$2/100))</f>
        <v>0</v>
      </c>
      <c r="D3">
        <f>'Diet Matrix'!D3-('Diet Matrix'!D3*(Pedigree!$N$3/100))</f>
        <v>0</v>
      </c>
      <c r="E3">
        <f>'Diet Matrix'!E3-('Diet Matrix'!E3*(Pedigree!$N$4/100))</f>
        <v>0</v>
      </c>
      <c r="F3">
        <f>'Diet Matrix'!F3-('Diet Matrix'!F3*(Pedigree!$N$5/100))</f>
        <v>0</v>
      </c>
      <c r="G3">
        <f>'Diet Matrix'!G3-('Diet Matrix'!G3*(Pedigree!$N$6/100))</f>
        <v>0</v>
      </c>
      <c r="H3">
        <f>'Diet Matrix'!H3-('Diet Matrix'!H3*(Pedigree!$N$7/100))</f>
        <v>0</v>
      </c>
      <c r="I3">
        <f>'Diet Matrix'!I3-('Diet Matrix'!I3*(Pedigree!$N$8/100))</f>
        <v>0</v>
      </c>
      <c r="J3">
        <f>'Diet Matrix'!J3-('Diet Matrix'!J3*(Pedigree!$N$9/100))</f>
        <v>0</v>
      </c>
      <c r="K3">
        <f>'Diet Matrix'!K3-('Diet Matrix'!K3*(Pedigree!$N$10/100))</f>
        <v>0</v>
      </c>
      <c r="L3">
        <f>'Diet Matrix'!L3-('Diet Matrix'!L3*(Pedigree!$N$11/100))</f>
        <v>0</v>
      </c>
      <c r="M3">
        <f>'Diet Matrix'!M3-('Diet Matrix'!M3*(Pedigree!$N$12/100))</f>
        <v>0</v>
      </c>
      <c r="N3">
        <f>'Diet Matrix'!N3-('Diet Matrix'!N3*(Pedigree!$N$13/100))</f>
        <v>0</v>
      </c>
      <c r="O3">
        <f>'Diet Matrix'!O3-('Diet Matrix'!O3*(Pedigree!$N$14/100))</f>
        <v>0</v>
      </c>
      <c r="P3">
        <f>'Diet Matrix'!P3-('Diet Matrix'!P3*(Pedigree!$N$15/100))</f>
        <v>0</v>
      </c>
      <c r="Q3">
        <f>'Diet Matrix'!Q3-('Diet Matrix'!Q3*(Pedigree!$N$16/100))</f>
        <v>0</v>
      </c>
      <c r="R3">
        <f>'Diet Matrix'!R3-('Diet Matrix'!R3*(Pedigree!$N$17/100))</f>
        <v>0</v>
      </c>
      <c r="S3">
        <f>'Diet Matrix'!S3-('Diet Matrix'!S3*(Pedigree!$N$18/100))</f>
        <v>0</v>
      </c>
      <c r="T3">
        <f>'Diet Matrix'!T3-('Diet Matrix'!T3*(Pedigree!$N$19/100))</f>
        <v>0</v>
      </c>
      <c r="U3">
        <f>'Diet Matrix'!U3-('Diet Matrix'!U3*(Pedigree!$N$20/100))</f>
        <v>0</v>
      </c>
      <c r="V3">
        <f>'Diet Matrix'!V3-('Diet Matrix'!V3*(Pedigree!$N$21/100))</f>
        <v>0</v>
      </c>
      <c r="W3">
        <f>'Diet Matrix'!W3-('Diet Matrix'!W3*(Pedigree!$N$22/100))</f>
        <v>0</v>
      </c>
      <c r="X3">
        <f>'Diet Matrix'!X3-('Diet Matrix'!X3*(Pedigree!$N$23/100))</f>
        <v>0</v>
      </c>
      <c r="Y3">
        <f>'Diet Matrix'!Y3-('Diet Matrix'!Y3*(Pedigree!$N$24/100))</f>
        <v>0</v>
      </c>
      <c r="Z3">
        <f>'Diet Matrix'!Z3-('Diet Matrix'!Z3*(Pedigree!$N$25/100))</f>
        <v>0</v>
      </c>
      <c r="AA3">
        <f>'Diet Matrix'!AA3-('Diet Matrix'!AA3*(Pedigree!$N$26/100))</f>
        <v>0</v>
      </c>
      <c r="AB3">
        <f>'Diet Matrix'!AB3-('Diet Matrix'!AB3*(Pedigree!$N$27/100))</f>
        <v>0</v>
      </c>
      <c r="AC3">
        <f>'Diet Matrix'!AC3-('Diet Matrix'!AC3*(Pedigree!$N$28/100))</f>
        <v>0</v>
      </c>
      <c r="AD3">
        <f>'Diet Matrix'!AD3-('Diet Matrix'!AD3*(Pedigree!$N$29/100))</f>
        <v>0</v>
      </c>
      <c r="AE3">
        <f>'Diet Matrix'!AE3-('Diet Matrix'!AE3*(Pedigree!$N$30/100))</f>
        <v>0</v>
      </c>
      <c r="AF3">
        <f>'Diet Matrix'!AF3-('Diet Matrix'!AF3*(Pedigree!$N$31/100))</f>
        <v>0</v>
      </c>
      <c r="AG3">
        <f>'Diet Matrix'!AG3-('Diet Matrix'!AG3*(Pedigree!$N$32/100))</f>
        <v>0</v>
      </c>
      <c r="AH3">
        <f>'Diet Matrix'!AH3-('Diet Matrix'!AH3*(Pedigree!$N$33/100))</f>
        <v>0</v>
      </c>
      <c r="AI3">
        <f>'Diet Matrix'!AI3-('Diet Matrix'!AI3*(Pedigree!$N$34/100))</f>
        <v>0</v>
      </c>
      <c r="AJ3">
        <f>'Diet Matrix'!AJ3-('Diet Matrix'!AJ3*(Pedigree!$N$35/100))</f>
        <v>0</v>
      </c>
      <c r="AK3">
        <f>'Diet Matrix'!AK3-('Diet Matrix'!AK3*(Pedigree!$N$36/100))</f>
        <v>0</v>
      </c>
      <c r="AL3">
        <f>'Diet Matrix'!AL3-('Diet Matrix'!AL3*(Pedigree!$N$37/100))</f>
        <v>0</v>
      </c>
      <c r="AM3">
        <f>'Diet Matrix'!AM3-('Diet Matrix'!AM3*(Pedigree!$N$38/100))</f>
        <v>0</v>
      </c>
      <c r="AN3">
        <f>'Diet Matrix'!AN3-('Diet Matrix'!AN3*(Pedigree!$N$39/100))</f>
        <v>0</v>
      </c>
      <c r="AO3">
        <f>'Diet Matrix'!AO3-('Diet Matrix'!AO3*(Pedigree!$N$40/100))</f>
        <v>0</v>
      </c>
      <c r="AP3">
        <f>'Diet Matrix'!AP3-('Diet Matrix'!AP3*(Pedigree!$N$41/100))</f>
        <v>0</v>
      </c>
      <c r="AQ3">
        <f>'Diet Matrix'!AQ3-('Diet Matrix'!AQ3*(Pedigree!$N$42/100))</f>
        <v>0</v>
      </c>
      <c r="AR3">
        <f>'Diet Matrix'!AR3-('Diet Matrix'!AR3*(Pedigree!$N$43/100))</f>
        <v>0</v>
      </c>
      <c r="AS3">
        <f>'Diet Matrix'!AS3-('Diet Matrix'!AS3*(Pedigree!$N$44/100))</f>
        <v>0</v>
      </c>
      <c r="AT3">
        <f>'Diet Matrix'!AT3-('Diet Matrix'!AT3*(Pedigree!$N$45/100))</f>
        <v>0</v>
      </c>
      <c r="AU3">
        <f>'Diet Matrix'!AU3-('Diet Matrix'!AU3*(Pedigree!$N$46/100))</f>
        <v>0</v>
      </c>
    </row>
    <row r="4" spans="1:47" x14ac:dyDescent="0.3">
      <c r="A4">
        <v>3</v>
      </c>
      <c r="B4" t="s">
        <v>12</v>
      </c>
      <c r="C4">
        <f>'Diet Matrix'!C4-('Diet Matrix'!C4*(Pedigree!$N$2/100))</f>
        <v>0</v>
      </c>
      <c r="D4">
        <f>'Diet Matrix'!D4-('Diet Matrix'!D4*(Pedigree!$N$3/100))</f>
        <v>0</v>
      </c>
      <c r="E4">
        <f>'Diet Matrix'!E4-('Diet Matrix'!E4*(Pedigree!$N$4/100))</f>
        <v>0</v>
      </c>
      <c r="F4">
        <f>'Diet Matrix'!F4-('Diet Matrix'!F4*(Pedigree!$N$5/100))</f>
        <v>0</v>
      </c>
      <c r="G4">
        <f>'Diet Matrix'!G4-('Diet Matrix'!G4*(Pedigree!$N$6/100))</f>
        <v>0</v>
      </c>
      <c r="H4">
        <f>'Diet Matrix'!H4-('Diet Matrix'!H4*(Pedigree!$N$7/100))</f>
        <v>0</v>
      </c>
      <c r="I4">
        <f>'Diet Matrix'!I4-('Diet Matrix'!I4*(Pedigree!$N$8/100))</f>
        <v>0</v>
      </c>
      <c r="J4">
        <f>'Diet Matrix'!J4-('Diet Matrix'!J4*(Pedigree!$N$9/100))</f>
        <v>0</v>
      </c>
      <c r="K4">
        <f>'Diet Matrix'!K4-('Diet Matrix'!K4*(Pedigree!$N$10/100))</f>
        <v>0</v>
      </c>
      <c r="L4">
        <f>'Diet Matrix'!L4-('Diet Matrix'!L4*(Pedigree!$N$11/100))</f>
        <v>0</v>
      </c>
      <c r="M4">
        <f>'Diet Matrix'!M4-('Diet Matrix'!M4*(Pedigree!$N$12/100))</f>
        <v>0</v>
      </c>
      <c r="N4">
        <f>'Diet Matrix'!N4-('Diet Matrix'!N4*(Pedigree!$N$13/100))</f>
        <v>0</v>
      </c>
      <c r="O4">
        <f>'Diet Matrix'!O4-('Diet Matrix'!O4*(Pedigree!$N$14/100))</f>
        <v>0</v>
      </c>
      <c r="P4">
        <f>'Diet Matrix'!P4-('Diet Matrix'!P4*(Pedigree!$N$15/100))</f>
        <v>0</v>
      </c>
      <c r="Q4">
        <f>'Diet Matrix'!Q4-('Diet Matrix'!Q4*(Pedigree!$N$16/100))</f>
        <v>0</v>
      </c>
      <c r="R4">
        <f>'Diet Matrix'!R4-('Diet Matrix'!R4*(Pedigree!$N$17/100))</f>
        <v>0</v>
      </c>
      <c r="S4">
        <f>'Diet Matrix'!S4-('Diet Matrix'!S4*(Pedigree!$N$18/100))</f>
        <v>0</v>
      </c>
      <c r="T4">
        <f>'Diet Matrix'!T4-('Diet Matrix'!T4*(Pedigree!$N$19/100))</f>
        <v>0</v>
      </c>
      <c r="U4">
        <f>'Diet Matrix'!U4-('Diet Matrix'!U4*(Pedigree!$N$20/100))</f>
        <v>0</v>
      </c>
      <c r="V4">
        <f>'Diet Matrix'!V4-('Diet Matrix'!V4*(Pedigree!$N$21/100))</f>
        <v>0</v>
      </c>
      <c r="W4">
        <f>'Diet Matrix'!W4-('Diet Matrix'!W4*(Pedigree!$N$22/100))</f>
        <v>0</v>
      </c>
      <c r="X4">
        <f>'Diet Matrix'!X4-('Diet Matrix'!X4*(Pedigree!$N$23/100))</f>
        <v>0</v>
      </c>
      <c r="Y4">
        <f>'Diet Matrix'!Y4-('Diet Matrix'!Y4*(Pedigree!$N$24/100))</f>
        <v>0</v>
      </c>
      <c r="Z4">
        <f>'Diet Matrix'!Z4-('Diet Matrix'!Z4*(Pedigree!$N$25/100))</f>
        <v>0</v>
      </c>
      <c r="AA4">
        <f>'Diet Matrix'!AA4-('Diet Matrix'!AA4*(Pedigree!$N$26/100))</f>
        <v>0</v>
      </c>
      <c r="AB4">
        <f>'Diet Matrix'!AB4-('Diet Matrix'!AB4*(Pedigree!$N$27/100))</f>
        <v>0</v>
      </c>
      <c r="AC4">
        <f>'Diet Matrix'!AC4-('Diet Matrix'!AC4*(Pedigree!$N$28/100))</f>
        <v>0</v>
      </c>
      <c r="AD4">
        <f>'Diet Matrix'!AD4-('Diet Matrix'!AD4*(Pedigree!$N$29/100))</f>
        <v>0</v>
      </c>
      <c r="AE4">
        <f>'Diet Matrix'!AE4-('Diet Matrix'!AE4*(Pedigree!$N$30/100))</f>
        <v>0</v>
      </c>
      <c r="AF4">
        <f>'Diet Matrix'!AF4-('Diet Matrix'!AF4*(Pedigree!$N$31/100))</f>
        <v>0</v>
      </c>
      <c r="AG4">
        <f>'Diet Matrix'!AG4-('Diet Matrix'!AG4*(Pedigree!$N$32/100))</f>
        <v>0</v>
      </c>
      <c r="AH4">
        <f>'Diet Matrix'!AH4-('Diet Matrix'!AH4*(Pedigree!$N$33/100))</f>
        <v>0</v>
      </c>
      <c r="AI4">
        <f>'Diet Matrix'!AI4-('Diet Matrix'!AI4*(Pedigree!$N$34/100))</f>
        <v>0</v>
      </c>
      <c r="AJ4">
        <f>'Diet Matrix'!AJ4-('Diet Matrix'!AJ4*(Pedigree!$N$35/100))</f>
        <v>0</v>
      </c>
      <c r="AK4">
        <f>'Diet Matrix'!AK4-('Diet Matrix'!AK4*(Pedigree!$N$36/100))</f>
        <v>0</v>
      </c>
      <c r="AL4">
        <f>'Diet Matrix'!AL4-('Diet Matrix'!AL4*(Pedigree!$N$37/100))</f>
        <v>0</v>
      </c>
      <c r="AM4">
        <f>'Diet Matrix'!AM4-('Diet Matrix'!AM4*(Pedigree!$N$38/100))</f>
        <v>0</v>
      </c>
      <c r="AN4">
        <f>'Diet Matrix'!AN4-('Diet Matrix'!AN4*(Pedigree!$N$39/100))</f>
        <v>0</v>
      </c>
      <c r="AO4">
        <f>'Diet Matrix'!AO4-('Diet Matrix'!AO4*(Pedigree!$N$40/100))</f>
        <v>0</v>
      </c>
      <c r="AP4">
        <f>'Diet Matrix'!AP4-('Diet Matrix'!AP4*(Pedigree!$N$41/100))</f>
        <v>0</v>
      </c>
      <c r="AQ4">
        <f>'Diet Matrix'!AQ4-('Diet Matrix'!AQ4*(Pedigree!$N$42/100))</f>
        <v>0</v>
      </c>
      <c r="AR4">
        <f>'Diet Matrix'!AR4-('Diet Matrix'!AR4*(Pedigree!$N$43/100))</f>
        <v>0</v>
      </c>
      <c r="AS4">
        <f>'Diet Matrix'!AS4-('Diet Matrix'!AS4*(Pedigree!$N$44/100))</f>
        <v>0</v>
      </c>
      <c r="AT4">
        <f>'Diet Matrix'!AT4-('Diet Matrix'!AT4*(Pedigree!$N$45/100))</f>
        <v>0</v>
      </c>
      <c r="AU4">
        <f>'Diet Matrix'!AU4-('Diet Matrix'!AU4*(Pedigree!$N$46/100))</f>
        <v>0</v>
      </c>
    </row>
    <row r="5" spans="1:47" x14ac:dyDescent="0.3">
      <c r="A5">
        <v>4</v>
      </c>
      <c r="B5" t="s">
        <v>52</v>
      </c>
      <c r="C5">
        <f>'Diet Matrix'!C5-('Diet Matrix'!C5*(Pedigree!$N$2/100))</f>
        <v>0</v>
      </c>
      <c r="D5">
        <f>'Diet Matrix'!D5-('Diet Matrix'!D5*(Pedigree!$N$3/100))</f>
        <v>0</v>
      </c>
      <c r="E5">
        <f>'Diet Matrix'!E5-('Diet Matrix'!E5*(Pedigree!$N$4/100))</f>
        <v>0</v>
      </c>
      <c r="F5">
        <f>'Diet Matrix'!F5-('Diet Matrix'!F5*(Pedigree!$N$5/100))</f>
        <v>0</v>
      </c>
      <c r="G5">
        <f>'Diet Matrix'!G5-('Diet Matrix'!G5*(Pedigree!$N$6/100))</f>
        <v>0</v>
      </c>
      <c r="H5">
        <f>'Diet Matrix'!H5-('Diet Matrix'!H5*(Pedigree!$N$7/100))</f>
        <v>0</v>
      </c>
      <c r="I5">
        <f>'Diet Matrix'!I5-('Diet Matrix'!I5*(Pedigree!$N$8/100))</f>
        <v>0</v>
      </c>
      <c r="J5">
        <f>'Diet Matrix'!J5-('Diet Matrix'!J5*(Pedigree!$N$9/100))</f>
        <v>0</v>
      </c>
      <c r="K5">
        <f>'Diet Matrix'!K5-('Diet Matrix'!K5*(Pedigree!$N$10/100))</f>
        <v>0</v>
      </c>
      <c r="L5">
        <f>'Diet Matrix'!L5-('Diet Matrix'!L5*(Pedigree!$N$11/100))</f>
        <v>0</v>
      </c>
      <c r="M5">
        <f>'Diet Matrix'!M5-('Diet Matrix'!M5*(Pedigree!$N$12/100))</f>
        <v>0</v>
      </c>
      <c r="N5">
        <f>'Diet Matrix'!N5-('Diet Matrix'!N5*(Pedigree!$N$13/100))</f>
        <v>0</v>
      </c>
      <c r="O5">
        <f>'Diet Matrix'!O5-('Diet Matrix'!O5*(Pedigree!$N$14/100))</f>
        <v>0</v>
      </c>
      <c r="P5">
        <f>'Diet Matrix'!P5-('Diet Matrix'!P5*(Pedigree!$N$15/100))</f>
        <v>0</v>
      </c>
      <c r="Q5">
        <f>'Diet Matrix'!Q5-('Diet Matrix'!Q5*(Pedigree!$N$16/100))</f>
        <v>0</v>
      </c>
      <c r="R5">
        <f>'Diet Matrix'!R5-('Diet Matrix'!R5*(Pedigree!$N$17/100))</f>
        <v>0</v>
      </c>
      <c r="S5">
        <f>'Diet Matrix'!S5-('Diet Matrix'!S5*(Pedigree!$N$18/100))</f>
        <v>0</v>
      </c>
      <c r="T5">
        <f>'Diet Matrix'!T5-('Diet Matrix'!T5*(Pedigree!$N$19/100))</f>
        <v>0</v>
      </c>
      <c r="U5">
        <f>'Diet Matrix'!U5-('Diet Matrix'!U5*(Pedigree!$N$20/100))</f>
        <v>0</v>
      </c>
      <c r="V5">
        <f>'Diet Matrix'!V5-('Diet Matrix'!V5*(Pedigree!$N$21/100))</f>
        <v>0</v>
      </c>
      <c r="W5">
        <f>'Diet Matrix'!W5-('Diet Matrix'!W5*(Pedigree!$N$22/100))</f>
        <v>0</v>
      </c>
      <c r="X5">
        <f>'Diet Matrix'!X5-('Diet Matrix'!X5*(Pedigree!$N$23/100))</f>
        <v>0</v>
      </c>
      <c r="Y5">
        <f>'Diet Matrix'!Y5-('Diet Matrix'!Y5*(Pedigree!$N$24/100))</f>
        <v>0</v>
      </c>
      <c r="Z5">
        <f>'Diet Matrix'!Z5-('Diet Matrix'!Z5*(Pedigree!$N$25/100))</f>
        <v>0</v>
      </c>
      <c r="AA5">
        <f>'Diet Matrix'!AA5-('Diet Matrix'!AA5*(Pedigree!$N$26/100))</f>
        <v>0</v>
      </c>
      <c r="AB5">
        <f>'Diet Matrix'!AB5-('Diet Matrix'!AB5*(Pedigree!$N$27/100))</f>
        <v>0</v>
      </c>
      <c r="AC5">
        <f>'Diet Matrix'!AC5-('Diet Matrix'!AC5*(Pedigree!$N$28/100))</f>
        <v>0</v>
      </c>
      <c r="AD5">
        <f>'Diet Matrix'!AD5-('Diet Matrix'!AD5*(Pedigree!$N$29/100))</f>
        <v>0</v>
      </c>
      <c r="AE5">
        <f>'Diet Matrix'!AE5-('Diet Matrix'!AE5*(Pedigree!$N$30/100))</f>
        <v>0</v>
      </c>
      <c r="AF5">
        <f>'Diet Matrix'!AF5-('Diet Matrix'!AF5*(Pedigree!$N$31/100))</f>
        <v>0</v>
      </c>
      <c r="AG5">
        <f>'Diet Matrix'!AG5-('Diet Matrix'!AG5*(Pedigree!$N$32/100))</f>
        <v>0</v>
      </c>
      <c r="AH5">
        <f>'Diet Matrix'!AH5-('Diet Matrix'!AH5*(Pedigree!$N$33/100))</f>
        <v>0</v>
      </c>
      <c r="AI5">
        <f>'Diet Matrix'!AI5-('Diet Matrix'!AI5*(Pedigree!$N$34/100))</f>
        <v>0</v>
      </c>
      <c r="AJ5">
        <f>'Diet Matrix'!AJ5-('Diet Matrix'!AJ5*(Pedigree!$N$35/100))</f>
        <v>0</v>
      </c>
      <c r="AK5">
        <f>'Diet Matrix'!AK5-('Diet Matrix'!AK5*(Pedigree!$N$36/100))</f>
        <v>0</v>
      </c>
      <c r="AL5">
        <f>'Diet Matrix'!AL5-('Diet Matrix'!AL5*(Pedigree!$N$37/100))</f>
        <v>0</v>
      </c>
      <c r="AM5">
        <f>'Diet Matrix'!AM5-('Diet Matrix'!AM5*(Pedigree!$N$38/100))</f>
        <v>0</v>
      </c>
      <c r="AN5">
        <f>'Diet Matrix'!AN5-('Diet Matrix'!AN5*(Pedigree!$N$39/100))</f>
        <v>0</v>
      </c>
      <c r="AO5">
        <f>'Diet Matrix'!AO5-('Diet Matrix'!AO5*(Pedigree!$N$40/100))</f>
        <v>0</v>
      </c>
      <c r="AP5">
        <f>'Diet Matrix'!AP5-('Diet Matrix'!AP5*(Pedigree!$N$41/100))</f>
        <v>0</v>
      </c>
      <c r="AQ5">
        <f>'Diet Matrix'!AQ5-('Diet Matrix'!AQ5*(Pedigree!$N$42/100))</f>
        <v>0</v>
      </c>
      <c r="AR5">
        <f>'Diet Matrix'!AR5-('Diet Matrix'!AR5*(Pedigree!$N$43/100))</f>
        <v>0</v>
      </c>
      <c r="AS5">
        <f>'Diet Matrix'!AS5-('Diet Matrix'!AS5*(Pedigree!$N$44/100))</f>
        <v>0</v>
      </c>
      <c r="AT5">
        <f>'Diet Matrix'!AT5-('Diet Matrix'!AT5*(Pedigree!$N$45/100))</f>
        <v>0</v>
      </c>
      <c r="AU5">
        <f>'Diet Matrix'!AU5-('Diet Matrix'!AU5*(Pedigree!$N$46/100))</f>
        <v>0</v>
      </c>
    </row>
    <row r="6" spans="1:47" x14ac:dyDescent="0.3">
      <c r="A6">
        <v>5</v>
      </c>
      <c r="B6" t="s">
        <v>53</v>
      </c>
      <c r="C6">
        <f>'Diet Matrix'!C6-('Diet Matrix'!C6*(Pedigree!$N$2/100))</f>
        <v>0</v>
      </c>
      <c r="D6">
        <f>'Diet Matrix'!D6-('Diet Matrix'!D6*(Pedigree!$N$3/100))</f>
        <v>0</v>
      </c>
      <c r="E6">
        <f>'Diet Matrix'!E6-('Diet Matrix'!E6*(Pedigree!$N$4/100))</f>
        <v>0</v>
      </c>
      <c r="F6">
        <f>'Diet Matrix'!F6-('Diet Matrix'!F6*(Pedigree!$N$5/100))</f>
        <v>0</v>
      </c>
      <c r="G6">
        <f>'Diet Matrix'!G6-('Diet Matrix'!G6*(Pedigree!$N$6/100))</f>
        <v>0</v>
      </c>
      <c r="H6">
        <f>'Diet Matrix'!H6-('Diet Matrix'!H6*(Pedigree!$N$7/100))</f>
        <v>0</v>
      </c>
      <c r="I6">
        <f>'Diet Matrix'!I6-('Diet Matrix'!I6*(Pedigree!$N$8/100))</f>
        <v>0</v>
      </c>
      <c r="J6">
        <f>'Diet Matrix'!J6-('Diet Matrix'!J6*(Pedigree!$N$9/100))</f>
        <v>0</v>
      </c>
      <c r="K6">
        <f>'Diet Matrix'!K6-('Diet Matrix'!K6*(Pedigree!$N$10/100))</f>
        <v>0</v>
      </c>
      <c r="L6">
        <f>'Diet Matrix'!L6-('Diet Matrix'!L6*(Pedigree!$N$11/100))</f>
        <v>0</v>
      </c>
      <c r="M6">
        <f>'Diet Matrix'!M6-('Diet Matrix'!M6*(Pedigree!$N$12/100))</f>
        <v>0</v>
      </c>
      <c r="N6">
        <f>'Diet Matrix'!N6-('Diet Matrix'!N6*(Pedigree!$N$13/100))</f>
        <v>0</v>
      </c>
      <c r="O6">
        <f>'Diet Matrix'!O6-('Diet Matrix'!O6*(Pedigree!$N$14/100))</f>
        <v>0</v>
      </c>
      <c r="P6">
        <f>'Diet Matrix'!P6-('Diet Matrix'!P6*(Pedigree!$N$15/100))</f>
        <v>0</v>
      </c>
      <c r="Q6">
        <f>'Diet Matrix'!Q6-('Diet Matrix'!Q6*(Pedigree!$N$16/100))</f>
        <v>0</v>
      </c>
      <c r="R6">
        <f>'Diet Matrix'!R6-('Diet Matrix'!R6*(Pedigree!$N$17/100))</f>
        <v>0</v>
      </c>
      <c r="S6">
        <f>'Diet Matrix'!S6-('Diet Matrix'!S6*(Pedigree!$N$18/100))</f>
        <v>0</v>
      </c>
      <c r="T6">
        <f>'Diet Matrix'!T6-('Diet Matrix'!T6*(Pedigree!$N$19/100))</f>
        <v>0</v>
      </c>
      <c r="U6">
        <f>'Diet Matrix'!U6-('Diet Matrix'!U6*(Pedigree!$N$20/100))</f>
        <v>0</v>
      </c>
      <c r="V6">
        <f>'Diet Matrix'!V6-('Diet Matrix'!V6*(Pedigree!$N$21/100))</f>
        <v>0</v>
      </c>
      <c r="W6">
        <f>'Diet Matrix'!W6-('Diet Matrix'!W6*(Pedigree!$N$22/100))</f>
        <v>0</v>
      </c>
      <c r="X6">
        <f>'Diet Matrix'!X6-('Diet Matrix'!X6*(Pedigree!$N$23/100))</f>
        <v>0</v>
      </c>
      <c r="Y6">
        <f>'Diet Matrix'!Y6-('Diet Matrix'!Y6*(Pedigree!$N$24/100))</f>
        <v>0</v>
      </c>
      <c r="Z6">
        <f>'Diet Matrix'!Z6-('Diet Matrix'!Z6*(Pedigree!$N$25/100))</f>
        <v>0</v>
      </c>
      <c r="AA6">
        <f>'Diet Matrix'!AA6-('Diet Matrix'!AA6*(Pedigree!$N$26/100))</f>
        <v>0</v>
      </c>
      <c r="AB6">
        <f>'Diet Matrix'!AB6-('Diet Matrix'!AB6*(Pedigree!$N$27/100))</f>
        <v>0</v>
      </c>
      <c r="AC6">
        <f>'Diet Matrix'!AC6-('Diet Matrix'!AC6*(Pedigree!$N$28/100))</f>
        <v>0</v>
      </c>
      <c r="AD6">
        <f>'Diet Matrix'!AD6-('Diet Matrix'!AD6*(Pedigree!$N$29/100))</f>
        <v>0</v>
      </c>
      <c r="AE6">
        <f>'Diet Matrix'!AE6-('Diet Matrix'!AE6*(Pedigree!$N$30/100))</f>
        <v>0</v>
      </c>
      <c r="AF6">
        <f>'Diet Matrix'!AF6-('Diet Matrix'!AF6*(Pedigree!$N$31/100))</f>
        <v>0</v>
      </c>
      <c r="AG6">
        <f>'Diet Matrix'!AG6-('Diet Matrix'!AG6*(Pedigree!$N$32/100))</f>
        <v>0</v>
      </c>
      <c r="AH6">
        <f>'Diet Matrix'!AH6-('Diet Matrix'!AH6*(Pedigree!$N$33/100))</f>
        <v>0</v>
      </c>
      <c r="AI6">
        <f>'Diet Matrix'!AI6-('Diet Matrix'!AI6*(Pedigree!$N$34/100))</f>
        <v>0</v>
      </c>
      <c r="AJ6">
        <f>'Diet Matrix'!AJ6-('Diet Matrix'!AJ6*(Pedigree!$N$35/100))</f>
        <v>0</v>
      </c>
      <c r="AK6">
        <f>'Diet Matrix'!AK6-('Diet Matrix'!AK6*(Pedigree!$N$36/100))</f>
        <v>0</v>
      </c>
      <c r="AL6">
        <f>'Diet Matrix'!AL6-('Diet Matrix'!AL6*(Pedigree!$N$37/100))</f>
        <v>0</v>
      </c>
      <c r="AM6">
        <f>'Diet Matrix'!AM6-('Diet Matrix'!AM6*(Pedigree!$N$38/100))</f>
        <v>0</v>
      </c>
      <c r="AN6">
        <f>'Diet Matrix'!AN6-('Diet Matrix'!AN6*(Pedigree!$N$39/100))</f>
        <v>0</v>
      </c>
      <c r="AO6">
        <f>'Diet Matrix'!AO6-('Diet Matrix'!AO6*(Pedigree!$N$40/100))</f>
        <v>0</v>
      </c>
      <c r="AP6">
        <f>'Diet Matrix'!AP6-('Diet Matrix'!AP6*(Pedigree!$N$41/100))</f>
        <v>0</v>
      </c>
      <c r="AQ6">
        <f>'Diet Matrix'!AQ6-('Diet Matrix'!AQ6*(Pedigree!$N$42/100))</f>
        <v>0</v>
      </c>
      <c r="AR6">
        <f>'Diet Matrix'!AR6-('Diet Matrix'!AR6*(Pedigree!$N$43/100))</f>
        <v>0</v>
      </c>
      <c r="AS6">
        <f>'Diet Matrix'!AS6-('Diet Matrix'!AS6*(Pedigree!$N$44/100))</f>
        <v>0</v>
      </c>
      <c r="AT6">
        <f>'Diet Matrix'!AT6-('Diet Matrix'!AT6*(Pedigree!$N$45/100))</f>
        <v>0</v>
      </c>
      <c r="AU6">
        <f>'Diet Matrix'!AU6-('Diet Matrix'!AU6*(Pedigree!$N$46/100))</f>
        <v>0</v>
      </c>
    </row>
    <row r="7" spans="1:47" x14ac:dyDescent="0.3">
      <c r="A7">
        <v>6</v>
      </c>
      <c r="B7" t="s">
        <v>13</v>
      </c>
      <c r="C7">
        <f>'Diet Matrix'!C7-('Diet Matrix'!C7*(Pedigree!$N$2/100))</f>
        <v>0</v>
      </c>
      <c r="D7">
        <f>'Diet Matrix'!D7-('Diet Matrix'!D7*(Pedigree!$N$3/100))</f>
        <v>0</v>
      </c>
      <c r="E7">
        <f>'Diet Matrix'!E7-('Diet Matrix'!E7*(Pedigree!$N$4/100))</f>
        <v>0</v>
      </c>
      <c r="F7">
        <f>'Diet Matrix'!F7-('Diet Matrix'!F7*(Pedigree!$N$5/100))</f>
        <v>0</v>
      </c>
      <c r="G7">
        <f>'Diet Matrix'!G7-('Diet Matrix'!G7*(Pedigree!$N$6/100))</f>
        <v>0</v>
      </c>
      <c r="H7">
        <f>'Diet Matrix'!H7-('Diet Matrix'!H7*(Pedigree!$N$7/100))</f>
        <v>0</v>
      </c>
      <c r="I7">
        <f>'Diet Matrix'!I7-('Diet Matrix'!I7*(Pedigree!$N$8/100))</f>
        <v>0</v>
      </c>
      <c r="J7">
        <f>'Diet Matrix'!J7-('Diet Matrix'!J7*(Pedigree!$N$9/100))</f>
        <v>0</v>
      </c>
      <c r="K7">
        <f>'Diet Matrix'!K7-('Diet Matrix'!K7*(Pedigree!$N$10/100))</f>
        <v>0</v>
      </c>
      <c r="L7">
        <f>'Diet Matrix'!L7-('Diet Matrix'!L7*(Pedigree!$N$11/100))</f>
        <v>0</v>
      </c>
      <c r="M7">
        <f>'Diet Matrix'!M7-('Diet Matrix'!M7*(Pedigree!$N$12/100))</f>
        <v>0</v>
      </c>
      <c r="N7">
        <f>'Diet Matrix'!N7-('Diet Matrix'!N7*(Pedigree!$N$13/100))</f>
        <v>0</v>
      </c>
      <c r="O7">
        <f>'Diet Matrix'!O7-('Diet Matrix'!O7*(Pedigree!$N$14/100))</f>
        <v>0</v>
      </c>
      <c r="P7">
        <f>'Diet Matrix'!P7-('Diet Matrix'!P7*(Pedigree!$N$15/100))</f>
        <v>0</v>
      </c>
      <c r="Q7">
        <f>'Diet Matrix'!Q7-('Diet Matrix'!Q7*(Pedigree!$N$16/100))</f>
        <v>0</v>
      </c>
      <c r="R7">
        <f>'Diet Matrix'!R7-('Diet Matrix'!R7*(Pedigree!$N$17/100))</f>
        <v>0</v>
      </c>
      <c r="S7">
        <f>'Diet Matrix'!S7-('Diet Matrix'!S7*(Pedigree!$N$18/100))</f>
        <v>0</v>
      </c>
      <c r="T7">
        <f>'Diet Matrix'!T7-('Diet Matrix'!T7*(Pedigree!$N$19/100))</f>
        <v>0</v>
      </c>
      <c r="U7">
        <f>'Diet Matrix'!U7-('Diet Matrix'!U7*(Pedigree!$N$20/100))</f>
        <v>0</v>
      </c>
      <c r="V7">
        <f>'Diet Matrix'!V7-('Diet Matrix'!V7*(Pedigree!$N$21/100))</f>
        <v>0</v>
      </c>
      <c r="W7">
        <f>'Diet Matrix'!W7-('Diet Matrix'!W7*(Pedigree!$N$22/100))</f>
        <v>0</v>
      </c>
      <c r="X7">
        <f>'Diet Matrix'!X7-('Diet Matrix'!X7*(Pedigree!$N$23/100))</f>
        <v>0</v>
      </c>
      <c r="Y7">
        <f>'Diet Matrix'!Y7-('Diet Matrix'!Y7*(Pedigree!$N$24/100))</f>
        <v>0</v>
      </c>
      <c r="Z7">
        <f>'Diet Matrix'!Z7-('Diet Matrix'!Z7*(Pedigree!$N$25/100))</f>
        <v>0</v>
      </c>
      <c r="AA7">
        <f>'Diet Matrix'!AA7-('Diet Matrix'!AA7*(Pedigree!$N$26/100))</f>
        <v>0</v>
      </c>
      <c r="AB7">
        <f>'Diet Matrix'!AB7-('Diet Matrix'!AB7*(Pedigree!$N$27/100))</f>
        <v>0</v>
      </c>
      <c r="AC7">
        <f>'Diet Matrix'!AC7-('Diet Matrix'!AC7*(Pedigree!$N$28/100))</f>
        <v>0</v>
      </c>
      <c r="AD7">
        <f>'Diet Matrix'!AD7-('Diet Matrix'!AD7*(Pedigree!$N$29/100))</f>
        <v>0</v>
      </c>
      <c r="AE7">
        <f>'Diet Matrix'!AE7-('Diet Matrix'!AE7*(Pedigree!$N$30/100))</f>
        <v>0</v>
      </c>
      <c r="AF7">
        <f>'Diet Matrix'!AF7-('Diet Matrix'!AF7*(Pedigree!$N$31/100))</f>
        <v>0</v>
      </c>
      <c r="AG7">
        <f>'Diet Matrix'!AG7-('Diet Matrix'!AG7*(Pedigree!$N$32/100))</f>
        <v>0</v>
      </c>
      <c r="AH7">
        <f>'Diet Matrix'!AH7-('Diet Matrix'!AH7*(Pedigree!$N$33/100))</f>
        <v>0</v>
      </c>
      <c r="AI7">
        <f>'Diet Matrix'!AI7-('Diet Matrix'!AI7*(Pedigree!$N$34/100))</f>
        <v>0</v>
      </c>
      <c r="AJ7">
        <f>'Diet Matrix'!AJ7-('Diet Matrix'!AJ7*(Pedigree!$N$35/100))</f>
        <v>0</v>
      </c>
      <c r="AK7">
        <f>'Diet Matrix'!AK7-('Diet Matrix'!AK7*(Pedigree!$N$36/100))</f>
        <v>0</v>
      </c>
      <c r="AL7">
        <f>'Diet Matrix'!AL7-('Diet Matrix'!AL7*(Pedigree!$N$37/100))</f>
        <v>0</v>
      </c>
      <c r="AM7">
        <f>'Diet Matrix'!AM7-('Diet Matrix'!AM7*(Pedigree!$N$38/100))</f>
        <v>0</v>
      </c>
      <c r="AN7">
        <f>'Diet Matrix'!AN7-('Diet Matrix'!AN7*(Pedigree!$N$39/100))</f>
        <v>0</v>
      </c>
      <c r="AO7">
        <f>'Diet Matrix'!AO7-('Diet Matrix'!AO7*(Pedigree!$N$40/100))</f>
        <v>0</v>
      </c>
      <c r="AP7">
        <f>'Diet Matrix'!AP7-('Diet Matrix'!AP7*(Pedigree!$N$41/100))</f>
        <v>0</v>
      </c>
      <c r="AQ7">
        <f>'Diet Matrix'!AQ7-('Diet Matrix'!AQ7*(Pedigree!$N$42/100))</f>
        <v>0</v>
      </c>
      <c r="AR7">
        <f>'Diet Matrix'!AR7-('Diet Matrix'!AR7*(Pedigree!$N$43/100))</f>
        <v>0</v>
      </c>
      <c r="AS7">
        <f>'Diet Matrix'!AS7-('Diet Matrix'!AS7*(Pedigree!$N$44/100))</f>
        <v>0</v>
      </c>
      <c r="AT7">
        <f>'Diet Matrix'!AT7-('Diet Matrix'!AT7*(Pedigree!$N$45/100))</f>
        <v>0</v>
      </c>
      <c r="AU7">
        <f>'Diet Matrix'!AU7-('Diet Matrix'!AU7*(Pedigree!$N$46/100))</f>
        <v>0</v>
      </c>
    </row>
    <row r="8" spans="1:47" x14ac:dyDescent="0.3">
      <c r="A8">
        <v>7</v>
      </c>
      <c r="B8" t="s">
        <v>54</v>
      </c>
      <c r="C8">
        <f>'Diet Matrix'!C8-('Diet Matrix'!C8*(Pedigree!$N$2/100))</f>
        <v>0</v>
      </c>
      <c r="D8">
        <f>'Diet Matrix'!D8-('Diet Matrix'!D8*(Pedigree!$N$3/100))</f>
        <v>0</v>
      </c>
      <c r="E8">
        <f>'Diet Matrix'!E8-('Diet Matrix'!E8*(Pedigree!$N$4/100))</f>
        <v>0</v>
      </c>
      <c r="F8">
        <f>'Diet Matrix'!F8-('Diet Matrix'!F8*(Pedigree!$N$5/100))</f>
        <v>0</v>
      </c>
      <c r="G8">
        <f>'Diet Matrix'!G8-('Diet Matrix'!G8*(Pedigree!$N$6/100))</f>
        <v>0</v>
      </c>
      <c r="H8">
        <f>'Diet Matrix'!H8-('Diet Matrix'!H8*(Pedigree!$N$7/100))</f>
        <v>0</v>
      </c>
      <c r="I8">
        <f>'Diet Matrix'!I8-('Diet Matrix'!I8*(Pedigree!$N$8/100))</f>
        <v>0</v>
      </c>
      <c r="J8">
        <f>'Diet Matrix'!J8-('Diet Matrix'!J8*(Pedigree!$N$9/100))</f>
        <v>0</v>
      </c>
      <c r="K8">
        <f>'Diet Matrix'!K8-('Diet Matrix'!K8*(Pedigree!$N$10/100))</f>
        <v>0</v>
      </c>
      <c r="L8">
        <f>'Diet Matrix'!L8-('Diet Matrix'!L8*(Pedigree!$N$11/100))</f>
        <v>0</v>
      </c>
      <c r="M8">
        <f>'Diet Matrix'!M8-('Diet Matrix'!M8*(Pedigree!$N$12/100))</f>
        <v>0</v>
      </c>
      <c r="N8">
        <f>'Diet Matrix'!N8-('Diet Matrix'!N8*(Pedigree!$N$13/100))</f>
        <v>0</v>
      </c>
      <c r="O8">
        <f>'Diet Matrix'!O8-('Diet Matrix'!O8*(Pedigree!$N$14/100))</f>
        <v>0</v>
      </c>
      <c r="P8">
        <f>'Diet Matrix'!P8-('Diet Matrix'!P8*(Pedigree!$N$15/100))</f>
        <v>0</v>
      </c>
      <c r="Q8">
        <f>'Diet Matrix'!Q8-('Diet Matrix'!Q8*(Pedigree!$N$16/100))</f>
        <v>0</v>
      </c>
      <c r="R8">
        <f>'Diet Matrix'!R8-('Diet Matrix'!R8*(Pedigree!$N$17/100))</f>
        <v>0</v>
      </c>
      <c r="S8">
        <f>'Diet Matrix'!S8-('Diet Matrix'!S8*(Pedigree!$N$18/100))</f>
        <v>0</v>
      </c>
      <c r="T8">
        <f>'Diet Matrix'!T8-('Diet Matrix'!T8*(Pedigree!$N$19/100))</f>
        <v>0</v>
      </c>
      <c r="U8">
        <f>'Diet Matrix'!U8-('Diet Matrix'!U8*(Pedigree!$N$20/100))</f>
        <v>0</v>
      </c>
      <c r="V8">
        <f>'Diet Matrix'!V8-('Diet Matrix'!V8*(Pedigree!$N$21/100))</f>
        <v>0</v>
      </c>
      <c r="W8">
        <f>'Diet Matrix'!W8-('Diet Matrix'!W8*(Pedigree!$N$22/100))</f>
        <v>0</v>
      </c>
      <c r="X8">
        <f>'Diet Matrix'!X8-('Diet Matrix'!X8*(Pedigree!$N$23/100))</f>
        <v>0</v>
      </c>
      <c r="Y8">
        <f>'Diet Matrix'!Y8-('Diet Matrix'!Y8*(Pedigree!$N$24/100))</f>
        <v>0</v>
      </c>
      <c r="Z8">
        <f>'Diet Matrix'!Z8-('Diet Matrix'!Z8*(Pedigree!$N$25/100))</f>
        <v>0</v>
      </c>
      <c r="AA8">
        <f>'Diet Matrix'!AA8-('Diet Matrix'!AA8*(Pedigree!$N$26/100))</f>
        <v>0</v>
      </c>
      <c r="AB8">
        <f>'Diet Matrix'!AB8-('Diet Matrix'!AB8*(Pedigree!$N$27/100))</f>
        <v>0</v>
      </c>
      <c r="AC8">
        <f>'Diet Matrix'!AC8-('Diet Matrix'!AC8*(Pedigree!$N$28/100))</f>
        <v>0</v>
      </c>
      <c r="AD8">
        <f>'Diet Matrix'!AD8-('Diet Matrix'!AD8*(Pedigree!$N$29/100))</f>
        <v>0</v>
      </c>
      <c r="AE8">
        <f>'Diet Matrix'!AE8-('Diet Matrix'!AE8*(Pedigree!$N$30/100))</f>
        <v>0</v>
      </c>
      <c r="AF8">
        <f>'Diet Matrix'!AF8-('Diet Matrix'!AF8*(Pedigree!$N$31/100))</f>
        <v>0</v>
      </c>
      <c r="AG8">
        <f>'Diet Matrix'!AG8-('Diet Matrix'!AG8*(Pedigree!$N$32/100))</f>
        <v>0</v>
      </c>
      <c r="AH8">
        <f>'Diet Matrix'!AH8-('Diet Matrix'!AH8*(Pedigree!$N$33/100))</f>
        <v>0</v>
      </c>
      <c r="AI8">
        <f>'Diet Matrix'!AI8-('Diet Matrix'!AI8*(Pedigree!$N$34/100))</f>
        <v>0</v>
      </c>
      <c r="AJ8">
        <f>'Diet Matrix'!AJ8-('Diet Matrix'!AJ8*(Pedigree!$N$35/100))</f>
        <v>0</v>
      </c>
      <c r="AK8">
        <f>'Diet Matrix'!AK8-('Diet Matrix'!AK8*(Pedigree!$N$36/100))</f>
        <v>0</v>
      </c>
      <c r="AL8">
        <f>'Diet Matrix'!AL8-('Diet Matrix'!AL8*(Pedigree!$N$37/100))</f>
        <v>0</v>
      </c>
      <c r="AM8">
        <f>'Diet Matrix'!AM8-('Diet Matrix'!AM8*(Pedigree!$N$38/100))</f>
        <v>0</v>
      </c>
      <c r="AN8">
        <f>'Diet Matrix'!AN8-('Diet Matrix'!AN8*(Pedigree!$N$39/100))</f>
        <v>0</v>
      </c>
      <c r="AO8">
        <f>'Diet Matrix'!AO8-('Diet Matrix'!AO8*(Pedigree!$N$40/100))</f>
        <v>0</v>
      </c>
      <c r="AP8">
        <f>'Diet Matrix'!AP8-('Diet Matrix'!AP8*(Pedigree!$N$41/100))</f>
        <v>0</v>
      </c>
      <c r="AQ8">
        <f>'Diet Matrix'!AQ8-('Diet Matrix'!AQ8*(Pedigree!$N$42/100))</f>
        <v>0</v>
      </c>
      <c r="AR8">
        <f>'Diet Matrix'!AR8-('Diet Matrix'!AR8*(Pedigree!$N$43/100))</f>
        <v>0</v>
      </c>
      <c r="AS8">
        <f>'Diet Matrix'!AS8-('Diet Matrix'!AS8*(Pedigree!$N$44/100))</f>
        <v>0</v>
      </c>
      <c r="AT8">
        <f>'Diet Matrix'!AT8-('Diet Matrix'!AT8*(Pedigree!$N$45/100))</f>
        <v>0</v>
      </c>
      <c r="AU8">
        <f>'Diet Matrix'!AU8-('Diet Matrix'!AU8*(Pedigree!$N$46/100))</f>
        <v>0</v>
      </c>
    </row>
    <row r="9" spans="1:47" x14ac:dyDescent="0.3">
      <c r="A9">
        <v>8</v>
      </c>
      <c r="B9" t="s">
        <v>14</v>
      </c>
      <c r="C9">
        <f>'Diet Matrix'!C9-('Diet Matrix'!C9*(Pedigree!$N$2/100))</f>
        <v>0</v>
      </c>
      <c r="D9">
        <f>'Diet Matrix'!D9-('Diet Matrix'!D9*(Pedigree!$N$3/100))</f>
        <v>0</v>
      </c>
      <c r="E9">
        <f>'Diet Matrix'!E9-('Diet Matrix'!E9*(Pedigree!$N$4/100))</f>
        <v>0</v>
      </c>
      <c r="F9">
        <f>'Diet Matrix'!F9-('Diet Matrix'!F9*(Pedigree!$N$5/100))</f>
        <v>0</v>
      </c>
      <c r="G9">
        <f>'Diet Matrix'!G9-('Diet Matrix'!G9*(Pedigree!$N$6/100))</f>
        <v>0</v>
      </c>
      <c r="H9">
        <f>'Diet Matrix'!H9-('Diet Matrix'!H9*(Pedigree!$N$7/100))</f>
        <v>0</v>
      </c>
      <c r="I9">
        <f>'Diet Matrix'!I9-('Diet Matrix'!I9*(Pedigree!$N$8/100))</f>
        <v>0</v>
      </c>
      <c r="J9">
        <f>'Diet Matrix'!J9-('Diet Matrix'!J9*(Pedigree!$N$9/100))</f>
        <v>0</v>
      </c>
      <c r="K9">
        <f>'Diet Matrix'!K9-('Diet Matrix'!K9*(Pedigree!$N$10/100))</f>
        <v>0</v>
      </c>
      <c r="L9">
        <f>'Diet Matrix'!L9-('Diet Matrix'!L9*(Pedigree!$N$11/100))</f>
        <v>0</v>
      </c>
      <c r="M9">
        <f>'Diet Matrix'!M9-('Diet Matrix'!M9*(Pedigree!$N$12/100))</f>
        <v>0</v>
      </c>
      <c r="N9">
        <f>'Diet Matrix'!N9-('Diet Matrix'!N9*(Pedigree!$N$13/100))</f>
        <v>0</v>
      </c>
      <c r="O9">
        <f>'Diet Matrix'!O9-('Diet Matrix'!O9*(Pedigree!$N$14/100))</f>
        <v>0</v>
      </c>
      <c r="P9">
        <f>'Diet Matrix'!P9-('Diet Matrix'!P9*(Pedigree!$N$15/100))</f>
        <v>0</v>
      </c>
      <c r="Q9">
        <f>'Diet Matrix'!Q9-('Diet Matrix'!Q9*(Pedigree!$N$16/100))</f>
        <v>0</v>
      </c>
      <c r="R9">
        <f>'Diet Matrix'!R9-('Diet Matrix'!R9*(Pedigree!$N$17/100))</f>
        <v>0</v>
      </c>
      <c r="S9">
        <f>'Diet Matrix'!S9-('Diet Matrix'!S9*(Pedigree!$N$18/100))</f>
        <v>0</v>
      </c>
      <c r="T9">
        <f>'Diet Matrix'!T9-('Diet Matrix'!T9*(Pedigree!$N$19/100))</f>
        <v>0</v>
      </c>
      <c r="U9">
        <f>'Diet Matrix'!U9-('Diet Matrix'!U9*(Pedigree!$N$20/100))</f>
        <v>0</v>
      </c>
      <c r="V9">
        <f>'Diet Matrix'!V9-('Diet Matrix'!V9*(Pedigree!$N$21/100))</f>
        <v>0</v>
      </c>
      <c r="W9">
        <f>'Diet Matrix'!W9-('Diet Matrix'!W9*(Pedigree!$N$22/100))</f>
        <v>0</v>
      </c>
      <c r="X9">
        <f>'Diet Matrix'!X9-('Diet Matrix'!X9*(Pedigree!$N$23/100))</f>
        <v>0</v>
      </c>
      <c r="Y9">
        <f>'Diet Matrix'!Y9-('Diet Matrix'!Y9*(Pedigree!$N$24/100))</f>
        <v>0</v>
      </c>
      <c r="Z9">
        <f>'Diet Matrix'!Z9-('Diet Matrix'!Z9*(Pedigree!$N$25/100))</f>
        <v>0</v>
      </c>
      <c r="AA9">
        <f>'Diet Matrix'!AA9-('Diet Matrix'!AA9*(Pedigree!$N$26/100))</f>
        <v>0</v>
      </c>
      <c r="AB9">
        <f>'Diet Matrix'!AB9-('Diet Matrix'!AB9*(Pedigree!$N$27/100))</f>
        <v>0</v>
      </c>
      <c r="AC9">
        <f>'Diet Matrix'!AC9-('Diet Matrix'!AC9*(Pedigree!$N$28/100))</f>
        <v>0</v>
      </c>
      <c r="AD9">
        <f>'Diet Matrix'!AD9-('Diet Matrix'!AD9*(Pedigree!$N$29/100))</f>
        <v>0</v>
      </c>
      <c r="AE9">
        <f>'Diet Matrix'!AE9-('Diet Matrix'!AE9*(Pedigree!$N$30/100))</f>
        <v>0</v>
      </c>
      <c r="AF9">
        <f>'Diet Matrix'!AF9-('Diet Matrix'!AF9*(Pedigree!$N$31/100))</f>
        <v>0</v>
      </c>
      <c r="AG9">
        <f>'Diet Matrix'!AG9-('Diet Matrix'!AG9*(Pedigree!$N$32/100))</f>
        <v>0</v>
      </c>
      <c r="AH9">
        <f>'Diet Matrix'!AH9-('Diet Matrix'!AH9*(Pedigree!$N$33/100))</f>
        <v>0</v>
      </c>
      <c r="AI9">
        <f>'Diet Matrix'!AI9-('Diet Matrix'!AI9*(Pedigree!$N$34/100))</f>
        <v>0</v>
      </c>
      <c r="AJ9">
        <f>'Diet Matrix'!AJ9-('Diet Matrix'!AJ9*(Pedigree!$N$35/100))</f>
        <v>0</v>
      </c>
      <c r="AK9">
        <f>'Diet Matrix'!AK9-('Diet Matrix'!AK9*(Pedigree!$N$36/100))</f>
        <v>0</v>
      </c>
      <c r="AL9">
        <f>'Diet Matrix'!AL9-('Diet Matrix'!AL9*(Pedigree!$N$37/100))</f>
        <v>0</v>
      </c>
      <c r="AM9">
        <f>'Diet Matrix'!AM9-('Diet Matrix'!AM9*(Pedigree!$N$38/100))</f>
        <v>0</v>
      </c>
      <c r="AN9">
        <f>'Diet Matrix'!AN9-('Diet Matrix'!AN9*(Pedigree!$N$39/100))</f>
        <v>0</v>
      </c>
      <c r="AO9">
        <f>'Diet Matrix'!AO9-('Diet Matrix'!AO9*(Pedigree!$N$40/100))</f>
        <v>0</v>
      </c>
      <c r="AP9">
        <f>'Diet Matrix'!AP9-('Diet Matrix'!AP9*(Pedigree!$N$41/100))</f>
        <v>0</v>
      </c>
      <c r="AQ9">
        <f>'Diet Matrix'!AQ9-('Diet Matrix'!AQ9*(Pedigree!$N$42/100))</f>
        <v>0</v>
      </c>
      <c r="AR9">
        <f>'Diet Matrix'!AR9-('Diet Matrix'!AR9*(Pedigree!$N$43/100))</f>
        <v>0</v>
      </c>
      <c r="AS9">
        <f>'Diet Matrix'!AS9-('Diet Matrix'!AS9*(Pedigree!$N$44/100))</f>
        <v>0</v>
      </c>
      <c r="AT9">
        <f>'Diet Matrix'!AT9-('Diet Matrix'!AT9*(Pedigree!$N$45/100))</f>
        <v>0</v>
      </c>
      <c r="AU9">
        <f>'Diet Matrix'!AU9-('Diet Matrix'!AU9*(Pedigree!$N$46/100))</f>
        <v>0</v>
      </c>
    </row>
    <row r="10" spans="1:47" x14ac:dyDescent="0.3">
      <c r="A10">
        <v>9</v>
      </c>
      <c r="B10" t="s">
        <v>15</v>
      </c>
      <c r="C10">
        <f>'Diet Matrix'!C10-('Diet Matrix'!C10*(Pedigree!$N$2/100))</f>
        <v>0</v>
      </c>
      <c r="D10">
        <f>'Diet Matrix'!D10-('Diet Matrix'!D10*(Pedigree!$N$3/100))</f>
        <v>0</v>
      </c>
      <c r="E10">
        <f>'Diet Matrix'!E10-('Diet Matrix'!E10*(Pedigree!$N$4/100))</f>
        <v>0</v>
      </c>
      <c r="F10">
        <f>'Diet Matrix'!F10-('Diet Matrix'!F10*(Pedigree!$N$5/100))</f>
        <v>0</v>
      </c>
      <c r="G10">
        <f>'Diet Matrix'!G10-('Diet Matrix'!G10*(Pedigree!$N$6/100))</f>
        <v>0</v>
      </c>
      <c r="H10">
        <f>'Diet Matrix'!H10-('Diet Matrix'!H10*(Pedigree!$N$7/100))</f>
        <v>0</v>
      </c>
      <c r="I10">
        <f>'Diet Matrix'!I10-('Diet Matrix'!I10*(Pedigree!$N$8/100))</f>
        <v>0</v>
      </c>
      <c r="J10">
        <f>'Diet Matrix'!J10-('Diet Matrix'!J10*(Pedigree!$N$9/100))</f>
        <v>0</v>
      </c>
      <c r="K10">
        <f>'Diet Matrix'!K10-('Diet Matrix'!K10*(Pedigree!$N$10/100))</f>
        <v>0</v>
      </c>
      <c r="L10">
        <f>'Diet Matrix'!L10-('Diet Matrix'!L10*(Pedigree!$N$11/100))</f>
        <v>0</v>
      </c>
      <c r="M10">
        <f>'Diet Matrix'!M10-('Diet Matrix'!M10*(Pedigree!$N$12/100))</f>
        <v>0</v>
      </c>
      <c r="N10">
        <f>'Diet Matrix'!N10-('Diet Matrix'!N10*(Pedigree!$N$13/100))</f>
        <v>0</v>
      </c>
      <c r="O10">
        <f>'Diet Matrix'!O10-('Diet Matrix'!O10*(Pedigree!$N$14/100))</f>
        <v>0</v>
      </c>
      <c r="P10">
        <f>'Diet Matrix'!P10-('Diet Matrix'!P10*(Pedigree!$N$15/100))</f>
        <v>0</v>
      </c>
      <c r="Q10">
        <f>'Diet Matrix'!Q10-('Diet Matrix'!Q10*(Pedigree!$N$16/100))</f>
        <v>0</v>
      </c>
      <c r="R10">
        <f>'Diet Matrix'!R10-('Diet Matrix'!R10*(Pedigree!$N$17/100))</f>
        <v>0</v>
      </c>
      <c r="S10">
        <f>'Diet Matrix'!S10-('Diet Matrix'!S10*(Pedigree!$N$18/100))</f>
        <v>0</v>
      </c>
      <c r="T10">
        <f>'Diet Matrix'!T10-('Diet Matrix'!T10*(Pedigree!$N$19/100))</f>
        <v>0</v>
      </c>
      <c r="U10">
        <f>'Diet Matrix'!U10-('Diet Matrix'!U10*(Pedigree!$N$20/100))</f>
        <v>0</v>
      </c>
      <c r="V10">
        <f>'Diet Matrix'!V10-('Diet Matrix'!V10*(Pedigree!$N$21/100))</f>
        <v>0</v>
      </c>
      <c r="W10">
        <f>'Diet Matrix'!W10-('Diet Matrix'!W10*(Pedigree!$N$22/100))</f>
        <v>0</v>
      </c>
      <c r="X10">
        <f>'Diet Matrix'!X10-('Diet Matrix'!X10*(Pedigree!$N$23/100))</f>
        <v>0</v>
      </c>
      <c r="Y10">
        <f>'Diet Matrix'!Y10-('Diet Matrix'!Y10*(Pedigree!$N$24/100))</f>
        <v>0</v>
      </c>
      <c r="Z10">
        <f>'Diet Matrix'!Z10-('Diet Matrix'!Z10*(Pedigree!$N$25/100))</f>
        <v>0</v>
      </c>
      <c r="AA10">
        <f>'Diet Matrix'!AA10-('Diet Matrix'!AA10*(Pedigree!$N$26/100))</f>
        <v>0</v>
      </c>
      <c r="AB10">
        <f>'Diet Matrix'!AB10-('Diet Matrix'!AB10*(Pedigree!$N$27/100))</f>
        <v>0</v>
      </c>
      <c r="AC10">
        <f>'Diet Matrix'!AC10-('Diet Matrix'!AC10*(Pedigree!$N$28/100))</f>
        <v>0</v>
      </c>
      <c r="AD10">
        <f>'Diet Matrix'!AD10-('Diet Matrix'!AD10*(Pedigree!$N$29/100))</f>
        <v>0</v>
      </c>
      <c r="AE10">
        <f>'Diet Matrix'!AE10-('Diet Matrix'!AE10*(Pedigree!$N$30/100))</f>
        <v>0</v>
      </c>
      <c r="AF10">
        <f>'Diet Matrix'!AF10-('Diet Matrix'!AF10*(Pedigree!$N$31/100))</f>
        <v>0</v>
      </c>
      <c r="AG10">
        <f>'Diet Matrix'!AG10-('Diet Matrix'!AG10*(Pedigree!$N$32/100))</f>
        <v>0</v>
      </c>
      <c r="AH10">
        <f>'Diet Matrix'!AH10-('Diet Matrix'!AH10*(Pedigree!$N$33/100))</f>
        <v>0</v>
      </c>
      <c r="AI10">
        <f>'Diet Matrix'!AI10-('Diet Matrix'!AI10*(Pedigree!$N$34/100))</f>
        <v>0</v>
      </c>
      <c r="AJ10">
        <f>'Diet Matrix'!AJ10-('Diet Matrix'!AJ10*(Pedigree!$N$35/100))</f>
        <v>0</v>
      </c>
      <c r="AK10">
        <f>'Diet Matrix'!AK10-('Diet Matrix'!AK10*(Pedigree!$N$36/100))</f>
        <v>0</v>
      </c>
      <c r="AL10">
        <f>'Diet Matrix'!AL10-('Diet Matrix'!AL10*(Pedigree!$N$37/100))</f>
        <v>0</v>
      </c>
      <c r="AM10">
        <f>'Diet Matrix'!AM10-('Diet Matrix'!AM10*(Pedigree!$N$38/100))</f>
        <v>0</v>
      </c>
      <c r="AN10">
        <f>'Diet Matrix'!AN10-('Diet Matrix'!AN10*(Pedigree!$N$39/100))</f>
        <v>0</v>
      </c>
      <c r="AO10">
        <f>'Diet Matrix'!AO10-('Diet Matrix'!AO10*(Pedigree!$N$40/100))</f>
        <v>0</v>
      </c>
      <c r="AP10">
        <f>'Diet Matrix'!AP10-('Diet Matrix'!AP10*(Pedigree!$N$41/100))</f>
        <v>0</v>
      </c>
      <c r="AQ10">
        <f>'Diet Matrix'!AQ10-('Diet Matrix'!AQ10*(Pedigree!$N$42/100))</f>
        <v>0</v>
      </c>
      <c r="AR10">
        <f>'Diet Matrix'!AR10-('Diet Matrix'!AR10*(Pedigree!$N$43/100))</f>
        <v>0</v>
      </c>
      <c r="AS10">
        <f>'Diet Matrix'!AS10-('Diet Matrix'!AS10*(Pedigree!$N$44/100))</f>
        <v>0</v>
      </c>
      <c r="AT10">
        <f>'Diet Matrix'!AT10-('Diet Matrix'!AT10*(Pedigree!$N$45/100))</f>
        <v>0</v>
      </c>
      <c r="AU10">
        <f>'Diet Matrix'!AU10-('Diet Matrix'!AU10*(Pedigree!$N$46/100))</f>
        <v>0</v>
      </c>
    </row>
    <row r="11" spans="1:47" x14ac:dyDescent="0.3">
      <c r="A11">
        <v>10</v>
      </c>
      <c r="B11" t="s">
        <v>16</v>
      </c>
      <c r="C11">
        <f>'Diet Matrix'!C11-('Diet Matrix'!C11*(Pedigree!$N$2/100))</f>
        <v>0</v>
      </c>
      <c r="D11">
        <f>'Diet Matrix'!D11-('Diet Matrix'!D11*(Pedigree!$N$3/100))</f>
        <v>0</v>
      </c>
      <c r="E11">
        <f>'Diet Matrix'!E11-('Diet Matrix'!E11*(Pedigree!$N$4/100))</f>
        <v>0</v>
      </c>
      <c r="F11">
        <f>'Diet Matrix'!F11-('Diet Matrix'!F11*(Pedigree!$N$5/100))</f>
        <v>0</v>
      </c>
      <c r="G11">
        <f>'Diet Matrix'!G11-('Diet Matrix'!G11*(Pedigree!$N$6/100))</f>
        <v>0</v>
      </c>
      <c r="H11">
        <f>'Diet Matrix'!H11-('Diet Matrix'!H11*(Pedigree!$N$7/100))</f>
        <v>0</v>
      </c>
      <c r="I11">
        <f>'Diet Matrix'!I11-('Diet Matrix'!I11*(Pedigree!$N$8/100))</f>
        <v>0</v>
      </c>
      <c r="J11">
        <f>'Diet Matrix'!J11-('Diet Matrix'!J11*(Pedigree!$N$9/100))</f>
        <v>0</v>
      </c>
      <c r="K11">
        <f>'Diet Matrix'!K11-('Diet Matrix'!K11*(Pedigree!$N$10/100))</f>
        <v>0</v>
      </c>
      <c r="L11">
        <f>'Diet Matrix'!L11-('Diet Matrix'!L11*(Pedigree!$N$11/100))</f>
        <v>2.2062499999999999E-3</v>
      </c>
      <c r="M11">
        <f>'Diet Matrix'!M11-('Diet Matrix'!M11*(Pedigree!$N$12/100))</f>
        <v>8.7929999999999996E-4</v>
      </c>
      <c r="N11">
        <f>'Diet Matrix'!N11-('Diet Matrix'!N11*(Pedigree!$N$13/100))</f>
        <v>0</v>
      </c>
      <c r="O11">
        <f>'Diet Matrix'!O11-('Diet Matrix'!O11*(Pedigree!$N$14/100))</f>
        <v>0</v>
      </c>
      <c r="P11">
        <f>'Diet Matrix'!P11-('Diet Matrix'!P11*(Pedigree!$N$15/100))</f>
        <v>0</v>
      </c>
      <c r="Q11">
        <f>'Diet Matrix'!Q11-('Diet Matrix'!Q11*(Pedigree!$N$16/100))</f>
        <v>0</v>
      </c>
      <c r="R11">
        <f>'Diet Matrix'!R11-('Diet Matrix'!R11*(Pedigree!$N$17/100))</f>
        <v>0</v>
      </c>
      <c r="S11">
        <f>'Diet Matrix'!S11-('Diet Matrix'!S11*(Pedigree!$N$18/100))</f>
        <v>0</v>
      </c>
      <c r="T11">
        <f>'Diet Matrix'!T11-('Diet Matrix'!T11*(Pedigree!$N$19/100))</f>
        <v>0</v>
      </c>
      <c r="U11">
        <f>'Diet Matrix'!U11-('Diet Matrix'!U11*(Pedigree!$N$20/100))</f>
        <v>0</v>
      </c>
      <c r="V11">
        <f>'Diet Matrix'!V11-('Diet Matrix'!V11*(Pedigree!$N$21/100))</f>
        <v>5.1439999999999993E-4</v>
      </c>
      <c r="W11">
        <f>'Diet Matrix'!W11-('Diet Matrix'!W11*(Pedigree!$N$22/100))</f>
        <v>0</v>
      </c>
      <c r="X11">
        <f>'Diet Matrix'!X11-('Diet Matrix'!X11*(Pedigree!$N$23/100))</f>
        <v>0</v>
      </c>
      <c r="Y11">
        <f>'Diet Matrix'!Y11-('Diet Matrix'!Y11*(Pedigree!$N$24/100))</f>
        <v>0</v>
      </c>
      <c r="Z11">
        <f>'Diet Matrix'!Z11-('Diet Matrix'!Z11*(Pedigree!$N$25/100))</f>
        <v>0</v>
      </c>
      <c r="AA11">
        <f>'Diet Matrix'!AA11-('Diet Matrix'!AA11*(Pedigree!$N$26/100))</f>
        <v>0</v>
      </c>
      <c r="AB11">
        <f>'Diet Matrix'!AB11-('Diet Matrix'!AB11*(Pedigree!$N$27/100))</f>
        <v>0</v>
      </c>
      <c r="AC11">
        <f>'Diet Matrix'!AC11-('Diet Matrix'!AC11*(Pedigree!$N$28/100))</f>
        <v>0</v>
      </c>
      <c r="AD11">
        <f>'Diet Matrix'!AD11-('Diet Matrix'!AD11*(Pedigree!$N$29/100))</f>
        <v>0</v>
      </c>
      <c r="AE11">
        <f>'Diet Matrix'!AE11-('Diet Matrix'!AE11*(Pedigree!$N$30/100))</f>
        <v>0</v>
      </c>
      <c r="AF11">
        <f>'Diet Matrix'!AF11-('Diet Matrix'!AF11*(Pedigree!$N$31/100))</f>
        <v>0</v>
      </c>
      <c r="AG11">
        <f>'Diet Matrix'!AG11-('Diet Matrix'!AG11*(Pedigree!$N$32/100))</f>
        <v>0</v>
      </c>
      <c r="AH11">
        <f>'Diet Matrix'!AH11-('Diet Matrix'!AH11*(Pedigree!$N$33/100))</f>
        <v>0</v>
      </c>
      <c r="AI11">
        <f>'Diet Matrix'!AI11-('Diet Matrix'!AI11*(Pedigree!$N$34/100))</f>
        <v>0</v>
      </c>
      <c r="AJ11">
        <f>'Diet Matrix'!AJ11-('Diet Matrix'!AJ11*(Pedigree!$N$35/100))</f>
        <v>0</v>
      </c>
      <c r="AK11">
        <f>'Diet Matrix'!AK11-('Diet Matrix'!AK11*(Pedigree!$N$36/100))</f>
        <v>0</v>
      </c>
      <c r="AL11">
        <f>'Diet Matrix'!AL11-('Diet Matrix'!AL11*(Pedigree!$N$37/100))</f>
        <v>0</v>
      </c>
      <c r="AM11">
        <f>'Diet Matrix'!AM11-('Diet Matrix'!AM11*(Pedigree!$N$38/100))</f>
        <v>0</v>
      </c>
      <c r="AN11">
        <f>'Diet Matrix'!AN11-('Diet Matrix'!AN11*(Pedigree!$N$39/100))</f>
        <v>0</v>
      </c>
      <c r="AO11">
        <f>'Diet Matrix'!AO11-('Diet Matrix'!AO11*(Pedigree!$N$40/100))</f>
        <v>0</v>
      </c>
      <c r="AP11">
        <f>'Diet Matrix'!AP11-('Diet Matrix'!AP11*(Pedigree!$N$41/100))</f>
        <v>0</v>
      </c>
      <c r="AQ11">
        <f>'Diet Matrix'!AQ11-('Diet Matrix'!AQ11*(Pedigree!$N$42/100))</f>
        <v>0</v>
      </c>
      <c r="AR11">
        <f>'Diet Matrix'!AR11-('Diet Matrix'!AR11*(Pedigree!$N$43/100))</f>
        <v>0</v>
      </c>
      <c r="AS11">
        <f>'Diet Matrix'!AS11-('Diet Matrix'!AS11*(Pedigree!$N$44/100))</f>
        <v>0</v>
      </c>
      <c r="AT11">
        <f>'Diet Matrix'!AT11-('Diet Matrix'!AT11*(Pedigree!$N$45/100))</f>
        <v>0</v>
      </c>
      <c r="AU11">
        <f>'Diet Matrix'!AU11-('Diet Matrix'!AU11*(Pedigree!$N$46/100))</f>
        <v>0</v>
      </c>
    </row>
    <row r="12" spans="1:47" x14ac:dyDescent="0.3">
      <c r="A12">
        <v>11</v>
      </c>
      <c r="B12" t="s">
        <v>42</v>
      </c>
      <c r="C12">
        <f>'Diet Matrix'!C12-('Diet Matrix'!C12*(Pedigree!$N$2/100))</f>
        <v>0</v>
      </c>
      <c r="D12">
        <f>'Diet Matrix'!D12-('Diet Matrix'!D12*(Pedigree!$N$3/100))</f>
        <v>9.003750000000002E-2</v>
      </c>
      <c r="E12">
        <f>'Diet Matrix'!E12-('Diet Matrix'!E12*(Pedigree!$N$4/100))</f>
        <v>0.30163499999999999</v>
      </c>
      <c r="F12">
        <f>'Diet Matrix'!F12-('Diet Matrix'!F12*(Pedigree!$N$5/100))</f>
        <v>2.6175000000000004E-2</v>
      </c>
      <c r="G12">
        <f>'Diet Matrix'!G12-('Diet Matrix'!G12*(Pedigree!$N$6/100))</f>
        <v>3.45525E-2</v>
      </c>
      <c r="H12">
        <f>'Diet Matrix'!H12-('Diet Matrix'!H12*(Pedigree!$N$7/100))</f>
        <v>0</v>
      </c>
      <c r="I12">
        <f>'Diet Matrix'!I12-('Diet Matrix'!I12*(Pedigree!$N$8/100))</f>
        <v>0</v>
      </c>
      <c r="J12">
        <f>'Diet Matrix'!J12-('Diet Matrix'!J12*(Pedigree!$N$9/100))</f>
        <v>0</v>
      </c>
      <c r="K12">
        <f>'Diet Matrix'!K12-('Diet Matrix'!K12*(Pedigree!$N$10/100))</f>
        <v>0</v>
      </c>
      <c r="L12">
        <f>'Diet Matrix'!L12-('Diet Matrix'!L12*(Pedigree!$N$11/100))</f>
        <v>0</v>
      </c>
      <c r="M12">
        <f>'Diet Matrix'!M12-('Diet Matrix'!M12*(Pedigree!$N$12/100))</f>
        <v>7.5662999999999998E-3</v>
      </c>
      <c r="N12">
        <f>'Diet Matrix'!N12-('Diet Matrix'!N12*(Pedigree!$N$13/100))</f>
        <v>0</v>
      </c>
      <c r="O12">
        <f>'Diet Matrix'!O12-('Diet Matrix'!O12*(Pedigree!$N$14/100))</f>
        <v>0</v>
      </c>
      <c r="P12">
        <f>'Diet Matrix'!P12-('Diet Matrix'!P12*(Pedigree!$N$15/100))</f>
        <v>0</v>
      </c>
      <c r="Q12">
        <f>'Diet Matrix'!Q12-('Diet Matrix'!Q12*(Pedigree!$N$16/100))</f>
        <v>0</v>
      </c>
      <c r="R12">
        <f>'Diet Matrix'!R12-('Diet Matrix'!R12*(Pedigree!$N$17/100))</f>
        <v>0</v>
      </c>
      <c r="S12">
        <f>'Diet Matrix'!S12-('Diet Matrix'!S12*(Pedigree!$N$18/100))</f>
        <v>0</v>
      </c>
      <c r="T12">
        <f>'Diet Matrix'!T12-('Diet Matrix'!T12*(Pedigree!$N$19/100))</f>
        <v>0</v>
      </c>
      <c r="U12">
        <f>'Diet Matrix'!U12-('Diet Matrix'!U12*(Pedigree!$N$20/100))</f>
        <v>0</v>
      </c>
      <c r="V12">
        <f>'Diet Matrix'!V12-('Diet Matrix'!V12*(Pedigree!$N$21/100))</f>
        <v>7.7533333333333317E-4</v>
      </c>
      <c r="W12">
        <f>'Diet Matrix'!W12-('Diet Matrix'!W12*(Pedigree!$N$22/100))</f>
        <v>0</v>
      </c>
      <c r="X12">
        <f>'Diet Matrix'!X12-('Diet Matrix'!X12*(Pedigree!$N$23/100))</f>
        <v>0</v>
      </c>
      <c r="Y12">
        <f>'Diet Matrix'!Y12-('Diet Matrix'!Y12*(Pedigree!$N$24/100))</f>
        <v>0</v>
      </c>
      <c r="Z12">
        <f>'Diet Matrix'!Z12-('Diet Matrix'!Z12*(Pedigree!$N$25/100))</f>
        <v>0</v>
      </c>
      <c r="AA12">
        <f>'Diet Matrix'!AA12-('Diet Matrix'!AA12*(Pedigree!$N$26/100))</f>
        <v>0</v>
      </c>
      <c r="AB12">
        <f>'Diet Matrix'!AB12-('Diet Matrix'!AB12*(Pedigree!$N$27/100))</f>
        <v>0</v>
      </c>
      <c r="AC12">
        <f>'Diet Matrix'!AC12-('Diet Matrix'!AC12*(Pedigree!$N$28/100))</f>
        <v>0</v>
      </c>
      <c r="AD12">
        <f>'Diet Matrix'!AD12-('Diet Matrix'!AD12*(Pedigree!$N$29/100))</f>
        <v>0</v>
      </c>
      <c r="AE12">
        <f>'Diet Matrix'!AE12-('Diet Matrix'!AE12*(Pedigree!$N$30/100))</f>
        <v>0</v>
      </c>
      <c r="AF12">
        <f>'Diet Matrix'!AF12-('Diet Matrix'!AF12*(Pedigree!$N$31/100))</f>
        <v>0</v>
      </c>
      <c r="AG12">
        <f>'Diet Matrix'!AG12-('Diet Matrix'!AG12*(Pedigree!$N$32/100))</f>
        <v>0</v>
      </c>
      <c r="AH12">
        <f>'Diet Matrix'!AH12-('Diet Matrix'!AH12*(Pedigree!$N$33/100))</f>
        <v>0</v>
      </c>
      <c r="AI12">
        <f>'Diet Matrix'!AI12-('Diet Matrix'!AI12*(Pedigree!$N$34/100))</f>
        <v>0</v>
      </c>
      <c r="AJ12">
        <f>'Diet Matrix'!AJ12-('Diet Matrix'!AJ12*(Pedigree!$N$35/100))</f>
        <v>0</v>
      </c>
      <c r="AK12">
        <f>'Diet Matrix'!AK12-('Diet Matrix'!AK12*(Pedigree!$N$36/100))</f>
        <v>0</v>
      </c>
      <c r="AL12">
        <f>'Diet Matrix'!AL12-('Diet Matrix'!AL12*(Pedigree!$N$37/100))</f>
        <v>0</v>
      </c>
      <c r="AM12">
        <f>'Diet Matrix'!AM12-('Diet Matrix'!AM12*(Pedigree!$N$38/100))</f>
        <v>0</v>
      </c>
      <c r="AN12">
        <f>'Diet Matrix'!AN12-('Diet Matrix'!AN12*(Pedigree!$N$39/100))</f>
        <v>0</v>
      </c>
      <c r="AO12">
        <f>'Diet Matrix'!AO12-('Diet Matrix'!AO12*(Pedigree!$N$40/100))</f>
        <v>0</v>
      </c>
      <c r="AP12">
        <f>'Diet Matrix'!AP12-('Diet Matrix'!AP12*(Pedigree!$N$41/100))</f>
        <v>0</v>
      </c>
      <c r="AQ12">
        <f>'Diet Matrix'!AQ12-('Diet Matrix'!AQ12*(Pedigree!$N$42/100))</f>
        <v>0</v>
      </c>
      <c r="AR12">
        <f>'Diet Matrix'!AR12-('Diet Matrix'!AR12*(Pedigree!$N$43/100))</f>
        <v>0</v>
      </c>
      <c r="AS12">
        <f>'Diet Matrix'!AS12-('Diet Matrix'!AS12*(Pedigree!$N$44/100))</f>
        <v>0</v>
      </c>
      <c r="AT12">
        <f>'Diet Matrix'!AT12-('Diet Matrix'!AT12*(Pedigree!$N$45/100))</f>
        <v>0</v>
      </c>
      <c r="AU12">
        <f>'Diet Matrix'!AU12-('Diet Matrix'!AU12*(Pedigree!$N$46/100))</f>
        <v>0</v>
      </c>
    </row>
    <row r="13" spans="1:47" x14ac:dyDescent="0.3">
      <c r="A13">
        <v>12</v>
      </c>
      <c r="B13" t="s">
        <v>43</v>
      </c>
      <c r="C13">
        <f>'Diet Matrix'!C13-('Diet Matrix'!C13*(Pedigree!$N$2/100))</f>
        <v>0</v>
      </c>
      <c r="D13">
        <f>'Diet Matrix'!D13-('Diet Matrix'!D13*(Pedigree!$N$3/100))</f>
        <v>0</v>
      </c>
      <c r="E13">
        <f>'Diet Matrix'!E13-('Diet Matrix'!E13*(Pedigree!$N$4/100))</f>
        <v>0</v>
      </c>
      <c r="F13">
        <f>'Diet Matrix'!F13-('Diet Matrix'!F13*(Pedigree!$N$5/100))</f>
        <v>0</v>
      </c>
      <c r="G13">
        <f>'Diet Matrix'!G13-('Diet Matrix'!G13*(Pedigree!$N$6/100))</f>
        <v>0</v>
      </c>
      <c r="H13">
        <f>'Diet Matrix'!H13-('Diet Matrix'!H13*(Pedigree!$N$7/100))</f>
        <v>0</v>
      </c>
      <c r="I13">
        <f>'Diet Matrix'!I13-('Diet Matrix'!I13*(Pedigree!$N$8/100))</f>
        <v>4.4999999999999998E-2</v>
      </c>
      <c r="J13">
        <f>'Diet Matrix'!J13-('Diet Matrix'!J13*(Pedigree!$N$9/100))</f>
        <v>0</v>
      </c>
      <c r="K13">
        <f>'Diet Matrix'!K13-('Diet Matrix'!K13*(Pedigree!$N$10/100))</f>
        <v>4.4999999999999998E-2</v>
      </c>
      <c r="L13">
        <f>'Diet Matrix'!L13-('Diet Matrix'!L13*(Pedigree!$N$11/100))</f>
        <v>5.64775E-4</v>
      </c>
      <c r="M13">
        <f>'Diet Matrix'!M13-('Diet Matrix'!M13*(Pedigree!$N$12/100))</f>
        <v>7.8065999999999995E-3</v>
      </c>
      <c r="N13">
        <f>'Diet Matrix'!N13-('Diet Matrix'!N13*(Pedigree!$N$13/100))</f>
        <v>5.1641999999999999E-3</v>
      </c>
      <c r="O13">
        <f>'Diet Matrix'!O13-('Diet Matrix'!O13*(Pedigree!$N$14/100))</f>
        <v>9.054E-4</v>
      </c>
      <c r="P13">
        <f>'Diet Matrix'!P13-('Diet Matrix'!P13*(Pedigree!$N$15/100))</f>
        <v>1.8702E-3</v>
      </c>
      <c r="Q13">
        <f>'Diet Matrix'!Q13-('Diet Matrix'!Q13*(Pedigree!$N$16/100))</f>
        <v>8.9999999999999996E-7</v>
      </c>
      <c r="R13">
        <f>'Diet Matrix'!R13-('Diet Matrix'!R13*(Pedigree!$N$17/100))</f>
        <v>0</v>
      </c>
      <c r="S13">
        <f>'Diet Matrix'!S13-('Diet Matrix'!S13*(Pedigree!$N$18/100))</f>
        <v>0</v>
      </c>
      <c r="T13">
        <f>'Diet Matrix'!T13-('Diet Matrix'!T13*(Pedigree!$N$19/100))</f>
        <v>0</v>
      </c>
      <c r="U13">
        <f>'Diet Matrix'!U13-('Diet Matrix'!U13*(Pedigree!$N$20/100))</f>
        <v>2.6370899999999999E-2</v>
      </c>
      <c r="V13">
        <f>'Diet Matrix'!V13-('Diet Matrix'!V13*(Pedigree!$N$21/100))</f>
        <v>2.1078666666666662E-3</v>
      </c>
      <c r="W13">
        <f>'Diet Matrix'!W13-('Diet Matrix'!W13*(Pedigree!$N$22/100))</f>
        <v>0</v>
      </c>
      <c r="X13">
        <f>'Diet Matrix'!X13-('Diet Matrix'!X13*(Pedigree!$N$23/100))</f>
        <v>0</v>
      </c>
      <c r="Y13">
        <f>'Diet Matrix'!Y13-('Diet Matrix'!Y13*(Pedigree!$N$24/100))</f>
        <v>0</v>
      </c>
      <c r="Z13">
        <f>'Diet Matrix'!Z13-('Diet Matrix'!Z13*(Pedigree!$N$25/100))</f>
        <v>0</v>
      </c>
      <c r="AA13">
        <f>'Diet Matrix'!AA13-('Diet Matrix'!AA13*(Pedigree!$N$26/100))</f>
        <v>0</v>
      </c>
      <c r="AB13">
        <f>'Diet Matrix'!AB13-('Diet Matrix'!AB13*(Pedigree!$N$27/100))</f>
        <v>0</v>
      </c>
      <c r="AC13">
        <f>'Diet Matrix'!AC13-('Diet Matrix'!AC13*(Pedigree!$N$28/100))</f>
        <v>1.7775000000000002E-3</v>
      </c>
      <c r="AD13">
        <f>'Diet Matrix'!AD13-('Diet Matrix'!AD13*(Pedigree!$N$29/100))</f>
        <v>0</v>
      </c>
      <c r="AE13">
        <f>'Diet Matrix'!AE13-('Diet Matrix'!AE13*(Pedigree!$N$30/100))</f>
        <v>2.8821999999999997E-3</v>
      </c>
      <c r="AF13">
        <f>'Diet Matrix'!AF13-('Diet Matrix'!AF13*(Pedigree!$N$31/100))</f>
        <v>0</v>
      </c>
      <c r="AG13">
        <f>'Diet Matrix'!AG13-('Diet Matrix'!AG13*(Pedigree!$N$32/100))</f>
        <v>5.5399499999999997E-2</v>
      </c>
      <c r="AH13">
        <f>'Diet Matrix'!AH13-('Diet Matrix'!AH13*(Pedigree!$N$33/100))</f>
        <v>0</v>
      </c>
      <c r="AI13">
        <f>'Diet Matrix'!AI13-('Diet Matrix'!AI13*(Pedigree!$N$34/100))</f>
        <v>0</v>
      </c>
      <c r="AJ13">
        <f>'Diet Matrix'!AJ13-('Diet Matrix'!AJ13*(Pedigree!$N$35/100))</f>
        <v>0</v>
      </c>
      <c r="AK13">
        <f>'Diet Matrix'!AK13-('Diet Matrix'!AK13*(Pedigree!$N$36/100))</f>
        <v>5.4809999999999998E-3</v>
      </c>
      <c r="AL13">
        <f>'Diet Matrix'!AL13-('Diet Matrix'!AL13*(Pedigree!$N$37/100))</f>
        <v>0</v>
      </c>
      <c r="AM13">
        <f>'Diet Matrix'!AM13-('Diet Matrix'!AM13*(Pedigree!$N$38/100))</f>
        <v>0</v>
      </c>
      <c r="AN13">
        <f>'Diet Matrix'!AN13-('Diet Matrix'!AN13*(Pedigree!$N$39/100))</f>
        <v>0</v>
      </c>
      <c r="AO13">
        <f>'Diet Matrix'!AO13-('Diet Matrix'!AO13*(Pedigree!$N$40/100))</f>
        <v>0</v>
      </c>
      <c r="AP13">
        <f>'Diet Matrix'!AP13-('Diet Matrix'!AP13*(Pedigree!$N$41/100))</f>
        <v>0</v>
      </c>
      <c r="AQ13">
        <f>'Diet Matrix'!AQ13-('Diet Matrix'!AQ13*(Pedigree!$N$42/100))</f>
        <v>0</v>
      </c>
      <c r="AR13">
        <f>'Diet Matrix'!AR13-('Diet Matrix'!AR13*(Pedigree!$N$43/100))</f>
        <v>0</v>
      </c>
      <c r="AS13">
        <f>'Diet Matrix'!AS13-('Diet Matrix'!AS13*(Pedigree!$N$44/100))</f>
        <v>0</v>
      </c>
      <c r="AT13">
        <f>'Diet Matrix'!AT13-('Diet Matrix'!AT13*(Pedigree!$N$45/100))</f>
        <v>0</v>
      </c>
      <c r="AU13">
        <f>'Diet Matrix'!AU13-('Diet Matrix'!AU13*(Pedigree!$N$46/100))</f>
        <v>0</v>
      </c>
    </row>
    <row r="14" spans="1:47" x14ac:dyDescent="0.3">
      <c r="A14">
        <v>13</v>
      </c>
      <c r="B14" t="s">
        <v>44</v>
      </c>
      <c r="C14">
        <f>'Diet Matrix'!C14-('Diet Matrix'!C14*(Pedigree!$N$2/100))</f>
        <v>0</v>
      </c>
      <c r="D14">
        <f>'Diet Matrix'!D14-('Diet Matrix'!D14*(Pedigree!$N$3/100))</f>
        <v>7.5187500000000004E-2</v>
      </c>
      <c r="E14">
        <f>'Diet Matrix'!E14-('Diet Matrix'!E14*(Pedigree!$N$4/100))</f>
        <v>0.27526499999999998</v>
      </c>
      <c r="F14">
        <f>'Diet Matrix'!F14-('Diet Matrix'!F14*(Pedigree!$N$5/100))</f>
        <v>2.1674999999999996E-2</v>
      </c>
      <c r="G14">
        <f>'Diet Matrix'!G14-('Diet Matrix'!G14*(Pedigree!$N$6/100))</f>
        <v>8.4678749999999997E-2</v>
      </c>
      <c r="H14">
        <f>'Diet Matrix'!H14-('Diet Matrix'!H14*(Pedigree!$N$7/100))</f>
        <v>0</v>
      </c>
      <c r="I14">
        <f>'Diet Matrix'!I14-('Diet Matrix'!I14*(Pedigree!$N$8/100))</f>
        <v>0</v>
      </c>
      <c r="J14">
        <f>'Diet Matrix'!J14-('Diet Matrix'!J14*(Pedigree!$N$9/100))</f>
        <v>0</v>
      </c>
      <c r="K14">
        <f>'Diet Matrix'!K14-('Diet Matrix'!K14*(Pedigree!$N$10/100))</f>
        <v>0</v>
      </c>
      <c r="L14">
        <f>'Diet Matrix'!L14-('Diet Matrix'!L14*(Pedigree!$N$11/100))</f>
        <v>3.9871249999999976E-3</v>
      </c>
      <c r="M14">
        <f>'Diet Matrix'!M14-('Diet Matrix'!M14*(Pedigree!$N$12/100))</f>
        <v>6.91803E-2</v>
      </c>
      <c r="N14">
        <f>'Diet Matrix'!N14-('Diet Matrix'!N14*(Pedigree!$N$13/100))</f>
        <v>0</v>
      </c>
      <c r="O14">
        <f>'Diet Matrix'!O14-('Diet Matrix'!O14*(Pedigree!$N$14/100))</f>
        <v>1.089E-4</v>
      </c>
      <c r="P14">
        <f>'Diet Matrix'!P14-('Diet Matrix'!P14*(Pedigree!$N$15/100))</f>
        <v>0</v>
      </c>
      <c r="Q14">
        <f>'Diet Matrix'!Q14-('Diet Matrix'!Q14*(Pedigree!$N$16/100))</f>
        <v>0</v>
      </c>
      <c r="R14">
        <f>'Diet Matrix'!R14-('Diet Matrix'!R14*(Pedigree!$N$17/100))</f>
        <v>0</v>
      </c>
      <c r="S14">
        <f>'Diet Matrix'!S14-('Diet Matrix'!S14*(Pedigree!$N$18/100))</f>
        <v>0</v>
      </c>
      <c r="T14">
        <f>'Diet Matrix'!T14-('Diet Matrix'!T14*(Pedigree!$N$19/100))</f>
        <v>0</v>
      </c>
      <c r="U14">
        <f>'Diet Matrix'!U14-('Diet Matrix'!U14*(Pedigree!$N$20/100))</f>
        <v>0</v>
      </c>
      <c r="V14">
        <f>'Diet Matrix'!V14-('Diet Matrix'!V14*(Pedigree!$N$21/100))</f>
        <v>9.2541999999999972E-3</v>
      </c>
      <c r="W14">
        <f>'Diet Matrix'!W14-('Diet Matrix'!W14*(Pedigree!$N$22/100))</f>
        <v>0</v>
      </c>
      <c r="X14">
        <f>'Diet Matrix'!X14-('Diet Matrix'!X14*(Pedigree!$N$23/100))</f>
        <v>0</v>
      </c>
      <c r="Y14">
        <f>'Diet Matrix'!Y14-('Diet Matrix'!Y14*(Pedigree!$N$24/100))</f>
        <v>0</v>
      </c>
      <c r="Z14">
        <f>'Diet Matrix'!Z14-('Diet Matrix'!Z14*(Pedigree!$N$25/100))</f>
        <v>0</v>
      </c>
      <c r="AA14">
        <f>'Diet Matrix'!AA14-('Diet Matrix'!AA14*(Pedigree!$N$26/100))</f>
        <v>0</v>
      </c>
      <c r="AB14">
        <f>'Diet Matrix'!AB14-('Diet Matrix'!AB14*(Pedigree!$N$27/100))</f>
        <v>0</v>
      </c>
      <c r="AC14">
        <f>'Diet Matrix'!AC14-('Diet Matrix'!AC14*(Pedigree!$N$28/100))</f>
        <v>0</v>
      </c>
      <c r="AD14">
        <f>'Diet Matrix'!AD14-('Diet Matrix'!AD14*(Pedigree!$N$29/100))</f>
        <v>0</v>
      </c>
      <c r="AE14">
        <f>'Diet Matrix'!AE14-('Diet Matrix'!AE14*(Pedigree!$N$30/100))</f>
        <v>0</v>
      </c>
      <c r="AF14">
        <f>'Diet Matrix'!AF14-('Diet Matrix'!AF14*(Pedigree!$N$31/100))</f>
        <v>0</v>
      </c>
      <c r="AG14">
        <f>'Diet Matrix'!AG14-('Diet Matrix'!AG14*(Pedigree!$N$32/100))</f>
        <v>0</v>
      </c>
      <c r="AH14">
        <f>'Diet Matrix'!AH14-('Diet Matrix'!AH14*(Pedigree!$N$33/100))</f>
        <v>0</v>
      </c>
      <c r="AI14">
        <f>'Diet Matrix'!AI14-('Diet Matrix'!AI14*(Pedigree!$N$34/100))</f>
        <v>0</v>
      </c>
      <c r="AJ14">
        <f>'Diet Matrix'!AJ14-('Diet Matrix'!AJ14*(Pedigree!$N$35/100))</f>
        <v>0</v>
      </c>
      <c r="AK14">
        <f>'Diet Matrix'!AK14-('Diet Matrix'!AK14*(Pedigree!$N$36/100))</f>
        <v>0</v>
      </c>
      <c r="AL14">
        <f>'Diet Matrix'!AL14-('Diet Matrix'!AL14*(Pedigree!$N$37/100))</f>
        <v>0</v>
      </c>
      <c r="AM14">
        <f>'Diet Matrix'!AM14-('Diet Matrix'!AM14*(Pedigree!$N$38/100))</f>
        <v>0</v>
      </c>
      <c r="AN14">
        <f>'Diet Matrix'!AN14-('Diet Matrix'!AN14*(Pedigree!$N$39/100))</f>
        <v>0</v>
      </c>
      <c r="AO14">
        <f>'Diet Matrix'!AO14-('Diet Matrix'!AO14*(Pedigree!$N$40/100))</f>
        <v>0</v>
      </c>
      <c r="AP14">
        <f>'Diet Matrix'!AP14-('Diet Matrix'!AP14*(Pedigree!$N$41/100))</f>
        <v>0</v>
      </c>
      <c r="AQ14">
        <f>'Diet Matrix'!AQ14-('Diet Matrix'!AQ14*(Pedigree!$N$42/100))</f>
        <v>0</v>
      </c>
      <c r="AR14">
        <f>'Diet Matrix'!AR14-('Diet Matrix'!AR14*(Pedigree!$N$43/100))</f>
        <v>0</v>
      </c>
      <c r="AS14">
        <f>'Diet Matrix'!AS14-('Diet Matrix'!AS14*(Pedigree!$N$44/100))</f>
        <v>0</v>
      </c>
      <c r="AT14">
        <f>'Diet Matrix'!AT14-('Diet Matrix'!AT14*(Pedigree!$N$45/100))</f>
        <v>0</v>
      </c>
      <c r="AU14">
        <f>'Diet Matrix'!AU14-('Diet Matrix'!AU14*(Pedigree!$N$46/100))</f>
        <v>0</v>
      </c>
    </row>
    <row r="15" spans="1:47" x14ac:dyDescent="0.3">
      <c r="A15">
        <v>14</v>
      </c>
      <c r="B15" t="s">
        <v>45</v>
      </c>
      <c r="C15">
        <f>'Diet Matrix'!C15-('Diet Matrix'!C15*(Pedigree!$N$2/100))</f>
        <v>0</v>
      </c>
      <c r="D15">
        <f>'Diet Matrix'!D15-('Diet Matrix'!D15*(Pedigree!$N$3/100))</f>
        <v>2.6999999999999997E-3</v>
      </c>
      <c r="E15">
        <f>'Diet Matrix'!E15-('Diet Matrix'!E15*(Pedigree!$N$4/100))</f>
        <v>0</v>
      </c>
      <c r="F15">
        <f>'Diet Matrix'!F15-('Diet Matrix'!F15*(Pedigree!$N$5/100))</f>
        <v>0</v>
      </c>
      <c r="G15">
        <f>'Diet Matrix'!G15-('Diet Matrix'!G15*(Pedigree!$N$6/100))</f>
        <v>0</v>
      </c>
      <c r="H15">
        <f>'Diet Matrix'!H15-('Diet Matrix'!H15*(Pedigree!$N$7/100))</f>
        <v>9.7407300000000002E-2</v>
      </c>
      <c r="I15">
        <f>'Diet Matrix'!I15-('Diet Matrix'!I15*(Pedigree!$N$8/100))</f>
        <v>4.4999999999999998E-2</v>
      </c>
      <c r="J15">
        <f>'Diet Matrix'!J15-('Diet Matrix'!J15*(Pedigree!$N$9/100))</f>
        <v>9.0000000000000011E-3</v>
      </c>
      <c r="K15">
        <f>'Diet Matrix'!K15-('Diet Matrix'!K15*(Pedigree!$N$10/100))</f>
        <v>4.4999999999999998E-2</v>
      </c>
      <c r="L15">
        <f>'Diet Matrix'!L15-('Diet Matrix'!L15*(Pedigree!$N$11/100))</f>
        <v>4.6327499999999997E-4</v>
      </c>
      <c r="M15">
        <f>'Diet Matrix'!M15-('Diet Matrix'!M15*(Pedigree!$N$12/100))</f>
        <v>4.2862499999999998E-2</v>
      </c>
      <c r="N15">
        <f>'Diet Matrix'!N15-('Diet Matrix'!N15*(Pedigree!$N$13/100))</f>
        <v>1.4568299999999999E-2</v>
      </c>
      <c r="O15">
        <f>'Diet Matrix'!O15-('Diet Matrix'!O15*(Pedigree!$N$14/100))</f>
        <v>1.57266E-2</v>
      </c>
      <c r="P15">
        <f>'Diet Matrix'!P15-('Diet Matrix'!P15*(Pedigree!$N$15/100))</f>
        <v>7.9469999999999996E-4</v>
      </c>
      <c r="Q15">
        <f>'Diet Matrix'!Q15-('Diet Matrix'!Q15*(Pedigree!$N$16/100))</f>
        <v>0</v>
      </c>
      <c r="R15">
        <f>'Diet Matrix'!R15-('Diet Matrix'!R15*(Pedigree!$N$17/100))</f>
        <v>0</v>
      </c>
      <c r="S15">
        <f>'Diet Matrix'!S15-('Diet Matrix'!S15*(Pedigree!$N$18/100))</f>
        <v>2.6909999999999998E-4</v>
      </c>
      <c r="T15">
        <f>'Diet Matrix'!T15-('Diet Matrix'!T15*(Pedigree!$N$19/100))</f>
        <v>2.6909999999999998E-4</v>
      </c>
      <c r="U15">
        <f>'Diet Matrix'!U15-('Diet Matrix'!U15*(Pedigree!$N$20/100))</f>
        <v>4.4433000000000007E-3</v>
      </c>
      <c r="V15">
        <f>'Diet Matrix'!V15-('Diet Matrix'!V15*(Pedigree!$N$21/100))</f>
        <v>5.3361999999999993E-3</v>
      </c>
      <c r="W15">
        <f>'Diet Matrix'!W15-('Diet Matrix'!W15*(Pedigree!$N$22/100))</f>
        <v>0</v>
      </c>
      <c r="X15">
        <f>'Diet Matrix'!X15-('Diet Matrix'!X15*(Pedigree!$N$23/100))</f>
        <v>0</v>
      </c>
      <c r="Y15">
        <f>'Diet Matrix'!Y15-('Diet Matrix'!Y15*(Pedigree!$N$24/100))</f>
        <v>0</v>
      </c>
      <c r="Z15">
        <f>'Diet Matrix'!Z15-('Diet Matrix'!Z15*(Pedigree!$N$25/100))</f>
        <v>0</v>
      </c>
      <c r="AA15">
        <f>'Diet Matrix'!AA15-('Diet Matrix'!AA15*(Pedigree!$N$26/100))</f>
        <v>0</v>
      </c>
      <c r="AB15">
        <f>'Diet Matrix'!AB15-('Diet Matrix'!AB15*(Pedigree!$N$27/100))</f>
        <v>2.9696399999999998E-2</v>
      </c>
      <c r="AC15">
        <f>'Diet Matrix'!AC15-('Diet Matrix'!AC15*(Pedigree!$N$28/100))</f>
        <v>5.13E-5</v>
      </c>
      <c r="AD15">
        <f>'Diet Matrix'!AD15-('Diet Matrix'!AD15*(Pedigree!$N$29/100))</f>
        <v>0</v>
      </c>
      <c r="AE15">
        <f>'Diet Matrix'!AE15-('Diet Matrix'!AE15*(Pedigree!$N$30/100))</f>
        <v>2.5211999999999995E-3</v>
      </c>
      <c r="AF15">
        <f>'Diet Matrix'!AF15-('Diet Matrix'!AF15*(Pedigree!$N$31/100))</f>
        <v>1.8000000000000001E-4</v>
      </c>
      <c r="AG15">
        <f>'Diet Matrix'!AG15-('Diet Matrix'!AG15*(Pedigree!$N$32/100))</f>
        <v>1.08684E-2</v>
      </c>
      <c r="AH15">
        <f>'Diet Matrix'!AH15-('Diet Matrix'!AH15*(Pedigree!$N$33/100))</f>
        <v>0</v>
      </c>
      <c r="AI15">
        <f>'Diet Matrix'!AI15-('Diet Matrix'!AI15*(Pedigree!$N$34/100))</f>
        <v>0</v>
      </c>
      <c r="AJ15">
        <f>'Diet Matrix'!AJ15-('Diet Matrix'!AJ15*(Pedigree!$N$35/100))</f>
        <v>0</v>
      </c>
      <c r="AK15">
        <f>'Diet Matrix'!AK15-('Diet Matrix'!AK15*(Pedigree!$N$36/100))</f>
        <v>4.6099999999999998E-4</v>
      </c>
      <c r="AL15">
        <f>'Diet Matrix'!AL15-('Diet Matrix'!AL15*(Pedigree!$N$37/100))</f>
        <v>0</v>
      </c>
      <c r="AM15">
        <f>'Diet Matrix'!AM15-('Diet Matrix'!AM15*(Pedigree!$N$38/100))</f>
        <v>0</v>
      </c>
      <c r="AN15">
        <f>'Diet Matrix'!AN15-('Diet Matrix'!AN15*(Pedigree!$N$39/100))</f>
        <v>0</v>
      </c>
      <c r="AO15">
        <f>'Diet Matrix'!AO15-('Diet Matrix'!AO15*(Pedigree!$N$40/100))</f>
        <v>0</v>
      </c>
      <c r="AP15">
        <f>'Diet Matrix'!AP15-('Diet Matrix'!AP15*(Pedigree!$N$41/100))</f>
        <v>0</v>
      </c>
      <c r="AQ15">
        <f>'Diet Matrix'!AQ15-('Diet Matrix'!AQ15*(Pedigree!$N$42/100))</f>
        <v>0</v>
      </c>
      <c r="AR15">
        <f>'Diet Matrix'!AR15-('Diet Matrix'!AR15*(Pedigree!$N$43/100))</f>
        <v>0</v>
      </c>
      <c r="AS15">
        <f>'Diet Matrix'!AS15-('Diet Matrix'!AS15*(Pedigree!$N$44/100))</f>
        <v>0</v>
      </c>
      <c r="AT15">
        <f>'Diet Matrix'!AT15-('Diet Matrix'!AT15*(Pedigree!$N$45/100))</f>
        <v>0</v>
      </c>
      <c r="AU15">
        <f>'Diet Matrix'!AU15-('Diet Matrix'!AU15*(Pedigree!$N$46/100))</f>
        <v>0</v>
      </c>
    </row>
    <row r="16" spans="1:47" x14ac:dyDescent="0.3">
      <c r="A16">
        <v>15</v>
      </c>
      <c r="B16" t="s">
        <v>46</v>
      </c>
      <c r="C16">
        <f>'Diet Matrix'!C16-('Diet Matrix'!C16*(Pedigree!$N$2/100))</f>
        <v>0</v>
      </c>
      <c r="D16">
        <f>'Diet Matrix'!D16-('Diet Matrix'!D16*(Pedigree!$N$3/100))</f>
        <v>5.1487499999999999E-2</v>
      </c>
      <c r="E16">
        <f>'Diet Matrix'!E16-('Diet Matrix'!E16*(Pedigree!$N$4/100))</f>
        <v>0.19714499999999999</v>
      </c>
      <c r="F16">
        <f>'Diet Matrix'!F16-('Diet Matrix'!F16*(Pedigree!$N$5/100))</f>
        <v>2.2874999999999996E-3</v>
      </c>
      <c r="G16">
        <f>'Diet Matrix'!G16-('Diet Matrix'!G16*(Pedigree!$N$6/100))</f>
        <v>0</v>
      </c>
      <c r="H16">
        <f>'Diet Matrix'!H16-('Diet Matrix'!H16*(Pedigree!$N$7/100))</f>
        <v>0</v>
      </c>
      <c r="I16">
        <f>'Diet Matrix'!I16-('Diet Matrix'!I16*(Pedigree!$N$8/100))</f>
        <v>0</v>
      </c>
      <c r="J16">
        <f>'Diet Matrix'!J16-('Diet Matrix'!J16*(Pedigree!$N$9/100))</f>
        <v>0</v>
      </c>
      <c r="K16">
        <f>'Diet Matrix'!K16-('Diet Matrix'!K16*(Pedigree!$N$10/100))</f>
        <v>0</v>
      </c>
      <c r="L16">
        <f>'Diet Matrix'!L16-('Diet Matrix'!L16*(Pedigree!$N$11/100))</f>
        <v>1.5594999999999997E-4</v>
      </c>
      <c r="M16">
        <f>'Diet Matrix'!M16-('Diet Matrix'!M16*(Pedigree!$N$12/100))</f>
        <v>7.2197999999999993E-3</v>
      </c>
      <c r="N16">
        <f>'Diet Matrix'!N16-('Diet Matrix'!N16*(Pedigree!$N$13/100))</f>
        <v>0</v>
      </c>
      <c r="O16">
        <f>'Diet Matrix'!O16-('Diet Matrix'!O16*(Pedigree!$N$14/100))</f>
        <v>0</v>
      </c>
      <c r="P16">
        <f>'Diet Matrix'!P16-('Diet Matrix'!P16*(Pedigree!$N$15/100))</f>
        <v>0</v>
      </c>
      <c r="Q16">
        <f>'Diet Matrix'!Q16-('Diet Matrix'!Q16*(Pedigree!$N$16/100))</f>
        <v>0</v>
      </c>
      <c r="R16">
        <f>'Diet Matrix'!R16-('Diet Matrix'!R16*(Pedigree!$N$17/100))</f>
        <v>0</v>
      </c>
      <c r="S16">
        <f>'Diet Matrix'!S16-('Diet Matrix'!S16*(Pedigree!$N$18/100))</f>
        <v>0</v>
      </c>
      <c r="T16">
        <f>'Diet Matrix'!T16-('Diet Matrix'!T16*(Pedigree!$N$19/100))</f>
        <v>0</v>
      </c>
      <c r="U16">
        <f>'Diet Matrix'!U16-('Diet Matrix'!U16*(Pedigree!$N$20/100))</f>
        <v>0</v>
      </c>
      <c r="V16">
        <f>'Diet Matrix'!V16-('Diet Matrix'!V16*(Pedigree!$N$21/100))</f>
        <v>5.0805999999999976E-3</v>
      </c>
      <c r="W16">
        <f>'Diet Matrix'!W16-('Diet Matrix'!W16*(Pedigree!$N$22/100))</f>
        <v>0</v>
      </c>
      <c r="X16">
        <f>'Diet Matrix'!X16-('Diet Matrix'!X16*(Pedigree!$N$23/100))</f>
        <v>0</v>
      </c>
      <c r="Y16">
        <f>'Diet Matrix'!Y16-('Diet Matrix'!Y16*(Pedigree!$N$24/100))</f>
        <v>0</v>
      </c>
      <c r="Z16">
        <f>'Diet Matrix'!Z16-('Diet Matrix'!Z16*(Pedigree!$N$25/100))</f>
        <v>0</v>
      </c>
      <c r="AA16">
        <f>'Diet Matrix'!AA16-('Diet Matrix'!AA16*(Pedigree!$N$26/100))</f>
        <v>0</v>
      </c>
      <c r="AB16">
        <f>'Diet Matrix'!AB16-('Diet Matrix'!AB16*(Pedigree!$N$27/100))</f>
        <v>0</v>
      </c>
      <c r="AC16">
        <f>'Diet Matrix'!AC16-('Diet Matrix'!AC16*(Pedigree!$N$28/100))</f>
        <v>0</v>
      </c>
      <c r="AD16">
        <f>'Diet Matrix'!AD16-('Diet Matrix'!AD16*(Pedigree!$N$29/100))</f>
        <v>0</v>
      </c>
      <c r="AE16">
        <f>'Diet Matrix'!AE16-('Diet Matrix'!AE16*(Pedigree!$N$30/100))</f>
        <v>0</v>
      </c>
      <c r="AF16">
        <f>'Diet Matrix'!AF16-('Diet Matrix'!AF16*(Pedigree!$N$31/100))</f>
        <v>0</v>
      </c>
      <c r="AG16">
        <f>'Diet Matrix'!AG16-('Diet Matrix'!AG16*(Pedigree!$N$32/100))</f>
        <v>0</v>
      </c>
      <c r="AH16">
        <f>'Diet Matrix'!AH16-('Diet Matrix'!AH16*(Pedigree!$N$33/100))</f>
        <v>0</v>
      </c>
      <c r="AI16">
        <f>'Diet Matrix'!AI16-('Diet Matrix'!AI16*(Pedigree!$N$34/100))</f>
        <v>0</v>
      </c>
      <c r="AJ16">
        <f>'Diet Matrix'!AJ16-('Diet Matrix'!AJ16*(Pedigree!$N$35/100))</f>
        <v>0</v>
      </c>
      <c r="AK16">
        <f>'Diet Matrix'!AK16-('Diet Matrix'!AK16*(Pedigree!$N$36/100))</f>
        <v>0</v>
      </c>
      <c r="AL16">
        <f>'Diet Matrix'!AL16-('Diet Matrix'!AL16*(Pedigree!$N$37/100))</f>
        <v>0</v>
      </c>
      <c r="AM16">
        <f>'Diet Matrix'!AM16-('Diet Matrix'!AM16*(Pedigree!$N$38/100))</f>
        <v>0</v>
      </c>
      <c r="AN16">
        <f>'Diet Matrix'!AN16-('Diet Matrix'!AN16*(Pedigree!$N$39/100))</f>
        <v>0</v>
      </c>
      <c r="AO16">
        <f>'Diet Matrix'!AO16-('Diet Matrix'!AO16*(Pedigree!$N$40/100))</f>
        <v>0</v>
      </c>
      <c r="AP16">
        <f>'Diet Matrix'!AP16-('Diet Matrix'!AP16*(Pedigree!$N$41/100))</f>
        <v>0</v>
      </c>
      <c r="AQ16">
        <f>'Diet Matrix'!AQ16-('Diet Matrix'!AQ16*(Pedigree!$N$42/100))</f>
        <v>0</v>
      </c>
      <c r="AR16">
        <f>'Diet Matrix'!AR16-('Diet Matrix'!AR16*(Pedigree!$N$43/100))</f>
        <v>0</v>
      </c>
      <c r="AS16">
        <f>'Diet Matrix'!AS16-('Diet Matrix'!AS16*(Pedigree!$N$44/100))</f>
        <v>0</v>
      </c>
      <c r="AT16">
        <f>'Diet Matrix'!AT16-('Diet Matrix'!AT16*(Pedigree!$N$45/100))</f>
        <v>0</v>
      </c>
      <c r="AU16">
        <f>'Diet Matrix'!AU16-('Diet Matrix'!AU16*(Pedigree!$N$46/100))</f>
        <v>0</v>
      </c>
    </row>
    <row r="17" spans="1:47" x14ac:dyDescent="0.3">
      <c r="A17">
        <v>16</v>
      </c>
      <c r="B17" t="s">
        <v>47</v>
      </c>
      <c r="C17">
        <f>'Diet Matrix'!C17-('Diet Matrix'!C17*(Pedigree!$N$2/100))</f>
        <v>0</v>
      </c>
      <c r="D17">
        <f>'Diet Matrix'!D17-('Diet Matrix'!D17*(Pedigree!$N$3/100))</f>
        <v>0</v>
      </c>
      <c r="E17">
        <f>'Diet Matrix'!E17-('Diet Matrix'!E17*(Pedigree!$N$4/100))</f>
        <v>0</v>
      </c>
      <c r="F17">
        <f>'Diet Matrix'!F17-('Diet Matrix'!F17*(Pedigree!$N$5/100))</f>
        <v>0</v>
      </c>
      <c r="G17">
        <f>'Diet Matrix'!G17-('Diet Matrix'!G17*(Pedigree!$N$6/100))</f>
        <v>0</v>
      </c>
      <c r="H17">
        <f>'Diet Matrix'!H17-('Diet Matrix'!H17*(Pedigree!$N$7/100))</f>
        <v>0</v>
      </c>
      <c r="I17">
        <f>'Diet Matrix'!I17-('Diet Matrix'!I17*(Pedigree!$N$8/100))</f>
        <v>9.0000000000000011E-3</v>
      </c>
      <c r="J17">
        <f>'Diet Matrix'!J17-('Diet Matrix'!J17*(Pedigree!$N$9/100))</f>
        <v>0</v>
      </c>
      <c r="K17">
        <f>'Diet Matrix'!K17-('Diet Matrix'!K17*(Pedigree!$N$10/100))</f>
        <v>4.4999999999999998E-2</v>
      </c>
      <c r="L17">
        <f>'Diet Matrix'!L17-('Diet Matrix'!L17*(Pedigree!$N$11/100))</f>
        <v>1.574999999999999E-5</v>
      </c>
      <c r="M17">
        <f>'Diet Matrix'!M17-('Diet Matrix'!M17*(Pedigree!$N$12/100))</f>
        <v>3.2139E-3</v>
      </c>
      <c r="N17">
        <f>'Diet Matrix'!N17-('Diet Matrix'!N17*(Pedigree!$N$13/100))</f>
        <v>1.9637999999999999E-3</v>
      </c>
      <c r="O17">
        <f>'Diet Matrix'!O17-('Diet Matrix'!O17*(Pedigree!$N$14/100))</f>
        <v>3.5099999999999997E-4</v>
      </c>
      <c r="P17">
        <f>'Diet Matrix'!P17-('Diet Matrix'!P17*(Pedigree!$N$15/100))</f>
        <v>5.9400000000000007E-5</v>
      </c>
      <c r="Q17">
        <f>'Diet Matrix'!Q17-('Diet Matrix'!Q17*(Pedigree!$N$16/100))</f>
        <v>5.5224000000000002E-3</v>
      </c>
      <c r="R17">
        <f>'Diet Matrix'!R17-('Diet Matrix'!R17*(Pedigree!$N$17/100))</f>
        <v>0</v>
      </c>
      <c r="S17">
        <f>'Diet Matrix'!S17-('Diet Matrix'!S17*(Pedigree!$N$18/100))</f>
        <v>0</v>
      </c>
      <c r="T17">
        <f>'Diet Matrix'!T17-('Diet Matrix'!T17*(Pedigree!$N$19/100))</f>
        <v>0</v>
      </c>
      <c r="U17">
        <f>'Diet Matrix'!U17-('Diet Matrix'!U17*(Pedigree!$N$20/100))</f>
        <v>1.9349999999999999E-4</v>
      </c>
      <c r="V17">
        <f>'Diet Matrix'!V17-('Diet Matrix'!V17*(Pedigree!$N$21/100))</f>
        <v>5.2726666666666651E-4</v>
      </c>
      <c r="W17">
        <f>'Diet Matrix'!W17-('Diet Matrix'!W17*(Pedigree!$N$22/100))</f>
        <v>0</v>
      </c>
      <c r="X17">
        <f>'Diet Matrix'!X17-('Diet Matrix'!X17*(Pedigree!$N$23/100))</f>
        <v>0</v>
      </c>
      <c r="Y17">
        <f>'Diet Matrix'!Y17-('Diet Matrix'!Y17*(Pedigree!$N$24/100))</f>
        <v>0</v>
      </c>
      <c r="Z17">
        <f>'Diet Matrix'!Z17-('Diet Matrix'!Z17*(Pedigree!$N$25/100))</f>
        <v>0</v>
      </c>
      <c r="AA17">
        <f>'Diet Matrix'!AA17-('Diet Matrix'!AA17*(Pedigree!$N$26/100))</f>
        <v>0</v>
      </c>
      <c r="AB17">
        <f>'Diet Matrix'!AB17-('Diet Matrix'!AB17*(Pedigree!$N$27/100))</f>
        <v>2.9340000000000003E-4</v>
      </c>
      <c r="AC17">
        <f>'Diet Matrix'!AC17-('Diet Matrix'!AC17*(Pedigree!$N$28/100))</f>
        <v>2.5199999999999999E-5</v>
      </c>
      <c r="AD17">
        <f>'Diet Matrix'!AD17-('Diet Matrix'!AD17*(Pedigree!$N$29/100))</f>
        <v>0</v>
      </c>
      <c r="AE17">
        <f>'Diet Matrix'!AE17-('Diet Matrix'!AE17*(Pedigree!$N$30/100))</f>
        <v>3.9999999999999996E-4</v>
      </c>
      <c r="AF17">
        <f>'Diet Matrix'!AF17-('Diet Matrix'!AF17*(Pedigree!$N$31/100))</f>
        <v>0</v>
      </c>
      <c r="AG17">
        <f>'Diet Matrix'!AG17-('Diet Matrix'!AG17*(Pedigree!$N$32/100))</f>
        <v>0</v>
      </c>
      <c r="AH17">
        <f>'Diet Matrix'!AH17-('Diet Matrix'!AH17*(Pedigree!$N$33/100))</f>
        <v>0</v>
      </c>
      <c r="AI17">
        <f>'Diet Matrix'!AI17-('Diet Matrix'!AI17*(Pedigree!$N$34/100))</f>
        <v>0</v>
      </c>
      <c r="AJ17">
        <f>'Diet Matrix'!AJ17-('Diet Matrix'!AJ17*(Pedigree!$N$35/100))</f>
        <v>0</v>
      </c>
      <c r="AK17">
        <f>'Diet Matrix'!AK17-('Diet Matrix'!AK17*(Pedigree!$N$36/100))</f>
        <v>2.05E-4</v>
      </c>
      <c r="AL17">
        <f>'Diet Matrix'!AL17-('Diet Matrix'!AL17*(Pedigree!$N$37/100))</f>
        <v>0</v>
      </c>
      <c r="AM17">
        <f>'Diet Matrix'!AM17-('Diet Matrix'!AM17*(Pedigree!$N$38/100))</f>
        <v>0</v>
      </c>
      <c r="AN17">
        <f>'Diet Matrix'!AN17-('Diet Matrix'!AN17*(Pedigree!$N$39/100))</f>
        <v>0</v>
      </c>
      <c r="AO17">
        <f>'Diet Matrix'!AO17-('Diet Matrix'!AO17*(Pedigree!$N$40/100))</f>
        <v>0</v>
      </c>
      <c r="AP17">
        <f>'Diet Matrix'!AP17-('Diet Matrix'!AP17*(Pedigree!$N$41/100))</f>
        <v>0</v>
      </c>
      <c r="AQ17">
        <f>'Diet Matrix'!AQ17-('Diet Matrix'!AQ17*(Pedigree!$N$42/100))</f>
        <v>0</v>
      </c>
      <c r="AR17">
        <f>'Diet Matrix'!AR17-('Diet Matrix'!AR17*(Pedigree!$N$43/100))</f>
        <v>0</v>
      </c>
      <c r="AS17">
        <f>'Diet Matrix'!AS17-('Diet Matrix'!AS17*(Pedigree!$N$44/100))</f>
        <v>0</v>
      </c>
      <c r="AT17">
        <f>'Diet Matrix'!AT17-('Diet Matrix'!AT17*(Pedigree!$N$45/100))</f>
        <v>0</v>
      </c>
      <c r="AU17">
        <f>'Diet Matrix'!AU17-('Diet Matrix'!AU17*(Pedigree!$N$46/100))</f>
        <v>0</v>
      </c>
    </row>
    <row r="18" spans="1:47" x14ac:dyDescent="0.3">
      <c r="A18">
        <v>17</v>
      </c>
      <c r="B18" t="s">
        <v>48</v>
      </c>
      <c r="C18">
        <f>'Diet Matrix'!C18-('Diet Matrix'!C18*(Pedigree!$N$2/100))</f>
        <v>0</v>
      </c>
      <c r="D18">
        <f>'Diet Matrix'!D18-('Diet Matrix'!D18*(Pedigree!$N$3/100))</f>
        <v>5.3249999999999999E-2</v>
      </c>
      <c r="E18">
        <f>'Diet Matrix'!E18-('Diet Matrix'!E18*(Pedigree!$N$4/100))</f>
        <v>9.134999999999999E-3</v>
      </c>
      <c r="F18">
        <f>'Diet Matrix'!F18-('Diet Matrix'!F18*(Pedigree!$N$5/100))</f>
        <v>1.7774999999999999E-2</v>
      </c>
      <c r="G18">
        <f>'Diet Matrix'!G18-('Diet Matrix'!G18*(Pedigree!$N$6/100))</f>
        <v>0</v>
      </c>
      <c r="H18">
        <f>'Diet Matrix'!H18-('Diet Matrix'!H18*(Pedigree!$N$7/100))</f>
        <v>0</v>
      </c>
      <c r="I18">
        <f>'Diet Matrix'!I18-('Diet Matrix'!I18*(Pedigree!$N$8/100))</f>
        <v>0</v>
      </c>
      <c r="J18">
        <f>'Diet Matrix'!J18-('Diet Matrix'!J18*(Pedigree!$N$9/100))</f>
        <v>0</v>
      </c>
      <c r="K18">
        <f>'Diet Matrix'!K18-('Diet Matrix'!K18*(Pedigree!$N$10/100))</f>
        <v>0</v>
      </c>
      <c r="L18">
        <f>'Diet Matrix'!L18-('Diet Matrix'!L18*(Pedigree!$N$11/100))</f>
        <v>7.7360999999999992E-3</v>
      </c>
      <c r="M18">
        <f>'Diet Matrix'!M18-('Diet Matrix'!M18*(Pedigree!$N$12/100))</f>
        <v>2.1204000000000001E-2</v>
      </c>
      <c r="N18">
        <f>'Diet Matrix'!N18-('Diet Matrix'!N18*(Pedigree!$N$13/100))</f>
        <v>2.4240600000000001E-2</v>
      </c>
      <c r="O18">
        <f>'Diet Matrix'!O18-('Diet Matrix'!O18*(Pedigree!$N$14/100))</f>
        <v>6.1704000000000004E-3</v>
      </c>
      <c r="P18">
        <f>'Diet Matrix'!P18-('Diet Matrix'!P18*(Pedigree!$N$15/100))</f>
        <v>9.0450000000000003E-4</v>
      </c>
      <c r="Q18">
        <f>'Diet Matrix'!Q18-('Diet Matrix'!Q18*(Pedigree!$N$16/100))</f>
        <v>2.0897999999999997E-3</v>
      </c>
      <c r="R18">
        <f>'Diet Matrix'!R18-('Diet Matrix'!R18*(Pedigree!$N$17/100))</f>
        <v>0</v>
      </c>
      <c r="S18">
        <f>'Diet Matrix'!S18-('Diet Matrix'!S18*(Pedigree!$N$18/100))</f>
        <v>1.5210899999999999E-2</v>
      </c>
      <c r="T18">
        <f>'Diet Matrix'!T18-('Diet Matrix'!T18*(Pedigree!$N$19/100))</f>
        <v>1.5210899999999999E-2</v>
      </c>
      <c r="U18">
        <f>'Diet Matrix'!U18-('Diet Matrix'!U18*(Pedigree!$N$20/100))</f>
        <v>1.40067E-2</v>
      </c>
      <c r="V18">
        <f>'Diet Matrix'!V18-('Diet Matrix'!V18*(Pedigree!$N$21/100))</f>
        <v>6.1225333333333326E-3</v>
      </c>
      <c r="W18">
        <f>'Diet Matrix'!W18-('Diet Matrix'!W18*(Pedigree!$N$22/100))</f>
        <v>0</v>
      </c>
      <c r="X18">
        <f>'Diet Matrix'!X18-('Diet Matrix'!X18*(Pedigree!$N$23/100))</f>
        <v>0</v>
      </c>
      <c r="Y18">
        <f>'Diet Matrix'!Y18-('Diet Matrix'!Y18*(Pedigree!$N$24/100))</f>
        <v>0</v>
      </c>
      <c r="Z18">
        <f>'Diet Matrix'!Z18-('Diet Matrix'!Z18*(Pedigree!$N$25/100))</f>
        <v>0</v>
      </c>
      <c r="AA18">
        <f>'Diet Matrix'!AA18-('Diet Matrix'!AA18*(Pedigree!$N$26/100))</f>
        <v>0</v>
      </c>
      <c r="AB18">
        <f>'Diet Matrix'!AB18-('Diet Matrix'!AB18*(Pedigree!$N$27/100))</f>
        <v>3.8141999999999994E-3</v>
      </c>
      <c r="AC18">
        <f>'Diet Matrix'!AC18-('Diet Matrix'!AC18*(Pedigree!$N$28/100))</f>
        <v>3.546E-4</v>
      </c>
      <c r="AD18">
        <f>'Diet Matrix'!AD18-('Diet Matrix'!AD18*(Pedigree!$N$29/100))</f>
        <v>0</v>
      </c>
      <c r="AE18">
        <f>'Diet Matrix'!AE18-('Diet Matrix'!AE18*(Pedigree!$N$30/100))</f>
        <v>1.2270039999999996E-2</v>
      </c>
      <c r="AF18">
        <f>'Diet Matrix'!AF18-('Diet Matrix'!AF18*(Pedigree!$N$31/100))</f>
        <v>1.1968649999999999E-2</v>
      </c>
      <c r="AG18">
        <f>'Diet Matrix'!AG18-('Diet Matrix'!AG18*(Pedigree!$N$32/100))</f>
        <v>3.2700599999999996E-2</v>
      </c>
      <c r="AH18">
        <f>'Diet Matrix'!AH18-('Diet Matrix'!AH18*(Pedigree!$N$33/100))</f>
        <v>0</v>
      </c>
      <c r="AI18">
        <f>'Diet Matrix'!AI18-('Diet Matrix'!AI18*(Pedigree!$N$34/100))</f>
        <v>0</v>
      </c>
      <c r="AJ18">
        <f>'Diet Matrix'!AJ18-('Diet Matrix'!AJ18*(Pedigree!$N$35/100))</f>
        <v>0</v>
      </c>
      <c r="AK18">
        <f>'Diet Matrix'!AK18-('Diet Matrix'!AK18*(Pedigree!$N$36/100))</f>
        <v>0</v>
      </c>
      <c r="AL18">
        <f>'Diet Matrix'!AL18-('Diet Matrix'!AL18*(Pedigree!$N$37/100))</f>
        <v>0</v>
      </c>
      <c r="AM18">
        <f>'Diet Matrix'!AM18-('Diet Matrix'!AM18*(Pedigree!$N$38/100))</f>
        <v>0</v>
      </c>
      <c r="AN18">
        <f>'Diet Matrix'!AN18-('Diet Matrix'!AN18*(Pedigree!$N$39/100))</f>
        <v>0</v>
      </c>
      <c r="AO18">
        <f>'Diet Matrix'!AO18-('Diet Matrix'!AO18*(Pedigree!$N$40/100))</f>
        <v>0</v>
      </c>
      <c r="AP18">
        <f>'Diet Matrix'!AP18-('Diet Matrix'!AP18*(Pedigree!$N$41/100))</f>
        <v>0</v>
      </c>
      <c r="AQ18">
        <f>'Diet Matrix'!AQ18-('Diet Matrix'!AQ18*(Pedigree!$N$42/100))</f>
        <v>0</v>
      </c>
      <c r="AR18">
        <f>'Diet Matrix'!AR18-('Diet Matrix'!AR18*(Pedigree!$N$43/100))</f>
        <v>0</v>
      </c>
      <c r="AS18">
        <f>'Diet Matrix'!AS18-('Diet Matrix'!AS18*(Pedigree!$N$44/100))</f>
        <v>0</v>
      </c>
      <c r="AT18">
        <f>'Diet Matrix'!AT18-('Diet Matrix'!AT18*(Pedigree!$N$45/100))</f>
        <v>0</v>
      </c>
      <c r="AU18">
        <f>'Diet Matrix'!AU18-('Diet Matrix'!AU18*(Pedigree!$N$46/100))</f>
        <v>0</v>
      </c>
    </row>
    <row r="19" spans="1:47" x14ac:dyDescent="0.3">
      <c r="A19">
        <v>18</v>
      </c>
      <c r="B19" t="s">
        <v>49</v>
      </c>
      <c r="C19">
        <f>'Diet Matrix'!C19-('Diet Matrix'!C19*(Pedigree!$N$2/100))</f>
        <v>0</v>
      </c>
      <c r="D19">
        <f>'Diet Matrix'!D19-('Diet Matrix'!D19*(Pedigree!$N$3/100))</f>
        <v>0</v>
      </c>
      <c r="E19">
        <f>'Diet Matrix'!E19-('Diet Matrix'!E19*(Pedigree!$N$4/100))</f>
        <v>0</v>
      </c>
      <c r="F19">
        <f>'Diet Matrix'!F19-('Diet Matrix'!F19*(Pedigree!$N$5/100))</f>
        <v>0</v>
      </c>
      <c r="G19">
        <f>'Diet Matrix'!G19-('Diet Matrix'!G19*(Pedigree!$N$6/100))</f>
        <v>0</v>
      </c>
      <c r="H19">
        <f>'Diet Matrix'!H19-('Diet Matrix'!H19*(Pedigree!$N$7/100))</f>
        <v>0</v>
      </c>
      <c r="I19">
        <f>'Diet Matrix'!I19-('Diet Matrix'!I19*(Pedigree!$N$8/100))</f>
        <v>0</v>
      </c>
      <c r="J19">
        <f>'Diet Matrix'!J19-('Diet Matrix'!J19*(Pedigree!$N$9/100))</f>
        <v>9.0000000000000011E-3</v>
      </c>
      <c r="K19">
        <f>'Diet Matrix'!K19-('Diet Matrix'!K19*(Pedigree!$N$10/100))</f>
        <v>0</v>
      </c>
      <c r="L19">
        <f>'Diet Matrix'!L19-('Diet Matrix'!L19*(Pedigree!$N$11/100))</f>
        <v>0</v>
      </c>
      <c r="M19">
        <f>'Diet Matrix'!M19-('Diet Matrix'!M19*(Pedigree!$N$12/100))</f>
        <v>0</v>
      </c>
      <c r="N19">
        <f>'Diet Matrix'!N19-('Diet Matrix'!N19*(Pedigree!$N$13/100))</f>
        <v>0</v>
      </c>
      <c r="O19">
        <f>'Diet Matrix'!O19-('Diet Matrix'!O19*(Pedigree!$N$14/100))</f>
        <v>0</v>
      </c>
      <c r="P19">
        <f>'Diet Matrix'!P19-('Diet Matrix'!P19*(Pedigree!$N$15/100))</f>
        <v>0</v>
      </c>
      <c r="Q19">
        <f>'Diet Matrix'!Q19-('Diet Matrix'!Q19*(Pedigree!$N$16/100))</f>
        <v>0</v>
      </c>
      <c r="R19">
        <f>'Diet Matrix'!R19-('Diet Matrix'!R19*(Pedigree!$N$17/100))</f>
        <v>0</v>
      </c>
      <c r="S19">
        <f>'Diet Matrix'!S19-('Diet Matrix'!S19*(Pedigree!$N$18/100))</f>
        <v>0</v>
      </c>
      <c r="T19">
        <f>'Diet Matrix'!T19-('Diet Matrix'!T19*(Pedigree!$N$19/100))</f>
        <v>0</v>
      </c>
      <c r="U19">
        <f>'Diet Matrix'!U19-('Diet Matrix'!U19*(Pedigree!$N$20/100))</f>
        <v>0</v>
      </c>
      <c r="V19">
        <f>'Diet Matrix'!V19-('Diet Matrix'!V19*(Pedigree!$N$21/100))</f>
        <v>0</v>
      </c>
      <c r="W19">
        <f>'Diet Matrix'!W19-('Diet Matrix'!W19*(Pedigree!$N$22/100))</f>
        <v>0</v>
      </c>
      <c r="X19">
        <f>'Diet Matrix'!X19-('Diet Matrix'!X19*(Pedigree!$N$23/100))</f>
        <v>0</v>
      </c>
      <c r="Y19">
        <f>'Diet Matrix'!Y19-('Diet Matrix'!Y19*(Pedigree!$N$24/100))</f>
        <v>0</v>
      </c>
      <c r="Z19">
        <f>'Diet Matrix'!Z19-('Diet Matrix'!Z19*(Pedigree!$N$25/100))</f>
        <v>0</v>
      </c>
      <c r="AA19">
        <f>'Diet Matrix'!AA19-('Diet Matrix'!AA19*(Pedigree!$N$26/100))</f>
        <v>0</v>
      </c>
      <c r="AB19">
        <f>'Diet Matrix'!AB19-('Diet Matrix'!AB19*(Pedigree!$N$27/100))</f>
        <v>0</v>
      </c>
      <c r="AC19">
        <f>'Diet Matrix'!AC19-('Diet Matrix'!AC19*(Pedigree!$N$28/100))</f>
        <v>0</v>
      </c>
      <c r="AD19">
        <f>'Diet Matrix'!AD19-('Diet Matrix'!AD19*(Pedigree!$N$29/100))</f>
        <v>0</v>
      </c>
      <c r="AE19">
        <f>'Diet Matrix'!AE19-('Diet Matrix'!AE19*(Pedigree!$N$30/100))</f>
        <v>0</v>
      </c>
      <c r="AF19">
        <f>'Diet Matrix'!AF19-('Diet Matrix'!AF19*(Pedigree!$N$31/100))</f>
        <v>0</v>
      </c>
      <c r="AG19">
        <f>'Diet Matrix'!AG19-('Diet Matrix'!AG19*(Pedigree!$N$32/100))</f>
        <v>0</v>
      </c>
      <c r="AH19">
        <f>'Diet Matrix'!AH19-('Diet Matrix'!AH19*(Pedigree!$N$33/100))</f>
        <v>0</v>
      </c>
      <c r="AI19">
        <f>'Diet Matrix'!AI19-('Diet Matrix'!AI19*(Pedigree!$N$34/100))</f>
        <v>0</v>
      </c>
      <c r="AJ19">
        <f>'Diet Matrix'!AJ19-('Diet Matrix'!AJ19*(Pedigree!$N$35/100))</f>
        <v>0</v>
      </c>
      <c r="AK19">
        <f>'Diet Matrix'!AK19-('Diet Matrix'!AK19*(Pedigree!$N$36/100))</f>
        <v>0</v>
      </c>
      <c r="AL19">
        <f>'Diet Matrix'!AL19-('Diet Matrix'!AL19*(Pedigree!$N$37/100))</f>
        <v>0</v>
      </c>
      <c r="AM19">
        <f>'Diet Matrix'!AM19-('Diet Matrix'!AM19*(Pedigree!$N$38/100))</f>
        <v>0</v>
      </c>
      <c r="AN19">
        <f>'Diet Matrix'!AN19-('Diet Matrix'!AN19*(Pedigree!$N$39/100))</f>
        <v>0</v>
      </c>
      <c r="AO19">
        <f>'Diet Matrix'!AO19-('Diet Matrix'!AO19*(Pedigree!$N$40/100))</f>
        <v>0</v>
      </c>
      <c r="AP19">
        <f>'Diet Matrix'!AP19-('Diet Matrix'!AP19*(Pedigree!$N$41/100))</f>
        <v>0</v>
      </c>
      <c r="AQ19">
        <f>'Diet Matrix'!AQ19-('Diet Matrix'!AQ19*(Pedigree!$N$42/100))</f>
        <v>0</v>
      </c>
      <c r="AR19">
        <f>'Diet Matrix'!AR19-('Diet Matrix'!AR19*(Pedigree!$N$43/100))</f>
        <v>0</v>
      </c>
      <c r="AS19">
        <f>'Diet Matrix'!AS19-('Diet Matrix'!AS19*(Pedigree!$N$44/100))</f>
        <v>0</v>
      </c>
      <c r="AT19">
        <f>'Diet Matrix'!AT19-('Diet Matrix'!AT19*(Pedigree!$N$45/100))</f>
        <v>0</v>
      </c>
      <c r="AU19">
        <f>'Diet Matrix'!AU19-('Diet Matrix'!AU19*(Pedigree!$N$46/100))</f>
        <v>0</v>
      </c>
    </row>
    <row r="20" spans="1:47" x14ac:dyDescent="0.3">
      <c r="A20">
        <v>19</v>
      </c>
      <c r="B20" t="s">
        <v>17</v>
      </c>
      <c r="C20">
        <f>'Diet Matrix'!C20-('Diet Matrix'!C20*(Pedigree!$N$2/100))</f>
        <v>0</v>
      </c>
      <c r="D20">
        <f>'Diet Matrix'!D20-('Diet Matrix'!D20*(Pedigree!$N$3/100))</f>
        <v>2.8837500000000002E-2</v>
      </c>
      <c r="E20">
        <f>'Diet Matrix'!E20-('Diet Matrix'!E20*(Pedigree!$N$4/100))</f>
        <v>1.9350000000000001E-3</v>
      </c>
      <c r="F20">
        <f>'Diet Matrix'!F20-('Diet Matrix'!F20*(Pedigree!$N$5/100))</f>
        <v>0</v>
      </c>
      <c r="G20">
        <f>'Diet Matrix'!G20-('Diet Matrix'!G20*(Pedigree!$N$6/100))</f>
        <v>0</v>
      </c>
      <c r="H20">
        <f>'Diet Matrix'!H20-('Diet Matrix'!H20*(Pedigree!$N$7/100))</f>
        <v>0</v>
      </c>
      <c r="I20">
        <f>'Diet Matrix'!I20-('Diet Matrix'!I20*(Pedigree!$N$8/100))</f>
        <v>0</v>
      </c>
      <c r="J20">
        <f>'Diet Matrix'!J20-('Diet Matrix'!J20*(Pedigree!$N$9/100))</f>
        <v>0</v>
      </c>
      <c r="K20">
        <f>'Diet Matrix'!K20-('Diet Matrix'!K20*(Pedigree!$N$10/100))</f>
        <v>0</v>
      </c>
      <c r="L20">
        <f>'Diet Matrix'!L20-('Diet Matrix'!L20*(Pedigree!$N$11/100))</f>
        <v>0</v>
      </c>
      <c r="M20">
        <f>'Diet Matrix'!M20-('Diet Matrix'!M20*(Pedigree!$N$12/100))</f>
        <v>0</v>
      </c>
      <c r="N20">
        <f>'Diet Matrix'!N20-('Diet Matrix'!N20*(Pedigree!$N$13/100))</f>
        <v>0</v>
      </c>
      <c r="O20">
        <f>'Diet Matrix'!O20-('Diet Matrix'!O20*(Pedigree!$N$14/100))</f>
        <v>0</v>
      </c>
      <c r="P20">
        <f>'Diet Matrix'!P20-('Diet Matrix'!P20*(Pedigree!$N$15/100))</f>
        <v>0</v>
      </c>
      <c r="Q20">
        <f>'Diet Matrix'!Q20-('Diet Matrix'!Q20*(Pedigree!$N$16/100))</f>
        <v>0</v>
      </c>
      <c r="R20">
        <f>'Diet Matrix'!R20-('Diet Matrix'!R20*(Pedigree!$N$17/100))</f>
        <v>0</v>
      </c>
      <c r="S20">
        <f>'Diet Matrix'!S20-('Diet Matrix'!S20*(Pedigree!$N$18/100))</f>
        <v>0</v>
      </c>
      <c r="T20">
        <f>'Diet Matrix'!T20-('Diet Matrix'!T20*(Pedigree!$N$19/100))</f>
        <v>0</v>
      </c>
      <c r="U20">
        <f>'Diet Matrix'!U20-('Diet Matrix'!U20*(Pedigree!$N$20/100))</f>
        <v>2.5308899999999999E-2</v>
      </c>
      <c r="V20">
        <f>'Diet Matrix'!V20-('Diet Matrix'!V20*(Pedigree!$N$21/100))</f>
        <v>0</v>
      </c>
      <c r="W20">
        <f>'Diet Matrix'!W20-('Diet Matrix'!W20*(Pedigree!$N$22/100))</f>
        <v>0</v>
      </c>
      <c r="X20">
        <f>'Diet Matrix'!X20-('Diet Matrix'!X20*(Pedigree!$N$23/100))</f>
        <v>0</v>
      </c>
      <c r="Y20">
        <f>'Diet Matrix'!Y20-('Diet Matrix'!Y20*(Pedigree!$N$24/100))</f>
        <v>0</v>
      </c>
      <c r="Z20">
        <f>'Diet Matrix'!Z20-('Diet Matrix'!Z20*(Pedigree!$N$25/100))</f>
        <v>0</v>
      </c>
      <c r="AA20">
        <f>'Diet Matrix'!AA20-('Diet Matrix'!AA20*(Pedigree!$N$26/100))</f>
        <v>0</v>
      </c>
      <c r="AB20">
        <f>'Diet Matrix'!AB20-('Diet Matrix'!AB20*(Pedigree!$N$27/100))</f>
        <v>0</v>
      </c>
      <c r="AC20">
        <f>'Diet Matrix'!AC20-('Diet Matrix'!AC20*(Pedigree!$N$28/100))</f>
        <v>0</v>
      </c>
      <c r="AD20">
        <f>'Diet Matrix'!AD20-('Diet Matrix'!AD20*(Pedigree!$N$29/100))</f>
        <v>0</v>
      </c>
      <c r="AE20">
        <f>'Diet Matrix'!AE20-('Diet Matrix'!AE20*(Pedigree!$N$30/100))</f>
        <v>0</v>
      </c>
      <c r="AF20">
        <f>'Diet Matrix'!AF20-('Diet Matrix'!AF20*(Pedigree!$N$31/100))</f>
        <v>0</v>
      </c>
      <c r="AG20">
        <f>'Diet Matrix'!AG20-('Diet Matrix'!AG20*(Pedigree!$N$32/100))</f>
        <v>0</v>
      </c>
      <c r="AH20">
        <f>'Diet Matrix'!AH20-('Diet Matrix'!AH20*(Pedigree!$N$33/100))</f>
        <v>0</v>
      </c>
      <c r="AI20">
        <f>'Diet Matrix'!AI20-('Diet Matrix'!AI20*(Pedigree!$N$34/100))</f>
        <v>0</v>
      </c>
      <c r="AJ20">
        <f>'Diet Matrix'!AJ20-('Diet Matrix'!AJ20*(Pedigree!$N$35/100))</f>
        <v>0</v>
      </c>
      <c r="AK20">
        <f>'Diet Matrix'!AK20-('Diet Matrix'!AK20*(Pedigree!$N$36/100))</f>
        <v>0</v>
      </c>
      <c r="AL20">
        <f>'Diet Matrix'!AL20-('Diet Matrix'!AL20*(Pedigree!$N$37/100))</f>
        <v>0</v>
      </c>
      <c r="AM20">
        <f>'Diet Matrix'!AM20-('Diet Matrix'!AM20*(Pedigree!$N$38/100))</f>
        <v>0</v>
      </c>
      <c r="AN20">
        <f>'Diet Matrix'!AN20-('Diet Matrix'!AN20*(Pedigree!$N$39/100))</f>
        <v>0</v>
      </c>
      <c r="AO20">
        <f>'Diet Matrix'!AO20-('Diet Matrix'!AO20*(Pedigree!$N$40/100))</f>
        <v>0</v>
      </c>
      <c r="AP20">
        <f>'Diet Matrix'!AP20-('Diet Matrix'!AP20*(Pedigree!$N$41/100))</f>
        <v>0</v>
      </c>
      <c r="AQ20">
        <f>'Diet Matrix'!AQ20-('Diet Matrix'!AQ20*(Pedigree!$N$42/100))</f>
        <v>0</v>
      </c>
      <c r="AR20">
        <f>'Diet Matrix'!AR20-('Diet Matrix'!AR20*(Pedigree!$N$43/100))</f>
        <v>0</v>
      </c>
      <c r="AS20">
        <f>'Diet Matrix'!AS20-('Diet Matrix'!AS20*(Pedigree!$N$44/100))</f>
        <v>0</v>
      </c>
      <c r="AT20">
        <f>'Diet Matrix'!AT20-('Diet Matrix'!AT20*(Pedigree!$N$45/100))</f>
        <v>0</v>
      </c>
      <c r="AU20">
        <f>'Diet Matrix'!AU20-('Diet Matrix'!AU20*(Pedigree!$N$46/100))</f>
        <v>0</v>
      </c>
    </row>
    <row r="21" spans="1:47" x14ac:dyDescent="0.3">
      <c r="A21">
        <v>20</v>
      </c>
      <c r="B21" t="s">
        <v>18</v>
      </c>
      <c r="C21">
        <f>'Diet Matrix'!C21-('Diet Matrix'!C21*(Pedigree!$N$2/100))</f>
        <v>0</v>
      </c>
      <c r="D21">
        <f>'Diet Matrix'!D21-('Diet Matrix'!D21*(Pedigree!$N$3/100))</f>
        <v>2.4150000000000001E-2</v>
      </c>
      <c r="E21">
        <f>'Diet Matrix'!E21-('Diet Matrix'!E21*(Pedigree!$N$4/100))</f>
        <v>5.8500000000000003E-2</v>
      </c>
      <c r="F21">
        <f>'Diet Matrix'!F21-('Diet Matrix'!F21*(Pedigree!$N$5/100))</f>
        <v>3.0375000000000003E-3</v>
      </c>
      <c r="G21">
        <f>'Diet Matrix'!G21-('Diet Matrix'!G21*(Pedigree!$N$6/100))</f>
        <v>2.1108749999999999E-2</v>
      </c>
      <c r="H21">
        <f>'Diet Matrix'!H21-('Diet Matrix'!H21*(Pedigree!$N$7/100))</f>
        <v>0</v>
      </c>
      <c r="I21">
        <f>'Diet Matrix'!I21-('Diet Matrix'!I21*(Pedigree!$N$8/100))</f>
        <v>0</v>
      </c>
      <c r="J21">
        <f>'Diet Matrix'!J21-('Diet Matrix'!J21*(Pedigree!$N$9/100))</f>
        <v>0.13500000000000001</v>
      </c>
      <c r="K21">
        <f>'Diet Matrix'!K21-('Diet Matrix'!K21*(Pedigree!$N$10/100))</f>
        <v>0</v>
      </c>
      <c r="L21">
        <f>'Diet Matrix'!L21-('Diet Matrix'!L21*(Pedigree!$N$11/100))</f>
        <v>6.7549999999999989E-5</v>
      </c>
      <c r="M21">
        <f>'Diet Matrix'!M21-('Diet Matrix'!M21*(Pedigree!$N$12/100))</f>
        <v>1.6200000000000001E-5</v>
      </c>
      <c r="N21">
        <f>'Diet Matrix'!N21-('Diet Matrix'!N21*(Pedigree!$N$13/100))</f>
        <v>1.4480999999999999E-3</v>
      </c>
      <c r="O21">
        <f>'Diet Matrix'!O21-('Diet Matrix'!O21*(Pedigree!$N$14/100))</f>
        <v>2.8800000000000001E-4</v>
      </c>
      <c r="P21">
        <f>'Diet Matrix'!P21-('Diet Matrix'!P21*(Pedigree!$N$15/100))</f>
        <v>0</v>
      </c>
      <c r="Q21">
        <f>'Diet Matrix'!Q21-('Diet Matrix'!Q21*(Pedigree!$N$16/100))</f>
        <v>0</v>
      </c>
      <c r="R21">
        <f>'Diet Matrix'!R21-('Diet Matrix'!R21*(Pedigree!$N$17/100))</f>
        <v>0</v>
      </c>
      <c r="S21">
        <f>'Diet Matrix'!S21-('Diet Matrix'!S21*(Pedigree!$N$18/100))</f>
        <v>0</v>
      </c>
      <c r="T21">
        <f>'Diet Matrix'!T21-('Diet Matrix'!T21*(Pedigree!$N$19/100))</f>
        <v>0</v>
      </c>
      <c r="U21">
        <f>'Diet Matrix'!U21-('Diet Matrix'!U21*(Pedigree!$N$20/100))</f>
        <v>0</v>
      </c>
      <c r="V21">
        <f>'Diet Matrix'!V21-('Diet Matrix'!V21*(Pedigree!$N$21/100))</f>
        <v>3.040666666666665E-4</v>
      </c>
      <c r="W21">
        <f>'Diet Matrix'!W21-('Diet Matrix'!W21*(Pedigree!$N$22/100))</f>
        <v>6.7659999999999986E-4</v>
      </c>
      <c r="X21">
        <f>'Diet Matrix'!X21-('Diet Matrix'!X21*(Pedigree!$N$23/100))</f>
        <v>0</v>
      </c>
      <c r="Y21">
        <f>'Diet Matrix'!Y21-('Diet Matrix'!Y21*(Pedigree!$N$24/100))</f>
        <v>0</v>
      </c>
      <c r="Z21">
        <f>'Diet Matrix'!Z21-('Diet Matrix'!Z21*(Pedigree!$N$25/100))</f>
        <v>0</v>
      </c>
      <c r="AA21">
        <f>'Diet Matrix'!AA21-('Diet Matrix'!AA21*(Pedigree!$N$26/100))</f>
        <v>0</v>
      </c>
      <c r="AB21">
        <f>'Diet Matrix'!AB21-('Diet Matrix'!AB21*(Pedigree!$N$27/100))</f>
        <v>1.143E-4</v>
      </c>
      <c r="AC21">
        <f>'Diet Matrix'!AC21-('Diet Matrix'!AC21*(Pedigree!$N$28/100))</f>
        <v>5.6699999999999996E-5</v>
      </c>
      <c r="AD21">
        <f>'Diet Matrix'!AD21-('Diet Matrix'!AD21*(Pedigree!$N$29/100))</f>
        <v>0</v>
      </c>
      <c r="AE21">
        <f>'Diet Matrix'!AE21-('Diet Matrix'!AE21*(Pedigree!$N$30/100))</f>
        <v>2.6216E-4</v>
      </c>
      <c r="AF21">
        <f>'Diet Matrix'!AF21-('Diet Matrix'!AF21*(Pedigree!$N$31/100))</f>
        <v>0</v>
      </c>
      <c r="AG21">
        <f>'Diet Matrix'!AG21-('Diet Matrix'!AG21*(Pedigree!$N$32/100))</f>
        <v>0</v>
      </c>
      <c r="AH21">
        <f>'Diet Matrix'!AH21-('Diet Matrix'!AH21*(Pedigree!$N$33/100))</f>
        <v>0</v>
      </c>
      <c r="AI21">
        <f>'Diet Matrix'!AI21-('Diet Matrix'!AI21*(Pedigree!$N$34/100))</f>
        <v>0</v>
      </c>
      <c r="AJ21">
        <f>'Diet Matrix'!AJ21-('Diet Matrix'!AJ21*(Pedigree!$N$35/100))</f>
        <v>0</v>
      </c>
      <c r="AK21">
        <f>'Diet Matrix'!AK21-('Diet Matrix'!AK21*(Pedigree!$N$36/100))</f>
        <v>0</v>
      </c>
      <c r="AL21">
        <f>'Diet Matrix'!AL21-('Diet Matrix'!AL21*(Pedigree!$N$37/100))</f>
        <v>0</v>
      </c>
      <c r="AM21">
        <f>'Diet Matrix'!AM21-('Diet Matrix'!AM21*(Pedigree!$N$38/100))</f>
        <v>0</v>
      </c>
      <c r="AN21">
        <f>'Diet Matrix'!AN21-('Diet Matrix'!AN21*(Pedigree!$N$39/100))</f>
        <v>0</v>
      </c>
      <c r="AO21">
        <f>'Diet Matrix'!AO21-('Diet Matrix'!AO21*(Pedigree!$N$40/100))</f>
        <v>0</v>
      </c>
      <c r="AP21">
        <f>'Diet Matrix'!AP21-('Diet Matrix'!AP21*(Pedigree!$N$41/100))</f>
        <v>0</v>
      </c>
      <c r="AQ21">
        <f>'Diet Matrix'!AQ21-('Diet Matrix'!AQ21*(Pedigree!$N$42/100))</f>
        <v>0</v>
      </c>
      <c r="AR21">
        <f>'Diet Matrix'!AR21-('Diet Matrix'!AR21*(Pedigree!$N$43/100))</f>
        <v>0</v>
      </c>
      <c r="AS21">
        <f>'Diet Matrix'!AS21-('Diet Matrix'!AS21*(Pedigree!$N$44/100))</f>
        <v>0</v>
      </c>
      <c r="AT21">
        <f>'Diet Matrix'!AT21-('Diet Matrix'!AT21*(Pedigree!$N$45/100))</f>
        <v>0</v>
      </c>
      <c r="AU21">
        <f>'Diet Matrix'!AU21-('Diet Matrix'!AU21*(Pedigree!$N$46/100))</f>
        <v>0</v>
      </c>
    </row>
    <row r="22" spans="1:47" x14ac:dyDescent="0.3">
      <c r="A22">
        <v>21</v>
      </c>
      <c r="B22" t="s">
        <v>19</v>
      </c>
      <c r="C22">
        <f>'Diet Matrix'!C22-('Diet Matrix'!C22*(Pedigree!$N$2/100))</f>
        <v>2.2504500000000004E-2</v>
      </c>
      <c r="D22">
        <f>'Diet Matrix'!D22-('Diet Matrix'!D22*(Pedigree!$N$3/100))</f>
        <v>0.24959999999999999</v>
      </c>
      <c r="E22">
        <f>'Diet Matrix'!E22-('Diet Matrix'!E22*(Pedigree!$N$4/100))</f>
        <v>1.0169999999999998E-2</v>
      </c>
      <c r="F22">
        <f>'Diet Matrix'!F22-('Diet Matrix'!F22*(Pedigree!$N$5/100))</f>
        <v>3.8565000000000002E-2</v>
      </c>
      <c r="G22">
        <f>'Diet Matrix'!G22-('Diet Matrix'!G22*(Pedigree!$N$6/100))</f>
        <v>0.11977874999999998</v>
      </c>
      <c r="H22">
        <f>'Diet Matrix'!H22-('Diet Matrix'!H22*(Pedigree!$N$7/100))</f>
        <v>0.18065790000000001</v>
      </c>
      <c r="I22">
        <f>'Diet Matrix'!I22-('Diet Matrix'!I22*(Pedigree!$N$8/100))</f>
        <v>2.7E-2</v>
      </c>
      <c r="J22">
        <f>'Diet Matrix'!J22-('Diet Matrix'!J22*(Pedigree!$N$9/100))</f>
        <v>0.25020000000000003</v>
      </c>
      <c r="K22">
        <f>'Diet Matrix'!K22-('Diet Matrix'!K22*(Pedigree!$N$10/100))</f>
        <v>0.10215</v>
      </c>
      <c r="L22">
        <f>'Diet Matrix'!L22-('Diet Matrix'!L22*(Pedigree!$N$11/100))</f>
        <v>2.8303466666666666E-2</v>
      </c>
      <c r="M22">
        <f>'Diet Matrix'!M22-('Diet Matrix'!M22*(Pedigree!$N$12/100))</f>
        <v>2.8621799999999996E-2</v>
      </c>
      <c r="N22">
        <f>'Diet Matrix'!N22-('Diet Matrix'!N22*(Pedigree!$N$13/100))</f>
        <v>4.44033E-2</v>
      </c>
      <c r="O22">
        <f>'Diet Matrix'!O22-('Diet Matrix'!O22*(Pedigree!$N$14/100))</f>
        <v>1.7487900000000001E-2</v>
      </c>
      <c r="P22">
        <f>'Diet Matrix'!P22-('Diet Matrix'!P22*(Pedigree!$N$15/100))</f>
        <v>5.0733E-2</v>
      </c>
      <c r="Q22">
        <f>'Diet Matrix'!Q22-('Diet Matrix'!Q22*(Pedigree!$N$16/100))</f>
        <v>4.0949999999999998E-4</v>
      </c>
      <c r="R22">
        <f>'Diet Matrix'!R22-('Diet Matrix'!R22*(Pedigree!$N$17/100))</f>
        <v>5.6699999999999996E-5</v>
      </c>
      <c r="S22">
        <f>'Diet Matrix'!S22-('Diet Matrix'!S22*(Pedigree!$N$18/100))</f>
        <v>1.6911900000000001E-2</v>
      </c>
      <c r="T22">
        <f>'Diet Matrix'!T22-('Diet Matrix'!T22*(Pedigree!$N$19/100))</f>
        <v>1.6911900000000001E-2</v>
      </c>
      <c r="U22">
        <f>'Diet Matrix'!U22-('Diet Matrix'!U22*(Pedigree!$N$20/100))</f>
        <v>6.7616999999999998E-3</v>
      </c>
      <c r="V22">
        <f>'Diet Matrix'!V22-('Diet Matrix'!V22*(Pedigree!$N$21/100))</f>
        <v>7.1531999999999984E-3</v>
      </c>
      <c r="W22">
        <f>'Diet Matrix'!W22-('Diet Matrix'!W22*(Pedigree!$N$22/100))</f>
        <v>6.0206666666666638E-3</v>
      </c>
      <c r="X22">
        <f>'Diet Matrix'!X22-('Diet Matrix'!X22*(Pedigree!$N$23/100))</f>
        <v>0</v>
      </c>
      <c r="Y22">
        <f>'Diet Matrix'!Y22-('Diet Matrix'!Y22*(Pedigree!$N$24/100))</f>
        <v>0</v>
      </c>
      <c r="Z22">
        <f>'Diet Matrix'!Z22-('Diet Matrix'!Z22*(Pedigree!$N$25/100))</f>
        <v>0</v>
      </c>
      <c r="AA22">
        <f>'Diet Matrix'!AA22-('Diet Matrix'!AA22*(Pedigree!$N$26/100))</f>
        <v>0</v>
      </c>
      <c r="AB22">
        <f>'Diet Matrix'!AB22-('Diet Matrix'!AB22*(Pedigree!$N$27/100))</f>
        <v>6.3673199999999999E-2</v>
      </c>
      <c r="AC22">
        <f>'Diet Matrix'!AC22-('Diet Matrix'!AC22*(Pedigree!$N$28/100))</f>
        <v>1.3022999999999999E-3</v>
      </c>
      <c r="AD22">
        <f>'Diet Matrix'!AD22-('Diet Matrix'!AD22*(Pedigree!$N$29/100))</f>
        <v>0</v>
      </c>
      <c r="AE22">
        <f>'Diet Matrix'!AE22-('Diet Matrix'!AE22*(Pedigree!$N$30/100))</f>
        <v>8.5417599999999955E-3</v>
      </c>
      <c r="AF22">
        <f>'Diet Matrix'!AF22-('Diet Matrix'!AF22*(Pedigree!$N$31/100))</f>
        <v>1.6918199999999998E-2</v>
      </c>
      <c r="AG22">
        <f>'Diet Matrix'!AG22-('Diet Matrix'!AG22*(Pedigree!$N$32/100))</f>
        <v>0.11604059999999999</v>
      </c>
      <c r="AH22">
        <f>'Diet Matrix'!AH22-('Diet Matrix'!AH22*(Pedigree!$N$33/100))</f>
        <v>0</v>
      </c>
      <c r="AI22">
        <f>'Diet Matrix'!AI22-('Diet Matrix'!AI22*(Pedigree!$N$34/100))</f>
        <v>5.8799999999999998E-3</v>
      </c>
      <c r="AJ22">
        <f>'Diet Matrix'!AJ22-('Diet Matrix'!AJ22*(Pedigree!$N$35/100))</f>
        <v>0</v>
      </c>
      <c r="AK22">
        <f>'Diet Matrix'!AK22-('Diet Matrix'!AK22*(Pedigree!$N$36/100))</f>
        <v>1.3625499999999999E-2</v>
      </c>
      <c r="AL22">
        <f>'Diet Matrix'!AL22-('Diet Matrix'!AL22*(Pedigree!$N$37/100))</f>
        <v>0</v>
      </c>
      <c r="AM22">
        <f>'Diet Matrix'!AM22-('Diet Matrix'!AM22*(Pedigree!$N$38/100))</f>
        <v>0</v>
      </c>
      <c r="AN22">
        <f>'Diet Matrix'!AN22-('Diet Matrix'!AN22*(Pedigree!$N$39/100))</f>
        <v>0</v>
      </c>
      <c r="AO22">
        <f>'Diet Matrix'!AO22-('Diet Matrix'!AO22*(Pedigree!$N$40/100))</f>
        <v>0</v>
      </c>
      <c r="AP22">
        <f>'Diet Matrix'!AP22-('Diet Matrix'!AP22*(Pedigree!$N$41/100))</f>
        <v>0</v>
      </c>
      <c r="AQ22">
        <f>'Diet Matrix'!AQ22-('Diet Matrix'!AQ22*(Pedigree!$N$42/100))</f>
        <v>0</v>
      </c>
      <c r="AR22">
        <f>'Diet Matrix'!AR22-('Diet Matrix'!AR22*(Pedigree!$N$43/100))</f>
        <v>0</v>
      </c>
      <c r="AS22">
        <f>'Diet Matrix'!AS22-('Diet Matrix'!AS22*(Pedigree!$N$44/100))</f>
        <v>0</v>
      </c>
      <c r="AT22">
        <f>'Diet Matrix'!AT22-('Diet Matrix'!AT22*(Pedigree!$N$45/100))</f>
        <v>6.3412500000000003E-4</v>
      </c>
      <c r="AU22">
        <f>'Diet Matrix'!AU22-('Diet Matrix'!AU22*(Pedigree!$N$46/100))</f>
        <v>0</v>
      </c>
    </row>
    <row r="23" spans="1:47" x14ac:dyDescent="0.3">
      <c r="A23">
        <v>22</v>
      </c>
      <c r="B23" t="s">
        <v>50</v>
      </c>
      <c r="C23">
        <f>'Diet Matrix'!C23-('Diet Matrix'!C23*(Pedigree!$N$2/100))</f>
        <v>4.4999999999999999E-4</v>
      </c>
      <c r="D23">
        <f>'Diet Matrix'!D23-('Diet Matrix'!D23*(Pedigree!$N$3/100))</f>
        <v>4.5899999999999996E-2</v>
      </c>
      <c r="E23">
        <f>'Diet Matrix'!E23-('Diet Matrix'!E23*(Pedigree!$N$4/100))</f>
        <v>1.9619999999999999E-2</v>
      </c>
      <c r="F23">
        <f>'Diet Matrix'!F23-('Diet Matrix'!F23*(Pedigree!$N$5/100))</f>
        <v>1.05E-4</v>
      </c>
      <c r="G23">
        <f>'Diet Matrix'!G23-('Diet Matrix'!G23*(Pedigree!$N$6/100))</f>
        <v>1.6987500000000003E-2</v>
      </c>
      <c r="H23">
        <f>'Diet Matrix'!H23-('Diet Matrix'!H23*(Pedigree!$N$7/100))</f>
        <v>0</v>
      </c>
      <c r="I23">
        <f>'Diet Matrix'!I23-('Diet Matrix'!I23*(Pedigree!$N$8/100))</f>
        <v>0.1071</v>
      </c>
      <c r="J23">
        <f>'Diet Matrix'!J23-('Diet Matrix'!J23*(Pedigree!$N$9/100))</f>
        <v>9.0000000000000011E-3</v>
      </c>
      <c r="K23">
        <f>'Diet Matrix'!K23-('Diet Matrix'!K23*(Pedigree!$N$10/100))</f>
        <v>0</v>
      </c>
      <c r="L23">
        <f>'Diet Matrix'!L23-('Diet Matrix'!L23*(Pedigree!$N$11/100))</f>
        <v>1.0840274999999996E-2</v>
      </c>
      <c r="M23">
        <f>'Diet Matrix'!M23-('Diet Matrix'!M23*(Pedigree!$N$12/100))</f>
        <v>4.0391099999999999E-2</v>
      </c>
      <c r="N23">
        <f>'Diet Matrix'!N23-('Diet Matrix'!N23*(Pedigree!$N$13/100))</f>
        <v>5.2102799999999998E-2</v>
      </c>
      <c r="O23">
        <f>'Diet Matrix'!O23-('Diet Matrix'!O23*(Pedigree!$N$14/100))</f>
        <v>7.8338699999999997E-2</v>
      </c>
      <c r="P23">
        <f>'Diet Matrix'!P23-('Diet Matrix'!P23*(Pedigree!$N$15/100))</f>
        <v>5.98833E-2</v>
      </c>
      <c r="Q23">
        <f>'Diet Matrix'!Q23-('Diet Matrix'!Q23*(Pedigree!$N$16/100))</f>
        <v>0.1134936</v>
      </c>
      <c r="R23">
        <f>'Diet Matrix'!R23-('Diet Matrix'!R23*(Pedigree!$N$17/100))</f>
        <v>0</v>
      </c>
      <c r="S23">
        <f>'Diet Matrix'!S23-('Diet Matrix'!S23*(Pedigree!$N$18/100))</f>
        <v>3.591E-4</v>
      </c>
      <c r="T23">
        <f>'Diet Matrix'!T23-('Diet Matrix'!T23*(Pedigree!$N$19/100))</f>
        <v>3.591E-4</v>
      </c>
      <c r="U23">
        <f>'Diet Matrix'!U23-('Diet Matrix'!U23*(Pedigree!$N$20/100))</f>
        <v>0.10683719999999999</v>
      </c>
      <c r="V23">
        <f>'Diet Matrix'!V23-('Diet Matrix'!V23*(Pedigree!$N$21/100))</f>
        <v>1.2116133333333327E-2</v>
      </c>
      <c r="W23">
        <f>'Diet Matrix'!W23-('Diet Matrix'!W23*(Pedigree!$N$22/100))</f>
        <v>0</v>
      </c>
      <c r="X23">
        <f>'Diet Matrix'!X23-('Diet Matrix'!X23*(Pedigree!$N$23/100))</f>
        <v>0</v>
      </c>
      <c r="Y23">
        <f>'Diet Matrix'!Y23-('Diet Matrix'!Y23*(Pedigree!$N$24/100))</f>
        <v>0</v>
      </c>
      <c r="Z23">
        <f>'Diet Matrix'!Z23-('Diet Matrix'!Z23*(Pedigree!$N$25/100))</f>
        <v>0</v>
      </c>
      <c r="AA23">
        <f>'Diet Matrix'!AA23-('Diet Matrix'!AA23*(Pedigree!$N$26/100))</f>
        <v>0</v>
      </c>
      <c r="AB23">
        <f>'Diet Matrix'!AB23-('Diet Matrix'!AB23*(Pedigree!$N$27/100))</f>
        <v>2.2986E-3</v>
      </c>
      <c r="AC23">
        <f>'Diet Matrix'!AC23-('Diet Matrix'!AC23*(Pedigree!$N$28/100))</f>
        <v>3.9203999999999992E-3</v>
      </c>
      <c r="AD23">
        <f>'Diet Matrix'!AD23-('Diet Matrix'!AD23*(Pedigree!$N$29/100))</f>
        <v>0</v>
      </c>
      <c r="AE23">
        <f>'Diet Matrix'!AE23-('Diet Matrix'!AE23*(Pedigree!$N$30/100))</f>
        <v>2.5153959999999989E-2</v>
      </c>
      <c r="AF23">
        <f>'Diet Matrix'!AF23-('Diet Matrix'!AF23*(Pedigree!$N$31/100))</f>
        <v>2.4295499999999999E-3</v>
      </c>
      <c r="AG23">
        <f>'Diet Matrix'!AG23-('Diet Matrix'!AG23*(Pedigree!$N$32/100))</f>
        <v>0.1098369</v>
      </c>
      <c r="AH23">
        <f>'Diet Matrix'!AH23-('Diet Matrix'!AH23*(Pedigree!$N$33/100))</f>
        <v>0</v>
      </c>
      <c r="AI23">
        <f>'Diet Matrix'!AI23-('Diet Matrix'!AI23*(Pedigree!$N$34/100))</f>
        <v>0</v>
      </c>
      <c r="AJ23">
        <f>'Diet Matrix'!AJ23-('Diet Matrix'!AJ23*(Pedigree!$N$35/100))</f>
        <v>0</v>
      </c>
      <c r="AK23">
        <f>'Diet Matrix'!AK23-('Diet Matrix'!AK23*(Pedigree!$N$36/100))</f>
        <v>5.4299999999999999E-3</v>
      </c>
      <c r="AL23">
        <f>'Diet Matrix'!AL23-('Diet Matrix'!AL23*(Pedigree!$N$37/100))</f>
        <v>0</v>
      </c>
      <c r="AM23">
        <f>'Diet Matrix'!AM23-('Diet Matrix'!AM23*(Pedigree!$N$38/100))</f>
        <v>0</v>
      </c>
      <c r="AN23">
        <f>'Diet Matrix'!AN23-('Diet Matrix'!AN23*(Pedigree!$N$39/100))</f>
        <v>0</v>
      </c>
      <c r="AO23">
        <f>'Diet Matrix'!AO23-('Diet Matrix'!AO23*(Pedigree!$N$40/100))</f>
        <v>0</v>
      </c>
      <c r="AP23">
        <f>'Diet Matrix'!AP23-('Diet Matrix'!AP23*(Pedigree!$N$41/100))</f>
        <v>0</v>
      </c>
      <c r="AQ23">
        <f>'Diet Matrix'!AQ23-('Diet Matrix'!AQ23*(Pedigree!$N$42/100))</f>
        <v>0</v>
      </c>
      <c r="AR23">
        <f>'Diet Matrix'!AR23-('Diet Matrix'!AR23*(Pedigree!$N$43/100))</f>
        <v>0</v>
      </c>
      <c r="AS23">
        <f>'Diet Matrix'!AS23-('Diet Matrix'!AS23*(Pedigree!$N$44/100))</f>
        <v>0</v>
      </c>
      <c r="AT23">
        <f>'Diet Matrix'!AT23-('Diet Matrix'!AT23*(Pedigree!$N$45/100))</f>
        <v>0</v>
      </c>
      <c r="AU23">
        <f>'Diet Matrix'!AU23-('Diet Matrix'!AU23*(Pedigree!$N$46/100))</f>
        <v>0</v>
      </c>
    </row>
    <row r="24" spans="1:47" x14ac:dyDescent="0.3">
      <c r="A24">
        <v>23</v>
      </c>
      <c r="B24" t="s">
        <v>55</v>
      </c>
      <c r="C24">
        <f>'Diet Matrix'!C24-('Diet Matrix'!C24*(Pedigree!$N$2/100))</f>
        <v>7.8030000000000002E-2</v>
      </c>
      <c r="D24">
        <f>'Diet Matrix'!D24-('Diet Matrix'!D24*(Pedigree!$N$3/100))</f>
        <v>0.15374999999999997</v>
      </c>
      <c r="E24">
        <f>'Diet Matrix'!E24-('Diet Matrix'!E24*(Pedigree!$N$4/100))</f>
        <v>1.6199999999999999E-3</v>
      </c>
      <c r="F24">
        <f>'Diet Matrix'!F24-('Diet Matrix'!F24*(Pedigree!$N$5/100))</f>
        <v>5.8500000000000002E-3</v>
      </c>
      <c r="G24">
        <f>'Diet Matrix'!G24-('Diet Matrix'!G24*(Pedigree!$N$6/100))</f>
        <v>1.1475000000000001E-2</v>
      </c>
      <c r="H24">
        <f>'Diet Matrix'!H24-('Diet Matrix'!H24*(Pedigree!$N$7/100))</f>
        <v>0.10743675</v>
      </c>
      <c r="I24">
        <f>'Diet Matrix'!I24-('Diet Matrix'!I24*(Pedigree!$N$8/100))</f>
        <v>1.8000000000000002E-2</v>
      </c>
      <c r="J24">
        <f>'Diet Matrix'!J24-('Diet Matrix'!J24*(Pedigree!$N$9/100))</f>
        <v>4.4999999999999998E-2</v>
      </c>
      <c r="K24">
        <f>'Diet Matrix'!K24-('Diet Matrix'!K24*(Pedigree!$N$10/100))</f>
        <v>6.795000000000001E-2</v>
      </c>
      <c r="L24">
        <f>'Diet Matrix'!L24-('Diet Matrix'!L24*(Pedigree!$N$11/100))</f>
        <v>1.0015924999999995E-2</v>
      </c>
      <c r="M24">
        <f>'Diet Matrix'!M24-('Diet Matrix'!M24*(Pedigree!$N$12/100))</f>
        <v>0.1257201</v>
      </c>
      <c r="N24">
        <f>'Diet Matrix'!N24-('Diet Matrix'!N24*(Pedigree!$N$13/100))</f>
        <v>2.6765999999999999E-3</v>
      </c>
      <c r="O24">
        <f>'Diet Matrix'!O24-('Diet Matrix'!O24*(Pedigree!$N$14/100))</f>
        <v>0</v>
      </c>
      <c r="P24">
        <f>'Diet Matrix'!P24-('Diet Matrix'!P24*(Pedigree!$N$15/100))</f>
        <v>0</v>
      </c>
      <c r="Q24">
        <f>'Diet Matrix'!Q24-('Diet Matrix'!Q24*(Pedigree!$N$16/100))</f>
        <v>0</v>
      </c>
      <c r="R24">
        <f>'Diet Matrix'!R24-('Diet Matrix'!R24*(Pedigree!$N$17/100))</f>
        <v>0</v>
      </c>
      <c r="S24">
        <f>'Diet Matrix'!S24-('Diet Matrix'!S24*(Pedigree!$N$18/100))</f>
        <v>0</v>
      </c>
      <c r="T24">
        <f>'Diet Matrix'!T24-('Diet Matrix'!T24*(Pedigree!$N$19/100))</f>
        <v>0</v>
      </c>
      <c r="U24">
        <f>'Diet Matrix'!U24-('Diet Matrix'!U24*(Pedigree!$N$20/100))</f>
        <v>0.1507887</v>
      </c>
      <c r="V24">
        <f>'Diet Matrix'!V24-('Diet Matrix'!V24*(Pedigree!$N$21/100))</f>
        <v>2.2697666666666658E-2</v>
      </c>
      <c r="W24">
        <f>'Diet Matrix'!W24-('Diet Matrix'!W24*(Pedigree!$N$22/100))</f>
        <v>0</v>
      </c>
      <c r="X24">
        <f>'Diet Matrix'!X24-('Diet Matrix'!X24*(Pedigree!$N$23/100))</f>
        <v>0</v>
      </c>
      <c r="Y24">
        <f>'Diet Matrix'!Y24-('Diet Matrix'!Y24*(Pedigree!$N$24/100))</f>
        <v>0</v>
      </c>
      <c r="Z24">
        <f>'Diet Matrix'!Z24-('Diet Matrix'!Z24*(Pedigree!$N$25/100))</f>
        <v>0</v>
      </c>
      <c r="AA24">
        <f>'Diet Matrix'!AA24-('Diet Matrix'!AA24*(Pedigree!$N$26/100))</f>
        <v>0</v>
      </c>
      <c r="AB24">
        <f>'Diet Matrix'!AB24-('Diet Matrix'!AB24*(Pedigree!$N$27/100))</f>
        <v>0</v>
      </c>
      <c r="AC24">
        <f>'Diet Matrix'!AC24-('Diet Matrix'!AC24*(Pedigree!$N$28/100))</f>
        <v>0</v>
      </c>
      <c r="AD24">
        <f>'Diet Matrix'!AD24-('Diet Matrix'!AD24*(Pedigree!$N$29/100))</f>
        <v>0</v>
      </c>
      <c r="AE24">
        <f>'Diet Matrix'!AE24-('Diet Matrix'!AE24*(Pedigree!$N$30/100))</f>
        <v>0</v>
      </c>
      <c r="AF24">
        <f>'Diet Matrix'!AF24-('Diet Matrix'!AF24*(Pedigree!$N$31/100))</f>
        <v>0</v>
      </c>
      <c r="AG24">
        <f>'Diet Matrix'!AG24-('Diet Matrix'!AG24*(Pedigree!$N$32/100))</f>
        <v>0</v>
      </c>
      <c r="AH24">
        <f>'Diet Matrix'!AH24-('Diet Matrix'!AH24*(Pedigree!$N$33/100))</f>
        <v>0</v>
      </c>
      <c r="AI24">
        <f>'Diet Matrix'!AI24-('Diet Matrix'!AI24*(Pedigree!$N$34/100))</f>
        <v>0</v>
      </c>
      <c r="AJ24">
        <f>'Diet Matrix'!AJ24-('Diet Matrix'!AJ24*(Pedigree!$N$35/100))</f>
        <v>0</v>
      </c>
      <c r="AK24">
        <f>'Diet Matrix'!AK24-('Diet Matrix'!AK24*(Pedigree!$N$36/100))</f>
        <v>0</v>
      </c>
      <c r="AL24">
        <f>'Diet Matrix'!AL24-('Diet Matrix'!AL24*(Pedigree!$N$37/100))</f>
        <v>0</v>
      </c>
      <c r="AM24">
        <f>'Diet Matrix'!AM24-('Diet Matrix'!AM24*(Pedigree!$N$38/100))</f>
        <v>0</v>
      </c>
      <c r="AN24">
        <f>'Diet Matrix'!AN24-('Diet Matrix'!AN24*(Pedigree!$N$39/100))</f>
        <v>0</v>
      </c>
      <c r="AO24">
        <f>'Diet Matrix'!AO24-('Diet Matrix'!AO24*(Pedigree!$N$40/100))</f>
        <v>0</v>
      </c>
      <c r="AP24">
        <f>'Diet Matrix'!AP24-('Diet Matrix'!AP24*(Pedigree!$N$41/100))</f>
        <v>0</v>
      </c>
      <c r="AQ24">
        <f>'Diet Matrix'!AQ24-('Diet Matrix'!AQ24*(Pedigree!$N$42/100))</f>
        <v>0</v>
      </c>
      <c r="AR24">
        <f>'Diet Matrix'!AR24-('Diet Matrix'!AR24*(Pedigree!$N$43/100))</f>
        <v>0</v>
      </c>
      <c r="AS24">
        <f>'Diet Matrix'!AS24-('Diet Matrix'!AS24*(Pedigree!$N$44/100))</f>
        <v>0</v>
      </c>
      <c r="AT24">
        <f>'Diet Matrix'!AT24-('Diet Matrix'!AT24*(Pedigree!$N$45/100))</f>
        <v>0</v>
      </c>
      <c r="AU24">
        <f>'Diet Matrix'!AU24-('Diet Matrix'!AU24*(Pedigree!$N$46/100))</f>
        <v>0</v>
      </c>
    </row>
    <row r="25" spans="1:47" x14ac:dyDescent="0.3">
      <c r="A25">
        <v>24</v>
      </c>
      <c r="B25" t="s">
        <v>56</v>
      </c>
      <c r="C25">
        <f>'Diet Matrix'!C25-('Diet Matrix'!C25*(Pedigree!$N$2/100))</f>
        <v>0</v>
      </c>
      <c r="D25">
        <f>'Diet Matrix'!D25-('Diet Matrix'!D25*(Pedigree!$N$3/100))</f>
        <v>0</v>
      </c>
      <c r="E25">
        <f>'Diet Matrix'!E25-('Diet Matrix'!E25*(Pedigree!$N$4/100))</f>
        <v>0</v>
      </c>
      <c r="F25">
        <f>'Diet Matrix'!F25-('Diet Matrix'!F25*(Pedigree!$N$5/100))</f>
        <v>0</v>
      </c>
      <c r="G25">
        <f>'Diet Matrix'!G25-('Diet Matrix'!G25*(Pedigree!$N$6/100))</f>
        <v>0</v>
      </c>
      <c r="H25">
        <f>'Diet Matrix'!H25-('Diet Matrix'!H25*(Pedigree!$N$7/100))</f>
        <v>5.1988499999999993E-2</v>
      </c>
      <c r="I25">
        <f>'Diet Matrix'!I25-('Diet Matrix'!I25*(Pedigree!$N$8/100))</f>
        <v>1.8000000000000002E-2</v>
      </c>
      <c r="J25">
        <f>'Diet Matrix'!J25-('Diet Matrix'!J25*(Pedigree!$N$9/100))</f>
        <v>4.4999999999999998E-2</v>
      </c>
      <c r="K25">
        <f>'Diet Matrix'!K25-('Diet Matrix'!K25*(Pedigree!$N$10/100))</f>
        <v>7.1550000000000002E-2</v>
      </c>
      <c r="L25">
        <f>'Diet Matrix'!L25-('Diet Matrix'!L25*(Pedigree!$N$11/100))</f>
        <v>6.3289999999999961E-4</v>
      </c>
      <c r="M25">
        <f>'Diet Matrix'!M25-('Diet Matrix'!M25*(Pedigree!$N$12/100))</f>
        <v>1.34073E-2</v>
      </c>
      <c r="N25">
        <f>'Diet Matrix'!N25-('Diet Matrix'!N25*(Pedigree!$N$13/100))</f>
        <v>3.8789999999999996E-3</v>
      </c>
      <c r="O25">
        <f>'Diet Matrix'!O25-('Diet Matrix'!O25*(Pedigree!$N$14/100))</f>
        <v>2.36583E-2</v>
      </c>
      <c r="P25">
        <f>'Diet Matrix'!P25-('Diet Matrix'!P25*(Pedigree!$N$15/100))</f>
        <v>2.0205000000000002E-3</v>
      </c>
      <c r="Q25">
        <f>'Diet Matrix'!Q25-('Diet Matrix'!Q25*(Pedigree!$N$16/100))</f>
        <v>8.9999999999999996E-7</v>
      </c>
      <c r="R25">
        <f>'Diet Matrix'!R25-('Diet Matrix'!R25*(Pedigree!$N$17/100))</f>
        <v>0</v>
      </c>
      <c r="S25">
        <f>'Diet Matrix'!S25-('Diet Matrix'!S25*(Pedigree!$N$18/100))</f>
        <v>0</v>
      </c>
      <c r="T25">
        <f>'Diet Matrix'!T25-('Diet Matrix'!T25*(Pedigree!$N$19/100))</f>
        <v>0</v>
      </c>
      <c r="U25">
        <f>'Diet Matrix'!U25-('Diet Matrix'!U25*(Pedigree!$N$20/100))</f>
        <v>2.8689300000000001E-2</v>
      </c>
      <c r="V25">
        <f>'Diet Matrix'!V25-('Diet Matrix'!V25*(Pedigree!$N$21/100))</f>
        <v>1.7285533333333325E-2</v>
      </c>
      <c r="W25">
        <f>'Diet Matrix'!W25-('Diet Matrix'!W25*(Pedigree!$N$22/100))</f>
        <v>2.1999999999999993E-6</v>
      </c>
      <c r="X25">
        <f>'Diet Matrix'!X25-('Diet Matrix'!X25*(Pedigree!$N$23/100))</f>
        <v>0</v>
      </c>
      <c r="Y25">
        <f>'Diet Matrix'!Y25-('Diet Matrix'!Y25*(Pedigree!$N$24/100))</f>
        <v>0</v>
      </c>
      <c r="Z25">
        <f>'Diet Matrix'!Z25-('Diet Matrix'!Z25*(Pedigree!$N$25/100))</f>
        <v>0</v>
      </c>
      <c r="AA25">
        <f>'Diet Matrix'!AA25-('Diet Matrix'!AA25*(Pedigree!$N$26/100))</f>
        <v>0</v>
      </c>
      <c r="AB25">
        <f>'Diet Matrix'!AB25-('Diet Matrix'!AB25*(Pedigree!$N$27/100))</f>
        <v>0.1164258</v>
      </c>
      <c r="AC25">
        <f>'Diet Matrix'!AC25-('Diet Matrix'!AC25*(Pedigree!$N$28/100))</f>
        <v>1.1421899999999999E-2</v>
      </c>
      <c r="AD25">
        <f>'Diet Matrix'!AD25-('Diet Matrix'!AD25*(Pedigree!$N$29/100))</f>
        <v>0</v>
      </c>
      <c r="AE25">
        <f>'Diet Matrix'!AE25-('Diet Matrix'!AE25*(Pedigree!$N$30/100))</f>
        <v>5.9839999999999996E-5</v>
      </c>
      <c r="AF25">
        <f>'Diet Matrix'!AF25-('Diet Matrix'!AF25*(Pedigree!$N$31/100))</f>
        <v>0</v>
      </c>
      <c r="AG25">
        <f>'Diet Matrix'!AG25-('Diet Matrix'!AG25*(Pedigree!$N$32/100))</f>
        <v>1.3464E-3</v>
      </c>
      <c r="AH25">
        <f>'Diet Matrix'!AH25-('Diet Matrix'!AH25*(Pedigree!$N$33/100))</f>
        <v>9.1349999999999998E-5</v>
      </c>
      <c r="AI25">
        <f>'Diet Matrix'!AI25-('Diet Matrix'!AI25*(Pedigree!$N$34/100))</f>
        <v>0</v>
      </c>
      <c r="AJ25">
        <f>'Diet Matrix'!AJ25-('Diet Matrix'!AJ25*(Pedigree!$N$35/100))</f>
        <v>0</v>
      </c>
      <c r="AK25">
        <f>'Diet Matrix'!AK25-('Diet Matrix'!AK25*(Pedigree!$N$36/100))</f>
        <v>4.6099999999999998E-4</v>
      </c>
      <c r="AL25">
        <f>'Diet Matrix'!AL25-('Diet Matrix'!AL25*(Pedigree!$N$37/100))</f>
        <v>0</v>
      </c>
      <c r="AM25">
        <f>'Diet Matrix'!AM25-('Diet Matrix'!AM25*(Pedigree!$N$38/100))</f>
        <v>0</v>
      </c>
      <c r="AN25">
        <f>'Diet Matrix'!AN25-('Diet Matrix'!AN25*(Pedigree!$N$39/100))</f>
        <v>0</v>
      </c>
      <c r="AO25">
        <f>'Diet Matrix'!AO25-('Diet Matrix'!AO25*(Pedigree!$N$40/100))</f>
        <v>0</v>
      </c>
      <c r="AP25">
        <f>'Diet Matrix'!AP25-('Diet Matrix'!AP25*(Pedigree!$N$41/100))</f>
        <v>0</v>
      </c>
      <c r="AQ25">
        <f>'Diet Matrix'!AQ25-('Diet Matrix'!AQ25*(Pedigree!$N$42/100))</f>
        <v>0</v>
      </c>
      <c r="AR25">
        <f>'Diet Matrix'!AR25-('Diet Matrix'!AR25*(Pedigree!$N$43/100))</f>
        <v>0</v>
      </c>
      <c r="AS25">
        <f>'Diet Matrix'!AS25-('Diet Matrix'!AS25*(Pedigree!$N$44/100))</f>
        <v>0</v>
      </c>
      <c r="AT25">
        <f>'Diet Matrix'!AT25-('Diet Matrix'!AT25*(Pedigree!$N$45/100))</f>
        <v>0</v>
      </c>
      <c r="AU25">
        <f>'Diet Matrix'!AU25-('Diet Matrix'!AU25*(Pedigree!$N$46/100))</f>
        <v>0</v>
      </c>
    </row>
    <row r="26" spans="1:47" x14ac:dyDescent="0.3">
      <c r="A26">
        <v>25</v>
      </c>
      <c r="B26" t="s">
        <v>20</v>
      </c>
      <c r="C26">
        <f>'Diet Matrix'!C26-('Diet Matrix'!C26*(Pedigree!$N$2/100))</f>
        <v>9.4589999999999994E-2</v>
      </c>
      <c r="D26">
        <f>'Diet Matrix'!D26-('Diet Matrix'!D26*(Pedigree!$N$3/100))</f>
        <v>3.3000000000000008E-2</v>
      </c>
      <c r="E26">
        <f>'Diet Matrix'!E26-('Diet Matrix'!E26*(Pedigree!$N$4/100))</f>
        <v>4.5000000000000003E-5</v>
      </c>
      <c r="F26">
        <f>'Diet Matrix'!F26-('Diet Matrix'!F26*(Pedigree!$N$5/100))</f>
        <v>0</v>
      </c>
      <c r="G26">
        <f>'Diet Matrix'!G26-('Diet Matrix'!G26*(Pedigree!$N$6/100))</f>
        <v>2.3625E-3</v>
      </c>
      <c r="H26">
        <f>'Diet Matrix'!H26-('Diet Matrix'!H26*(Pedigree!$N$7/100))</f>
        <v>0.24381375</v>
      </c>
      <c r="I26">
        <f>'Diet Matrix'!I26-('Diet Matrix'!I26*(Pedigree!$N$8/100))</f>
        <v>0.189</v>
      </c>
      <c r="J26">
        <f>'Diet Matrix'!J26-('Diet Matrix'!J26*(Pedigree!$N$9/100))</f>
        <v>4.4999999999999998E-2</v>
      </c>
      <c r="K26">
        <f>'Diet Matrix'!K26-('Diet Matrix'!K26*(Pedigree!$N$10/100))</f>
        <v>7.9199999999999993E-2</v>
      </c>
      <c r="L26">
        <f>'Diet Matrix'!L26-('Diet Matrix'!L26*(Pedigree!$N$11/100))</f>
        <v>2.4875000000000001E-3</v>
      </c>
      <c r="M26">
        <f>'Diet Matrix'!M26-('Diet Matrix'!M26*(Pedigree!$N$12/100))</f>
        <v>8.7489000000000004E-3</v>
      </c>
      <c r="N26">
        <f>'Diet Matrix'!N26-('Diet Matrix'!N26*(Pedigree!$N$13/100))</f>
        <v>1.5504299999999999E-2</v>
      </c>
      <c r="O26">
        <f>'Diet Matrix'!O26-('Diet Matrix'!O26*(Pedigree!$N$14/100))</f>
        <v>0.23793119999999998</v>
      </c>
      <c r="P26">
        <f>'Diet Matrix'!P26-('Diet Matrix'!P26*(Pedigree!$N$15/100))</f>
        <v>1.18134E-2</v>
      </c>
      <c r="Q26">
        <f>'Diet Matrix'!Q26-('Diet Matrix'!Q26*(Pedigree!$N$16/100))</f>
        <v>5.3099999999999996E-5</v>
      </c>
      <c r="R26">
        <f>'Diet Matrix'!R26-('Diet Matrix'!R26*(Pedigree!$N$17/100))</f>
        <v>0</v>
      </c>
      <c r="S26">
        <f>'Diet Matrix'!S26-('Diet Matrix'!S26*(Pedigree!$N$18/100))</f>
        <v>3.5009999999999998E-3</v>
      </c>
      <c r="T26">
        <f>'Diet Matrix'!T26-('Diet Matrix'!T26*(Pedigree!$N$19/100))</f>
        <v>3.5009999999999998E-3</v>
      </c>
      <c r="U26">
        <f>'Diet Matrix'!U26-('Diet Matrix'!U26*(Pedigree!$N$20/100))</f>
        <v>0</v>
      </c>
      <c r="V26">
        <f>'Diet Matrix'!V26-('Diet Matrix'!V26*(Pedigree!$N$21/100))</f>
        <v>2.4868666666666654E-3</v>
      </c>
      <c r="W26">
        <f>'Diet Matrix'!W26-('Diet Matrix'!W26*(Pedigree!$N$22/100))</f>
        <v>8.7066666666666651E-5</v>
      </c>
      <c r="X26">
        <f>'Diet Matrix'!X26-('Diet Matrix'!X26*(Pedigree!$N$23/100))</f>
        <v>0</v>
      </c>
      <c r="Y26">
        <f>'Diet Matrix'!Y26-('Diet Matrix'!Y26*(Pedigree!$N$24/100))</f>
        <v>0</v>
      </c>
      <c r="Z26">
        <f>'Diet Matrix'!Z26-('Diet Matrix'!Z26*(Pedigree!$N$25/100))</f>
        <v>0</v>
      </c>
      <c r="AA26">
        <f>'Diet Matrix'!AA26-('Diet Matrix'!AA26*(Pedigree!$N$26/100))</f>
        <v>0</v>
      </c>
      <c r="AB26">
        <f>'Diet Matrix'!AB26-('Diet Matrix'!AB26*(Pedigree!$N$27/100))</f>
        <v>2.9024100000000001E-2</v>
      </c>
      <c r="AC26">
        <f>'Diet Matrix'!AC26-('Diet Matrix'!AC26*(Pedigree!$N$28/100))</f>
        <v>2.61342E-2</v>
      </c>
      <c r="AD26">
        <f>'Diet Matrix'!AD26-('Diet Matrix'!AD26*(Pedigree!$N$29/100))</f>
        <v>0</v>
      </c>
      <c r="AE26">
        <f>'Diet Matrix'!AE26-('Diet Matrix'!AE26*(Pedigree!$N$30/100))</f>
        <v>2.5661239999999988E-2</v>
      </c>
      <c r="AF26">
        <f>'Diet Matrix'!AF26-('Diet Matrix'!AF26*(Pedigree!$N$31/100))</f>
        <v>0</v>
      </c>
      <c r="AG26">
        <f>'Diet Matrix'!AG26-('Diet Matrix'!AG26*(Pedigree!$N$32/100))</f>
        <v>0.16456320000000002</v>
      </c>
      <c r="AH26">
        <f>'Diet Matrix'!AH26-('Diet Matrix'!AH26*(Pedigree!$N$33/100))</f>
        <v>0</v>
      </c>
      <c r="AI26">
        <f>'Diet Matrix'!AI26-('Diet Matrix'!AI26*(Pedigree!$N$34/100))</f>
        <v>0</v>
      </c>
      <c r="AJ26">
        <f>'Diet Matrix'!AJ26-('Diet Matrix'!AJ26*(Pedigree!$N$35/100))</f>
        <v>0</v>
      </c>
      <c r="AK26">
        <f>'Diet Matrix'!AK26-('Diet Matrix'!AK26*(Pedigree!$N$36/100))</f>
        <v>5.4809999999999998E-3</v>
      </c>
      <c r="AL26">
        <f>'Diet Matrix'!AL26-('Diet Matrix'!AL26*(Pedigree!$N$37/100))</f>
        <v>0</v>
      </c>
      <c r="AM26">
        <f>'Diet Matrix'!AM26-('Diet Matrix'!AM26*(Pedigree!$N$38/100))</f>
        <v>0</v>
      </c>
      <c r="AN26">
        <f>'Diet Matrix'!AN26-('Diet Matrix'!AN26*(Pedigree!$N$39/100))</f>
        <v>0</v>
      </c>
      <c r="AO26">
        <f>'Diet Matrix'!AO26-('Diet Matrix'!AO26*(Pedigree!$N$40/100))</f>
        <v>0</v>
      </c>
      <c r="AP26">
        <f>'Diet Matrix'!AP26-('Diet Matrix'!AP26*(Pedigree!$N$41/100))</f>
        <v>0</v>
      </c>
      <c r="AQ26">
        <f>'Diet Matrix'!AQ26-('Diet Matrix'!AQ26*(Pedigree!$N$42/100))</f>
        <v>0</v>
      </c>
      <c r="AR26">
        <f>'Diet Matrix'!AR26-('Diet Matrix'!AR26*(Pedigree!$N$43/100))</f>
        <v>0</v>
      </c>
      <c r="AS26">
        <f>'Diet Matrix'!AS26-('Diet Matrix'!AS26*(Pedigree!$N$44/100))</f>
        <v>0</v>
      </c>
      <c r="AT26">
        <f>'Diet Matrix'!AT26-('Diet Matrix'!AT26*(Pedigree!$N$45/100))</f>
        <v>0</v>
      </c>
      <c r="AU26">
        <f>'Diet Matrix'!AU26-('Diet Matrix'!AU26*(Pedigree!$N$46/100))</f>
        <v>0</v>
      </c>
    </row>
    <row r="27" spans="1:47" x14ac:dyDescent="0.3">
      <c r="A27">
        <v>26</v>
      </c>
      <c r="B27" t="s">
        <v>60</v>
      </c>
      <c r="C27">
        <f>'Diet Matrix'!C27-('Diet Matrix'!C27*(Pedigree!$N$2/100))</f>
        <v>0</v>
      </c>
      <c r="D27">
        <f>'Diet Matrix'!D27-('Diet Matrix'!D27*(Pedigree!$N$3/100))</f>
        <v>0</v>
      </c>
      <c r="E27">
        <f>'Diet Matrix'!E27-('Diet Matrix'!E27*(Pedigree!$N$4/100))</f>
        <v>0</v>
      </c>
      <c r="F27">
        <f>'Diet Matrix'!F27-('Diet Matrix'!F27*(Pedigree!$N$5/100))</f>
        <v>0</v>
      </c>
      <c r="G27">
        <f>'Diet Matrix'!G27-('Diet Matrix'!G27*(Pedigree!$N$6/100))</f>
        <v>2.2500000000000003E-3</v>
      </c>
      <c r="H27">
        <f>'Diet Matrix'!H27-('Diet Matrix'!H27*(Pedigree!$N$7/100))</f>
        <v>3.9329999999999996E-4</v>
      </c>
      <c r="I27">
        <f>'Diet Matrix'!I27-('Diet Matrix'!I27*(Pedigree!$N$8/100))</f>
        <v>0</v>
      </c>
      <c r="J27">
        <f>'Diet Matrix'!J27-('Diet Matrix'!J27*(Pedigree!$N$9/100))</f>
        <v>0</v>
      </c>
      <c r="K27">
        <f>'Diet Matrix'!K27-('Diet Matrix'!K27*(Pedigree!$N$10/100))</f>
        <v>0</v>
      </c>
      <c r="L27">
        <f>'Diet Matrix'!L27-('Diet Matrix'!L27*(Pedigree!$N$11/100))</f>
        <v>4.9474999999999996E-4</v>
      </c>
      <c r="M27">
        <f>'Diet Matrix'!M27-('Diet Matrix'!M27*(Pedigree!$N$12/100))</f>
        <v>2.3741999999999999E-3</v>
      </c>
      <c r="N27">
        <f>'Diet Matrix'!N27-('Diet Matrix'!N27*(Pedigree!$N$13/100))</f>
        <v>6.9749999999999999E-4</v>
      </c>
      <c r="O27">
        <f>'Diet Matrix'!O27-('Diet Matrix'!O27*(Pedigree!$N$14/100))</f>
        <v>8.0559000000000013E-3</v>
      </c>
      <c r="P27">
        <f>'Diet Matrix'!P27-('Diet Matrix'!P27*(Pedigree!$N$15/100))</f>
        <v>1.2689999999999999E-3</v>
      </c>
      <c r="Q27">
        <f>'Diet Matrix'!Q27-('Diet Matrix'!Q27*(Pedigree!$N$16/100))</f>
        <v>0</v>
      </c>
      <c r="R27">
        <f>'Diet Matrix'!R27-('Diet Matrix'!R27*(Pedigree!$N$17/100))</f>
        <v>0</v>
      </c>
      <c r="S27">
        <f>'Diet Matrix'!S27-('Diet Matrix'!S27*(Pedigree!$N$18/100))</f>
        <v>0</v>
      </c>
      <c r="T27">
        <f>'Diet Matrix'!T27-('Diet Matrix'!T27*(Pedigree!$N$19/100))</f>
        <v>0</v>
      </c>
      <c r="U27">
        <f>'Diet Matrix'!U27-('Diet Matrix'!U27*(Pedigree!$N$20/100))</f>
        <v>0</v>
      </c>
      <c r="V27">
        <f>'Diet Matrix'!V27-('Diet Matrix'!V27*(Pedigree!$N$21/100))</f>
        <v>1.0266666666666661E-5</v>
      </c>
      <c r="W27">
        <f>'Diet Matrix'!W27-('Diet Matrix'!W27*(Pedigree!$N$22/100))</f>
        <v>0</v>
      </c>
      <c r="X27">
        <f>'Diet Matrix'!X27-('Diet Matrix'!X27*(Pedigree!$N$23/100))</f>
        <v>0</v>
      </c>
      <c r="Y27">
        <f>'Diet Matrix'!Y27-('Diet Matrix'!Y27*(Pedigree!$N$24/100))</f>
        <v>0</v>
      </c>
      <c r="Z27">
        <f>'Diet Matrix'!Z27-('Diet Matrix'!Z27*(Pedigree!$N$25/100))</f>
        <v>0</v>
      </c>
      <c r="AA27">
        <f>'Diet Matrix'!AA27-('Diet Matrix'!AA27*(Pedigree!$N$26/100))</f>
        <v>0</v>
      </c>
      <c r="AB27">
        <f>'Diet Matrix'!AB27-('Diet Matrix'!AB27*(Pedigree!$N$27/100))</f>
        <v>7.5217499999999993E-2</v>
      </c>
      <c r="AC27">
        <f>'Diet Matrix'!AC27-('Diet Matrix'!AC27*(Pedigree!$N$28/100))</f>
        <v>9.131220000000001E-2</v>
      </c>
      <c r="AD27">
        <f>'Diet Matrix'!AD27-('Diet Matrix'!AD27*(Pedigree!$N$29/100))</f>
        <v>0</v>
      </c>
      <c r="AE27">
        <f>'Diet Matrix'!AE27-('Diet Matrix'!AE27*(Pedigree!$N$30/100))</f>
        <v>0</v>
      </c>
      <c r="AF27">
        <f>'Diet Matrix'!AF27-('Diet Matrix'!AF27*(Pedigree!$N$31/100))</f>
        <v>0</v>
      </c>
      <c r="AG27">
        <f>'Diet Matrix'!AG27-('Diet Matrix'!AG27*(Pedigree!$N$32/100))</f>
        <v>0</v>
      </c>
      <c r="AH27">
        <f>'Diet Matrix'!AH27-('Diet Matrix'!AH27*(Pedigree!$N$33/100))</f>
        <v>0</v>
      </c>
      <c r="AI27">
        <f>'Diet Matrix'!AI27-('Diet Matrix'!AI27*(Pedigree!$N$34/100))</f>
        <v>0</v>
      </c>
      <c r="AJ27">
        <f>'Diet Matrix'!AJ27-('Diet Matrix'!AJ27*(Pedigree!$N$35/100))</f>
        <v>0</v>
      </c>
      <c r="AK27">
        <f>'Diet Matrix'!AK27-('Diet Matrix'!AK27*(Pedigree!$N$36/100))</f>
        <v>5.4809999999999998E-3</v>
      </c>
      <c r="AL27">
        <f>'Diet Matrix'!AL27-('Diet Matrix'!AL27*(Pedigree!$N$37/100))</f>
        <v>0</v>
      </c>
      <c r="AM27">
        <f>'Diet Matrix'!AM27-('Diet Matrix'!AM27*(Pedigree!$N$38/100))</f>
        <v>0</v>
      </c>
      <c r="AN27">
        <f>'Diet Matrix'!AN27-('Diet Matrix'!AN27*(Pedigree!$N$39/100))</f>
        <v>0</v>
      </c>
      <c r="AO27">
        <f>'Diet Matrix'!AO27-('Diet Matrix'!AO27*(Pedigree!$N$40/100))</f>
        <v>0</v>
      </c>
      <c r="AP27">
        <f>'Diet Matrix'!AP27-('Diet Matrix'!AP27*(Pedigree!$N$41/100))</f>
        <v>0</v>
      </c>
      <c r="AQ27">
        <f>'Diet Matrix'!AQ27-('Diet Matrix'!AQ27*(Pedigree!$N$42/100))</f>
        <v>0</v>
      </c>
      <c r="AR27">
        <f>'Diet Matrix'!AR27-('Diet Matrix'!AR27*(Pedigree!$N$43/100))</f>
        <v>0</v>
      </c>
      <c r="AS27">
        <f>'Diet Matrix'!AS27-('Diet Matrix'!AS27*(Pedigree!$N$44/100))</f>
        <v>0</v>
      </c>
      <c r="AT27">
        <f>'Diet Matrix'!AT27-('Diet Matrix'!AT27*(Pedigree!$N$45/100))</f>
        <v>0</v>
      </c>
      <c r="AU27">
        <f>'Diet Matrix'!AU27-('Diet Matrix'!AU27*(Pedigree!$N$46/100))</f>
        <v>0</v>
      </c>
    </row>
    <row r="28" spans="1:47" x14ac:dyDescent="0.3">
      <c r="A28">
        <v>27</v>
      </c>
      <c r="B28" t="s">
        <v>22</v>
      </c>
      <c r="C28">
        <f>'Diet Matrix'!C28-('Diet Matrix'!C28*(Pedigree!$N$2/100))</f>
        <v>0.16123500000000002</v>
      </c>
      <c r="D28">
        <f>'Diet Matrix'!D28-('Diet Matrix'!D28*(Pedigree!$N$3/100))</f>
        <v>0</v>
      </c>
      <c r="E28">
        <f>'Diet Matrix'!E28-('Diet Matrix'!E28*(Pedigree!$N$4/100))</f>
        <v>2.6999999999999995E-4</v>
      </c>
      <c r="F28">
        <f>'Diet Matrix'!F28-('Diet Matrix'!F28*(Pedigree!$N$5/100))</f>
        <v>0</v>
      </c>
      <c r="G28">
        <f>'Diet Matrix'!G28-('Diet Matrix'!G28*(Pedigree!$N$6/100))</f>
        <v>1.6199999999999999E-3</v>
      </c>
      <c r="H28">
        <f>'Diet Matrix'!H28-('Diet Matrix'!H28*(Pedigree!$N$7/100))</f>
        <v>0</v>
      </c>
      <c r="I28">
        <f>'Diet Matrix'!I28-('Diet Matrix'!I28*(Pedigree!$N$8/100))</f>
        <v>0</v>
      </c>
      <c r="J28">
        <f>'Diet Matrix'!J28-('Diet Matrix'!J28*(Pedigree!$N$9/100))</f>
        <v>0</v>
      </c>
      <c r="K28">
        <f>'Diet Matrix'!K28-('Diet Matrix'!K28*(Pedigree!$N$10/100))</f>
        <v>0.2286</v>
      </c>
      <c r="L28">
        <f>'Diet Matrix'!L28-('Diet Matrix'!L28*(Pedigree!$N$11/100))</f>
        <v>6.5184249999999978E-3</v>
      </c>
      <c r="M28">
        <f>'Diet Matrix'!M28-('Diet Matrix'!M28*(Pedigree!$N$12/100))</f>
        <v>0</v>
      </c>
      <c r="N28">
        <f>'Diet Matrix'!N28-('Diet Matrix'!N28*(Pedigree!$N$13/100))</f>
        <v>0</v>
      </c>
      <c r="O28">
        <f>'Diet Matrix'!O28-('Diet Matrix'!O28*(Pedigree!$N$14/100))</f>
        <v>0</v>
      </c>
      <c r="P28">
        <f>'Diet Matrix'!P28-('Diet Matrix'!P28*(Pedigree!$N$15/100))</f>
        <v>0</v>
      </c>
      <c r="Q28">
        <f>'Diet Matrix'!Q28-('Diet Matrix'!Q28*(Pedigree!$N$16/100))</f>
        <v>0</v>
      </c>
      <c r="R28">
        <f>'Diet Matrix'!R28-('Diet Matrix'!R28*(Pedigree!$N$17/100))</f>
        <v>0</v>
      </c>
      <c r="S28">
        <f>'Diet Matrix'!S28-('Diet Matrix'!S28*(Pedigree!$N$18/100))</f>
        <v>0</v>
      </c>
      <c r="T28">
        <f>'Diet Matrix'!T28-('Diet Matrix'!T28*(Pedigree!$N$19/100))</f>
        <v>0</v>
      </c>
      <c r="U28">
        <f>'Diet Matrix'!U28-('Diet Matrix'!U28*(Pedigree!$N$20/100))</f>
        <v>0</v>
      </c>
      <c r="V28">
        <f>'Diet Matrix'!V28-('Diet Matrix'!V28*(Pedigree!$N$21/100))</f>
        <v>4.6631999999999993E-3</v>
      </c>
      <c r="W28">
        <f>'Diet Matrix'!W28-('Diet Matrix'!W28*(Pedigree!$N$22/100))</f>
        <v>0</v>
      </c>
      <c r="X28">
        <f>'Diet Matrix'!X28-('Diet Matrix'!X28*(Pedigree!$N$23/100))</f>
        <v>0</v>
      </c>
      <c r="Y28">
        <f>'Diet Matrix'!Y28-('Diet Matrix'!Y28*(Pedigree!$N$24/100))</f>
        <v>0</v>
      </c>
      <c r="Z28">
        <f>'Diet Matrix'!Z28-('Diet Matrix'!Z28*(Pedigree!$N$25/100))</f>
        <v>0</v>
      </c>
      <c r="AA28">
        <f>'Diet Matrix'!AA28-('Diet Matrix'!AA28*(Pedigree!$N$26/100))</f>
        <v>0</v>
      </c>
      <c r="AB28">
        <f>'Diet Matrix'!AB28-('Diet Matrix'!AB28*(Pedigree!$N$27/100))</f>
        <v>0</v>
      </c>
      <c r="AC28">
        <f>'Diet Matrix'!AC28-('Diet Matrix'!AC28*(Pedigree!$N$28/100))</f>
        <v>7.1999999999999997E-6</v>
      </c>
      <c r="AD28">
        <f>'Diet Matrix'!AD28-('Diet Matrix'!AD28*(Pedigree!$N$29/100))</f>
        <v>0</v>
      </c>
      <c r="AE28">
        <f>'Diet Matrix'!AE28-('Diet Matrix'!AE28*(Pedigree!$N$30/100))</f>
        <v>0</v>
      </c>
      <c r="AF28">
        <f>'Diet Matrix'!AF28-('Diet Matrix'!AF28*(Pedigree!$N$31/100))</f>
        <v>0</v>
      </c>
      <c r="AG28">
        <f>'Diet Matrix'!AG28-('Diet Matrix'!AG28*(Pedigree!$N$32/100))</f>
        <v>0</v>
      </c>
      <c r="AH28">
        <f>'Diet Matrix'!AH28-('Diet Matrix'!AH28*(Pedigree!$N$33/100))</f>
        <v>0</v>
      </c>
      <c r="AI28">
        <f>'Diet Matrix'!AI28-('Diet Matrix'!AI28*(Pedigree!$N$34/100))</f>
        <v>0</v>
      </c>
      <c r="AJ28">
        <f>'Diet Matrix'!AJ28-('Diet Matrix'!AJ28*(Pedigree!$N$35/100))</f>
        <v>0</v>
      </c>
      <c r="AK28">
        <f>'Diet Matrix'!AK28-('Diet Matrix'!AK28*(Pedigree!$N$36/100))</f>
        <v>0</v>
      </c>
      <c r="AL28">
        <f>'Diet Matrix'!AL28-('Diet Matrix'!AL28*(Pedigree!$N$37/100))</f>
        <v>0</v>
      </c>
      <c r="AM28">
        <f>'Diet Matrix'!AM28-('Diet Matrix'!AM28*(Pedigree!$N$38/100))</f>
        <v>0</v>
      </c>
      <c r="AN28">
        <f>'Diet Matrix'!AN28-('Diet Matrix'!AN28*(Pedigree!$N$39/100))</f>
        <v>0</v>
      </c>
      <c r="AO28">
        <f>'Diet Matrix'!AO28-('Diet Matrix'!AO28*(Pedigree!$N$40/100))</f>
        <v>0</v>
      </c>
      <c r="AP28">
        <f>'Diet Matrix'!AP28-('Diet Matrix'!AP28*(Pedigree!$N$41/100))</f>
        <v>0</v>
      </c>
      <c r="AQ28">
        <f>'Diet Matrix'!AQ28-('Diet Matrix'!AQ28*(Pedigree!$N$42/100))</f>
        <v>0</v>
      </c>
      <c r="AR28">
        <f>'Diet Matrix'!AR28-('Diet Matrix'!AR28*(Pedigree!$N$43/100))</f>
        <v>0</v>
      </c>
      <c r="AS28">
        <f>'Diet Matrix'!AS28-('Diet Matrix'!AS28*(Pedigree!$N$44/100))</f>
        <v>0</v>
      </c>
      <c r="AT28">
        <f>'Diet Matrix'!AT28-('Diet Matrix'!AT28*(Pedigree!$N$45/100))</f>
        <v>0</v>
      </c>
      <c r="AU28">
        <f>'Diet Matrix'!AU28-('Diet Matrix'!AU28*(Pedigree!$N$46/100))</f>
        <v>0</v>
      </c>
    </row>
    <row r="29" spans="1:47" x14ac:dyDescent="0.3">
      <c r="A29">
        <v>28</v>
      </c>
      <c r="B29" t="s">
        <v>23</v>
      </c>
      <c r="C29">
        <f>'Diet Matrix'!C29-('Diet Matrix'!C29*(Pedigree!$N$2/100))</f>
        <v>0.53419499999999998</v>
      </c>
      <c r="D29">
        <f>'Diet Matrix'!D29-('Diet Matrix'!D29*(Pedigree!$N$3/100))</f>
        <v>7.8300000000000008E-2</v>
      </c>
      <c r="E29">
        <f>'Diet Matrix'!E29-('Diet Matrix'!E29*(Pedigree!$N$4/100))</f>
        <v>1.4400000000000001E-3</v>
      </c>
      <c r="F29">
        <f>'Diet Matrix'!F29-('Diet Matrix'!F29*(Pedigree!$N$5/100))</f>
        <v>0.63602999999999998</v>
      </c>
      <c r="G29">
        <f>'Diet Matrix'!G29-('Diet Matrix'!G29*(Pedigree!$N$6/100))</f>
        <v>0.271455</v>
      </c>
      <c r="H29">
        <f>'Diet Matrix'!H29-('Diet Matrix'!H29*(Pedigree!$N$7/100))</f>
        <v>0.21556710000000001</v>
      </c>
      <c r="I29">
        <f>'Diet Matrix'!I29-('Diet Matrix'!I29*(Pedigree!$N$8/100))</f>
        <v>0.27</v>
      </c>
      <c r="J29">
        <f>'Diet Matrix'!J29-('Diet Matrix'!J29*(Pedigree!$N$9/100))</f>
        <v>0.09</v>
      </c>
      <c r="K29">
        <f>'Diet Matrix'!K29-('Diet Matrix'!K29*(Pedigree!$N$10/100))</f>
        <v>0.21554999999999999</v>
      </c>
      <c r="L29">
        <f>'Diet Matrix'!L29-('Diet Matrix'!L29*(Pedigree!$N$11/100))</f>
        <v>2.8691949999999994E-2</v>
      </c>
      <c r="M29">
        <f>'Diet Matrix'!M29-('Diet Matrix'!M29*(Pedigree!$N$12/100))</f>
        <v>3.7938599999999996E-2</v>
      </c>
      <c r="N29">
        <f>'Diet Matrix'!N29-('Diet Matrix'!N29*(Pedigree!$N$13/100))</f>
        <v>8.9228699999999994E-2</v>
      </c>
      <c r="O29">
        <f>'Diet Matrix'!O29-('Diet Matrix'!O29*(Pedigree!$N$14/100))</f>
        <v>0.26592929999999998</v>
      </c>
      <c r="P29">
        <f>'Diet Matrix'!P29-('Diet Matrix'!P29*(Pedigree!$N$15/100))</f>
        <v>0.1336329</v>
      </c>
      <c r="Q29">
        <f>'Diet Matrix'!Q29-('Diet Matrix'!Q29*(Pedigree!$N$16/100))</f>
        <v>0.1865097</v>
      </c>
      <c r="R29">
        <f>'Diet Matrix'!R29-('Diet Matrix'!R29*(Pedigree!$N$17/100))</f>
        <v>0.1254276</v>
      </c>
      <c r="S29">
        <f>'Diet Matrix'!S29-('Diet Matrix'!S29*(Pedigree!$N$18/100))</f>
        <v>8.9819999999999993E-4</v>
      </c>
      <c r="T29">
        <f>'Diet Matrix'!T29-('Diet Matrix'!T29*(Pedigree!$N$19/100))</f>
        <v>8.9819999999999993E-4</v>
      </c>
      <c r="U29">
        <f>'Diet Matrix'!U29-('Diet Matrix'!U29*(Pedigree!$N$20/100))</f>
        <v>0.36919620000000003</v>
      </c>
      <c r="V29">
        <f>'Diet Matrix'!V29-('Diet Matrix'!V29*(Pedigree!$N$21/100))</f>
        <v>3.7423066666666671E-2</v>
      </c>
      <c r="W29">
        <f>'Diet Matrix'!W29-('Diet Matrix'!W29*(Pedigree!$N$22/100))</f>
        <v>2.2019866666666665E-2</v>
      </c>
      <c r="X29">
        <f>'Diet Matrix'!X29-('Diet Matrix'!X29*(Pedigree!$N$23/100))</f>
        <v>0</v>
      </c>
      <c r="Y29">
        <f>'Diet Matrix'!Y29-('Diet Matrix'!Y29*(Pedigree!$N$24/100))</f>
        <v>0</v>
      </c>
      <c r="Z29">
        <f>'Diet Matrix'!Z29-('Diet Matrix'!Z29*(Pedigree!$N$25/100))</f>
        <v>0</v>
      </c>
      <c r="AA29">
        <f>'Diet Matrix'!AA29-('Diet Matrix'!AA29*(Pedigree!$N$26/100))</f>
        <v>0</v>
      </c>
      <c r="AB29">
        <f>'Diet Matrix'!AB29-('Diet Matrix'!AB29*(Pedigree!$N$27/100))</f>
        <v>1.7872200000000001E-2</v>
      </c>
      <c r="AC29">
        <f>'Diet Matrix'!AC29-('Diet Matrix'!AC29*(Pedigree!$N$28/100))</f>
        <v>0.10712969999999999</v>
      </c>
      <c r="AD29">
        <f>'Diet Matrix'!AD29-('Diet Matrix'!AD29*(Pedigree!$N$29/100))</f>
        <v>0</v>
      </c>
      <c r="AE29">
        <f>'Diet Matrix'!AE29-('Diet Matrix'!AE29*(Pedigree!$N$30/100))</f>
        <v>2.4821759999999998E-2</v>
      </c>
      <c r="AF29">
        <f>'Diet Matrix'!AF29-('Diet Matrix'!AF29*(Pedigree!$N$31/100))</f>
        <v>1.04841E-2</v>
      </c>
      <c r="AG29">
        <f>'Diet Matrix'!AG29-('Diet Matrix'!AG29*(Pedigree!$N$32/100))</f>
        <v>0.17466209999999999</v>
      </c>
      <c r="AH29">
        <f>'Diet Matrix'!AH29-('Diet Matrix'!AH29*(Pedigree!$N$33/100))</f>
        <v>3.4321500000000001E-3</v>
      </c>
      <c r="AI29">
        <f>'Diet Matrix'!AI29-('Diet Matrix'!AI29*(Pedigree!$N$34/100))</f>
        <v>0</v>
      </c>
      <c r="AJ29">
        <f>'Diet Matrix'!AJ29-('Diet Matrix'!AJ29*(Pedigree!$N$35/100))</f>
        <v>0</v>
      </c>
      <c r="AK29">
        <f>'Diet Matrix'!AK29-('Diet Matrix'!AK29*(Pedigree!$N$36/100))</f>
        <v>2.1873E-2</v>
      </c>
      <c r="AL29">
        <f>'Diet Matrix'!AL29-('Diet Matrix'!AL29*(Pedigree!$N$37/100))</f>
        <v>0</v>
      </c>
      <c r="AM29">
        <f>'Diet Matrix'!AM29-('Diet Matrix'!AM29*(Pedigree!$N$38/100))</f>
        <v>0</v>
      </c>
      <c r="AN29">
        <f>'Diet Matrix'!AN29-('Diet Matrix'!AN29*(Pedigree!$N$39/100))</f>
        <v>0</v>
      </c>
      <c r="AO29">
        <f>'Diet Matrix'!AO29-('Diet Matrix'!AO29*(Pedigree!$N$40/100))</f>
        <v>0</v>
      </c>
      <c r="AP29">
        <f>'Diet Matrix'!AP29-('Diet Matrix'!AP29*(Pedigree!$N$41/100))</f>
        <v>0</v>
      </c>
      <c r="AQ29">
        <f>'Diet Matrix'!AQ29-('Diet Matrix'!AQ29*(Pedigree!$N$42/100))</f>
        <v>0</v>
      </c>
      <c r="AR29">
        <f>'Diet Matrix'!AR29-('Diet Matrix'!AR29*(Pedigree!$N$43/100))</f>
        <v>0</v>
      </c>
      <c r="AS29">
        <f>'Diet Matrix'!AS29-('Diet Matrix'!AS29*(Pedigree!$N$44/100))</f>
        <v>0</v>
      </c>
      <c r="AT29">
        <f>'Diet Matrix'!AT29-('Diet Matrix'!AT29*(Pedigree!$N$45/100))</f>
        <v>0</v>
      </c>
      <c r="AU29">
        <f>'Diet Matrix'!AU29-('Diet Matrix'!AU29*(Pedigree!$N$46/100))</f>
        <v>0</v>
      </c>
    </row>
    <row r="30" spans="1:47" x14ac:dyDescent="0.3">
      <c r="A30">
        <v>29</v>
      </c>
      <c r="B30" t="s">
        <v>24</v>
      </c>
      <c r="C30">
        <f>'Diet Matrix'!C30-('Diet Matrix'!C30*(Pedigree!$N$2/100))</f>
        <v>0</v>
      </c>
      <c r="D30">
        <f>'Diet Matrix'!D30-('Diet Matrix'!D30*(Pedigree!$N$3/100))</f>
        <v>1.1999999999999999E-3</v>
      </c>
      <c r="E30">
        <f>'Diet Matrix'!E30-('Diet Matrix'!E30*(Pedigree!$N$4/100))</f>
        <v>1.0845E-3</v>
      </c>
      <c r="F30">
        <f>'Diet Matrix'!F30-('Diet Matrix'!F30*(Pedigree!$N$5/100))</f>
        <v>3.1050000000000001E-2</v>
      </c>
      <c r="G30">
        <f>'Diet Matrix'!G30-('Diet Matrix'!G30*(Pedigree!$N$6/100))</f>
        <v>0.13285125</v>
      </c>
      <c r="H30">
        <f>'Diet Matrix'!H30-('Diet Matrix'!H30*(Pedigree!$N$7/100))</f>
        <v>0</v>
      </c>
      <c r="I30">
        <f>'Diet Matrix'!I30-('Diet Matrix'!I30*(Pedigree!$N$8/100))</f>
        <v>0</v>
      </c>
      <c r="J30">
        <f>'Diet Matrix'!J30-('Diet Matrix'!J30*(Pedigree!$N$9/100))</f>
        <v>1.9799999999999998E-2</v>
      </c>
      <c r="K30">
        <f>'Diet Matrix'!K30-('Diet Matrix'!K30*(Pedigree!$N$10/100))</f>
        <v>0</v>
      </c>
      <c r="L30">
        <f>'Diet Matrix'!L30-('Diet Matrix'!L30*(Pedigree!$N$11/100))</f>
        <v>3.2597499999999983E-4</v>
      </c>
      <c r="M30">
        <f>'Diet Matrix'!M30-('Diet Matrix'!M30*(Pedigree!$N$12/100))</f>
        <v>3.3498E-3</v>
      </c>
      <c r="N30">
        <f>'Diet Matrix'!N30-('Diet Matrix'!N30*(Pedigree!$N$13/100))</f>
        <v>0</v>
      </c>
      <c r="O30">
        <f>'Diet Matrix'!O30-('Diet Matrix'!O30*(Pedigree!$N$14/100))</f>
        <v>0</v>
      </c>
      <c r="P30">
        <f>'Diet Matrix'!P30-('Diet Matrix'!P30*(Pedigree!$N$15/100))</f>
        <v>1.206E-4</v>
      </c>
      <c r="Q30">
        <f>'Diet Matrix'!Q30-('Diet Matrix'!Q30*(Pedigree!$N$16/100))</f>
        <v>0</v>
      </c>
      <c r="R30">
        <f>'Diet Matrix'!R30-('Diet Matrix'!R30*(Pedigree!$N$17/100))</f>
        <v>0</v>
      </c>
      <c r="S30">
        <f>'Diet Matrix'!S30-('Diet Matrix'!S30*(Pedigree!$N$18/100))</f>
        <v>0</v>
      </c>
      <c r="T30">
        <f>'Diet Matrix'!T30-('Diet Matrix'!T30*(Pedigree!$N$19/100))</f>
        <v>0</v>
      </c>
      <c r="U30">
        <f>'Diet Matrix'!U30-('Diet Matrix'!U30*(Pedigree!$N$20/100))</f>
        <v>0</v>
      </c>
      <c r="V30">
        <f>'Diet Matrix'!V30-('Diet Matrix'!V30*(Pedigree!$N$21/100))</f>
        <v>5.038666666666667E-4</v>
      </c>
      <c r="W30">
        <f>'Diet Matrix'!W30-('Diet Matrix'!W30*(Pedigree!$N$22/100))</f>
        <v>0</v>
      </c>
      <c r="X30">
        <f>'Diet Matrix'!X30-('Diet Matrix'!X30*(Pedigree!$N$23/100))</f>
        <v>0</v>
      </c>
      <c r="Y30">
        <f>'Diet Matrix'!Y30-('Diet Matrix'!Y30*(Pedigree!$N$24/100))</f>
        <v>0</v>
      </c>
      <c r="Z30">
        <f>'Diet Matrix'!Z30-('Diet Matrix'!Z30*(Pedigree!$N$25/100))</f>
        <v>0</v>
      </c>
      <c r="AA30">
        <f>'Diet Matrix'!AA30-('Diet Matrix'!AA30*(Pedigree!$N$26/100))</f>
        <v>0</v>
      </c>
      <c r="AB30">
        <f>'Diet Matrix'!AB30-('Diet Matrix'!AB30*(Pedigree!$N$27/100))</f>
        <v>0</v>
      </c>
      <c r="AC30">
        <f>'Diet Matrix'!AC30-('Diet Matrix'!AC30*(Pedigree!$N$28/100))</f>
        <v>8.9999999999999996E-7</v>
      </c>
      <c r="AD30">
        <f>'Diet Matrix'!AD30-('Diet Matrix'!AD30*(Pedigree!$N$29/100))</f>
        <v>0</v>
      </c>
      <c r="AE30">
        <f>'Diet Matrix'!AE30-('Diet Matrix'!AE30*(Pedigree!$N$30/100))</f>
        <v>0</v>
      </c>
      <c r="AF30">
        <f>'Diet Matrix'!AF30-('Diet Matrix'!AF30*(Pedigree!$N$31/100))</f>
        <v>0</v>
      </c>
      <c r="AG30">
        <f>'Diet Matrix'!AG30-('Diet Matrix'!AG30*(Pedigree!$N$32/100))</f>
        <v>0</v>
      </c>
      <c r="AH30">
        <f>'Diet Matrix'!AH30-('Diet Matrix'!AH30*(Pedigree!$N$33/100))</f>
        <v>0</v>
      </c>
      <c r="AI30">
        <f>'Diet Matrix'!AI30-('Diet Matrix'!AI30*(Pedigree!$N$34/100))</f>
        <v>0</v>
      </c>
      <c r="AJ30">
        <f>'Diet Matrix'!AJ30-('Diet Matrix'!AJ30*(Pedigree!$N$35/100))</f>
        <v>0</v>
      </c>
      <c r="AK30">
        <f>'Diet Matrix'!AK30-('Diet Matrix'!AK30*(Pedigree!$N$36/100))</f>
        <v>4.1489999999999999E-3</v>
      </c>
      <c r="AL30">
        <f>'Diet Matrix'!AL30-('Diet Matrix'!AL30*(Pedigree!$N$37/100))</f>
        <v>0</v>
      </c>
      <c r="AM30">
        <f>'Diet Matrix'!AM30-('Diet Matrix'!AM30*(Pedigree!$N$38/100))</f>
        <v>0</v>
      </c>
      <c r="AN30">
        <f>'Diet Matrix'!AN30-('Diet Matrix'!AN30*(Pedigree!$N$39/100))</f>
        <v>0</v>
      </c>
      <c r="AO30">
        <f>'Diet Matrix'!AO30-('Diet Matrix'!AO30*(Pedigree!$N$40/100))</f>
        <v>0</v>
      </c>
      <c r="AP30">
        <f>'Diet Matrix'!AP30-('Diet Matrix'!AP30*(Pedigree!$N$41/100))</f>
        <v>0</v>
      </c>
      <c r="AQ30">
        <f>'Diet Matrix'!AQ30-('Diet Matrix'!AQ30*(Pedigree!$N$42/100))</f>
        <v>0</v>
      </c>
      <c r="AR30">
        <f>'Diet Matrix'!AR30-('Diet Matrix'!AR30*(Pedigree!$N$43/100))</f>
        <v>0</v>
      </c>
      <c r="AS30">
        <f>'Diet Matrix'!AS30-('Diet Matrix'!AS30*(Pedigree!$N$44/100))</f>
        <v>0</v>
      </c>
      <c r="AT30">
        <f>'Diet Matrix'!AT30-('Diet Matrix'!AT30*(Pedigree!$N$45/100))</f>
        <v>2.0275E-4</v>
      </c>
      <c r="AU30">
        <f>'Diet Matrix'!AU30-('Diet Matrix'!AU30*(Pedigree!$N$46/100))</f>
        <v>0</v>
      </c>
    </row>
    <row r="31" spans="1:47" x14ac:dyDescent="0.3">
      <c r="A31">
        <v>30</v>
      </c>
      <c r="B31" t="s">
        <v>25</v>
      </c>
      <c r="C31">
        <f>'Diet Matrix'!C31-('Diet Matrix'!C31*(Pedigree!$N$2/100))</f>
        <v>0</v>
      </c>
      <c r="D31">
        <f>'Diet Matrix'!D31-('Diet Matrix'!D31*(Pedigree!$N$3/100))</f>
        <v>0</v>
      </c>
      <c r="E31">
        <f>'Diet Matrix'!E31-('Diet Matrix'!E31*(Pedigree!$N$4/100))</f>
        <v>2.2499999999999999E-4</v>
      </c>
      <c r="F31">
        <f>'Diet Matrix'!F31-('Diet Matrix'!F31*(Pedigree!$N$5/100))</f>
        <v>1.35E-2</v>
      </c>
      <c r="G31">
        <f>'Diet Matrix'!G31-('Diet Matrix'!G31*(Pedigree!$N$6/100))</f>
        <v>2.7416250000000003E-2</v>
      </c>
      <c r="H31">
        <f>'Diet Matrix'!H31-('Diet Matrix'!H31*(Pedigree!$N$7/100))</f>
        <v>3.9329999999999996E-4</v>
      </c>
      <c r="I31">
        <f>'Diet Matrix'!I31-('Diet Matrix'!I31*(Pedigree!$N$8/100))</f>
        <v>0</v>
      </c>
      <c r="J31">
        <f>'Diet Matrix'!J31-('Diet Matrix'!J31*(Pedigree!$N$9/100))</f>
        <v>9.0000000000000011E-3</v>
      </c>
      <c r="K31">
        <f>'Diet Matrix'!K31-('Diet Matrix'!K31*(Pedigree!$N$10/100))</f>
        <v>0</v>
      </c>
      <c r="L31">
        <f>'Diet Matrix'!L31-('Diet Matrix'!L31*(Pedigree!$N$11/100))</f>
        <v>4.9401999999999988E-3</v>
      </c>
      <c r="M31">
        <f>'Diet Matrix'!M31-('Diet Matrix'!M31*(Pedigree!$N$12/100))</f>
        <v>0.22469939999999999</v>
      </c>
      <c r="N31">
        <f>'Diet Matrix'!N31-('Diet Matrix'!N31*(Pedigree!$N$13/100))</f>
        <v>1.0737E-2</v>
      </c>
      <c r="O31">
        <f>'Diet Matrix'!O31-('Diet Matrix'!O31*(Pedigree!$N$14/100))</f>
        <v>3.9807000000000002E-3</v>
      </c>
      <c r="P31">
        <f>'Diet Matrix'!P31-('Diet Matrix'!P31*(Pedigree!$N$15/100))</f>
        <v>1.3748399999999999E-2</v>
      </c>
      <c r="Q31">
        <f>'Diet Matrix'!Q31-('Diet Matrix'!Q31*(Pedigree!$N$16/100))</f>
        <v>1.6343999999999998E-3</v>
      </c>
      <c r="R31">
        <f>'Diet Matrix'!R31-('Diet Matrix'!R31*(Pedigree!$N$17/100))</f>
        <v>1.2402000000000001E-3</v>
      </c>
      <c r="S31">
        <f>'Diet Matrix'!S31-('Diet Matrix'!S31*(Pedigree!$N$18/100))</f>
        <v>4.4909999999999993E-3</v>
      </c>
      <c r="T31">
        <f>'Diet Matrix'!T31-('Diet Matrix'!T31*(Pedigree!$N$19/100))</f>
        <v>4.4909999999999993E-3</v>
      </c>
      <c r="U31">
        <f>'Diet Matrix'!U31-('Diet Matrix'!U31*(Pedigree!$N$20/100))</f>
        <v>1.6325099999999999E-2</v>
      </c>
      <c r="V31">
        <f>'Diet Matrix'!V31-('Diet Matrix'!V31*(Pedigree!$N$21/100))</f>
        <v>1.1265600000000001E-2</v>
      </c>
      <c r="W31">
        <f>'Diet Matrix'!W31-('Diet Matrix'!W31*(Pedigree!$N$22/100))</f>
        <v>2.4853333333333325E-3</v>
      </c>
      <c r="X31">
        <f>'Diet Matrix'!X31-('Diet Matrix'!X31*(Pedigree!$N$23/100))</f>
        <v>0</v>
      </c>
      <c r="Y31">
        <f>'Diet Matrix'!Y31-('Diet Matrix'!Y31*(Pedigree!$N$24/100))</f>
        <v>0</v>
      </c>
      <c r="Z31">
        <f>'Diet Matrix'!Z31-('Diet Matrix'!Z31*(Pedigree!$N$25/100))</f>
        <v>0</v>
      </c>
      <c r="AA31">
        <f>'Diet Matrix'!AA31-('Diet Matrix'!AA31*(Pedigree!$N$26/100))</f>
        <v>0</v>
      </c>
      <c r="AB31">
        <f>'Diet Matrix'!AB31-('Diet Matrix'!AB31*(Pedigree!$N$27/100))</f>
        <v>1.1294100000000001E-2</v>
      </c>
      <c r="AC31">
        <f>'Diet Matrix'!AC31-('Diet Matrix'!AC31*(Pedigree!$N$28/100))</f>
        <v>0</v>
      </c>
      <c r="AD31">
        <f>'Diet Matrix'!AD31-('Diet Matrix'!AD31*(Pedigree!$N$29/100))</f>
        <v>0</v>
      </c>
      <c r="AE31">
        <f>'Diet Matrix'!AE31-('Diet Matrix'!AE31*(Pedigree!$N$30/100))</f>
        <v>7.715439999999997E-3</v>
      </c>
      <c r="AF31">
        <f>'Diet Matrix'!AF31-('Diet Matrix'!AF31*(Pedigree!$N$31/100))</f>
        <v>1.7053200000000001E-2</v>
      </c>
      <c r="AG31">
        <f>'Diet Matrix'!AG31-('Diet Matrix'!AG31*(Pedigree!$N$32/100))</f>
        <v>6.6364199999999998E-2</v>
      </c>
      <c r="AH31">
        <f>'Diet Matrix'!AH31-('Diet Matrix'!AH31*(Pedigree!$N$33/100))</f>
        <v>0</v>
      </c>
      <c r="AI31">
        <f>'Diet Matrix'!AI31-('Diet Matrix'!AI31*(Pedigree!$N$34/100))</f>
        <v>0</v>
      </c>
      <c r="AJ31">
        <f>'Diet Matrix'!AJ31-('Diet Matrix'!AJ31*(Pedigree!$N$35/100))</f>
        <v>0</v>
      </c>
      <c r="AK31">
        <f>'Diet Matrix'!AK31-('Diet Matrix'!AK31*(Pedigree!$N$36/100))</f>
        <v>5.5319999999999996E-3</v>
      </c>
      <c r="AL31">
        <f>'Diet Matrix'!AL31-('Diet Matrix'!AL31*(Pedigree!$N$37/100))</f>
        <v>0</v>
      </c>
      <c r="AM31">
        <f>'Diet Matrix'!AM31-('Diet Matrix'!AM31*(Pedigree!$N$38/100))</f>
        <v>0</v>
      </c>
      <c r="AN31">
        <f>'Diet Matrix'!AN31-('Diet Matrix'!AN31*(Pedigree!$N$39/100))</f>
        <v>0</v>
      </c>
      <c r="AO31">
        <f>'Diet Matrix'!AO31-('Diet Matrix'!AO31*(Pedigree!$N$40/100))</f>
        <v>0</v>
      </c>
      <c r="AP31">
        <f>'Diet Matrix'!AP31-('Diet Matrix'!AP31*(Pedigree!$N$41/100))</f>
        <v>0</v>
      </c>
      <c r="AQ31">
        <f>'Diet Matrix'!AQ31-('Diet Matrix'!AQ31*(Pedigree!$N$42/100))</f>
        <v>0</v>
      </c>
      <c r="AR31">
        <f>'Diet Matrix'!AR31-('Diet Matrix'!AR31*(Pedigree!$N$43/100))</f>
        <v>0</v>
      </c>
      <c r="AS31">
        <f>'Diet Matrix'!AS31-('Diet Matrix'!AS31*(Pedigree!$N$44/100))</f>
        <v>0</v>
      </c>
      <c r="AT31">
        <f>'Diet Matrix'!AT31-('Diet Matrix'!AT31*(Pedigree!$N$45/100))</f>
        <v>0</v>
      </c>
      <c r="AU31">
        <f>'Diet Matrix'!AU31-('Diet Matrix'!AU31*(Pedigree!$N$46/100))</f>
        <v>0</v>
      </c>
    </row>
    <row r="32" spans="1:47" x14ac:dyDescent="0.3">
      <c r="A32">
        <v>31</v>
      </c>
      <c r="B32" t="s">
        <v>26</v>
      </c>
      <c r="C32">
        <f>'Diet Matrix'!C32-('Diet Matrix'!C32*(Pedigree!$N$2/100))</f>
        <v>0</v>
      </c>
      <c r="D32">
        <f>'Diet Matrix'!D32-('Diet Matrix'!D32*(Pedigree!$N$3/100))</f>
        <v>0</v>
      </c>
      <c r="E32">
        <f>'Diet Matrix'!E32-('Diet Matrix'!E32*(Pedigree!$N$4/100))</f>
        <v>0</v>
      </c>
      <c r="F32">
        <f>'Diet Matrix'!F32-('Diet Matrix'!F32*(Pedigree!$N$5/100))</f>
        <v>0</v>
      </c>
      <c r="G32">
        <f>'Diet Matrix'!G32-('Diet Matrix'!G32*(Pedigree!$N$6/100))</f>
        <v>0</v>
      </c>
      <c r="H32">
        <f>'Diet Matrix'!H32-('Diet Matrix'!H32*(Pedigree!$N$7/100))</f>
        <v>0</v>
      </c>
      <c r="I32">
        <f>'Diet Matrix'!I32-('Diet Matrix'!I32*(Pedigree!$N$8/100))</f>
        <v>0</v>
      </c>
      <c r="J32">
        <f>'Diet Matrix'!J32-('Diet Matrix'!J32*(Pedigree!$N$9/100))</f>
        <v>0</v>
      </c>
      <c r="K32">
        <f>'Diet Matrix'!K32-('Diet Matrix'!K32*(Pedigree!$N$10/100))</f>
        <v>0</v>
      </c>
      <c r="L32">
        <f>'Diet Matrix'!L32-('Diet Matrix'!L32*(Pedigree!$N$11/100))</f>
        <v>0</v>
      </c>
      <c r="M32">
        <f>'Diet Matrix'!M32-('Diet Matrix'!M32*(Pedigree!$N$12/100))</f>
        <v>0</v>
      </c>
      <c r="N32">
        <f>'Diet Matrix'!N32-('Diet Matrix'!N32*(Pedigree!$N$13/100))</f>
        <v>0</v>
      </c>
      <c r="O32">
        <f>'Diet Matrix'!O32-('Diet Matrix'!O32*(Pedigree!$N$14/100))</f>
        <v>0</v>
      </c>
      <c r="P32">
        <f>'Diet Matrix'!P32-('Diet Matrix'!P32*(Pedigree!$N$15/100))</f>
        <v>0</v>
      </c>
      <c r="Q32">
        <f>'Diet Matrix'!Q32-('Diet Matrix'!Q32*(Pedigree!$N$16/100))</f>
        <v>0</v>
      </c>
      <c r="R32">
        <f>'Diet Matrix'!R32-('Diet Matrix'!R32*(Pedigree!$N$17/100))</f>
        <v>0</v>
      </c>
      <c r="S32">
        <f>'Diet Matrix'!S32-('Diet Matrix'!S32*(Pedigree!$N$18/100))</f>
        <v>0</v>
      </c>
      <c r="T32">
        <f>'Diet Matrix'!T32-('Diet Matrix'!T32*(Pedigree!$N$19/100))</f>
        <v>0</v>
      </c>
      <c r="U32">
        <f>'Diet Matrix'!U32-('Diet Matrix'!U32*(Pedigree!$N$20/100))</f>
        <v>0</v>
      </c>
      <c r="V32">
        <f>'Diet Matrix'!V32-('Diet Matrix'!V32*(Pedigree!$N$21/100))</f>
        <v>0</v>
      </c>
      <c r="W32">
        <f>'Diet Matrix'!W32-('Diet Matrix'!W32*(Pedigree!$N$22/100))</f>
        <v>0</v>
      </c>
      <c r="X32">
        <f>'Diet Matrix'!X32-('Diet Matrix'!X32*(Pedigree!$N$23/100))</f>
        <v>0</v>
      </c>
      <c r="Y32">
        <f>'Diet Matrix'!Y32-('Diet Matrix'!Y32*(Pedigree!$N$24/100))</f>
        <v>0</v>
      </c>
      <c r="Z32">
        <f>'Diet Matrix'!Z32-('Diet Matrix'!Z32*(Pedigree!$N$25/100))</f>
        <v>0</v>
      </c>
      <c r="AA32">
        <f>'Diet Matrix'!AA32-('Diet Matrix'!AA32*(Pedigree!$N$26/100))</f>
        <v>0</v>
      </c>
      <c r="AB32">
        <f>'Diet Matrix'!AB32-('Diet Matrix'!AB32*(Pedigree!$N$27/100))</f>
        <v>0</v>
      </c>
      <c r="AC32">
        <f>'Diet Matrix'!AC32-('Diet Matrix'!AC32*(Pedigree!$N$28/100))</f>
        <v>0</v>
      </c>
      <c r="AD32">
        <f>'Diet Matrix'!AD32-('Diet Matrix'!AD32*(Pedigree!$N$29/100))</f>
        <v>0</v>
      </c>
      <c r="AE32">
        <f>'Diet Matrix'!AE32-('Diet Matrix'!AE32*(Pedigree!$N$30/100))</f>
        <v>0</v>
      </c>
      <c r="AF32">
        <f>'Diet Matrix'!AF32-('Diet Matrix'!AF32*(Pedigree!$N$31/100))</f>
        <v>0</v>
      </c>
      <c r="AG32">
        <f>'Diet Matrix'!AG32-('Diet Matrix'!AG32*(Pedigree!$N$32/100))</f>
        <v>0</v>
      </c>
      <c r="AH32">
        <f>'Diet Matrix'!AH32-('Diet Matrix'!AH32*(Pedigree!$N$33/100))</f>
        <v>0</v>
      </c>
      <c r="AI32">
        <f>'Diet Matrix'!AI32-('Diet Matrix'!AI32*(Pedigree!$N$34/100))</f>
        <v>0</v>
      </c>
      <c r="AJ32">
        <f>'Diet Matrix'!AJ32-('Diet Matrix'!AJ32*(Pedigree!$N$35/100))</f>
        <v>0</v>
      </c>
      <c r="AK32">
        <f>'Diet Matrix'!AK32-('Diet Matrix'!AK32*(Pedigree!$N$36/100))</f>
        <v>0</v>
      </c>
      <c r="AL32">
        <f>'Diet Matrix'!AL32-('Diet Matrix'!AL32*(Pedigree!$N$37/100))</f>
        <v>0</v>
      </c>
      <c r="AM32">
        <f>'Diet Matrix'!AM32-('Diet Matrix'!AM32*(Pedigree!$N$38/100))</f>
        <v>0</v>
      </c>
      <c r="AN32">
        <f>'Diet Matrix'!AN32-('Diet Matrix'!AN32*(Pedigree!$N$39/100))</f>
        <v>0</v>
      </c>
      <c r="AO32">
        <f>'Diet Matrix'!AO32-('Diet Matrix'!AO32*(Pedigree!$N$40/100))</f>
        <v>0</v>
      </c>
      <c r="AP32">
        <f>'Diet Matrix'!AP32-('Diet Matrix'!AP32*(Pedigree!$N$41/100))</f>
        <v>0</v>
      </c>
      <c r="AQ32">
        <f>'Diet Matrix'!AQ32-('Diet Matrix'!AQ32*(Pedigree!$N$42/100))</f>
        <v>0</v>
      </c>
      <c r="AR32">
        <f>'Diet Matrix'!AR32-('Diet Matrix'!AR32*(Pedigree!$N$43/100))</f>
        <v>0</v>
      </c>
      <c r="AS32">
        <f>'Diet Matrix'!AS32-('Diet Matrix'!AS32*(Pedigree!$N$44/100))</f>
        <v>0</v>
      </c>
      <c r="AT32">
        <f>'Diet Matrix'!AT32-('Diet Matrix'!AT32*(Pedigree!$N$45/100))</f>
        <v>0</v>
      </c>
      <c r="AU32">
        <f>'Diet Matrix'!AU32-('Diet Matrix'!AU32*(Pedigree!$N$46/100))</f>
        <v>0</v>
      </c>
    </row>
    <row r="33" spans="1:47" x14ac:dyDescent="0.3">
      <c r="A33">
        <v>32</v>
      </c>
      <c r="B33" t="s">
        <v>27</v>
      </c>
      <c r="C33">
        <f>'Diet Matrix'!C33-('Diet Matrix'!C33*(Pedigree!$N$2/100))</f>
        <v>0</v>
      </c>
      <c r="D33">
        <f>'Diet Matrix'!D33-('Diet Matrix'!D33*(Pedigree!$N$3/100))</f>
        <v>0</v>
      </c>
      <c r="E33">
        <f>'Diet Matrix'!E33-('Diet Matrix'!E33*(Pedigree!$N$4/100))</f>
        <v>1.3499999999999997E-4</v>
      </c>
      <c r="F33">
        <f>'Diet Matrix'!F33-('Diet Matrix'!F33*(Pedigree!$N$5/100))</f>
        <v>3.7874999999999999E-2</v>
      </c>
      <c r="G33">
        <f>'Diet Matrix'!G33-('Diet Matrix'!G33*(Pedigree!$N$6/100))</f>
        <v>3.2943750000000008E-2</v>
      </c>
      <c r="H33">
        <f>'Diet Matrix'!H33-('Diet Matrix'!H33*(Pedigree!$N$7/100))</f>
        <v>0</v>
      </c>
      <c r="I33">
        <f>'Diet Matrix'!I33-('Diet Matrix'!I33*(Pedigree!$N$8/100))</f>
        <v>8.9999999999999998E-4</v>
      </c>
      <c r="J33">
        <f>'Diet Matrix'!J33-('Diet Matrix'!J33*(Pedigree!$N$9/100))</f>
        <v>0</v>
      </c>
      <c r="K33">
        <f>'Diet Matrix'!K33-('Diet Matrix'!K33*(Pedigree!$N$10/100))</f>
        <v>0</v>
      </c>
      <c r="L33">
        <f>'Diet Matrix'!L33-('Diet Matrix'!L33*(Pedigree!$N$11/100))</f>
        <v>3.0783499999999988E-3</v>
      </c>
      <c r="M33">
        <f>'Diet Matrix'!M33-('Diet Matrix'!M33*(Pedigree!$N$12/100))</f>
        <v>3.3579000000000005E-2</v>
      </c>
      <c r="N33">
        <f>'Diet Matrix'!N33-('Diet Matrix'!N33*(Pedigree!$N$13/100))</f>
        <v>1.4399999999999999E-5</v>
      </c>
      <c r="O33">
        <f>'Diet Matrix'!O33-('Diet Matrix'!O33*(Pedigree!$N$14/100))</f>
        <v>0</v>
      </c>
      <c r="P33">
        <f>'Diet Matrix'!P33-('Diet Matrix'!P33*(Pedigree!$N$15/100))</f>
        <v>0</v>
      </c>
      <c r="Q33">
        <f>'Diet Matrix'!Q33-('Diet Matrix'!Q33*(Pedigree!$N$16/100))</f>
        <v>7.605E-4</v>
      </c>
      <c r="R33">
        <f>'Diet Matrix'!R33-('Diet Matrix'!R33*(Pedigree!$N$17/100))</f>
        <v>0</v>
      </c>
      <c r="S33">
        <f>'Diet Matrix'!S33-('Diet Matrix'!S33*(Pedigree!$N$18/100))</f>
        <v>0</v>
      </c>
      <c r="T33">
        <f>'Diet Matrix'!T33-('Diet Matrix'!T33*(Pedigree!$N$19/100))</f>
        <v>0</v>
      </c>
      <c r="U33">
        <f>'Diet Matrix'!U33-('Diet Matrix'!U33*(Pedigree!$N$20/100))</f>
        <v>0</v>
      </c>
      <c r="V33">
        <f>'Diet Matrix'!V33-('Diet Matrix'!V33*(Pedigree!$N$21/100))</f>
        <v>2.4946666666666659E-4</v>
      </c>
      <c r="W33">
        <f>'Diet Matrix'!W33-('Diet Matrix'!W33*(Pedigree!$N$22/100))</f>
        <v>0</v>
      </c>
      <c r="X33">
        <f>'Diet Matrix'!X33-('Diet Matrix'!X33*(Pedigree!$N$23/100))</f>
        <v>0</v>
      </c>
      <c r="Y33">
        <f>'Diet Matrix'!Y33-('Diet Matrix'!Y33*(Pedigree!$N$24/100))</f>
        <v>0</v>
      </c>
      <c r="Z33">
        <f>'Diet Matrix'!Z33-('Diet Matrix'!Z33*(Pedigree!$N$25/100))</f>
        <v>0</v>
      </c>
      <c r="AA33">
        <f>'Diet Matrix'!AA33-('Diet Matrix'!AA33*(Pedigree!$N$26/100))</f>
        <v>0</v>
      </c>
      <c r="AB33">
        <f>'Diet Matrix'!AB33-('Diet Matrix'!AB33*(Pedigree!$N$27/100))</f>
        <v>0</v>
      </c>
      <c r="AC33">
        <f>'Diet Matrix'!AC33-('Diet Matrix'!AC33*(Pedigree!$N$28/100))</f>
        <v>0</v>
      </c>
      <c r="AD33">
        <f>'Diet Matrix'!AD33-('Diet Matrix'!AD33*(Pedigree!$N$29/100))</f>
        <v>0</v>
      </c>
      <c r="AE33">
        <f>'Diet Matrix'!AE33-('Diet Matrix'!AE33*(Pedigree!$N$30/100))</f>
        <v>0</v>
      </c>
      <c r="AF33">
        <f>'Diet Matrix'!AF33-('Diet Matrix'!AF33*(Pedigree!$N$31/100))</f>
        <v>0</v>
      </c>
      <c r="AG33">
        <f>'Diet Matrix'!AG33-('Diet Matrix'!AG33*(Pedigree!$N$32/100))</f>
        <v>0</v>
      </c>
      <c r="AH33">
        <f>'Diet Matrix'!AH33-('Diet Matrix'!AH33*(Pedigree!$N$33/100))</f>
        <v>0</v>
      </c>
      <c r="AI33">
        <f>'Diet Matrix'!AI33-('Diet Matrix'!AI33*(Pedigree!$N$34/100))</f>
        <v>0</v>
      </c>
      <c r="AJ33">
        <f>'Diet Matrix'!AJ33-('Diet Matrix'!AJ33*(Pedigree!$N$35/100))</f>
        <v>0</v>
      </c>
      <c r="AK33">
        <f>'Diet Matrix'!AK33-('Diet Matrix'!AK33*(Pedigree!$N$36/100))</f>
        <v>2.7659999999999998E-3</v>
      </c>
      <c r="AL33">
        <f>'Diet Matrix'!AL33-('Diet Matrix'!AL33*(Pedigree!$N$37/100))</f>
        <v>0</v>
      </c>
      <c r="AM33">
        <f>'Diet Matrix'!AM33-('Diet Matrix'!AM33*(Pedigree!$N$38/100))</f>
        <v>0</v>
      </c>
      <c r="AN33">
        <f>'Diet Matrix'!AN33-('Diet Matrix'!AN33*(Pedigree!$N$39/100))</f>
        <v>0</v>
      </c>
      <c r="AO33">
        <f>'Diet Matrix'!AO33-('Diet Matrix'!AO33*(Pedigree!$N$40/100))</f>
        <v>0</v>
      </c>
      <c r="AP33">
        <f>'Diet Matrix'!AP33-('Diet Matrix'!AP33*(Pedigree!$N$41/100))</f>
        <v>0</v>
      </c>
      <c r="AQ33">
        <f>'Diet Matrix'!AQ33-('Diet Matrix'!AQ33*(Pedigree!$N$42/100))</f>
        <v>0</v>
      </c>
      <c r="AR33">
        <f>'Diet Matrix'!AR33-('Diet Matrix'!AR33*(Pedigree!$N$43/100))</f>
        <v>0</v>
      </c>
      <c r="AS33">
        <f>'Diet Matrix'!AS33-('Diet Matrix'!AS33*(Pedigree!$N$44/100))</f>
        <v>0</v>
      </c>
      <c r="AT33">
        <f>'Diet Matrix'!AT33-('Diet Matrix'!AT33*(Pedigree!$N$45/100))</f>
        <v>5.6499999999999998E-5</v>
      </c>
      <c r="AU33">
        <f>'Diet Matrix'!AU33-('Diet Matrix'!AU33*(Pedigree!$N$46/100))</f>
        <v>0</v>
      </c>
    </row>
    <row r="34" spans="1:47" x14ac:dyDescent="0.3">
      <c r="A34">
        <v>33</v>
      </c>
      <c r="B34" t="s">
        <v>28</v>
      </c>
      <c r="C34">
        <f>'Diet Matrix'!C34-('Diet Matrix'!C34*(Pedigree!$N$2/100))</f>
        <v>0</v>
      </c>
      <c r="D34">
        <f>'Diet Matrix'!D34-('Diet Matrix'!D34*(Pedigree!$N$3/100))</f>
        <v>0</v>
      </c>
      <c r="E34">
        <f>'Diet Matrix'!E34-('Diet Matrix'!E34*(Pedigree!$N$4/100))</f>
        <v>3.0150000000000003E-3</v>
      </c>
      <c r="F34">
        <f>'Diet Matrix'!F34-('Diet Matrix'!F34*(Pedigree!$N$5/100))</f>
        <v>2.4675000000000002E-2</v>
      </c>
      <c r="G34">
        <f>'Diet Matrix'!G34-('Diet Matrix'!G34*(Pedigree!$N$6/100))</f>
        <v>8.3303124999999992E-2</v>
      </c>
      <c r="H34">
        <f>'Diet Matrix'!H34-('Diet Matrix'!H34*(Pedigree!$N$7/100))</f>
        <v>0</v>
      </c>
      <c r="I34">
        <f>'Diet Matrix'!I34-('Diet Matrix'!I34*(Pedigree!$N$8/100))</f>
        <v>0</v>
      </c>
      <c r="J34">
        <f>'Diet Matrix'!J34-('Diet Matrix'!J34*(Pedigree!$N$9/100))</f>
        <v>0</v>
      </c>
      <c r="K34">
        <f>'Diet Matrix'!K34-('Diet Matrix'!K34*(Pedigree!$N$10/100))</f>
        <v>0</v>
      </c>
      <c r="L34">
        <f>'Diet Matrix'!L34-('Diet Matrix'!L34*(Pedigree!$N$11/100))</f>
        <v>1.2644333333333329E-3</v>
      </c>
      <c r="M34">
        <f>'Diet Matrix'!M34-('Diet Matrix'!M34*(Pedigree!$N$12/100))</f>
        <v>2.7692999999999997E-3</v>
      </c>
      <c r="N34">
        <f>'Diet Matrix'!N34-('Diet Matrix'!N34*(Pedigree!$N$13/100))</f>
        <v>1.5578999999999999E-3</v>
      </c>
      <c r="O34">
        <f>'Diet Matrix'!O34-('Diet Matrix'!O34*(Pedigree!$N$14/100))</f>
        <v>4.347E-4</v>
      </c>
      <c r="P34">
        <f>'Diet Matrix'!P34-('Diet Matrix'!P34*(Pedigree!$N$15/100))</f>
        <v>1.0161E-3</v>
      </c>
      <c r="Q34">
        <f>'Diet Matrix'!Q34-('Diet Matrix'!Q34*(Pedigree!$N$16/100))</f>
        <v>1.7999999999999999E-6</v>
      </c>
      <c r="R34">
        <f>'Diet Matrix'!R34-('Diet Matrix'!R34*(Pedigree!$N$17/100))</f>
        <v>9.2700000000000004E-5</v>
      </c>
      <c r="S34">
        <f>'Diet Matrix'!S34-('Diet Matrix'!S34*(Pedigree!$N$18/100))</f>
        <v>0</v>
      </c>
      <c r="T34">
        <f>'Diet Matrix'!T34-('Diet Matrix'!T34*(Pedigree!$N$19/100))</f>
        <v>0</v>
      </c>
      <c r="U34">
        <f>'Diet Matrix'!U34-('Diet Matrix'!U34*(Pedigree!$N$20/100))</f>
        <v>0</v>
      </c>
      <c r="V34">
        <f>'Diet Matrix'!V34-('Diet Matrix'!V34*(Pedigree!$N$21/100))</f>
        <v>7.6186666666666668E-4</v>
      </c>
      <c r="W34">
        <f>'Diet Matrix'!W34-('Diet Matrix'!W34*(Pedigree!$N$22/100))</f>
        <v>3.3466666666666649E-5</v>
      </c>
      <c r="X34">
        <f>'Diet Matrix'!X34-('Diet Matrix'!X34*(Pedigree!$N$23/100))</f>
        <v>0</v>
      </c>
      <c r="Y34">
        <f>'Diet Matrix'!Y34-('Diet Matrix'!Y34*(Pedigree!$N$24/100))</f>
        <v>0</v>
      </c>
      <c r="Z34">
        <f>'Diet Matrix'!Z34-('Diet Matrix'!Z34*(Pedigree!$N$25/100))</f>
        <v>0</v>
      </c>
      <c r="AA34">
        <f>'Diet Matrix'!AA34-('Diet Matrix'!AA34*(Pedigree!$N$26/100))</f>
        <v>0</v>
      </c>
      <c r="AB34">
        <f>'Diet Matrix'!AB34-('Diet Matrix'!AB34*(Pedigree!$N$27/100))</f>
        <v>0</v>
      </c>
      <c r="AC34">
        <f>'Diet Matrix'!AC34-('Diet Matrix'!AC34*(Pedigree!$N$28/100))</f>
        <v>0</v>
      </c>
      <c r="AD34">
        <f>'Diet Matrix'!AD34-('Diet Matrix'!AD34*(Pedigree!$N$29/100))</f>
        <v>0</v>
      </c>
      <c r="AE34">
        <f>'Diet Matrix'!AE34-('Diet Matrix'!AE34*(Pedigree!$N$30/100))</f>
        <v>2.0047999999999993E-3</v>
      </c>
      <c r="AF34">
        <f>'Diet Matrix'!AF34-('Diet Matrix'!AF34*(Pedigree!$N$31/100))</f>
        <v>0</v>
      </c>
      <c r="AG34">
        <f>'Diet Matrix'!AG34-('Diet Matrix'!AG34*(Pedigree!$N$32/100))</f>
        <v>0</v>
      </c>
      <c r="AH34">
        <f>'Diet Matrix'!AH34-('Diet Matrix'!AH34*(Pedigree!$N$33/100))</f>
        <v>0</v>
      </c>
      <c r="AI34">
        <f>'Diet Matrix'!AI34-('Diet Matrix'!AI34*(Pedigree!$N$34/100))</f>
        <v>0</v>
      </c>
      <c r="AJ34">
        <f>'Diet Matrix'!AJ34-('Diet Matrix'!AJ34*(Pedigree!$N$35/100))</f>
        <v>0</v>
      </c>
      <c r="AK34">
        <f>'Diet Matrix'!AK34-('Diet Matrix'!AK34*(Pedigree!$N$36/100))</f>
        <v>5.5319999999999996E-3</v>
      </c>
      <c r="AL34">
        <f>'Diet Matrix'!AL34-('Diet Matrix'!AL34*(Pedigree!$N$37/100))</f>
        <v>0</v>
      </c>
      <c r="AM34">
        <f>'Diet Matrix'!AM34-('Diet Matrix'!AM34*(Pedigree!$N$38/100))</f>
        <v>0</v>
      </c>
      <c r="AN34">
        <f>'Diet Matrix'!AN34-('Diet Matrix'!AN34*(Pedigree!$N$39/100))</f>
        <v>0</v>
      </c>
      <c r="AO34">
        <f>'Diet Matrix'!AO34-('Diet Matrix'!AO34*(Pedigree!$N$40/100))</f>
        <v>0</v>
      </c>
      <c r="AP34">
        <f>'Diet Matrix'!AP34-('Diet Matrix'!AP34*(Pedigree!$N$41/100))</f>
        <v>0</v>
      </c>
      <c r="AQ34">
        <f>'Diet Matrix'!AQ34-('Diet Matrix'!AQ34*(Pedigree!$N$42/100))</f>
        <v>0</v>
      </c>
      <c r="AR34">
        <f>'Diet Matrix'!AR34-('Diet Matrix'!AR34*(Pedigree!$N$43/100))</f>
        <v>0</v>
      </c>
      <c r="AS34">
        <f>'Diet Matrix'!AS34-('Diet Matrix'!AS34*(Pedigree!$N$44/100))</f>
        <v>0</v>
      </c>
      <c r="AT34">
        <f>'Diet Matrix'!AT34-('Diet Matrix'!AT34*(Pedigree!$N$45/100))</f>
        <v>0</v>
      </c>
      <c r="AU34">
        <f>'Diet Matrix'!AU34-('Diet Matrix'!AU34*(Pedigree!$N$46/100))</f>
        <v>0</v>
      </c>
    </row>
    <row r="35" spans="1:47" x14ac:dyDescent="0.3">
      <c r="A35">
        <v>34</v>
      </c>
      <c r="B35" t="s">
        <v>29</v>
      </c>
      <c r="C35">
        <f>'Diet Matrix'!C35-('Diet Matrix'!C35*(Pedigree!$N$2/100))</f>
        <v>0</v>
      </c>
      <c r="D35">
        <f>'Diet Matrix'!D35-('Diet Matrix'!D35*(Pedigree!$N$3/100))</f>
        <v>0</v>
      </c>
      <c r="E35">
        <f>'Diet Matrix'!E35-('Diet Matrix'!E35*(Pedigree!$N$4/100))</f>
        <v>0</v>
      </c>
      <c r="F35">
        <f>'Diet Matrix'!F35-('Diet Matrix'!F35*(Pedigree!$N$5/100))</f>
        <v>0</v>
      </c>
      <c r="G35">
        <f>'Diet Matrix'!G35-('Diet Matrix'!G35*(Pedigree!$N$6/100))</f>
        <v>0</v>
      </c>
      <c r="H35">
        <f>'Diet Matrix'!H35-('Diet Matrix'!H35*(Pedigree!$N$7/100))</f>
        <v>0</v>
      </c>
      <c r="I35">
        <f>'Diet Matrix'!I35-('Diet Matrix'!I35*(Pedigree!$N$8/100))</f>
        <v>0</v>
      </c>
      <c r="J35">
        <f>'Diet Matrix'!J35-('Diet Matrix'!J35*(Pedigree!$N$9/100))</f>
        <v>4.4999999999999998E-2</v>
      </c>
      <c r="K35">
        <f>'Diet Matrix'!K35-('Diet Matrix'!K35*(Pedigree!$N$10/100))</f>
        <v>0</v>
      </c>
      <c r="L35">
        <f>'Diet Matrix'!L35-('Diet Matrix'!L35*(Pedigree!$N$11/100))</f>
        <v>0</v>
      </c>
      <c r="M35">
        <f>'Diet Matrix'!M35-('Diet Matrix'!M35*(Pedigree!$N$12/100))</f>
        <v>0</v>
      </c>
      <c r="N35">
        <f>'Diet Matrix'!N35-('Diet Matrix'!N35*(Pedigree!$N$13/100))</f>
        <v>0</v>
      </c>
      <c r="O35">
        <f>'Diet Matrix'!O35-('Diet Matrix'!O35*(Pedigree!$N$14/100))</f>
        <v>0</v>
      </c>
      <c r="P35">
        <f>'Diet Matrix'!P35-('Diet Matrix'!P35*(Pedigree!$N$15/100))</f>
        <v>0</v>
      </c>
      <c r="Q35">
        <f>'Diet Matrix'!Q35-('Diet Matrix'!Q35*(Pedigree!$N$16/100))</f>
        <v>0</v>
      </c>
      <c r="R35">
        <f>'Diet Matrix'!R35-('Diet Matrix'!R35*(Pedigree!$N$17/100))</f>
        <v>0</v>
      </c>
      <c r="S35">
        <f>'Diet Matrix'!S35-('Diet Matrix'!S35*(Pedigree!$N$18/100))</f>
        <v>0</v>
      </c>
      <c r="T35">
        <f>'Diet Matrix'!T35-('Diet Matrix'!T35*(Pedigree!$N$19/100))</f>
        <v>0</v>
      </c>
      <c r="U35">
        <f>'Diet Matrix'!U35-('Diet Matrix'!U35*(Pedigree!$N$20/100))</f>
        <v>0</v>
      </c>
      <c r="V35">
        <f>'Diet Matrix'!V35-('Diet Matrix'!V35*(Pedigree!$N$21/100))</f>
        <v>0</v>
      </c>
      <c r="W35">
        <f>'Diet Matrix'!W35-('Diet Matrix'!W35*(Pedigree!$N$22/100))</f>
        <v>0</v>
      </c>
      <c r="X35">
        <f>'Diet Matrix'!X35-('Diet Matrix'!X35*(Pedigree!$N$23/100))</f>
        <v>0</v>
      </c>
      <c r="Y35">
        <f>'Diet Matrix'!Y35-('Diet Matrix'!Y35*(Pedigree!$N$24/100))</f>
        <v>0</v>
      </c>
      <c r="Z35">
        <f>'Diet Matrix'!Z35-('Diet Matrix'!Z35*(Pedigree!$N$25/100))</f>
        <v>0</v>
      </c>
      <c r="AA35">
        <f>'Diet Matrix'!AA35-('Diet Matrix'!AA35*(Pedigree!$N$26/100))</f>
        <v>0</v>
      </c>
      <c r="AB35">
        <f>'Diet Matrix'!AB35-('Diet Matrix'!AB35*(Pedigree!$N$27/100))</f>
        <v>0</v>
      </c>
      <c r="AC35">
        <f>'Diet Matrix'!AC35-('Diet Matrix'!AC35*(Pedigree!$N$28/100))</f>
        <v>0</v>
      </c>
      <c r="AD35">
        <f>'Diet Matrix'!AD35-('Diet Matrix'!AD35*(Pedigree!$N$29/100))</f>
        <v>0</v>
      </c>
      <c r="AE35">
        <f>'Diet Matrix'!AE35-('Diet Matrix'!AE35*(Pedigree!$N$30/100))</f>
        <v>0</v>
      </c>
      <c r="AF35">
        <f>'Diet Matrix'!AF35-('Diet Matrix'!AF35*(Pedigree!$N$31/100))</f>
        <v>0</v>
      </c>
      <c r="AG35">
        <f>'Diet Matrix'!AG35-('Diet Matrix'!AG35*(Pedigree!$N$32/100))</f>
        <v>0</v>
      </c>
      <c r="AH35">
        <f>'Diet Matrix'!AH35-('Diet Matrix'!AH35*(Pedigree!$N$33/100))</f>
        <v>0</v>
      </c>
      <c r="AI35">
        <f>'Diet Matrix'!AI35-('Diet Matrix'!AI35*(Pedigree!$N$34/100))</f>
        <v>0</v>
      </c>
      <c r="AJ35">
        <f>'Diet Matrix'!AJ35-('Diet Matrix'!AJ35*(Pedigree!$N$35/100))</f>
        <v>0</v>
      </c>
      <c r="AK35">
        <f>'Diet Matrix'!AK35-('Diet Matrix'!AK35*(Pedigree!$N$36/100))</f>
        <v>5.2760000000000003E-3</v>
      </c>
      <c r="AL35">
        <f>'Diet Matrix'!AL35-('Diet Matrix'!AL35*(Pedigree!$N$37/100))</f>
        <v>0</v>
      </c>
      <c r="AM35">
        <f>'Diet Matrix'!AM35-('Diet Matrix'!AM35*(Pedigree!$N$38/100))</f>
        <v>0</v>
      </c>
      <c r="AN35">
        <f>'Diet Matrix'!AN35-('Diet Matrix'!AN35*(Pedigree!$N$39/100))</f>
        <v>0</v>
      </c>
      <c r="AO35">
        <f>'Diet Matrix'!AO35-('Diet Matrix'!AO35*(Pedigree!$N$40/100))</f>
        <v>0</v>
      </c>
      <c r="AP35">
        <f>'Diet Matrix'!AP35-('Diet Matrix'!AP35*(Pedigree!$N$41/100))</f>
        <v>1.225E-2</v>
      </c>
      <c r="AQ35">
        <f>'Diet Matrix'!AQ35-('Diet Matrix'!AQ35*(Pedigree!$N$42/100))</f>
        <v>0</v>
      </c>
      <c r="AR35">
        <f>'Diet Matrix'!AR35-('Diet Matrix'!AR35*(Pedigree!$N$43/100))</f>
        <v>0</v>
      </c>
      <c r="AS35">
        <f>'Diet Matrix'!AS35-('Diet Matrix'!AS35*(Pedigree!$N$44/100))</f>
        <v>0.112</v>
      </c>
      <c r="AT35">
        <f>'Diet Matrix'!AT35-('Diet Matrix'!AT35*(Pedigree!$N$45/100))</f>
        <v>0</v>
      </c>
      <c r="AU35">
        <f>'Diet Matrix'!AU35-('Diet Matrix'!AU35*(Pedigree!$N$46/100))</f>
        <v>0</v>
      </c>
    </row>
    <row r="36" spans="1:47" x14ac:dyDescent="0.3">
      <c r="A36">
        <v>35</v>
      </c>
      <c r="B36" t="s">
        <v>30</v>
      </c>
      <c r="C36">
        <f>'Diet Matrix'!C36-('Diet Matrix'!C36*(Pedigree!$N$2/100))</f>
        <v>0</v>
      </c>
      <c r="D36">
        <f>'Diet Matrix'!D36-('Diet Matrix'!D36*(Pedigree!$N$3/100))</f>
        <v>1.2150000000000003E-2</v>
      </c>
      <c r="E36">
        <f>'Diet Matrix'!E36-('Diet Matrix'!E36*(Pedigree!$N$4/100))</f>
        <v>1.8765E-2</v>
      </c>
      <c r="F36">
        <f>'Diet Matrix'!F36-('Diet Matrix'!F36*(Pedigree!$N$5/100))</f>
        <v>3.78E-2</v>
      </c>
      <c r="G36">
        <f>'Diet Matrix'!G36-('Diet Matrix'!G36*(Pedigree!$N$6/100))</f>
        <v>3.9397500000000002E-2</v>
      </c>
      <c r="H36">
        <f>'Diet Matrix'!H36-('Diet Matrix'!H36*(Pedigree!$N$7/100))</f>
        <v>0</v>
      </c>
      <c r="I36">
        <f>'Diet Matrix'!I36-('Diet Matrix'!I36*(Pedigree!$N$8/100))</f>
        <v>4.4999999999999998E-2</v>
      </c>
      <c r="J36">
        <f>'Diet Matrix'!J36-('Diet Matrix'!J36*(Pedigree!$N$9/100))</f>
        <v>0</v>
      </c>
      <c r="K36">
        <f>'Diet Matrix'!K36-('Diet Matrix'!K36*(Pedigree!$N$10/100))</f>
        <v>0</v>
      </c>
      <c r="L36">
        <f>'Diet Matrix'!L36-('Diet Matrix'!L36*(Pedigree!$N$11/100))</f>
        <v>7.2962749999999979E-3</v>
      </c>
      <c r="M36">
        <f>'Diet Matrix'!M36-('Diet Matrix'!M36*(Pedigree!$N$12/100))</f>
        <v>8.5185E-3</v>
      </c>
      <c r="N36">
        <f>'Diet Matrix'!N36-('Diet Matrix'!N36*(Pedigree!$N$13/100))</f>
        <v>5.1003000000000003E-3</v>
      </c>
      <c r="O36">
        <f>'Diet Matrix'!O36-('Diet Matrix'!O36*(Pedigree!$N$14/100))</f>
        <v>7.8335999999999996E-3</v>
      </c>
      <c r="P36">
        <f>'Diet Matrix'!P36-('Diet Matrix'!P36*(Pedigree!$N$15/100))</f>
        <v>6.9177600000000006E-2</v>
      </c>
      <c r="Q36">
        <f>'Diet Matrix'!Q36-('Diet Matrix'!Q36*(Pedigree!$N$16/100))</f>
        <v>1.8019800000000002E-2</v>
      </c>
      <c r="R36">
        <f>'Diet Matrix'!R36-('Diet Matrix'!R36*(Pedigree!$N$17/100))</f>
        <v>1.008E-4</v>
      </c>
      <c r="S36">
        <f>'Diet Matrix'!S36-('Diet Matrix'!S36*(Pedigree!$N$18/100))</f>
        <v>7.182E-4</v>
      </c>
      <c r="T36">
        <f>'Diet Matrix'!T36-('Diet Matrix'!T36*(Pedigree!$N$19/100))</f>
        <v>7.182E-4</v>
      </c>
      <c r="U36">
        <f>'Diet Matrix'!U36-('Diet Matrix'!U36*(Pedigree!$N$20/100))</f>
        <v>4.90716E-2</v>
      </c>
      <c r="V36">
        <f>'Diet Matrix'!V36-('Diet Matrix'!V36*(Pedigree!$N$21/100))</f>
        <v>7.4235333333333327E-3</v>
      </c>
      <c r="W36">
        <f>'Diet Matrix'!W36-('Diet Matrix'!W36*(Pedigree!$N$22/100))</f>
        <v>2.0815999999999994E-3</v>
      </c>
      <c r="X36">
        <f>'Diet Matrix'!X36-('Diet Matrix'!X36*(Pedigree!$N$23/100))</f>
        <v>0</v>
      </c>
      <c r="Y36">
        <f>'Diet Matrix'!Y36-('Diet Matrix'!Y36*(Pedigree!$N$24/100))</f>
        <v>0</v>
      </c>
      <c r="Z36">
        <f>'Diet Matrix'!Z36-('Diet Matrix'!Z36*(Pedigree!$N$25/100))</f>
        <v>0</v>
      </c>
      <c r="AA36">
        <f>'Diet Matrix'!AA36-('Diet Matrix'!AA36*(Pedigree!$N$26/100))</f>
        <v>0</v>
      </c>
      <c r="AB36">
        <f>'Diet Matrix'!AB36-('Diet Matrix'!AB36*(Pedigree!$N$27/100))</f>
        <v>0.10139219999999999</v>
      </c>
      <c r="AC36">
        <f>'Diet Matrix'!AC36-('Diet Matrix'!AC36*(Pedigree!$N$28/100))</f>
        <v>7.2567000000000005E-3</v>
      </c>
      <c r="AD36">
        <f>'Diet Matrix'!AD36-('Diet Matrix'!AD36*(Pedigree!$N$29/100))</f>
        <v>0</v>
      </c>
      <c r="AE36">
        <f>'Diet Matrix'!AE36-('Diet Matrix'!AE36*(Pedigree!$N$30/100))</f>
        <v>3.2643199999999994E-3</v>
      </c>
      <c r="AF36">
        <f>'Diet Matrix'!AF36-('Diet Matrix'!AF36*(Pedigree!$N$31/100))</f>
        <v>1.3500000000000001E-3</v>
      </c>
      <c r="AG36">
        <f>'Diet Matrix'!AG36-('Diet Matrix'!AG36*(Pedigree!$N$32/100))</f>
        <v>0</v>
      </c>
      <c r="AH36">
        <f>'Diet Matrix'!AH36-('Diet Matrix'!AH36*(Pedigree!$N$33/100))</f>
        <v>0</v>
      </c>
      <c r="AI36">
        <f>'Diet Matrix'!AI36-('Diet Matrix'!AI36*(Pedigree!$N$34/100))</f>
        <v>0</v>
      </c>
      <c r="AJ36">
        <f>'Diet Matrix'!AJ36-('Diet Matrix'!AJ36*(Pedigree!$N$35/100))</f>
        <v>0</v>
      </c>
      <c r="AK36">
        <f>'Diet Matrix'!AK36-('Diet Matrix'!AK36*(Pedigree!$N$36/100))</f>
        <v>2.73025E-2</v>
      </c>
      <c r="AL36">
        <f>'Diet Matrix'!AL36-('Diet Matrix'!AL36*(Pedigree!$N$37/100))</f>
        <v>0</v>
      </c>
      <c r="AM36">
        <f>'Diet Matrix'!AM36-('Diet Matrix'!AM36*(Pedigree!$N$38/100))</f>
        <v>0</v>
      </c>
      <c r="AN36">
        <f>'Diet Matrix'!AN36-('Diet Matrix'!AN36*(Pedigree!$N$39/100))</f>
        <v>0</v>
      </c>
      <c r="AO36">
        <f>'Diet Matrix'!AO36-('Diet Matrix'!AO36*(Pedigree!$N$40/100))</f>
        <v>0</v>
      </c>
      <c r="AP36">
        <f>'Diet Matrix'!AP36-('Diet Matrix'!AP36*(Pedigree!$N$41/100))</f>
        <v>0</v>
      </c>
      <c r="AQ36">
        <f>'Diet Matrix'!AQ36-('Diet Matrix'!AQ36*(Pedigree!$N$42/100))</f>
        <v>0</v>
      </c>
      <c r="AR36">
        <f>'Diet Matrix'!AR36-('Diet Matrix'!AR36*(Pedigree!$N$43/100))</f>
        <v>0</v>
      </c>
      <c r="AS36">
        <f>'Diet Matrix'!AS36-('Diet Matrix'!AS36*(Pedigree!$N$44/100))</f>
        <v>2.4899999999999999E-2</v>
      </c>
      <c r="AT36">
        <f>'Diet Matrix'!AT36-('Diet Matrix'!AT36*(Pedigree!$N$45/100))</f>
        <v>0</v>
      </c>
      <c r="AU36">
        <f>'Diet Matrix'!AU36-('Diet Matrix'!AU36*(Pedigree!$N$46/100))</f>
        <v>0</v>
      </c>
    </row>
    <row r="37" spans="1:47" x14ac:dyDescent="0.3">
      <c r="A37">
        <v>36</v>
      </c>
      <c r="B37" t="s">
        <v>31</v>
      </c>
      <c r="C37">
        <f>'Diet Matrix'!C37-('Diet Matrix'!C37*(Pedigree!$N$2/100))</f>
        <v>0</v>
      </c>
      <c r="D37">
        <f>'Diet Matrix'!D37-('Diet Matrix'!D37*(Pedigree!$N$3/100))</f>
        <v>0</v>
      </c>
      <c r="E37">
        <f>'Diet Matrix'!E37-('Diet Matrix'!E37*(Pedigree!$N$4/100))</f>
        <v>0</v>
      </c>
      <c r="F37">
        <f>'Diet Matrix'!F37-('Diet Matrix'!F37*(Pedigree!$N$5/100))</f>
        <v>0</v>
      </c>
      <c r="G37">
        <f>'Diet Matrix'!G37-('Diet Matrix'!G37*(Pedigree!$N$6/100))</f>
        <v>0</v>
      </c>
      <c r="H37">
        <f>'Diet Matrix'!H37-('Diet Matrix'!H37*(Pedigree!$N$7/100))</f>
        <v>0</v>
      </c>
      <c r="I37">
        <f>'Diet Matrix'!I37-('Diet Matrix'!I37*(Pedigree!$N$8/100))</f>
        <v>0</v>
      </c>
      <c r="J37">
        <f>'Diet Matrix'!J37-('Diet Matrix'!J37*(Pedigree!$N$9/100))</f>
        <v>0</v>
      </c>
      <c r="K37">
        <f>'Diet Matrix'!K37-('Diet Matrix'!K37*(Pedigree!$N$10/100))</f>
        <v>0</v>
      </c>
      <c r="L37">
        <f>'Diet Matrix'!L37-('Diet Matrix'!L37*(Pedigree!$N$11/100))</f>
        <v>4.5067499999999999E-4</v>
      </c>
      <c r="M37">
        <f>'Diet Matrix'!M37-('Diet Matrix'!M37*(Pedigree!$N$12/100))</f>
        <v>2.0699999999999999E-4</v>
      </c>
      <c r="N37">
        <f>'Diet Matrix'!N37-('Diet Matrix'!N37*(Pedigree!$N$13/100))</f>
        <v>1.2329999999999999E-4</v>
      </c>
      <c r="O37">
        <f>'Diet Matrix'!O37-('Diet Matrix'!O37*(Pedigree!$N$14/100))</f>
        <v>8.1899999999999999E-5</v>
      </c>
      <c r="P37">
        <f>'Diet Matrix'!P37-('Diet Matrix'!P37*(Pedigree!$N$15/100))</f>
        <v>3.96E-5</v>
      </c>
      <c r="Q37">
        <f>'Diet Matrix'!Q37-('Diet Matrix'!Q37*(Pedigree!$N$16/100))</f>
        <v>1.42191E-2</v>
      </c>
      <c r="R37">
        <f>'Diet Matrix'!R37-('Diet Matrix'!R37*(Pedigree!$N$17/100))</f>
        <v>3.6449999999999997E-4</v>
      </c>
      <c r="S37">
        <f>'Diet Matrix'!S37-('Diet Matrix'!S37*(Pedigree!$N$18/100))</f>
        <v>0</v>
      </c>
      <c r="T37">
        <f>'Diet Matrix'!T37-('Diet Matrix'!T37*(Pedigree!$N$19/100))</f>
        <v>0</v>
      </c>
      <c r="U37">
        <f>'Diet Matrix'!U37-('Diet Matrix'!U37*(Pedigree!$N$20/100))</f>
        <v>0</v>
      </c>
      <c r="V37">
        <f>'Diet Matrix'!V37-('Diet Matrix'!V37*(Pedigree!$N$21/100))</f>
        <v>1.1999999999999995E-6</v>
      </c>
      <c r="W37">
        <f>'Diet Matrix'!W37-('Diet Matrix'!W37*(Pedigree!$N$22/100))</f>
        <v>0</v>
      </c>
      <c r="X37">
        <f>'Diet Matrix'!X37-('Diet Matrix'!X37*(Pedigree!$N$23/100))</f>
        <v>0</v>
      </c>
      <c r="Y37">
        <f>'Diet Matrix'!Y37-('Diet Matrix'!Y37*(Pedigree!$N$24/100))</f>
        <v>0</v>
      </c>
      <c r="Z37">
        <f>'Diet Matrix'!Z37-('Diet Matrix'!Z37*(Pedigree!$N$25/100))</f>
        <v>0</v>
      </c>
      <c r="AA37">
        <f>'Diet Matrix'!AA37-('Diet Matrix'!AA37*(Pedigree!$N$26/100))</f>
        <v>0</v>
      </c>
      <c r="AB37">
        <f>'Diet Matrix'!AB37-('Diet Matrix'!AB37*(Pedigree!$N$27/100))</f>
        <v>0</v>
      </c>
      <c r="AC37">
        <f>'Diet Matrix'!AC37-('Diet Matrix'!AC37*(Pedigree!$N$28/100))</f>
        <v>5.3568000000000001E-3</v>
      </c>
      <c r="AD37">
        <f>'Diet Matrix'!AD37-('Diet Matrix'!AD37*(Pedigree!$N$29/100))</f>
        <v>0</v>
      </c>
      <c r="AE37">
        <f>'Diet Matrix'!AE37-('Diet Matrix'!AE37*(Pedigree!$N$30/100))</f>
        <v>3.20404E-3</v>
      </c>
      <c r="AF37">
        <f>'Diet Matrix'!AF37-('Diet Matrix'!AF37*(Pedigree!$N$31/100))</f>
        <v>4.9499999999999995E-3</v>
      </c>
      <c r="AG37">
        <f>'Diet Matrix'!AG37-('Diet Matrix'!AG37*(Pedigree!$N$32/100))</f>
        <v>0</v>
      </c>
      <c r="AH37">
        <f>'Diet Matrix'!AH37-('Diet Matrix'!AH37*(Pedigree!$N$33/100))</f>
        <v>6.4071000000000006E-3</v>
      </c>
      <c r="AI37">
        <f>'Diet Matrix'!AI37-('Diet Matrix'!AI37*(Pedigree!$N$34/100))</f>
        <v>5.8560000000000008E-2</v>
      </c>
      <c r="AJ37">
        <f>'Diet Matrix'!AJ37-('Diet Matrix'!AJ37*(Pedigree!$N$35/100))</f>
        <v>0</v>
      </c>
      <c r="AK37">
        <f>'Diet Matrix'!AK37-('Diet Matrix'!AK37*(Pedigree!$N$36/100))</f>
        <v>0</v>
      </c>
      <c r="AL37">
        <f>'Diet Matrix'!AL37-('Diet Matrix'!AL37*(Pedigree!$N$37/100))</f>
        <v>0</v>
      </c>
      <c r="AM37">
        <f>'Diet Matrix'!AM37-('Diet Matrix'!AM37*(Pedigree!$N$38/100))</f>
        <v>0</v>
      </c>
      <c r="AN37">
        <f>'Diet Matrix'!AN37-('Diet Matrix'!AN37*(Pedigree!$N$39/100))</f>
        <v>0.05</v>
      </c>
      <c r="AO37">
        <f>'Diet Matrix'!AO37-('Diet Matrix'!AO37*(Pedigree!$N$40/100))</f>
        <v>0</v>
      </c>
      <c r="AP37">
        <f>'Diet Matrix'!AP37-('Diet Matrix'!AP37*(Pedigree!$N$41/100))</f>
        <v>0</v>
      </c>
      <c r="AQ37">
        <f>'Diet Matrix'!AQ37-('Diet Matrix'!AQ37*(Pedigree!$N$42/100))</f>
        <v>0</v>
      </c>
      <c r="AR37">
        <f>'Diet Matrix'!AR37-('Diet Matrix'!AR37*(Pedigree!$N$43/100))</f>
        <v>0</v>
      </c>
      <c r="AS37">
        <f>'Diet Matrix'!AS37-('Diet Matrix'!AS37*(Pedigree!$N$44/100))</f>
        <v>0</v>
      </c>
      <c r="AT37">
        <f>'Diet Matrix'!AT37-('Diet Matrix'!AT37*(Pedigree!$N$45/100))</f>
        <v>1.2245875E-2</v>
      </c>
      <c r="AU37">
        <f>'Diet Matrix'!AU37-('Diet Matrix'!AU37*(Pedigree!$N$46/100))</f>
        <v>0</v>
      </c>
    </row>
    <row r="38" spans="1:47" x14ac:dyDescent="0.3">
      <c r="A38">
        <v>37</v>
      </c>
      <c r="B38" t="s">
        <v>32</v>
      </c>
      <c r="C38">
        <f>'Diet Matrix'!C38-('Diet Matrix'!C38*(Pedigree!$N$2/100))</f>
        <v>0</v>
      </c>
      <c r="D38">
        <f>'Diet Matrix'!D38-('Diet Matrix'!D38*(Pedigree!$N$3/100))</f>
        <v>0</v>
      </c>
      <c r="E38">
        <f>'Diet Matrix'!E38-('Diet Matrix'!E38*(Pedigree!$N$4/100))</f>
        <v>0</v>
      </c>
      <c r="F38">
        <f>'Diet Matrix'!F38-('Diet Matrix'!F38*(Pedigree!$N$5/100))</f>
        <v>0</v>
      </c>
      <c r="G38">
        <f>'Diet Matrix'!G38-('Diet Matrix'!G38*(Pedigree!$N$6/100))</f>
        <v>0</v>
      </c>
      <c r="H38">
        <f>'Diet Matrix'!H38-('Diet Matrix'!H38*(Pedigree!$N$7/100))</f>
        <v>0</v>
      </c>
      <c r="I38">
        <f>'Diet Matrix'!I38-('Diet Matrix'!I38*(Pedigree!$N$8/100))</f>
        <v>0</v>
      </c>
      <c r="J38">
        <f>'Diet Matrix'!J38-('Diet Matrix'!J38*(Pedigree!$N$9/100))</f>
        <v>0</v>
      </c>
      <c r="K38">
        <f>'Diet Matrix'!K38-('Diet Matrix'!K38*(Pedigree!$N$10/100))</f>
        <v>0</v>
      </c>
      <c r="L38">
        <f>'Diet Matrix'!L38-('Diet Matrix'!L38*(Pedigree!$N$11/100))</f>
        <v>2.8386424999999993E-2</v>
      </c>
      <c r="M38">
        <f>'Diet Matrix'!M38-('Diet Matrix'!M38*(Pedigree!$N$12/100))</f>
        <v>8.0167500000000003E-2</v>
      </c>
      <c r="N38">
        <f>'Diet Matrix'!N38-('Diet Matrix'!N38*(Pedigree!$N$13/100))</f>
        <v>0.16380720000000001</v>
      </c>
      <c r="O38">
        <f>'Diet Matrix'!O38-('Diet Matrix'!O38*(Pedigree!$N$14/100))</f>
        <v>7.3330199999999998E-2</v>
      </c>
      <c r="P38">
        <f>'Diet Matrix'!P38-('Diet Matrix'!P38*(Pedigree!$N$15/100))</f>
        <v>6.5944799999999998E-2</v>
      </c>
      <c r="Q38">
        <f>'Diet Matrix'!Q38-('Diet Matrix'!Q38*(Pedigree!$N$16/100))</f>
        <v>0.16206570000000001</v>
      </c>
      <c r="R38">
        <f>'Diet Matrix'!R38-('Diet Matrix'!R38*(Pedigree!$N$17/100))</f>
        <v>0.17067599999999999</v>
      </c>
      <c r="S38">
        <f>'Diet Matrix'!S38-('Diet Matrix'!S38*(Pedigree!$N$18/100))</f>
        <v>0.11673449999999999</v>
      </c>
      <c r="T38">
        <f>'Diet Matrix'!T38-('Diet Matrix'!T38*(Pedigree!$N$19/100))</f>
        <v>0.11673449999999999</v>
      </c>
      <c r="U38">
        <f>'Diet Matrix'!U38-('Diet Matrix'!U38*(Pedigree!$N$20/100))</f>
        <v>0</v>
      </c>
      <c r="V38">
        <f>'Diet Matrix'!V38-('Diet Matrix'!V38*(Pedigree!$N$21/100))</f>
        <v>2.1928666666666666E-2</v>
      </c>
      <c r="W38">
        <f>'Diet Matrix'!W38-('Diet Matrix'!W38*(Pedigree!$N$22/100))</f>
        <v>1.7010999999999998E-2</v>
      </c>
      <c r="X38">
        <f>'Diet Matrix'!X38-('Diet Matrix'!X38*(Pedigree!$N$23/100))</f>
        <v>0</v>
      </c>
      <c r="Y38">
        <f>'Diet Matrix'!Y38-('Diet Matrix'!Y38*(Pedigree!$N$24/100))</f>
        <v>0</v>
      </c>
      <c r="Z38">
        <f>'Diet Matrix'!Z38-('Diet Matrix'!Z38*(Pedigree!$N$25/100))</f>
        <v>0</v>
      </c>
      <c r="AA38">
        <f>'Diet Matrix'!AA38-('Diet Matrix'!AA38*(Pedigree!$N$26/100))</f>
        <v>0</v>
      </c>
      <c r="AB38">
        <f>'Diet Matrix'!AB38-('Diet Matrix'!AB38*(Pedigree!$N$27/100))</f>
        <v>0.15390809999999999</v>
      </c>
      <c r="AC38">
        <f>'Diet Matrix'!AC38-('Diet Matrix'!AC38*(Pedigree!$N$28/100))</f>
        <v>2.2356000000000001E-2</v>
      </c>
      <c r="AD38">
        <f>'Diet Matrix'!AD38-('Diet Matrix'!AD38*(Pedigree!$N$29/100))</f>
        <v>7.2000000000000005E-4</v>
      </c>
      <c r="AE38">
        <f>'Diet Matrix'!AE38-('Diet Matrix'!AE38*(Pedigree!$N$30/100))</f>
        <v>2.3273759999999991E-2</v>
      </c>
      <c r="AF38">
        <f>'Diet Matrix'!AF38-('Diet Matrix'!AF38*(Pedigree!$N$31/100))</f>
        <v>0.21090554999999997</v>
      </c>
      <c r="AG38">
        <f>'Diet Matrix'!AG38-('Diet Matrix'!AG38*(Pedigree!$N$32/100))</f>
        <v>6.5498399999999998E-2</v>
      </c>
      <c r="AH38">
        <f>'Diet Matrix'!AH38-('Diet Matrix'!AH38*(Pedigree!$N$33/100))</f>
        <v>5.6803050000000001E-2</v>
      </c>
      <c r="AI38">
        <f>'Diet Matrix'!AI38-('Diet Matrix'!AI38*(Pedigree!$N$34/100))</f>
        <v>1.95006E-2</v>
      </c>
      <c r="AJ38">
        <f>'Diet Matrix'!AJ38-('Diet Matrix'!AJ38*(Pedigree!$N$35/100))</f>
        <v>0</v>
      </c>
      <c r="AK38">
        <f>'Diet Matrix'!AK38-('Diet Matrix'!AK38*(Pedigree!$N$36/100))</f>
        <v>0</v>
      </c>
      <c r="AL38">
        <f>'Diet Matrix'!AL38-('Diet Matrix'!AL38*(Pedigree!$N$37/100))</f>
        <v>0</v>
      </c>
      <c r="AM38">
        <f>'Diet Matrix'!AM38-('Diet Matrix'!AM38*(Pedigree!$N$38/100))</f>
        <v>2.5000000000000001E-2</v>
      </c>
      <c r="AN38">
        <f>'Diet Matrix'!AN38-('Diet Matrix'!AN38*(Pedigree!$N$39/100))</f>
        <v>0</v>
      </c>
      <c r="AO38">
        <f>'Diet Matrix'!AO38-('Diet Matrix'!AO38*(Pedigree!$N$40/100))</f>
        <v>0</v>
      </c>
      <c r="AP38">
        <f>'Diet Matrix'!AP38-('Diet Matrix'!AP38*(Pedigree!$N$41/100))</f>
        <v>0</v>
      </c>
      <c r="AQ38">
        <f>'Diet Matrix'!AQ38-('Diet Matrix'!AQ38*(Pedigree!$N$42/100))</f>
        <v>0</v>
      </c>
      <c r="AR38">
        <f>'Diet Matrix'!AR38-('Diet Matrix'!AR38*(Pedigree!$N$43/100))</f>
        <v>0</v>
      </c>
      <c r="AS38">
        <f>'Diet Matrix'!AS38-('Diet Matrix'!AS38*(Pedigree!$N$44/100))</f>
        <v>0</v>
      </c>
      <c r="AT38">
        <f>'Diet Matrix'!AT38-('Diet Matrix'!AT38*(Pedigree!$N$45/100))</f>
        <v>3.9404625000000006E-2</v>
      </c>
      <c r="AU38">
        <f>'Diet Matrix'!AU38-('Diet Matrix'!AU38*(Pedigree!$N$46/100))</f>
        <v>0</v>
      </c>
    </row>
    <row r="39" spans="1:47" x14ac:dyDescent="0.3">
      <c r="A39">
        <v>38</v>
      </c>
      <c r="B39" t="s">
        <v>57</v>
      </c>
      <c r="C39">
        <f>'Diet Matrix'!C39-('Diet Matrix'!C39*(Pedigree!$N$2/100))</f>
        <v>0</v>
      </c>
      <c r="D39">
        <f>'Diet Matrix'!D39-('Diet Matrix'!D39*(Pedigree!$N$3/100))</f>
        <v>0</v>
      </c>
      <c r="E39">
        <f>'Diet Matrix'!E39-('Diet Matrix'!E39*(Pedigree!$N$4/100))</f>
        <v>0</v>
      </c>
      <c r="F39">
        <f>'Diet Matrix'!F39-('Diet Matrix'!F39*(Pedigree!$N$5/100))</f>
        <v>0</v>
      </c>
      <c r="G39">
        <f>'Diet Matrix'!G39-('Diet Matrix'!G39*(Pedigree!$N$6/100))</f>
        <v>0</v>
      </c>
      <c r="H39">
        <f>'Diet Matrix'!H39-('Diet Matrix'!H39*(Pedigree!$N$7/100))</f>
        <v>0</v>
      </c>
      <c r="I39">
        <f>'Diet Matrix'!I39-('Diet Matrix'!I39*(Pedigree!$N$8/100))</f>
        <v>3.6000000000000004E-2</v>
      </c>
      <c r="J39">
        <f>'Diet Matrix'!J39-('Diet Matrix'!J39*(Pedigree!$N$9/100))</f>
        <v>0</v>
      </c>
      <c r="K39">
        <f>'Diet Matrix'!K39-('Diet Matrix'!K39*(Pedigree!$N$10/100))</f>
        <v>0</v>
      </c>
      <c r="L39">
        <f>'Diet Matrix'!L39-('Diet Matrix'!L39*(Pedigree!$N$11/100))</f>
        <v>1.0115999999999997E-3</v>
      </c>
      <c r="M39">
        <f>'Diet Matrix'!M39-('Diet Matrix'!M39*(Pedigree!$N$12/100))</f>
        <v>1.7649E-3</v>
      </c>
      <c r="N39">
        <f>'Diet Matrix'!N39-('Diet Matrix'!N39*(Pedigree!$N$13/100))</f>
        <v>6.4907999999999997E-3</v>
      </c>
      <c r="O39">
        <f>'Diet Matrix'!O39-('Diet Matrix'!O39*(Pedigree!$N$14/100))</f>
        <v>1.6236E-3</v>
      </c>
      <c r="P39">
        <f>'Diet Matrix'!P39-('Diet Matrix'!P39*(Pedigree!$N$15/100))</f>
        <v>0</v>
      </c>
      <c r="Q39">
        <f>'Diet Matrix'!Q39-('Diet Matrix'!Q39*(Pedigree!$N$16/100))</f>
        <v>1.8071999999999997E-3</v>
      </c>
      <c r="R39">
        <f>'Diet Matrix'!R39-('Diet Matrix'!R39*(Pedigree!$N$17/100))</f>
        <v>1.1699999999999998E-4</v>
      </c>
      <c r="S39">
        <f>'Diet Matrix'!S39-('Diet Matrix'!S39*(Pedigree!$N$18/100))</f>
        <v>3.5911800000000001E-2</v>
      </c>
      <c r="T39">
        <f>'Diet Matrix'!T39-('Diet Matrix'!T39*(Pedigree!$N$19/100))</f>
        <v>3.5911800000000001E-2</v>
      </c>
      <c r="U39">
        <f>'Diet Matrix'!U39-('Diet Matrix'!U39*(Pedigree!$N$20/100))</f>
        <v>0</v>
      </c>
      <c r="V39">
        <f>'Diet Matrix'!V39-('Diet Matrix'!V39*(Pedigree!$N$21/100))</f>
        <v>5.4419999999999989E-4</v>
      </c>
      <c r="W39">
        <f>'Diet Matrix'!W39-('Diet Matrix'!W39*(Pedigree!$N$22/100))</f>
        <v>0</v>
      </c>
      <c r="X39">
        <f>'Diet Matrix'!X39-('Diet Matrix'!X39*(Pedigree!$N$23/100))</f>
        <v>0</v>
      </c>
      <c r="Y39">
        <f>'Diet Matrix'!Y39-('Diet Matrix'!Y39*(Pedigree!$N$24/100))</f>
        <v>0</v>
      </c>
      <c r="Z39">
        <f>'Diet Matrix'!Z39-('Diet Matrix'!Z39*(Pedigree!$N$25/100))</f>
        <v>0</v>
      </c>
      <c r="AA39">
        <f>'Diet Matrix'!AA39-('Diet Matrix'!AA39*(Pedigree!$N$26/100))</f>
        <v>0</v>
      </c>
      <c r="AB39">
        <f>'Diet Matrix'!AB39-('Diet Matrix'!AB39*(Pedigree!$N$27/100))</f>
        <v>0</v>
      </c>
      <c r="AC39">
        <f>'Diet Matrix'!AC39-('Diet Matrix'!AC39*(Pedigree!$N$28/100))</f>
        <v>0</v>
      </c>
      <c r="AD39">
        <f>'Diet Matrix'!AD39-('Diet Matrix'!AD39*(Pedigree!$N$29/100))</f>
        <v>0</v>
      </c>
      <c r="AE39">
        <f>'Diet Matrix'!AE39-('Diet Matrix'!AE39*(Pedigree!$N$30/100))</f>
        <v>0</v>
      </c>
      <c r="AF39">
        <f>'Diet Matrix'!AF39-('Diet Matrix'!AF39*(Pedigree!$N$31/100))</f>
        <v>6.2545500000000002E-3</v>
      </c>
      <c r="AG39">
        <f>'Diet Matrix'!AG39-('Diet Matrix'!AG39*(Pedigree!$N$32/100))</f>
        <v>0</v>
      </c>
      <c r="AH39">
        <f>'Diet Matrix'!AH39-('Diet Matrix'!AH39*(Pedigree!$N$33/100))</f>
        <v>0</v>
      </c>
      <c r="AI39">
        <f>'Diet Matrix'!AI39-('Diet Matrix'!AI39*(Pedigree!$N$34/100))</f>
        <v>0</v>
      </c>
      <c r="AJ39">
        <f>'Diet Matrix'!AJ39-('Diet Matrix'!AJ39*(Pedigree!$N$35/100))</f>
        <v>0</v>
      </c>
      <c r="AK39">
        <f>'Diet Matrix'!AK39-('Diet Matrix'!AK39*(Pedigree!$N$36/100))</f>
        <v>0</v>
      </c>
      <c r="AL39">
        <f>'Diet Matrix'!AL39-('Diet Matrix'!AL39*(Pedigree!$N$37/100))</f>
        <v>0</v>
      </c>
      <c r="AM39">
        <f>'Diet Matrix'!AM39-('Diet Matrix'!AM39*(Pedigree!$N$38/100))</f>
        <v>0</v>
      </c>
      <c r="AN39">
        <f>'Diet Matrix'!AN39-('Diet Matrix'!AN39*(Pedigree!$N$39/100))</f>
        <v>0</v>
      </c>
      <c r="AO39">
        <f>'Diet Matrix'!AO39-('Diet Matrix'!AO39*(Pedigree!$N$40/100))</f>
        <v>0</v>
      </c>
      <c r="AP39">
        <f>'Diet Matrix'!AP39-('Diet Matrix'!AP39*(Pedigree!$N$41/100))</f>
        <v>0</v>
      </c>
      <c r="AQ39">
        <f>'Diet Matrix'!AQ39-('Diet Matrix'!AQ39*(Pedigree!$N$42/100))</f>
        <v>0</v>
      </c>
      <c r="AR39">
        <f>'Diet Matrix'!AR39-('Diet Matrix'!AR39*(Pedigree!$N$43/100))</f>
        <v>0</v>
      </c>
      <c r="AS39">
        <f>'Diet Matrix'!AS39-('Diet Matrix'!AS39*(Pedigree!$N$44/100))</f>
        <v>0</v>
      </c>
      <c r="AT39">
        <f>'Diet Matrix'!AT39-('Diet Matrix'!AT39*(Pedigree!$N$45/100))</f>
        <v>0</v>
      </c>
      <c r="AU39">
        <f>'Diet Matrix'!AU39-('Diet Matrix'!AU39*(Pedigree!$N$46/100))</f>
        <v>0</v>
      </c>
    </row>
    <row r="40" spans="1:47" x14ac:dyDescent="0.3">
      <c r="A40">
        <v>39</v>
      </c>
      <c r="B40" t="s">
        <v>58</v>
      </c>
      <c r="C40">
        <f>'Diet Matrix'!C40-('Diet Matrix'!C40*(Pedigree!$N$2/100))</f>
        <v>0</v>
      </c>
      <c r="D40">
        <f>'Diet Matrix'!D40-('Diet Matrix'!D40*(Pedigree!$N$3/100))</f>
        <v>4.4999999999999999E-4</v>
      </c>
      <c r="E40">
        <f>'Diet Matrix'!E40-('Diet Matrix'!E40*(Pedigree!$N$4/100))</f>
        <v>0</v>
      </c>
      <c r="F40">
        <f>'Diet Matrix'!F40-('Diet Matrix'!F40*(Pedigree!$N$5/100))</f>
        <v>0</v>
      </c>
      <c r="G40">
        <f>'Diet Matrix'!G40-('Diet Matrix'!G40*(Pedigree!$N$6/100))</f>
        <v>0</v>
      </c>
      <c r="H40">
        <f>'Diet Matrix'!H40-('Diet Matrix'!H40*(Pedigree!$N$7/100))</f>
        <v>1.0487999999999999E-3</v>
      </c>
      <c r="I40">
        <f>'Diet Matrix'!I40-('Diet Matrix'!I40*(Pedigree!$N$8/100))</f>
        <v>0</v>
      </c>
      <c r="J40">
        <f>'Diet Matrix'!J40-('Diet Matrix'!J40*(Pedigree!$N$9/100))</f>
        <v>9.0000000000000011E-3</v>
      </c>
      <c r="K40">
        <f>'Diet Matrix'!K40-('Diet Matrix'!K40*(Pedigree!$N$10/100))</f>
        <v>0</v>
      </c>
      <c r="L40">
        <f>'Diet Matrix'!L40-('Diet Matrix'!L40*(Pedigree!$N$11/100))</f>
        <v>3.1693224999999992E-2</v>
      </c>
      <c r="M40">
        <f>'Diet Matrix'!M40-('Diet Matrix'!M40*(Pedigree!$N$12/100))</f>
        <v>3.0441599999999999E-2</v>
      </c>
      <c r="N40">
        <f>'Diet Matrix'!N40-('Diet Matrix'!N40*(Pedigree!$N$13/100))</f>
        <v>0.16825500000000002</v>
      </c>
      <c r="O40">
        <f>'Diet Matrix'!O40-('Diet Matrix'!O40*(Pedigree!$N$14/100))</f>
        <v>6.1498800000000006E-2</v>
      </c>
      <c r="P40">
        <f>'Diet Matrix'!P40-('Diet Matrix'!P40*(Pedigree!$N$15/100))</f>
        <v>0.18246870000000001</v>
      </c>
      <c r="Q40">
        <f>'Diet Matrix'!Q40-('Diet Matrix'!Q40*(Pedigree!$N$16/100))</f>
        <v>0.2012814</v>
      </c>
      <c r="R40">
        <f>'Diet Matrix'!R40-('Diet Matrix'!R40*(Pedigree!$N$17/100))</f>
        <v>0.18056880000000003</v>
      </c>
      <c r="S40">
        <f>'Diet Matrix'!S40-('Diet Matrix'!S40*(Pedigree!$N$18/100))</f>
        <v>0.32941170000000003</v>
      </c>
      <c r="T40">
        <f>'Diet Matrix'!T40-('Diet Matrix'!T40*(Pedigree!$N$19/100))</f>
        <v>0.32941170000000003</v>
      </c>
      <c r="U40">
        <f>'Diet Matrix'!U40-('Diet Matrix'!U40*(Pedigree!$N$20/100))</f>
        <v>1.9899E-2</v>
      </c>
      <c r="V40">
        <f>'Diet Matrix'!V40-('Diet Matrix'!V40*(Pedigree!$N$21/100))</f>
        <v>2.5135333333333332E-3</v>
      </c>
      <c r="W40">
        <f>'Diet Matrix'!W40-('Diet Matrix'!W40*(Pedigree!$N$22/100))</f>
        <v>7.1024333333333356E-2</v>
      </c>
      <c r="X40">
        <f>'Diet Matrix'!X40-('Diet Matrix'!X40*(Pedigree!$N$23/100))</f>
        <v>0.21429000000000001</v>
      </c>
      <c r="Y40">
        <f>'Diet Matrix'!Y40-('Diet Matrix'!Y40*(Pedigree!$N$24/100))</f>
        <v>1.8540000000000001E-2</v>
      </c>
      <c r="Z40">
        <f>'Diet Matrix'!Z40-('Diet Matrix'!Z40*(Pedigree!$N$25/100))</f>
        <v>4.6710000000000002E-2</v>
      </c>
      <c r="AA40">
        <f>'Diet Matrix'!AA40-('Diet Matrix'!AA40*(Pedigree!$N$26/100))</f>
        <v>0</v>
      </c>
      <c r="AB40">
        <f>'Diet Matrix'!AB40-('Diet Matrix'!AB40*(Pedigree!$N$27/100))</f>
        <v>2.49552E-2</v>
      </c>
      <c r="AC40">
        <f>'Diet Matrix'!AC40-('Diet Matrix'!AC40*(Pedigree!$N$28/100))</f>
        <v>1.1333699999999999E-2</v>
      </c>
      <c r="AD40">
        <f>'Diet Matrix'!AD40-('Diet Matrix'!AD40*(Pedigree!$N$29/100))</f>
        <v>0.18774000000000002</v>
      </c>
      <c r="AE40">
        <f>'Diet Matrix'!AE40-('Diet Matrix'!AE40*(Pedigree!$N$30/100))</f>
        <v>4.148855999999998E-2</v>
      </c>
      <c r="AF40">
        <f>'Diet Matrix'!AF40-('Diet Matrix'!AF40*(Pedigree!$N$31/100))</f>
        <v>0.56909025000000013</v>
      </c>
      <c r="AG40">
        <f>'Diet Matrix'!AG40-('Diet Matrix'!AG40*(Pedigree!$N$32/100))</f>
        <v>4.8186000000000007E-2</v>
      </c>
      <c r="AH40">
        <f>'Diet Matrix'!AH40-('Diet Matrix'!AH40*(Pedigree!$N$33/100))</f>
        <v>0.76430970000000009</v>
      </c>
      <c r="AI40">
        <f>'Diet Matrix'!AI40-('Diet Matrix'!AI40*(Pedigree!$N$34/100))</f>
        <v>0.66896310000000003</v>
      </c>
      <c r="AJ40">
        <f>'Diet Matrix'!AJ40-('Diet Matrix'!AJ40*(Pedigree!$N$35/100))</f>
        <v>0</v>
      </c>
      <c r="AK40">
        <f>'Diet Matrix'!AK40-('Diet Matrix'!AK40*(Pedigree!$N$36/100))</f>
        <v>9.31255E-2</v>
      </c>
      <c r="AL40">
        <f>'Diet Matrix'!AL40-('Diet Matrix'!AL40*(Pedigree!$N$37/100))</f>
        <v>0</v>
      </c>
      <c r="AM40">
        <f>'Diet Matrix'!AM40-('Diet Matrix'!AM40*(Pedigree!$N$38/100))</f>
        <v>0.3</v>
      </c>
      <c r="AN40">
        <f>'Diet Matrix'!AN40-('Diet Matrix'!AN40*(Pedigree!$N$39/100))</f>
        <v>0.35000000000000003</v>
      </c>
      <c r="AO40">
        <f>'Diet Matrix'!AO40-('Diet Matrix'!AO40*(Pedigree!$N$40/100))</f>
        <v>0.16109700000000002</v>
      </c>
      <c r="AP40">
        <f>'Diet Matrix'!AP40-('Diet Matrix'!AP40*(Pedigree!$N$41/100))</f>
        <v>5.0250000000000003E-2</v>
      </c>
      <c r="AQ40">
        <f>'Diet Matrix'!AQ40-('Diet Matrix'!AQ40*(Pedigree!$N$42/100))</f>
        <v>0</v>
      </c>
      <c r="AR40">
        <f>'Diet Matrix'!AR40-('Diet Matrix'!AR40*(Pedigree!$N$43/100))</f>
        <v>0.01</v>
      </c>
      <c r="AS40">
        <f>'Diet Matrix'!AS40-('Diet Matrix'!AS40*(Pedigree!$N$44/100))</f>
        <v>3.9800000000000002E-2</v>
      </c>
      <c r="AT40">
        <f>'Diet Matrix'!AT40-('Diet Matrix'!AT40*(Pedigree!$N$45/100))</f>
        <v>0.160495625</v>
      </c>
      <c r="AU40">
        <f>'Diet Matrix'!AU40-('Diet Matrix'!AU40*(Pedigree!$N$46/100))</f>
        <v>0.375</v>
      </c>
    </row>
    <row r="41" spans="1:47" x14ac:dyDescent="0.3">
      <c r="A41">
        <v>40</v>
      </c>
      <c r="B41" t="s">
        <v>61</v>
      </c>
      <c r="C41">
        <f>'Diet Matrix'!C41-('Diet Matrix'!C41*(Pedigree!$N$2/100))</f>
        <v>0</v>
      </c>
      <c r="D41">
        <f>'Diet Matrix'!D41-('Diet Matrix'!D41*(Pedigree!$N$3/100))</f>
        <v>0</v>
      </c>
      <c r="E41">
        <f>'Diet Matrix'!E41-('Diet Matrix'!E41*(Pedigree!$N$4/100))</f>
        <v>0</v>
      </c>
      <c r="F41">
        <f>'Diet Matrix'!F41-('Diet Matrix'!F41*(Pedigree!$N$5/100))</f>
        <v>0</v>
      </c>
      <c r="G41">
        <f>'Diet Matrix'!G41-('Diet Matrix'!G41*(Pedigree!$N$6/100))</f>
        <v>0</v>
      </c>
      <c r="H41">
        <f>'Diet Matrix'!H41-('Diet Matrix'!H41*(Pedigree!$N$7/100))</f>
        <v>0</v>
      </c>
      <c r="I41">
        <f>'Diet Matrix'!I41-('Diet Matrix'!I41*(Pedigree!$N$8/100))</f>
        <v>0</v>
      </c>
      <c r="J41">
        <f>'Diet Matrix'!J41-('Diet Matrix'!J41*(Pedigree!$N$9/100))</f>
        <v>0</v>
      </c>
      <c r="K41">
        <f>'Diet Matrix'!K41-('Diet Matrix'!K41*(Pedigree!$N$10/100))</f>
        <v>0</v>
      </c>
      <c r="L41">
        <f>'Diet Matrix'!L41-('Diet Matrix'!L41*(Pedigree!$N$11/100))</f>
        <v>1.02075E-3</v>
      </c>
      <c r="M41">
        <f>'Diet Matrix'!M41-('Diet Matrix'!M41*(Pedigree!$N$12/100))</f>
        <v>6.2820000000000009E-4</v>
      </c>
      <c r="N41">
        <f>'Diet Matrix'!N41-('Diet Matrix'!N41*(Pedigree!$N$13/100))</f>
        <v>1.8762300000000003E-2</v>
      </c>
      <c r="O41">
        <f>'Diet Matrix'!O41-('Diet Matrix'!O41*(Pedigree!$N$14/100))</f>
        <v>3.9662099999999999E-2</v>
      </c>
      <c r="P41">
        <f>'Diet Matrix'!P41-('Diet Matrix'!P41*(Pedigree!$N$15/100))</f>
        <v>0.1089261</v>
      </c>
      <c r="Q41">
        <f>'Diet Matrix'!Q41-('Diet Matrix'!Q41*(Pedigree!$N$16/100))</f>
        <v>0.15330329999999998</v>
      </c>
      <c r="R41">
        <f>'Diet Matrix'!R41-('Diet Matrix'!R41*(Pedigree!$N$17/100))</f>
        <v>0.35865449999999999</v>
      </c>
      <c r="S41">
        <f>'Diet Matrix'!S41-('Diet Matrix'!S41*(Pedigree!$N$18/100))</f>
        <v>9.0273600000000009E-2</v>
      </c>
      <c r="T41">
        <f>'Diet Matrix'!T41-('Diet Matrix'!T41*(Pedigree!$N$19/100))</f>
        <v>9.0273600000000009E-2</v>
      </c>
      <c r="U41">
        <f>'Diet Matrix'!U41-('Diet Matrix'!U41*(Pedigree!$N$20/100))</f>
        <v>1.0722599999999999E-2</v>
      </c>
      <c r="V41">
        <f>'Diet Matrix'!V41-('Diet Matrix'!V41*(Pedigree!$N$21/100))</f>
        <v>6.9117999999999992E-3</v>
      </c>
      <c r="W41">
        <f>'Diet Matrix'!W41-('Diet Matrix'!W41*(Pedigree!$N$22/100))</f>
        <v>9.9400666666666637E-3</v>
      </c>
      <c r="X41">
        <f>'Diet Matrix'!X41-('Diet Matrix'!X41*(Pedigree!$N$23/100))</f>
        <v>0.25713000000000003</v>
      </c>
      <c r="Y41">
        <f>'Diet Matrix'!Y41-('Diet Matrix'!Y41*(Pedigree!$N$24/100))</f>
        <v>0.27837000000000001</v>
      </c>
      <c r="Z41">
        <f>'Diet Matrix'!Z41-('Diet Matrix'!Z41*(Pedigree!$N$25/100))</f>
        <v>0.24596999999999999</v>
      </c>
      <c r="AA41">
        <f>'Diet Matrix'!AA41-('Diet Matrix'!AA41*(Pedigree!$N$26/100))</f>
        <v>0</v>
      </c>
      <c r="AB41">
        <f>'Diet Matrix'!AB41-('Diet Matrix'!AB41*(Pedigree!$N$27/100))</f>
        <v>0.1513224</v>
      </c>
      <c r="AC41">
        <f>'Diet Matrix'!AC41-('Diet Matrix'!AC41*(Pedigree!$N$28/100))</f>
        <v>5.9132699999999996E-2</v>
      </c>
      <c r="AD41">
        <f>'Diet Matrix'!AD41-('Diet Matrix'!AD41*(Pedigree!$N$29/100))</f>
        <v>5.679E-2</v>
      </c>
      <c r="AE41">
        <f>'Diet Matrix'!AE41-('Diet Matrix'!AE41*(Pedigree!$N$30/100))</f>
        <v>2.3510800000000002E-3</v>
      </c>
      <c r="AF41">
        <f>'Diet Matrix'!AF41-('Diet Matrix'!AF41*(Pedigree!$N$31/100))</f>
        <v>0</v>
      </c>
      <c r="AG41">
        <f>'Diet Matrix'!AG41-('Diet Matrix'!AG41*(Pedigree!$N$32/100))</f>
        <v>0</v>
      </c>
      <c r="AH41">
        <f>'Diet Matrix'!AH41-('Diet Matrix'!AH41*(Pedigree!$N$33/100))</f>
        <v>0</v>
      </c>
      <c r="AI41">
        <f>'Diet Matrix'!AI41-('Diet Matrix'!AI41*(Pedigree!$N$34/100))</f>
        <v>0</v>
      </c>
      <c r="AJ41">
        <f>'Diet Matrix'!AJ41-('Diet Matrix'!AJ41*(Pedigree!$N$35/100))</f>
        <v>0</v>
      </c>
      <c r="AK41">
        <f>'Diet Matrix'!AK41-('Diet Matrix'!AK41*(Pedigree!$N$36/100))</f>
        <v>0.11182250000000001</v>
      </c>
      <c r="AL41">
        <f>'Diet Matrix'!AL41-('Diet Matrix'!AL41*(Pedigree!$N$37/100))</f>
        <v>0</v>
      </c>
      <c r="AM41">
        <f>'Diet Matrix'!AM41-('Diet Matrix'!AM41*(Pedigree!$N$38/100))</f>
        <v>0</v>
      </c>
      <c r="AN41">
        <f>'Diet Matrix'!AN41-('Diet Matrix'!AN41*(Pedigree!$N$39/100))</f>
        <v>0</v>
      </c>
      <c r="AO41">
        <f>'Diet Matrix'!AO41-('Diet Matrix'!AO41*(Pedigree!$N$40/100))</f>
        <v>0</v>
      </c>
      <c r="AP41">
        <f>'Diet Matrix'!AP41-('Diet Matrix'!AP41*(Pedigree!$N$41/100))</f>
        <v>2.545E-2</v>
      </c>
      <c r="AQ41">
        <f>'Diet Matrix'!AQ41-('Diet Matrix'!AQ41*(Pedigree!$N$42/100))</f>
        <v>0</v>
      </c>
      <c r="AR41">
        <f>'Diet Matrix'!AR41-('Diet Matrix'!AR41*(Pedigree!$N$43/100))</f>
        <v>0</v>
      </c>
      <c r="AS41">
        <f>'Diet Matrix'!AS41-('Diet Matrix'!AS41*(Pedigree!$N$44/100))</f>
        <v>9.9449999999999997E-2</v>
      </c>
      <c r="AT41">
        <f>'Diet Matrix'!AT41-('Diet Matrix'!AT41*(Pedigree!$N$45/100))</f>
        <v>6.4472499999999999E-3</v>
      </c>
      <c r="AU41">
        <f>'Diet Matrix'!AU41-('Diet Matrix'!AU41*(Pedigree!$N$46/100))</f>
        <v>0</v>
      </c>
    </row>
    <row r="42" spans="1:47" x14ac:dyDescent="0.3">
      <c r="A42">
        <v>41</v>
      </c>
      <c r="B42" t="s">
        <v>34</v>
      </c>
      <c r="C42">
        <f>'Diet Matrix'!C42-('Diet Matrix'!C42*(Pedigree!$N$2/100))</f>
        <v>0</v>
      </c>
      <c r="D42">
        <f>'Diet Matrix'!D42-('Diet Matrix'!D42*(Pedigree!$N$3/100))</f>
        <v>0</v>
      </c>
      <c r="E42">
        <f>'Diet Matrix'!E42-('Diet Matrix'!E42*(Pedigree!$N$4/100))</f>
        <v>0</v>
      </c>
      <c r="F42">
        <f>'Diet Matrix'!F42-('Diet Matrix'!F42*(Pedigree!$N$5/100))</f>
        <v>0</v>
      </c>
      <c r="G42">
        <f>'Diet Matrix'!G42-('Diet Matrix'!G42*(Pedigree!$N$6/100))</f>
        <v>0</v>
      </c>
      <c r="H42">
        <f>'Diet Matrix'!H42-('Diet Matrix'!H42*(Pedigree!$N$7/100))</f>
        <v>0</v>
      </c>
      <c r="I42">
        <f>'Diet Matrix'!I42-('Diet Matrix'!I42*(Pedigree!$N$8/100))</f>
        <v>0</v>
      </c>
      <c r="J42">
        <f>'Diet Matrix'!J42-('Diet Matrix'!J42*(Pedigree!$N$9/100))</f>
        <v>0</v>
      </c>
      <c r="K42">
        <f>'Diet Matrix'!K42-('Diet Matrix'!K42*(Pedigree!$N$10/100))</f>
        <v>0</v>
      </c>
      <c r="L42">
        <f>'Diet Matrix'!L42-('Diet Matrix'!L42*(Pedigree!$N$11/100))</f>
        <v>4.9999999999999998E-8</v>
      </c>
      <c r="M42">
        <f>'Diet Matrix'!M42-('Diet Matrix'!M42*(Pedigree!$N$12/100))</f>
        <v>0</v>
      </c>
      <c r="N42">
        <f>'Diet Matrix'!N42-('Diet Matrix'!N42*(Pedigree!$N$13/100))</f>
        <v>5.4E-6</v>
      </c>
      <c r="O42">
        <f>'Diet Matrix'!O42-('Diet Matrix'!O42*(Pedigree!$N$14/100))</f>
        <v>2.5173000000000001E-3</v>
      </c>
      <c r="P42">
        <f>'Diet Matrix'!P42-('Diet Matrix'!P42*(Pedigree!$N$15/100))</f>
        <v>5.4180000000000001E-3</v>
      </c>
      <c r="Q42">
        <f>'Diet Matrix'!Q42-('Diet Matrix'!Q42*(Pedigree!$N$16/100))</f>
        <v>2.8971000000000001E-3</v>
      </c>
      <c r="R42">
        <f>'Diet Matrix'!R42-('Diet Matrix'!R42*(Pedigree!$N$17/100))</f>
        <v>1.7983800000000001E-2</v>
      </c>
      <c r="S42">
        <f>'Diet Matrix'!S42-('Diet Matrix'!S42*(Pedigree!$N$18/100))</f>
        <v>0.2696499</v>
      </c>
      <c r="T42">
        <f>'Diet Matrix'!T42-('Diet Matrix'!T42*(Pedigree!$N$19/100))</f>
        <v>0.2696499</v>
      </c>
      <c r="U42">
        <f>'Diet Matrix'!U42-('Diet Matrix'!U42*(Pedigree!$N$20/100))</f>
        <v>1.92231E-2</v>
      </c>
      <c r="V42">
        <f>'Diet Matrix'!V42-('Diet Matrix'!V42*(Pedigree!$N$21/100))</f>
        <v>3.0666666666666655E-6</v>
      </c>
      <c r="W42">
        <f>'Diet Matrix'!W42-('Diet Matrix'!W42*(Pedigree!$N$22/100))</f>
        <v>5.2734466666666646E-2</v>
      </c>
      <c r="X42">
        <f>'Diet Matrix'!X42-('Diet Matrix'!X42*(Pedigree!$N$23/100))</f>
        <v>0.42858000000000002</v>
      </c>
      <c r="Y42">
        <f>'Diet Matrix'!Y42-('Diet Matrix'!Y42*(Pedigree!$N$24/100))</f>
        <v>0.60309000000000001</v>
      </c>
      <c r="Z42">
        <f>'Diet Matrix'!Z42-('Diet Matrix'!Z42*(Pedigree!$N$25/100))</f>
        <v>0.60731999999999997</v>
      </c>
      <c r="AA42">
        <f>'Diet Matrix'!AA42-('Diet Matrix'!AA42*(Pedigree!$N$26/100))</f>
        <v>0.72</v>
      </c>
      <c r="AB42">
        <f>'Diet Matrix'!AB42-('Diet Matrix'!AB42*(Pedigree!$N$27/100))</f>
        <v>5.2489799999999996E-2</v>
      </c>
      <c r="AC42">
        <f>'Diet Matrix'!AC42-('Diet Matrix'!AC42*(Pedigree!$N$28/100))</f>
        <v>0.43441649999999998</v>
      </c>
      <c r="AD42">
        <f>'Diet Matrix'!AD42-('Diet Matrix'!AD42*(Pedigree!$N$29/100))</f>
        <v>0.54936000000000007</v>
      </c>
      <c r="AE42">
        <f>'Diet Matrix'!AE42-('Diet Matrix'!AE42*(Pedigree!$N$30/100))</f>
        <v>1.1839999999999995E-4</v>
      </c>
      <c r="AF42">
        <f>'Diet Matrix'!AF42-('Diet Matrix'!AF42*(Pedigree!$N$31/100))</f>
        <v>5.6249999999999998E-3</v>
      </c>
      <c r="AG42">
        <f>'Diet Matrix'!AG42-('Diet Matrix'!AG42*(Pedigree!$N$32/100))</f>
        <v>0</v>
      </c>
      <c r="AH42">
        <f>'Diet Matrix'!AH42-('Diet Matrix'!AH42*(Pedigree!$N$33/100))</f>
        <v>0</v>
      </c>
      <c r="AI42">
        <f>'Diet Matrix'!AI42-('Diet Matrix'!AI42*(Pedigree!$N$34/100))</f>
        <v>0</v>
      </c>
      <c r="AJ42">
        <f>'Diet Matrix'!AJ42-('Diet Matrix'!AJ42*(Pedigree!$N$35/100))</f>
        <v>0.15999999999999992</v>
      </c>
      <c r="AK42">
        <f>'Diet Matrix'!AK42-('Diet Matrix'!AK42*(Pedigree!$N$36/100))</f>
        <v>0.14808950000000001</v>
      </c>
      <c r="AL42">
        <f>'Diet Matrix'!AL42-('Diet Matrix'!AL42*(Pedigree!$N$37/100))</f>
        <v>0</v>
      </c>
      <c r="AM42">
        <f>'Diet Matrix'!AM42-('Diet Matrix'!AM42*(Pedigree!$N$38/100))</f>
        <v>0</v>
      </c>
      <c r="AN42">
        <f>'Diet Matrix'!AN42-('Diet Matrix'!AN42*(Pedigree!$N$39/100))</f>
        <v>0</v>
      </c>
      <c r="AO42">
        <f>'Diet Matrix'!AO42-('Diet Matrix'!AO42*(Pedigree!$N$40/100))</f>
        <v>0</v>
      </c>
      <c r="AP42">
        <f>'Diet Matrix'!AP42-('Diet Matrix'!AP42*(Pedigree!$N$41/100))</f>
        <v>0.36115000000000003</v>
      </c>
      <c r="AQ42">
        <f>'Diet Matrix'!AQ42-('Diet Matrix'!AQ42*(Pedigree!$N$42/100))</f>
        <v>0</v>
      </c>
      <c r="AR42">
        <f>'Diet Matrix'!AR42-('Diet Matrix'!AR42*(Pedigree!$N$43/100))</f>
        <v>0</v>
      </c>
      <c r="AS42">
        <f>'Diet Matrix'!AS42-('Diet Matrix'!AS42*(Pedigree!$N$44/100))</f>
        <v>9.9449999999999997E-2</v>
      </c>
      <c r="AT42">
        <f>'Diet Matrix'!AT42-('Diet Matrix'!AT42*(Pedigree!$N$45/100))</f>
        <v>1.3254125E-2</v>
      </c>
      <c r="AU42">
        <f>'Diet Matrix'!AU42-('Diet Matrix'!AU42*(Pedigree!$N$46/100))</f>
        <v>0</v>
      </c>
    </row>
    <row r="43" spans="1:47" x14ac:dyDescent="0.3">
      <c r="A43">
        <v>42</v>
      </c>
      <c r="B43" t="s">
        <v>35</v>
      </c>
      <c r="C43">
        <f>'Diet Matrix'!C43-('Diet Matrix'!C43*(Pedigree!$N$2/100))</f>
        <v>0</v>
      </c>
      <c r="D43">
        <f>'Diet Matrix'!D43-('Diet Matrix'!D43*(Pedigree!$N$3/100))</f>
        <v>0</v>
      </c>
      <c r="E43">
        <f>'Diet Matrix'!E43-('Diet Matrix'!E43*(Pedigree!$N$4/100))</f>
        <v>0</v>
      </c>
      <c r="F43">
        <f>'Diet Matrix'!F43-('Diet Matrix'!F43*(Pedigree!$N$5/100))</f>
        <v>0</v>
      </c>
      <c r="G43">
        <f>'Diet Matrix'!G43-('Diet Matrix'!G43*(Pedigree!$N$6/100))</f>
        <v>0</v>
      </c>
      <c r="H43">
        <f>'Diet Matrix'!H43-('Diet Matrix'!H43*(Pedigree!$N$7/100))</f>
        <v>0</v>
      </c>
      <c r="I43">
        <f>'Diet Matrix'!I43-('Diet Matrix'!I43*(Pedigree!$N$8/100))</f>
        <v>0</v>
      </c>
      <c r="J43">
        <f>'Diet Matrix'!J43-('Diet Matrix'!J43*(Pedigree!$N$9/100))</f>
        <v>0</v>
      </c>
      <c r="K43">
        <f>'Diet Matrix'!K43-('Diet Matrix'!K43*(Pedigree!$N$10/100))</f>
        <v>0</v>
      </c>
      <c r="L43">
        <f>'Diet Matrix'!L43-('Diet Matrix'!L43*(Pedigree!$N$11/100))</f>
        <v>0</v>
      </c>
      <c r="M43">
        <f>'Diet Matrix'!M43-('Diet Matrix'!M43*(Pedigree!$N$12/100))</f>
        <v>0</v>
      </c>
      <c r="N43">
        <f>'Diet Matrix'!N43-('Diet Matrix'!N43*(Pedigree!$N$13/100))</f>
        <v>0</v>
      </c>
      <c r="O43">
        <f>'Diet Matrix'!O43-('Diet Matrix'!O43*(Pedigree!$N$14/100))</f>
        <v>0</v>
      </c>
      <c r="P43">
        <f>'Diet Matrix'!P43-('Diet Matrix'!P43*(Pedigree!$N$15/100))</f>
        <v>0</v>
      </c>
      <c r="Q43">
        <f>'Diet Matrix'!Q43-('Diet Matrix'!Q43*(Pedigree!$N$16/100))</f>
        <v>0</v>
      </c>
      <c r="R43">
        <f>'Diet Matrix'!R43-('Diet Matrix'!R43*(Pedigree!$N$17/100))</f>
        <v>0</v>
      </c>
      <c r="S43">
        <f>'Diet Matrix'!S43-('Diet Matrix'!S43*(Pedigree!$N$18/100))</f>
        <v>0</v>
      </c>
      <c r="T43">
        <f>'Diet Matrix'!T43-('Diet Matrix'!T43*(Pedigree!$N$19/100))</f>
        <v>0</v>
      </c>
      <c r="U43">
        <f>'Diet Matrix'!U43-('Diet Matrix'!U43*(Pedigree!$N$20/100))</f>
        <v>0</v>
      </c>
      <c r="V43">
        <f>'Diet Matrix'!V43-('Diet Matrix'!V43*(Pedigree!$N$21/100))</f>
        <v>0</v>
      </c>
      <c r="W43">
        <f>'Diet Matrix'!W43-('Diet Matrix'!W43*(Pedigree!$N$22/100))</f>
        <v>0</v>
      </c>
      <c r="X43">
        <f>'Diet Matrix'!X43-('Diet Matrix'!X43*(Pedigree!$N$23/100))</f>
        <v>0</v>
      </c>
      <c r="Y43">
        <f>'Diet Matrix'!Y43-('Diet Matrix'!Y43*(Pedigree!$N$24/100))</f>
        <v>0</v>
      </c>
      <c r="Z43">
        <f>'Diet Matrix'!Z43-('Diet Matrix'!Z43*(Pedigree!$N$25/100))</f>
        <v>0</v>
      </c>
      <c r="AA43">
        <f>'Diet Matrix'!AA43-('Diet Matrix'!AA43*(Pedigree!$N$26/100))</f>
        <v>0.09</v>
      </c>
      <c r="AB43">
        <f>'Diet Matrix'!AB43-('Diet Matrix'!AB43*(Pedigree!$N$27/100))</f>
        <v>0</v>
      </c>
      <c r="AC43">
        <f>'Diet Matrix'!AC43-('Diet Matrix'!AC43*(Pedigree!$N$28/100))</f>
        <v>0</v>
      </c>
      <c r="AD43">
        <f>'Diet Matrix'!AD43-('Diet Matrix'!AD43*(Pedigree!$N$29/100))</f>
        <v>4.2840000000000003E-2</v>
      </c>
      <c r="AE43">
        <f>'Diet Matrix'!AE43-('Diet Matrix'!AE43*(Pedigree!$N$30/100))</f>
        <v>0</v>
      </c>
      <c r="AF43">
        <f>'Diet Matrix'!AF43-('Diet Matrix'!AF43*(Pedigree!$N$31/100))</f>
        <v>0</v>
      </c>
      <c r="AG43">
        <f>'Diet Matrix'!AG43-('Diet Matrix'!AG43*(Pedigree!$N$32/100))</f>
        <v>0</v>
      </c>
      <c r="AH43">
        <f>'Diet Matrix'!AH43-('Diet Matrix'!AH43*(Pedigree!$N$33/100))</f>
        <v>0</v>
      </c>
      <c r="AI43">
        <f>'Diet Matrix'!AI43-('Diet Matrix'!AI43*(Pedigree!$N$34/100))</f>
        <v>0</v>
      </c>
      <c r="AJ43">
        <f>'Diet Matrix'!AJ43-('Diet Matrix'!AJ43*(Pedigree!$N$35/100))</f>
        <v>0</v>
      </c>
      <c r="AK43">
        <f>'Diet Matrix'!AK43-('Diet Matrix'!AK43*(Pedigree!$N$36/100))</f>
        <v>0</v>
      </c>
      <c r="AL43">
        <f>'Diet Matrix'!AL43-('Diet Matrix'!AL43*(Pedigree!$N$37/100))</f>
        <v>0.35</v>
      </c>
      <c r="AM43">
        <f>'Diet Matrix'!AM43-('Diet Matrix'!AM43*(Pedigree!$N$38/100))</f>
        <v>0.05</v>
      </c>
      <c r="AN43">
        <f>'Diet Matrix'!AN43-('Diet Matrix'!AN43*(Pedigree!$N$39/100))</f>
        <v>2.5000000000000001E-2</v>
      </c>
      <c r="AO43">
        <f>'Diet Matrix'!AO43-('Diet Matrix'!AO43*(Pedigree!$N$40/100))</f>
        <v>5.0255124999999998E-2</v>
      </c>
      <c r="AP43">
        <f>'Diet Matrix'!AP43-('Diet Matrix'!AP43*(Pedigree!$N$41/100))</f>
        <v>5.0900000000000001E-2</v>
      </c>
      <c r="AQ43">
        <f>'Diet Matrix'!AQ43-('Diet Matrix'!AQ43*(Pedigree!$N$42/100))</f>
        <v>2.5000000000000001E-2</v>
      </c>
      <c r="AR43">
        <f>'Diet Matrix'!AR43-('Diet Matrix'!AR43*(Pedigree!$N$43/100))</f>
        <v>0.05</v>
      </c>
      <c r="AS43">
        <f>'Diet Matrix'!AS43-('Diet Matrix'!AS43*(Pedigree!$N$44/100))</f>
        <v>4.9750000000000003E-2</v>
      </c>
      <c r="AT43">
        <f>'Diet Matrix'!AT43-('Diet Matrix'!AT43*(Pedigree!$N$45/100))</f>
        <v>2.2148374999999998E-2</v>
      </c>
      <c r="AU43">
        <f>'Diet Matrix'!AU43-('Diet Matrix'!AU43*(Pedigree!$N$46/100))</f>
        <v>0</v>
      </c>
    </row>
    <row r="44" spans="1:47" x14ac:dyDescent="0.3">
      <c r="A44">
        <v>43</v>
      </c>
      <c r="B44" t="s">
        <v>36</v>
      </c>
      <c r="C44">
        <f>'Diet Matrix'!C44-('Diet Matrix'!C44*(Pedigree!$N$2/100))</f>
        <v>0</v>
      </c>
      <c r="D44">
        <f>'Diet Matrix'!D44-('Diet Matrix'!D44*(Pedigree!$N$3/100))</f>
        <v>0</v>
      </c>
      <c r="E44">
        <f>'Diet Matrix'!E44-('Diet Matrix'!E44*(Pedigree!$N$4/100))</f>
        <v>0</v>
      </c>
      <c r="F44">
        <f>'Diet Matrix'!F44-('Diet Matrix'!F44*(Pedigree!$N$5/100))</f>
        <v>0</v>
      </c>
      <c r="G44">
        <f>'Diet Matrix'!G44-('Diet Matrix'!G44*(Pedigree!$N$6/100))</f>
        <v>0</v>
      </c>
      <c r="H44">
        <f>'Diet Matrix'!H44-('Diet Matrix'!H44*(Pedigree!$N$7/100))</f>
        <v>0</v>
      </c>
      <c r="I44">
        <f>'Diet Matrix'!I44-('Diet Matrix'!I44*(Pedigree!$N$8/100))</f>
        <v>0</v>
      </c>
      <c r="J44">
        <f>'Diet Matrix'!J44-('Diet Matrix'!J44*(Pedigree!$N$9/100))</f>
        <v>0</v>
      </c>
      <c r="K44">
        <f>'Diet Matrix'!K44-('Diet Matrix'!K44*(Pedigree!$N$10/100))</f>
        <v>0</v>
      </c>
      <c r="L44">
        <f>'Diet Matrix'!L44-('Diet Matrix'!L44*(Pedigree!$N$11/100))</f>
        <v>1.6348500000000002E-3</v>
      </c>
      <c r="M44">
        <f>'Diet Matrix'!M44-('Diet Matrix'!M44*(Pedigree!$N$12/100))</f>
        <v>7.9560000000000004E-4</v>
      </c>
      <c r="N44">
        <f>'Diet Matrix'!N44-('Diet Matrix'!N44*(Pedigree!$N$13/100))</f>
        <v>1.4877E-3</v>
      </c>
      <c r="O44">
        <f>'Diet Matrix'!O44-('Diet Matrix'!O44*(Pedigree!$N$14/100))</f>
        <v>3.3029999999999999E-3</v>
      </c>
      <c r="P44">
        <f>'Diet Matrix'!P44-('Diet Matrix'!P44*(Pedigree!$N$15/100))</f>
        <v>3.7818000000000001E-3</v>
      </c>
      <c r="Q44">
        <f>'Diet Matrix'!Q44-('Diet Matrix'!Q44*(Pedigree!$N$16/100))</f>
        <v>9.9360000000000004E-3</v>
      </c>
      <c r="R44">
        <f>'Diet Matrix'!R44-('Diet Matrix'!R44*(Pedigree!$N$17/100))</f>
        <v>1.55295E-2</v>
      </c>
      <c r="S44">
        <f>'Diet Matrix'!S44-('Diet Matrix'!S44*(Pedigree!$N$18/100))</f>
        <v>0</v>
      </c>
      <c r="T44">
        <f>'Diet Matrix'!T44-('Diet Matrix'!T44*(Pedigree!$N$19/100))</f>
        <v>0</v>
      </c>
      <c r="U44">
        <f>'Diet Matrix'!U44-('Diet Matrix'!U44*(Pedigree!$N$20/100))</f>
        <v>0</v>
      </c>
      <c r="V44">
        <f>'Diet Matrix'!V44-('Diet Matrix'!V44*(Pedigree!$N$21/100))</f>
        <v>0</v>
      </c>
      <c r="W44">
        <f>'Diet Matrix'!W44-('Diet Matrix'!W44*(Pedigree!$N$22/100))</f>
        <v>2.2133333333333328E-3</v>
      </c>
      <c r="X44">
        <f>'Diet Matrix'!X44-('Diet Matrix'!X44*(Pedigree!$N$23/100))</f>
        <v>0</v>
      </c>
      <c r="Y44">
        <f>'Diet Matrix'!Y44-('Diet Matrix'!Y44*(Pedigree!$N$24/100))</f>
        <v>0</v>
      </c>
      <c r="Z44">
        <f>'Diet Matrix'!Z44-('Diet Matrix'!Z44*(Pedigree!$N$25/100))</f>
        <v>0</v>
      </c>
      <c r="AA44">
        <f>'Diet Matrix'!AA44-('Diet Matrix'!AA44*(Pedigree!$N$26/100))</f>
        <v>0</v>
      </c>
      <c r="AB44">
        <f>'Diet Matrix'!AB44-('Diet Matrix'!AB44*(Pedigree!$N$27/100))</f>
        <v>7.5599999999999994E-5</v>
      </c>
      <c r="AC44">
        <f>'Diet Matrix'!AC44-('Diet Matrix'!AC44*(Pedigree!$N$28/100))</f>
        <v>7.6083300000000006E-2</v>
      </c>
      <c r="AD44">
        <f>'Diet Matrix'!AD44-('Diet Matrix'!AD44*(Pedigree!$N$29/100))</f>
        <v>0</v>
      </c>
      <c r="AE44">
        <f>'Diet Matrix'!AE44-('Diet Matrix'!AE44*(Pedigree!$N$30/100))</f>
        <v>3.2486799999999986E-3</v>
      </c>
      <c r="AF44">
        <f>'Diet Matrix'!AF44-('Diet Matrix'!AF44*(Pedigree!$N$31/100))</f>
        <v>0</v>
      </c>
      <c r="AG44">
        <f>'Diet Matrix'!AG44-('Diet Matrix'!AG44*(Pedigree!$N$32/100))</f>
        <v>0</v>
      </c>
      <c r="AH44">
        <f>'Diet Matrix'!AH44-('Diet Matrix'!AH44*(Pedigree!$N$33/100))</f>
        <v>1.5560999999999999E-3</v>
      </c>
      <c r="AI44">
        <f>'Diet Matrix'!AI44-('Diet Matrix'!AI44*(Pedigree!$N$34/100))</f>
        <v>0</v>
      </c>
      <c r="AJ44">
        <f>'Diet Matrix'!AJ44-('Diet Matrix'!AJ44*(Pedigree!$N$35/100))</f>
        <v>0</v>
      </c>
      <c r="AK44">
        <f>'Diet Matrix'!AK44-('Diet Matrix'!AK44*(Pedigree!$N$36/100))</f>
        <v>0</v>
      </c>
      <c r="AL44">
        <f>'Diet Matrix'!AL44-('Diet Matrix'!AL44*(Pedigree!$N$37/100))</f>
        <v>0</v>
      </c>
      <c r="AM44">
        <f>'Diet Matrix'!AM44-('Diet Matrix'!AM44*(Pedigree!$N$38/100))</f>
        <v>0</v>
      </c>
      <c r="AN44">
        <f>'Diet Matrix'!AN44-('Diet Matrix'!AN44*(Pedigree!$N$39/100))</f>
        <v>0</v>
      </c>
      <c r="AO44">
        <f>'Diet Matrix'!AO44-('Diet Matrix'!AO44*(Pedigree!$N$40/100))</f>
        <v>0</v>
      </c>
      <c r="AP44">
        <f>'Diet Matrix'!AP44-('Diet Matrix'!AP44*(Pedigree!$N$41/100))</f>
        <v>0</v>
      </c>
      <c r="AQ44">
        <f>'Diet Matrix'!AQ44-('Diet Matrix'!AQ44*(Pedigree!$N$42/100))</f>
        <v>0</v>
      </c>
      <c r="AR44">
        <f>'Diet Matrix'!AR44-('Diet Matrix'!AR44*(Pedigree!$N$43/100))</f>
        <v>0</v>
      </c>
      <c r="AS44">
        <f>'Diet Matrix'!AS44-('Diet Matrix'!AS44*(Pedigree!$N$44/100))</f>
        <v>0</v>
      </c>
      <c r="AT44">
        <f>'Diet Matrix'!AT44-('Diet Matrix'!AT44*(Pedigree!$N$45/100))</f>
        <v>0</v>
      </c>
      <c r="AU44">
        <f>'Diet Matrix'!AU44-('Diet Matrix'!AU44*(Pedigree!$N$46/100))</f>
        <v>0</v>
      </c>
    </row>
    <row r="45" spans="1:47" x14ac:dyDescent="0.3">
      <c r="A45">
        <v>44</v>
      </c>
      <c r="B45" t="s">
        <v>37</v>
      </c>
      <c r="C45">
        <f>'Diet Matrix'!C45-('Diet Matrix'!C45*(Pedigree!$N$2/100))</f>
        <v>0</v>
      </c>
      <c r="D45">
        <f>'Diet Matrix'!D45-('Diet Matrix'!D45*(Pedigree!$N$3/100))</f>
        <v>0</v>
      </c>
      <c r="E45">
        <f>'Diet Matrix'!E45-('Diet Matrix'!E45*(Pedigree!$N$4/100))</f>
        <v>0</v>
      </c>
      <c r="F45">
        <f>'Diet Matrix'!F45-('Diet Matrix'!F45*(Pedigree!$N$5/100))</f>
        <v>0</v>
      </c>
      <c r="G45">
        <f>'Diet Matrix'!G45-('Diet Matrix'!G45*(Pedigree!$N$6/100))</f>
        <v>0</v>
      </c>
      <c r="H45">
        <f>'Diet Matrix'!H45-('Diet Matrix'!H45*(Pedigree!$N$7/100))</f>
        <v>3.9329999999999996E-4</v>
      </c>
      <c r="I45">
        <f>'Diet Matrix'!I45-('Diet Matrix'!I45*(Pedigree!$N$8/100))</f>
        <v>0</v>
      </c>
      <c r="J45">
        <f>'Diet Matrix'!J45-('Diet Matrix'!J45*(Pedigree!$N$9/100))</f>
        <v>0</v>
      </c>
      <c r="K45">
        <f>'Diet Matrix'!K45-('Diet Matrix'!K45*(Pedigree!$N$10/100))</f>
        <v>0</v>
      </c>
      <c r="L45">
        <f>'Diet Matrix'!L45-('Diet Matrix'!L45*(Pedigree!$N$11/100))</f>
        <v>0</v>
      </c>
      <c r="M45">
        <f>'Diet Matrix'!M45-('Diet Matrix'!M45*(Pedigree!$N$12/100))</f>
        <v>9.5889600000000019E-2</v>
      </c>
      <c r="N45">
        <f>'Diet Matrix'!N45-('Diet Matrix'!N45*(Pedigree!$N$13/100))</f>
        <v>0.26777880000000004</v>
      </c>
      <c r="O45">
        <f>'Diet Matrix'!O45-('Diet Matrix'!O45*(Pedigree!$N$14/100))</f>
        <v>5.0759100000000001E-2</v>
      </c>
      <c r="P45">
        <f>'Diet Matrix'!P45-('Diet Matrix'!P45*(Pedigree!$N$15/100))</f>
        <v>0.1863747</v>
      </c>
      <c r="Q45">
        <f>'Diet Matrix'!Q45-('Diet Matrix'!Q45*(Pedigree!$N$16/100))</f>
        <v>2.4694199999999996E-2</v>
      </c>
      <c r="R45">
        <f>'Diet Matrix'!R45-('Diet Matrix'!R45*(Pedigree!$N$17/100))</f>
        <v>2.8228499999999997E-2</v>
      </c>
      <c r="S45">
        <f>'Diet Matrix'!S45-('Diet Matrix'!S45*(Pedigree!$N$18/100))</f>
        <v>1.5659100000000002E-2</v>
      </c>
      <c r="T45">
        <f>'Diet Matrix'!T45-('Diet Matrix'!T45*(Pedigree!$N$19/100))</f>
        <v>1.5659100000000002E-2</v>
      </c>
      <c r="U45">
        <f>'Diet Matrix'!U45-('Diet Matrix'!U45*(Pedigree!$N$20/100))</f>
        <v>5.2162199999999992E-2</v>
      </c>
      <c r="V45">
        <f>'Diet Matrix'!V45-('Diet Matrix'!V45*(Pedigree!$N$21/100))</f>
        <v>4.9061333333333332E-3</v>
      </c>
      <c r="W45">
        <f>'Diet Matrix'!W45-('Diet Matrix'!W45*(Pedigree!$N$22/100))</f>
        <v>1.0528199999999995E-2</v>
      </c>
      <c r="X45">
        <f>'Diet Matrix'!X45-('Diet Matrix'!X45*(Pedigree!$N$23/100))</f>
        <v>0</v>
      </c>
      <c r="Y45">
        <f>'Diet Matrix'!Y45-('Diet Matrix'!Y45*(Pedigree!$N$24/100))</f>
        <v>0</v>
      </c>
      <c r="Z45">
        <f>'Diet Matrix'!Z45-('Diet Matrix'!Z45*(Pedigree!$N$25/100))</f>
        <v>0</v>
      </c>
      <c r="AA45">
        <f>'Diet Matrix'!AA45-('Diet Matrix'!AA45*(Pedigree!$N$26/100))</f>
        <v>0</v>
      </c>
      <c r="AB45">
        <f>'Diet Matrix'!AB45-('Diet Matrix'!AB45*(Pedigree!$N$27/100))</f>
        <v>6.6133799999999993E-2</v>
      </c>
      <c r="AC45">
        <f>'Diet Matrix'!AC45-('Diet Matrix'!AC45*(Pedigree!$N$28/100))</f>
        <v>2.0781899999999999E-2</v>
      </c>
      <c r="AD45">
        <f>'Diet Matrix'!AD45-('Diet Matrix'!AD45*(Pedigree!$N$29/100))</f>
        <v>0</v>
      </c>
      <c r="AE45">
        <f>'Diet Matrix'!AE45-('Diet Matrix'!AE45*(Pedigree!$N$30/100))</f>
        <v>1.0756839999999997E-2</v>
      </c>
      <c r="AF45">
        <f>'Diet Matrix'!AF45-('Diet Matrix'!AF45*(Pedigree!$N$31/100))</f>
        <v>4.2386399999999998E-2</v>
      </c>
      <c r="AG45">
        <f>'Diet Matrix'!AG45-('Diet Matrix'!AG45*(Pedigree!$N$32/100))</f>
        <v>4.8186000000000007E-2</v>
      </c>
      <c r="AH45">
        <f>'Diet Matrix'!AH45-('Diet Matrix'!AH45*(Pedigree!$N$33/100))</f>
        <v>6.1188300000000001E-2</v>
      </c>
      <c r="AI45">
        <f>'Diet Matrix'!AI45-('Diet Matrix'!AI45*(Pedigree!$N$34/100))</f>
        <v>1.63266E-2</v>
      </c>
      <c r="AJ45">
        <f>'Diet Matrix'!AJ45-('Diet Matrix'!AJ45*(Pedigree!$N$35/100))</f>
        <v>0</v>
      </c>
      <c r="AK45">
        <f>'Diet Matrix'!AK45-('Diet Matrix'!AK45*(Pedigree!$N$36/100))</f>
        <v>1.0603E-2</v>
      </c>
      <c r="AL45">
        <f>'Diet Matrix'!AL45-('Diet Matrix'!AL45*(Pedigree!$N$37/100))</f>
        <v>0</v>
      </c>
      <c r="AM45">
        <f>'Diet Matrix'!AM45-('Diet Matrix'!AM45*(Pedigree!$N$38/100))</f>
        <v>0</v>
      </c>
      <c r="AN45">
        <f>'Diet Matrix'!AN45-('Diet Matrix'!AN45*(Pedigree!$N$39/100))</f>
        <v>0</v>
      </c>
      <c r="AO45">
        <f>'Diet Matrix'!AO45-('Diet Matrix'!AO45*(Pedigree!$N$40/100))</f>
        <v>0</v>
      </c>
      <c r="AP45">
        <f>'Diet Matrix'!AP45-('Diet Matrix'!AP45*(Pedigree!$N$41/100))</f>
        <v>0</v>
      </c>
      <c r="AQ45">
        <f>'Diet Matrix'!AQ45-('Diet Matrix'!AQ45*(Pedigree!$N$42/100))</f>
        <v>0</v>
      </c>
      <c r="AR45">
        <f>'Diet Matrix'!AR45-('Diet Matrix'!AR45*(Pedigree!$N$43/100))</f>
        <v>0</v>
      </c>
      <c r="AS45">
        <f>'Diet Matrix'!AS45-('Diet Matrix'!AS45*(Pedigree!$N$44/100))</f>
        <v>2.4899999999999999E-2</v>
      </c>
      <c r="AT45">
        <f>'Diet Matrix'!AT45-('Diet Matrix'!AT45*(Pedigree!$N$45/100))</f>
        <v>8.7851249999999995E-3</v>
      </c>
      <c r="AU45">
        <f>'Diet Matrix'!AU45-('Diet Matrix'!AU45*(Pedigree!$N$46/100))</f>
        <v>0</v>
      </c>
    </row>
    <row r="46" spans="1:47" x14ac:dyDescent="0.3">
      <c r="A46">
        <v>45</v>
      </c>
      <c r="B46" t="s">
        <v>38</v>
      </c>
      <c r="C46">
        <f>'Diet Matrix'!C46-('Diet Matrix'!C46*(Pedigree!$N$2/100))</f>
        <v>0</v>
      </c>
      <c r="D46">
        <f>'Diet Matrix'!D46-('Diet Matrix'!D46*(Pedigree!$N$3/100))</f>
        <v>0</v>
      </c>
      <c r="E46">
        <f>'Diet Matrix'!E46-('Diet Matrix'!E46*(Pedigree!$N$4/100))</f>
        <v>0</v>
      </c>
      <c r="F46">
        <f>'Diet Matrix'!F46-('Diet Matrix'!F46*(Pedigree!$N$5/100))</f>
        <v>0</v>
      </c>
      <c r="G46">
        <f>'Diet Matrix'!G46-('Diet Matrix'!G46*(Pedigree!$N$6/100))</f>
        <v>0</v>
      </c>
      <c r="H46">
        <f>'Diet Matrix'!H46-('Diet Matrix'!H46*(Pedigree!$N$7/100))</f>
        <v>0</v>
      </c>
      <c r="I46">
        <f>'Diet Matrix'!I46-('Diet Matrix'!I46*(Pedigree!$N$8/100))</f>
        <v>0</v>
      </c>
      <c r="J46">
        <f>'Diet Matrix'!J46-('Diet Matrix'!J46*(Pedigree!$N$9/100))</f>
        <v>0</v>
      </c>
      <c r="K46">
        <f>'Diet Matrix'!K46-('Diet Matrix'!K46*(Pedigree!$N$10/100))</f>
        <v>0</v>
      </c>
      <c r="L46">
        <f>'Diet Matrix'!L46-('Diet Matrix'!L46*(Pedigree!$N$11/100))</f>
        <v>1.5715224E-2</v>
      </c>
      <c r="M46">
        <f>'Diet Matrix'!M46-('Diet Matrix'!M46*(Pedigree!$N$12/100))</f>
        <v>0</v>
      </c>
      <c r="N46">
        <f>'Diet Matrix'!N46-('Diet Matrix'!N46*(Pedigree!$N$13/100))</f>
        <v>0</v>
      </c>
      <c r="O46">
        <f>'Diet Matrix'!O46-('Diet Matrix'!O46*(Pedigree!$N$14/100))</f>
        <v>0</v>
      </c>
      <c r="P46">
        <f>'Diet Matrix'!P46-('Diet Matrix'!P46*(Pedigree!$N$15/100))</f>
        <v>2.7E-6</v>
      </c>
      <c r="Q46">
        <f>'Diet Matrix'!Q46-('Diet Matrix'!Q46*(Pedigree!$N$16/100))</f>
        <v>1.2995999999999999E-3</v>
      </c>
      <c r="R46">
        <f>'Diet Matrix'!R46-('Diet Matrix'!R46*(Pedigree!$N$17/100))</f>
        <v>9.6029999999999998E-4</v>
      </c>
      <c r="S46">
        <f>'Diet Matrix'!S46-('Diet Matrix'!S46*(Pedigree!$N$18/100))</f>
        <v>0</v>
      </c>
      <c r="T46">
        <f>'Diet Matrix'!T46-('Diet Matrix'!T46*(Pedigree!$N$19/100))</f>
        <v>0</v>
      </c>
      <c r="U46">
        <f>'Diet Matrix'!U46-('Diet Matrix'!U46*(Pedigree!$N$20/100))</f>
        <v>0</v>
      </c>
      <c r="V46">
        <f>'Diet Matrix'!V46-('Diet Matrix'!V46*(Pedigree!$N$21/100))</f>
        <v>0</v>
      </c>
      <c r="W46">
        <f>'Diet Matrix'!W46-('Diet Matrix'!W46*(Pedigree!$N$22/100))</f>
        <v>3.1418666666666664E-3</v>
      </c>
      <c r="X46">
        <f>'Diet Matrix'!X46-('Diet Matrix'!X46*(Pedigree!$N$23/100))</f>
        <v>0</v>
      </c>
      <c r="Y46">
        <f>'Diet Matrix'!Y46-('Diet Matrix'!Y46*(Pedigree!$N$24/100))</f>
        <v>0</v>
      </c>
      <c r="Z46">
        <f>'Diet Matrix'!Z46-('Diet Matrix'!Z46*(Pedigree!$N$25/100))</f>
        <v>0</v>
      </c>
      <c r="AA46">
        <f>'Diet Matrix'!AA46-('Diet Matrix'!AA46*(Pedigree!$N$26/100))</f>
        <v>0</v>
      </c>
      <c r="AB46">
        <f>'Diet Matrix'!AB46-('Diet Matrix'!AB46*(Pedigree!$N$27/100))</f>
        <v>0</v>
      </c>
      <c r="AC46">
        <f>'Diet Matrix'!AC46-('Diet Matrix'!AC46*(Pedigree!$N$28/100))</f>
        <v>8.9999999999999996E-7</v>
      </c>
      <c r="AD46">
        <f>'Diet Matrix'!AD46-('Diet Matrix'!AD46*(Pedigree!$N$29/100))</f>
        <v>4.3020000000000003E-2</v>
      </c>
      <c r="AE46">
        <f>'Diet Matrix'!AE46-('Diet Matrix'!AE46*(Pedigree!$N$30/100))</f>
        <v>0</v>
      </c>
      <c r="AF46">
        <f>'Diet Matrix'!AF46-('Diet Matrix'!AF46*(Pedigree!$N$31/100))</f>
        <v>4.0499999999999998E-4</v>
      </c>
      <c r="AG46">
        <f>'Diet Matrix'!AG46-('Diet Matrix'!AG46*(Pedigree!$N$32/100))</f>
        <v>0</v>
      </c>
      <c r="AH46">
        <f>'Diet Matrix'!AH46-('Diet Matrix'!AH46*(Pedigree!$N$33/100))</f>
        <v>6.2118E-3</v>
      </c>
      <c r="AI46">
        <f>'Diet Matrix'!AI46-('Diet Matrix'!AI46*(Pedigree!$N$34/100))</f>
        <v>0.13077</v>
      </c>
      <c r="AJ46">
        <f>'Diet Matrix'!AJ46-('Diet Matrix'!AJ46*(Pedigree!$N$35/100))</f>
        <v>0</v>
      </c>
      <c r="AK46">
        <f>'Diet Matrix'!AK46-('Diet Matrix'!AK46*(Pedigree!$N$36/100))</f>
        <v>0</v>
      </c>
      <c r="AL46">
        <f>'Diet Matrix'!AL46-('Diet Matrix'!AL46*(Pedigree!$N$37/100))</f>
        <v>0</v>
      </c>
      <c r="AM46">
        <f>'Diet Matrix'!AM46-('Diet Matrix'!AM46*(Pedigree!$N$38/100))</f>
        <v>0</v>
      </c>
      <c r="AN46">
        <f>'Diet Matrix'!AN46-('Diet Matrix'!AN46*(Pedigree!$N$39/100))</f>
        <v>0</v>
      </c>
      <c r="AO46">
        <f>'Diet Matrix'!AO46-('Diet Matrix'!AO46*(Pedigree!$N$40/100))</f>
        <v>4.38775E-2</v>
      </c>
      <c r="AP46">
        <f>'Diet Matrix'!AP46-('Diet Matrix'!AP46*(Pedigree!$N$41/100))</f>
        <v>0</v>
      </c>
      <c r="AQ46">
        <f>'Diet Matrix'!AQ46-('Diet Matrix'!AQ46*(Pedigree!$N$42/100))</f>
        <v>0</v>
      </c>
      <c r="AR46">
        <f>'Diet Matrix'!AR46-('Diet Matrix'!AR46*(Pedigree!$N$43/100))</f>
        <v>0</v>
      </c>
      <c r="AS46">
        <f>'Diet Matrix'!AS46-('Diet Matrix'!AS46*(Pedigree!$N$44/100))</f>
        <v>0</v>
      </c>
      <c r="AT46">
        <f>'Diet Matrix'!AT46-('Diet Matrix'!AT46*(Pedigree!$N$45/100))</f>
        <v>0.19260849999999999</v>
      </c>
      <c r="AU46">
        <f>'Diet Matrix'!AU46-('Diet Matrix'!AU46*(Pedigree!$N$46/100))</f>
        <v>2.5000000000000001E-2</v>
      </c>
    </row>
    <row r="47" spans="1:47" x14ac:dyDescent="0.3">
      <c r="A47">
        <v>46</v>
      </c>
      <c r="B47" t="s">
        <v>39</v>
      </c>
      <c r="C47">
        <f>'Diet Matrix'!C47-('Diet Matrix'!C47*(Pedigree!$N$2/100))</f>
        <v>0</v>
      </c>
      <c r="D47">
        <f>'Diet Matrix'!D47-('Diet Matrix'!D47*(Pedigree!$N$3/100))</f>
        <v>0</v>
      </c>
      <c r="E47">
        <f>'Diet Matrix'!E47-('Diet Matrix'!E47*(Pedigree!$N$4/100))</f>
        <v>0</v>
      </c>
      <c r="F47">
        <f>'Diet Matrix'!F47-('Diet Matrix'!F47*(Pedigree!$N$5/100))</f>
        <v>0</v>
      </c>
      <c r="G47">
        <f>'Diet Matrix'!G47-('Diet Matrix'!G47*(Pedigree!$N$6/100))</f>
        <v>0</v>
      </c>
      <c r="H47">
        <f>'Diet Matrix'!H47-('Diet Matrix'!H47*(Pedigree!$N$7/100))</f>
        <v>0</v>
      </c>
      <c r="I47">
        <f>'Diet Matrix'!I47-('Diet Matrix'!I47*(Pedigree!$N$8/100))</f>
        <v>0</v>
      </c>
      <c r="J47">
        <f>'Diet Matrix'!J47-('Diet Matrix'!J47*(Pedigree!$N$9/100))</f>
        <v>0</v>
      </c>
      <c r="K47">
        <f>'Diet Matrix'!K47-('Diet Matrix'!K47*(Pedigree!$N$10/100))</f>
        <v>0</v>
      </c>
      <c r="L47">
        <f>'Diet Matrix'!L47-('Diet Matrix'!L47*(Pedigree!$N$11/100))</f>
        <v>0</v>
      </c>
      <c r="M47">
        <f>'Diet Matrix'!M47-('Diet Matrix'!M47*(Pedigree!$N$12/100))</f>
        <v>0</v>
      </c>
      <c r="N47">
        <f>'Diet Matrix'!N47-('Diet Matrix'!N47*(Pedigree!$N$13/100))</f>
        <v>0</v>
      </c>
      <c r="O47">
        <f>'Diet Matrix'!O47-('Diet Matrix'!O47*(Pedigree!$N$14/100))</f>
        <v>0</v>
      </c>
      <c r="P47">
        <f>'Diet Matrix'!P47-('Diet Matrix'!P47*(Pedigree!$N$15/100))</f>
        <v>0</v>
      </c>
      <c r="Q47">
        <f>'Diet Matrix'!Q47-('Diet Matrix'!Q47*(Pedigree!$N$16/100))</f>
        <v>0</v>
      </c>
      <c r="R47">
        <f>'Diet Matrix'!R47-('Diet Matrix'!R47*(Pedigree!$N$17/100))</f>
        <v>0</v>
      </c>
      <c r="S47">
        <f>'Diet Matrix'!S47-('Diet Matrix'!S47*(Pedigree!$N$18/100))</f>
        <v>0</v>
      </c>
      <c r="T47">
        <f>'Diet Matrix'!T47-('Diet Matrix'!T47*(Pedigree!$N$19/100))</f>
        <v>0</v>
      </c>
      <c r="U47">
        <f>'Diet Matrix'!U47-('Diet Matrix'!U47*(Pedigree!$N$20/100))</f>
        <v>0</v>
      </c>
      <c r="V47">
        <f>'Diet Matrix'!V47-('Diet Matrix'!V47*(Pedigree!$N$21/100))</f>
        <v>0</v>
      </c>
      <c r="W47">
        <f>'Diet Matrix'!W47-('Diet Matrix'!W47*(Pedigree!$N$22/100))</f>
        <v>0</v>
      </c>
      <c r="X47">
        <f>'Diet Matrix'!X47-('Diet Matrix'!X47*(Pedigree!$N$23/100))</f>
        <v>0</v>
      </c>
      <c r="Y47">
        <f>'Diet Matrix'!Y47-('Diet Matrix'!Y47*(Pedigree!$N$24/100))</f>
        <v>0</v>
      </c>
      <c r="Z47">
        <f>'Diet Matrix'!Z47-('Diet Matrix'!Z47*(Pedigree!$N$25/100))</f>
        <v>0</v>
      </c>
      <c r="AA47">
        <f>'Diet Matrix'!AA47-('Diet Matrix'!AA47*(Pedigree!$N$26/100))</f>
        <v>0.09</v>
      </c>
      <c r="AB47">
        <f>'Diet Matrix'!AB47-('Diet Matrix'!AB47*(Pedigree!$N$27/100))</f>
        <v>0</v>
      </c>
      <c r="AC47">
        <f>'Diet Matrix'!AC47-('Diet Matrix'!AC47*(Pedigree!$N$28/100))</f>
        <v>1.9790100000000001E-2</v>
      </c>
      <c r="AD47">
        <f>'Diet Matrix'!AD47-('Diet Matrix'!AD47*(Pedigree!$N$29/100))</f>
        <v>1.9529999999999999E-2</v>
      </c>
      <c r="AE47">
        <f>'Diet Matrix'!AE47-('Diet Matrix'!AE47*(Pedigree!$N$30/100))</f>
        <v>0</v>
      </c>
      <c r="AF47">
        <f>'Diet Matrix'!AF47-('Diet Matrix'!AF47*(Pedigree!$N$31/100))</f>
        <v>0</v>
      </c>
      <c r="AG47">
        <f>'Diet Matrix'!AG47-('Diet Matrix'!AG47*(Pedigree!$N$32/100))</f>
        <v>0</v>
      </c>
      <c r="AH47">
        <f>'Diet Matrix'!AH47-('Diet Matrix'!AH47*(Pedigree!$N$33/100))</f>
        <v>0</v>
      </c>
      <c r="AI47">
        <f>'Diet Matrix'!AI47-('Diet Matrix'!AI47*(Pedigree!$N$34/100))</f>
        <v>0</v>
      </c>
      <c r="AJ47">
        <f>'Diet Matrix'!AJ47-('Diet Matrix'!AJ47*(Pedigree!$N$35/100))</f>
        <v>3.999999999999998E-2</v>
      </c>
      <c r="AK47">
        <f>'Diet Matrix'!AK47-('Diet Matrix'!AK47*(Pedigree!$N$36/100))</f>
        <v>2.73025E-2</v>
      </c>
      <c r="AL47">
        <f>'Diet Matrix'!AL47-('Diet Matrix'!AL47*(Pedigree!$N$37/100))</f>
        <v>0.05</v>
      </c>
      <c r="AM47">
        <f>'Diet Matrix'!AM47-('Diet Matrix'!AM47*(Pedigree!$N$38/100))</f>
        <v>2.5000000000000001E-2</v>
      </c>
      <c r="AN47">
        <f>'Diet Matrix'!AN47-('Diet Matrix'!AN47*(Pedigree!$N$39/100))</f>
        <v>0.05</v>
      </c>
      <c r="AO47">
        <f>'Diet Matrix'!AO47-('Diet Matrix'!AO47*(Pedigree!$N$40/100))</f>
        <v>0</v>
      </c>
      <c r="AP47">
        <f>'Diet Matrix'!AP47-('Diet Matrix'!AP47*(Pedigree!$N$41/100))</f>
        <v>0</v>
      </c>
      <c r="AQ47">
        <f>'Diet Matrix'!AQ47-('Diet Matrix'!AQ47*(Pedigree!$N$42/100))</f>
        <v>0.45</v>
      </c>
      <c r="AR47">
        <f>'Diet Matrix'!AR47-('Diet Matrix'!AR47*(Pedigree!$N$43/100))</f>
        <v>0</v>
      </c>
      <c r="AS47">
        <f>'Diet Matrix'!AS47-('Diet Matrix'!AS47*(Pedigree!$N$44/100))</f>
        <v>4.9750000000000003E-2</v>
      </c>
      <c r="AT47">
        <f>'Diet Matrix'!AT47-('Diet Matrix'!AT47*(Pedigree!$N$45/100))</f>
        <v>0</v>
      </c>
      <c r="AU47">
        <f>'Diet Matrix'!AU47-('Diet Matrix'!AU47*(Pedigree!$N$46/100))</f>
        <v>0</v>
      </c>
    </row>
    <row r="48" spans="1:47" x14ac:dyDescent="0.3">
      <c r="A48">
        <v>47</v>
      </c>
      <c r="B48" t="s">
        <v>40</v>
      </c>
      <c r="C48">
        <f>'Diet Matrix'!C48-('Diet Matrix'!C48*(Pedigree!$N$2/100))</f>
        <v>0</v>
      </c>
      <c r="D48">
        <f>'Diet Matrix'!D48-('Diet Matrix'!D48*(Pedigree!$N$3/100))</f>
        <v>0</v>
      </c>
      <c r="E48">
        <f>'Diet Matrix'!E48-('Diet Matrix'!E48*(Pedigree!$N$4/100))</f>
        <v>0</v>
      </c>
      <c r="F48">
        <f>'Diet Matrix'!F48-('Diet Matrix'!F48*(Pedigree!$N$5/100))</f>
        <v>0</v>
      </c>
      <c r="G48">
        <f>'Diet Matrix'!G48-('Diet Matrix'!G48*(Pedigree!$N$6/100))</f>
        <v>0</v>
      </c>
      <c r="H48">
        <f>'Diet Matrix'!H48-('Diet Matrix'!H48*(Pedigree!$N$7/100))</f>
        <v>0</v>
      </c>
      <c r="I48">
        <f>'Diet Matrix'!I48-('Diet Matrix'!I48*(Pedigree!$N$8/100))</f>
        <v>0.09</v>
      </c>
      <c r="J48">
        <f>'Diet Matrix'!J48-('Diet Matrix'!J48*(Pedigree!$N$9/100))</f>
        <v>0.18</v>
      </c>
      <c r="K48">
        <f>'Diet Matrix'!K48-('Diet Matrix'!K48*(Pedigree!$N$10/100))</f>
        <v>0</v>
      </c>
      <c r="L48">
        <f>'Diet Matrix'!L48-('Diet Matrix'!L48*(Pedigree!$N$11/100))</f>
        <v>0</v>
      </c>
      <c r="M48">
        <f>'Diet Matrix'!M48-('Diet Matrix'!M48*(Pedigree!$N$12/100))</f>
        <v>0</v>
      </c>
      <c r="N48">
        <f>'Diet Matrix'!N48-('Diet Matrix'!N48*(Pedigree!$N$13/100))</f>
        <v>0</v>
      </c>
      <c r="O48">
        <f>'Diet Matrix'!O48-('Diet Matrix'!O48*(Pedigree!$N$14/100))</f>
        <v>0</v>
      </c>
      <c r="P48">
        <f>'Diet Matrix'!P48-('Diet Matrix'!P48*(Pedigree!$N$15/100))</f>
        <v>0</v>
      </c>
      <c r="Q48">
        <f>'Diet Matrix'!Q48-('Diet Matrix'!Q48*(Pedigree!$N$16/100))</f>
        <v>0</v>
      </c>
      <c r="R48">
        <f>'Diet Matrix'!R48-('Diet Matrix'!R48*(Pedigree!$N$17/100))</f>
        <v>0</v>
      </c>
      <c r="S48">
        <f>'Diet Matrix'!S48-('Diet Matrix'!S48*(Pedigree!$N$18/100))</f>
        <v>0</v>
      </c>
      <c r="T48">
        <f>'Diet Matrix'!T48-('Diet Matrix'!T48*(Pedigree!$N$19/100))</f>
        <v>0</v>
      </c>
      <c r="U48">
        <f>'Diet Matrix'!U48-('Diet Matrix'!U48*(Pedigree!$N$20/100))</f>
        <v>0</v>
      </c>
      <c r="V48">
        <f>'Diet Matrix'!V48-('Diet Matrix'!V48*(Pedigree!$N$21/100))</f>
        <v>0</v>
      </c>
      <c r="W48">
        <f>'Diet Matrix'!W48-('Diet Matrix'!W48*(Pedigree!$N$22/100))</f>
        <v>0</v>
      </c>
      <c r="X48">
        <f>'Diet Matrix'!X48-('Diet Matrix'!X48*(Pedigree!$N$23/100))</f>
        <v>0</v>
      </c>
      <c r="Y48">
        <f>'Diet Matrix'!Y48-('Diet Matrix'!Y48*(Pedigree!$N$24/100))</f>
        <v>0</v>
      </c>
      <c r="Z48">
        <f>'Diet Matrix'!Z48-('Diet Matrix'!Z48*(Pedigree!$N$25/100))</f>
        <v>0</v>
      </c>
      <c r="AA48">
        <f>'Diet Matrix'!AA48-('Diet Matrix'!AA48*(Pedigree!$N$26/100))</f>
        <v>0</v>
      </c>
      <c r="AB48">
        <f>'Diet Matrix'!AB48-('Diet Matrix'!AB48*(Pedigree!$N$27/100))</f>
        <v>0</v>
      </c>
      <c r="AC48">
        <f>'Diet Matrix'!AC48-('Diet Matrix'!AC48*(Pedigree!$N$28/100))</f>
        <v>0</v>
      </c>
      <c r="AD48">
        <f>'Diet Matrix'!AD48-('Diet Matrix'!AD48*(Pedigree!$N$29/100))</f>
        <v>0</v>
      </c>
      <c r="AE48">
        <f>'Diet Matrix'!AE48-('Diet Matrix'!AE48*(Pedigree!$N$30/100))</f>
        <v>0</v>
      </c>
      <c r="AF48">
        <f>'Diet Matrix'!AF48-('Diet Matrix'!AF48*(Pedigree!$N$31/100))</f>
        <v>0</v>
      </c>
      <c r="AG48">
        <f>'Diet Matrix'!AG48-('Diet Matrix'!AG48*(Pedigree!$N$32/100))</f>
        <v>0</v>
      </c>
      <c r="AH48">
        <f>'Diet Matrix'!AH48-('Diet Matrix'!AH48*(Pedigree!$N$33/100))</f>
        <v>0</v>
      </c>
      <c r="AI48">
        <f>'Diet Matrix'!AI48-('Diet Matrix'!AI48*(Pedigree!$N$34/100))</f>
        <v>0</v>
      </c>
      <c r="AJ48">
        <f>'Diet Matrix'!AJ48-('Diet Matrix'!AJ48*(Pedigree!$N$35/100))</f>
        <v>0</v>
      </c>
      <c r="AK48">
        <f>'Diet Matrix'!AK48-('Diet Matrix'!AK48*(Pedigree!$N$36/100))</f>
        <v>0</v>
      </c>
      <c r="AL48">
        <f>'Diet Matrix'!AL48-('Diet Matrix'!AL48*(Pedigree!$N$37/100))</f>
        <v>0</v>
      </c>
      <c r="AM48">
        <f>'Diet Matrix'!AM48-('Diet Matrix'!AM48*(Pedigree!$N$38/100))</f>
        <v>0</v>
      </c>
      <c r="AN48">
        <f>'Diet Matrix'!AN48-('Diet Matrix'!AN48*(Pedigree!$N$39/100))</f>
        <v>0</v>
      </c>
      <c r="AO48">
        <f>'Diet Matrix'!AO48-('Diet Matrix'!AO48*(Pedigree!$N$40/100))</f>
        <v>0</v>
      </c>
      <c r="AP48">
        <f>'Diet Matrix'!AP48-('Diet Matrix'!AP48*(Pedigree!$N$41/100))</f>
        <v>0</v>
      </c>
      <c r="AQ48">
        <f>'Diet Matrix'!AQ48-('Diet Matrix'!AQ48*(Pedigree!$N$42/100))</f>
        <v>2.5000000000000001E-2</v>
      </c>
      <c r="AR48">
        <f>'Diet Matrix'!AR48-('Diet Matrix'!AR48*(Pedigree!$N$43/100))</f>
        <v>0</v>
      </c>
      <c r="AS48">
        <f>'Diet Matrix'!AS48-('Diet Matrix'!AS48*(Pedigree!$N$44/100))</f>
        <v>0</v>
      </c>
      <c r="AT48">
        <f>'Diet Matrix'!AT48-('Diet Matrix'!AT48*(Pedigree!$N$45/100))</f>
        <v>8.9021250000000003E-3</v>
      </c>
      <c r="AU48">
        <f>'Diet Matrix'!AU48-('Diet Matrix'!AU48*(Pedigree!$N$46/100))</f>
        <v>0</v>
      </c>
    </row>
    <row r="49" spans="1:47" x14ac:dyDescent="0.3">
      <c r="A49">
        <v>48</v>
      </c>
      <c r="B49" t="s">
        <v>41</v>
      </c>
      <c r="C49">
        <f>'Diet Matrix'!C49-('Diet Matrix'!C49*(Pedigree!$N$2/100))</f>
        <v>0</v>
      </c>
      <c r="D49">
        <f>'Diet Matrix'!D49-('Diet Matrix'!D49*(Pedigree!$N$3/100))</f>
        <v>0</v>
      </c>
      <c r="E49">
        <f>'Diet Matrix'!E49-('Diet Matrix'!E49*(Pedigree!$N$4/100))</f>
        <v>0</v>
      </c>
      <c r="F49">
        <f>'Diet Matrix'!F49-('Diet Matrix'!F49*(Pedigree!$N$5/100))</f>
        <v>0</v>
      </c>
      <c r="G49">
        <f>'Diet Matrix'!G49-('Diet Matrix'!G49*(Pedigree!$N$6/100))</f>
        <v>0</v>
      </c>
      <c r="H49">
        <f>'Diet Matrix'!H49-('Diet Matrix'!H49*(Pedigree!$N$7/100))</f>
        <v>0</v>
      </c>
      <c r="I49">
        <f>'Diet Matrix'!I49-('Diet Matrix'!I49*(Pedigree!$N$8/100))</f>
        <v>0</v>
      </c>
      <c r="J49">
        <f>'Diet Matrix'!J49-('Diet Matrix'!J49*(Pedigree!$N$9/100))</f>
        <v>0</v>
      </c>
      <c r="K49">
        <f>'Diet Matrix'!K49-('Diet Matrix'!K49*(Pedigree!$N$10/100))</f>
        <v>0</v>
      </c>
      <c r="L49">
        <f>'Diet Matrix'!L49-('Diet Matrix'!L49*(Pedigree!$N$11/100))</f>
        <v>0</v>
      </c>
      <c r="M49">
        <f>'Diet Matrix'!M49-('Diet Matrix'!M49*(Pedigree!$N$12/100))</f>
        <v>0</v>
      </c>
      <c r="N49">
        <f>'Diet Matrix'!N49-('Diet Matrix'!N49*(Pedigree!$N$13/100))</f>
        <v>0</v>
      </c>
      <c r="O49">
        <f>'Diet Matrix'!O49-('Diet Matrix'!O49*(Pedigree!$N$14/100))</f>
        <v>0</v>
      </c>
      <c r="P49">
        <f>'Diet Matrix'!P49-('Diet Matrix'!P49*(Pedigree!$N$15/100))</f>
        <v>0</v>
      </c>
      <c r="Q49">
        <f>'Diet Matrix'!Q49-('Diet Matrix'!Q49*(Pedigree!$N$16/100))</f>
        <v>0</v>
      </c>
      <c r="R49">
        <f>'Diet Matrix'!R49-('Diet Matrix'!R49*(Pedigree!$N$17/100))</f>
        <v>0</v>
      </c>
      <c r="S49">
        <f>'Diet Matrix'!S49-('Diet Matrix'!S49*(Pedigree!$N$18/100))</f>
        <v>0</v>
      </c>
      <c r="T49">
        <f>'Diet Matrix'!T49-('Diet Matrix'!T49*(Pedigree!$N$19/100))</f>
        <v>0</v>
      </c>
      <c r="U49">
        <f>'Diet Matrix'!U49-('Diet Matrix'!U49*(Pedigree!$N$20/100))</f>
        <v>0</v>
      </c>
      <c r="V49">
        <f>'Diet Matrix'!V49-('Diet Matrix'!V49*(Pedigree!$N$21/100))</f>
        <v>0</v>
      </c>
      <c r="W49">
        <f>'Diet Matrix'!W49-('Diet Matrix'!W49*(Pedigree!$N$22/100))</f>
        <v>0</v>
      </c>
      <c r="X49">
        <f>'Diet Matrix'!X49-('Diet Matrix'!X49*(Pedigree!$N$23/100))</f>
        <v>0</v>
      </c>
      <c r="Y49">
        <f>'Diet Matrix'!Y49-('Diet Matrix'!Y49*(Pedigree!$N$24/100))</f>
        <v>0</v>
      </c>
      <c r="Z49">
        <f>'Diet Matrix'!Z49-('Diet Matrix'!Z49*(Pedigree!$N$25/100))</f>
        <v>0</v>
      </c>
      <c r="AA49">
        <f>'Diet Matrix'!AA49-('Diet Matrix'!AA49*(Pedigree!$N$26/100))</f>
        <v>0</v>
      </c>
      <c r="AB49">
        <f>'Diet Matrix'!AB49-('Diet Matrix'!AB49*(Pedigree!$N$27/100))</f>
        <v>0</v>
      </c>
      <c r="AC49">
        <f>'Diet Matrix'!AC49-('Diet Matrix'!AC49*(Pedigree!$N$28/100))</f>
        <v>0</v>
      </c>
      <c r="AD49">
        <f>'Diet Matrix'!AD49-('Diet Matrix'!AD49*(Pedigree!$N$29/100))</f>
        <v>0</v>
      </c>
      <c r="AE49">
        <f>'Diet Matrix'!AE49-('Diet Matrix'!AE49*(Pedigree!$N$30/100))</f>
        <v>0</v>
      </c>
      <c r="AF49">
        <f>'Diet Matrix'!AF49-('Diet Matrix'!AF49*(Pedigree!$N$31/100))</f>
        <v>0</v>
      </c>
      <c r="AG49">
        <f>'Diet Matrix'!AG49-('Diet Matrix'!AG49*(Pedigree!$N$32/100))</f>
        <v>0</v>
      </c>
      <c r="AH49">
        <f>'Diet Matrix'!AH49-('Diet Matrix'!AH49*(Pedigree!$N$33/100))</f>
        <v>0</v>
      </c>
      <c r="AI49">
        <f>'Diet Matrix'!AI49-('Diet Matrix'!AI49*(Pedigree!$N$34/100))</f>
        <v>0</v>
      </c>
      <c r="AJ49">
        <f>'Diet Matrix'!AJ49-('Diet Matrix'!AJ49*(Pedigree!$N$35/100))</f>
        <v>0</v>
      </c>
      <c r="AK49">
        <f>'Diet Matrix'!AK49-('Diet Matrix'!AK49*(Pedigree!$N$36/100))</f>
        <v>0</v>
      </c>
      <c r="AL49">
        <f>'Diet Matrix'!AL49-('Diet Matrix'!AL49*(Pedigree!$N$37/100))</f>
        <v>0.1</v>
      </c>
      <c r="AM49">
        <f>'Diet Matrix'!AM49-('Diet Matrix'!AM49*(Pedigree!$N$38/100))</f>
        <v>0.1</v>
      </c>
      <c r="AN49">
        <f>'Diet Matrix'!AN49-('Diet Matrix'!AN49*(Pedigree!$N$39/100))</f>
        <v>2.5000000000000001E-2</v>
      </c>
      <c r="AO49">
        <f>'Diet Matrix'!AO49-('Diet Matrix'!AO49*(Pedigree!$N$40/100))</f>
        <v>0.2447705</v>
      </c>
      <c r="AP49">
        <f>'Diet Matrix'!AP49-('Diet Matrix'!AP49*(Pedigree!$N$41/100))</f>
        <v>0</v>
      </c>
      <c r="AQ49">
        <f>'Diet Matrix'!AQ49-('Diet Matrix'!AQ49*(Pedigree!$N$42/100))</f>
        <v>0</v>
      </c>
      <c r="AR49">
        <f>'Diet Matrix'!AR49-('Diet Matrix'!AR49*(Pedigree!$N$43/100))</f>
        <v>0.44</v>
      </c>
      <c r="AS49">
        <f>'Diet Matrix'!AS49-('Diet Matrix'!AS49*(Pedigree!$N$44/100))</f>
        <v>0</v>
      </c>
      <c r="AT49">
        <f>'Diet Matrix'!AT49-('Diet Matrix'!AT49*(Pedigree!$N$45/100))</f>
        <v>3.4815374999999996E-2</v>
      </c>
      <c r="AU49">
        <f>'Diet Matrix'!AU49-('Diet Matrix'!AU49*(Pedigree!$N$46/100))</f>
        <v>0.1</v>
      </c>
    </row>
    <row r="50" spans="1:47" x14ac:dyDescent="0.3">
      <c r="B50" t="s">
        <v>62</v>
      </c>
      <c r="C50">
        <f>'Diet Matrix'!C50-('Diet Matrix'!C50*(Pedigree!$N$2/100))</f>
        <v>9.0000000000000011E-3</v>
      </c>
      <c r="D50">
        <f>'Diet Matrix'!D50-('Diet Matrix'!D50*(Pedigree!$N$3/100))</f>
        <v>0</v>
      </c>
      <c r="E50">
        <f>'Diet Matrix'!E50-('Diet Matrix'!E50*(Pedigree!$N$4/100))</f>
        <v>0</v>
      </c>
      <c r="F50">
        <f>'Diet Matrix'!F50-('Diet Matrix'!F50*(Pedigree!$N$5/100))</f>
        <v>0</v>
      </c>
      <c r="G50">
        <f>'Diet Matrix'!G50-('Diet Matrix'!G50*(Pedigree!$N$6/100))</f>
        <v>0</v>
      </c>
      <c r="H50">
        <f>'Diet Matrix'!H50-('Diet Matrix'!H50*(Pedigree!$N$7/100))</f>
        <v>0</v>
      </c>
      <c r="I50">
        <f>'Diet Matrix'!I50-('Diet Matrix'!I50*(Pedigree!$N$8/100))</f>
        <v>0</v>
      </c>
      <c r="J50">
        <f>'Diet Matrix'!J50-('Diet Matrix'!J50*(Pedigree!$N$9/100))</f>
        <v>0</v>
      </c>
      <c r="K50">
        <f>'Diet Matrix'!K50-('Diet Matrix'!K50*(Pedigree!$N$10/100))</f>
        <v>0</v>
      </c>
      <c r="L50">
        <f>'Diet Matrix'!L50-('Diet Matrix'!L50*(Pedigree!$N$11/100))</f>
        <v>0</v>
      </c>
      <c r="M50">
        <f>'Diet Matrix'!M50-('Diet Matrix'!M50*(Pedigree!$N$12/100))</f>
        <v>0</v>
      </c>
      <c r="N50">
        <f>'Diet Matrix'!N50-('Diet Matrix'!N50*(Pedigree!$N$13/100))</f>
        <v>0</v>
      </c>
      <c r="O50">
        <f>'Diet Matrix'!O50-('Diet Matrix'!O50*(Pedigree!$N$14/100))</f>
        <v>0</v>
      </c>
      <c r="P50">
        <f>'Diet Matrix'!P50-('Diet Matrix'!P50*(Pedigree!$N$15/100))</f>
        <v>0</v>
      </c>
      <c r="Q50">
        <f>'Diet Matrix'!Q50-('Diet Matrix'!Q50*(Pedigree!$N$16/100))</f>
        <v>0</v>
      </c>
      <c r="R50">
        <f>'Diet Matrix'!R50-('Diet Matrix'!R50*(Pedigree!$N$17/100))</f>
        <v>0</v>
      </c>
      <c r="S50">
        <f>'Diet Matrix'!S50-('Diet Matrix'!S50*(Pedigree!$N$18/100))</f>
        <v>0</v>
      </c>
      <c r="T50">
        <f>'Diet Matrix'!T50-('Diet Matrix'!T50*(Pedigree!$N$19/100))</f>
        <v>0</v>
      </c>
      <c r="U50">
        <f>'Diet Matrix'!U50-('Diet Matrix'!U50*(Pedigree!$N$20/100))</f>
        <v>0</v>
      </c>
      <c r="V50">
        <f>'Diet Matrix'!V50-('Diet Matrix'!V50*(Pedigree!$N$21/100))</f>
        <v>0</v>
      </c>
      <c r="W50">
        <f>'Diet Matrix'!W50-('Diet Matrix'!W50*(Pedigree!$N$22/100))</f>
        <v>0</v>
      </c>
      <c r="X50">
        <f>'Diet Matrix'!X50-('Diet Matrix'!X50*(Pedigree!$N$23/100))</f>
        <v>0</v>
      </c>
      <c r="Y50">
        <f>'Diet Matrix'!Y50-('Diet Matrix'!Y50*(Pedigree!$N$24/100))</f>
        <v>0</v>
      </c>
      <c r="Z50">
        <f>'Diet Matrix'!Z50-('Diet Matrix'!Z50*(Pedigree!$N$25/100))</f>
        <v>0</v>
      </c>
      <c r="AA50">
        <f>'Diet Matrix'!AA50-('Diet Matrix'!AA50*(Pedigree!$N$26/100))</f>
        <v>0</v>
      </c>
      <c r="AB50">
        <f>'Diet Matrix'!AB50-('Diet Matrix'!AB50*(Pedigree!$N$27/100))</f>
        <v>0</v>
      </c>
      <c r="AC50">
        <f>'Diet Matrix'!AC50-('Diet Matrix'!AC50*(Pedigree!$N$28/100))</f>
        <v>0</v>
      </c>
      <c r="AD50">
        <f>'Diet Matrix'!AD50-('Diet Matrix'!AD50*(Pedigree!$N$29/100))</f>
        <v>0</v>
      </c>
      <c r="AE50">
        <f>'Diet Matrix'!AE50-('Diet Matrix'!AE50*(Pedigree!$N$30/100))</f>
        <v>0</v>
      </c>
      <c r="AF50">
        <f>'Diet Matrix'!AF50-('Diet Matrix'!AF50*(Pedigree!$N$31/100))</f>
        <v>0</v>
      </c>
      <c r="AG50">
        <f>'Diet Matrix'!AG50-('Diet Matrix'!AG50*(Pedigree!$N$32/100))</f>
        <v>0</v>
      </c>
      <c r="AH50">
        <f>'Diet Matrix'!AH50-('Diet Matrix'!AH50*(Pedigree!$N$33/100))</f>
        <v>0</v>
      </c>
      <c r="AI50">
        <f>'Diet Matrix'!AI50-('Diet Matrix'!AI50*(Pedigree!$N$34/100))</f>
        <v>0</v>
      </c>
      <c r="AJ50">
        <f>'Diet Matrix'!AJ50-('Diet Matrix'!AJ50*(Pedigree!$N$35/100))</f>
        <v>0</v>
      </c>
      <c r="AK50">
        <f>'Diet Matrix'!AK50-('Diet Matrix'!AK50*(Pedigree!$N$36/100))</f>
        <v>0</v>
      </c>
      <c r="AL50">
        <f>'Diet Matrix'!AL50-('Diet Matrix'!AL50*(Pedigree!$N$37/100))</f>
        <v>0</v>
      </c>
      <c r="AM50">
        <f>'Diet Matrix'!AM50-('Diet Matrix'!AM50*(Pedigree!$N$38/100))</f>
        <v>0</v>
      </c>
      <c r="AN50">
        <f>'Diet Matrix'!AN50-('Diet Matrix'!AN50*(Pedigree!$N$39/100))</f>
        <v>0</v>
      </c>
      <c r="AO50">
        <f>'Diet Matrix'!AO50-('Diet Matrix'!AO50*(Pedigree!$N$40/100))</f>
        <v>0</v>
      </c>
      <c r="AP50">
        <f>'Diet Matrix'!AP50-('Diet Matrix'!AP50*(Pedigree!$N$41/100))</f>
        <v>0</v>
      </c>
      <c r="AQ50">
        <f>'Diet Matrix'!AQ50-('Diet Matrix'!AQ50*(Pedigree!$N$42/100))</f>
        <v>0</v>
      </c>
      <c r="AR50">
        <f>'Diet Matrix'!AR50-('Diet Matrix'!AR50*(Pedigree!$N$43/100))</f>
        <v>0</v>
      </c>
      <c r="AS50">
        <f>'Diet Matrix'!AS50-('Diet Matrix'!AS50*(Pedigree!$N$44/100))</f>
        <v>0</v>
      </c>
      <c r="AT50">
        <f>'Diet Matrix'!AT50-('Diet Matrix'!AT50*(Pedigree!$N$45/100))</f>
        <v>0</v>
      </c>
      <c r="AU50">
        <f>'Diet Matrix'!AU50-('Diet Matrix'!AU50*(Pedigree!$N$46/100))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F067-E1A3-41C4-8909-86E966A98C38}">
  <dimension ref="A1:AU50"/>
  <sheetViews>
    <sheetView workbookViewId="0">
      <selection activeCell="I46" sqref="I46"/>
    </sheetView>
  </sheetViews>
  <sheetFormatPr defaultRowHeight="14.4" x14ac:dyDescent="0.3"/>
  <cols>
    <col min="2" max="2" width="23.6640625" bestFit="1" customWidth="1"/>
  </cols>
  <sheetData>
    <row r="1" spans="1:47" x14ac:dyDescent="0.3">
      <c r="B1" t="s">
        <v>59</v>
      </c>
      <c r="C1" t="s">
        <v>11</v>
      </c>
      <c r="D1" t="s">
        <v>51</v>
      </c>
      <c r="E1" t="s">
        <v>12</v>
      </c>
      <c r="F1" t="s">
        <v>52</v>
      </c>
      <c r="G1" t="s">
        <v>53</v>
      </c>
      <c r="H1" t="s">
        <v>13</v>
      </c>
      <c r="I1" t="s">
        <v>54</v>
      </c>
      <c r="J1" t="s">
        <v>14</v>
      </c>
      <c r="K1" t="s">
        <v>15</v>
      </c>
      <c r="L1" t="s">
        <v>16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17</v>
      </c>
      <c r="V1" t="s">
        <v>18</v>
      </c>
      <c r="W1" t="s">
        <v>19</v>
      </c>
      <c r="X1" t="s">
        <v>50</v>
      </c>
      <c r="Y1" t="s">
        <v>55</v>
      </c>
      <c r="Z1" t="s">
        <v>56</v>
      </c>
      <c r="AA1" t="s">
        <v>20</v>
      </c>
      <c r="AB1" t="s">
        <v>60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57</v>
      </c>
      <c r="AO1" t="s">
        <v>58</v>
      </c>
      <c r="AP1" t="s">
        <v>61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</row>
    <row r="2" spans="1:47" x14ac:dyDescent="0.3">
      <c r="A2">
        <v>1</v>
      </c>
      <c r="B2" t="s">
        <v>11</v>
      </c>
      <c r="C2">
        <f>'Diet Matrix'!C2+('Diet Matrix'!C2*(Pedigree!$N$2/100))</f>
        <v>0</v>
      </c>
      <c r="D2">
        <f>'Diet Matrix'!D2+('Diet Matrix'!D2*(Pedigree!$N$3/100))</f>
        <v>0</v>
      </c>
      <c r="E2">
        <f>'Diet Matrix'!E2+('Diet Matrix'!E2*(Pedigree!$N$4/100))</f>
        <v>0</v>
      </c>
      <c r="F2">
        <f>'Diet Matrix'!F2+('Diet Matrix'!F2*(Pedigree!$N$5/100))</f>
        <v>0</v>
      </c>
      <c r="G2">
        <f>'Diet Matrix'!G2+('Diet Matrix'!G2*(Pedigree!$N$6/100))</f>
        <v>0</v>
      </c>
      <c r="H2">
        <f>'Diet Matrix'!H2+('Diet Matrix'!H2*(Pedigree!$N$7/100))</f>
        <v>0</v>
      </c>
      <c r="I2">
        <f>'Diet Matrix'!I2+('Diet Matrix'!I2*(Pedigree!$N$8/100))</f>
        <v>0</v>
      </c>
      <c r="J2">
        <f>'Diet Matrix'!J2+('Diet Matrix'!J2*(Pedigree!$N$9/100))</f>
        <v>0</v>
      </c>
      <c r="K2">
        <f>'Diet Matrix'!K2+('Diet Matrix'!K2*(Pedigree!$N$10/100))</f>
        <v>0</v>
      </c>
      <c r="L2">
        <f>'Diet Matrix'!L2+('Diet Matrix'!L2*(Pedigree!$N$11/100))</f>
        <v>0</v>
      </c>
      <c r="M2">
        <f>'Diet Matrix'!M2+('Diet Matrix'!M2*(Pedigree!$N$12/100))</f>
        <v>0</v>
      </c>
      <c r="N2">
        <f>'Diet Matrix'!N2+('Diet Matrix'!N2*(Pedigree!$N$13/100))</f>
        <v>0</v>
      </c>
      <c r="O2">
        <f>'Diet Matrix'!O2+('Diet Matrix'!O2*(Pedigree!$N$14/100))</f>
        <v>0</v>
      </c>
      <c r="P2">
        <f>'Diet Matrix'!P2+('Diet Matrix'!P2*(Pedigree!$N$15/100))</f>
        <v>0</v>
      </c>
      <c r="Q2">
        <f>'Diet Matrix'!Q2+('Diet Matrix'!Q2*(Pedigree!$N$16/100))</f>
        <v>0</v>
      </c>
      <c r="R2">
        <f>'Diet Matrix'!R2+('Diet Matrix'!R2*(Pedigree!$N$17/100))</f>
        <v>0</v>
      </c>
      <c r="S2">
        <f>'Diet Matrix'!S2+('Diet Matrix'!S2*(Pedigree!$N$18/100))</f>
        <v>0</v>
      </c>
      <c r="T2">
        <f>'Diet Matrix'!T2+('Diet Matrix'!T2*(Pedigree!$N$19/100))</f>
        <v>0</v>
      </c>
      <c r="U2">
        <f>'Diet Matrix'!U2+('Diet Matrix'!U2*(Pedigree!$N$20/100))</f>
        <v>0</v>
      </c>
      <c r="V2">
        <f>'Diet Matrix'!V2+('Diet Matrix'!V2*(Pedigree!$N$21/100))</f>
        <v>0</v>
      </c>
      <c r="W2">
        <f>'Diet Matrix'!W2+('Diet Matrix'!W2*(Pedigree!$N$22/100))</f>
        <v>0</v>
      </c>
      <c r="X2">
        <f>'Diet Matrix'!X2+('Diet Matrix'!X2*(Pedigree!$N$23/100))</f>
        <v>0</v>
      </c>
      <c r="Y2">
        <f>'Diet Matrix'!Y2+('Diet Matrix'!Y2*(Pedigree!$N$24/100))</f>
        <v>0</v>
      </c>
      <c r="Z2">
        <f>'Diet Matrix'!Z2+('Diet Matrix'!Z2*(Pedigree!$N$25/100))</f>
        <v>0</v>
      </c>
      <c r="AA2">
        <f>'Diet Matrix'!AA2+('Diet Matrix'!AA2*(Pedigree!$N$26/100))</f>
        <v>0</v>
      </c>
      <c r="AB2">
        <f>'Diet Matrix'!AB2+('Diet Matrix'!AB2*(Pedigree!$N$27/100))</f>
        <v>0</v>
      </c>
      <c r="AC2">
        <f>'Diet Matrix'!AC2+('Diet Matrix'!AC2*(Pedigree!$N$28/100))</f>
        <v>0</v>
      </c>
      <c r="AD2">
        <f>'Diet Matrix'!AD2+('Diet Matrix'!AD2*(Pedigree!$N$29/100))</f>
        <v>0</v>
      </c>
      <c r="AE2">
        <f>'Diet Matrix'!AE2+('Diet Matrix'!AE2*(Pedigree!$N$30/100))</f>
        <v>0</v>
      </c>
      <c r="AF2">
        <f>'Diet Matrix'!AF2+('Diet Matrix'!AF2*(Pedigree!$N$31/100))</f>
        <v>0</v>
      </c>
      <c r="AG2">
        <f>'Diet Matrix'!AG2+('Diet Matrix'!AG2*(Pedigree!$N$32/100))</f>
        <v>0</v>
      </c>
      <c r="AH2">
        <f>'Diet Matrix'!AH2+('Diet Matrix'!AH2*(Pedigree!$N$33/100))</f>
        <v>0</v>
      </c>
      <c r="AI2">
        <f>'Diet Matrix'!AI2+('Diet Matrix'!AI2*(Pedigree!$N$34/100))</f>
        <v>0</v>
      </c>
      <c r="AJ2">
        <f>'Diet Matrix'!AJ2+('Diet Matrix'!AJ2*(Pedigree!$N$35/100))</f>
        <v>0</v>
      </c>
      <c r="AK2">
        <f>'Diet Matrix'!AK2+('Diet Matrix'!AK2*(Pedigree!$N$36/100))</f>
        <v>0</v>
      </c>
      <c r="AL2">
        <f>'Diet Matrix'!AL2+('Diet Matrix'!AL2*(Pedigree!$N$37/100))</f>
        <v>0</v>
      </c>
      <c r="AM2">
        <f>'Diet Matrix'!AM2+('Diet Matrix'!AM2*(Pedigree!$N$38/100))</f>
        <v>0</v>
      </c>
      <c r="AN2">
        <f>'Diet Matrix'!AN2+('Diet Matrix'!AN2*(Pedigree!$N$39/100))</f>
        <v>0</v>
      </c>
      <c r="AO2">
        <f>'Diet Matrix'!AO2+('Diet Matrix'!AO2*(Pedigree!$N$40/100))</f>
        <v>0</v>
      </c>
      <c r="AP2">
        <f>'Diet Matrix'!AP2+('Diet Matrix'!AP2*(Pedigree!$N$41/100))</f>
        <v>0</v>
      </c>
      <c r="AQ2">
        <f>'Diet Matrix'!AQ2+('Diet Matrix'!AQ2*(Pedigree!$N$42/100))</f>
        <v>0</v>
      </c>
      <c r="AR2">
        <f>'Diet Matrix'!AR2+('Diet Matrix'!AR2*(Pedigree!$N$43/100))</f>
        <v>0</v>
      </c>
      <c r="AS2">
        <f>'Diet Matrix'!AS2+('Diet Matrix'!AS2*(Pedigree!$N$44/100))</f>
        <v>0</v>
      </c>
      <c r="AT2">
        <f>'Diet Matrix'!AT2+('Diet Matrix'!AT2*(Pedigree!$N$45/100))</f>
        <v>0</v>
      </c>
      <c r="AU2">
        <f>'Diet Matrix'!AU2+('Diet Matrix'!AU2*(Pedigree!$N$46/100))</f>
        <v>0</v>
      </c>
    </row>
    <row r="3" spans="1:47" x14ac:dyDescent="0.3">
      <c r="A3">
        <v>2</v>
      </c>
      <c r="B3" t="s">
        <v>51</v>
      </c>
      <c r="C3">
        <f>'Diet Matrix'!C3+('Diet Matrix'!C3*(Pedigree!$N$2/100))</f>
        <v>0</v>
      </c>
      <c r="D3">
        <f>'Diet Matrix'!D3+('Diet Matrix'!D3*(Pedigree!$N$3/100))</f>
        <v>0</v>
      </c>
      <c r="E3">
        <f>'Diet Matrix'!E3+('Diet Matrix'!E3*(Pedigree!$N$4/100))</f>
        <v>0</v>
      </c>
      <c r="F3">
        <f>'Diet Matrix'!F3+('Diet Matrix'!F3*(Pedigree!$N$5/100))</f>
        <v>0</v>
      </c>
      <c r="G3">
        <f>'Diet Matrix'!G3+('Diet Matrix'!G3*(Pedigree!$N$6/100))</f>
        <v>0</v>
      </c>
      <c r="H3">
        <f>'Diet Matrix'!H3+('Diet Matrix'!H3*(Pedigree!$N$7/100))</f>
        <v>0</v>
      </c>
      <c r="I3">
        <f>'Diet Matrix'!I3+('Diet Matrix'!I3*(Pedigree!$N$8/100))</f>
        <v>0</v>
      </c>
      <c r="J3">
        <f>'Diet Matrix'!J3+('Diet Matrix'!J3*(Pedigree!$N$9/100))</f>
        <v>0</v>
      </c>
      <c r="K3">
        <f>'Diet Matrix'!K3+('Diet Matrix'!K3*(Pedigree!$N$10/100))</f>
        <v>0</v>
      </c>
      <c r="L3">
        <f>'Diet Matrix'!L3+('Diet Matrix'!L3*(Pedigree!$N$11/100))</f>
        <v>0</v>
      </c>
      <c r="M3">
        <f>'Diet Matrix'!M3+('Diet Matrix'!M3*(Pedigree!$N$12/100))</f>
        <v>0</v>
      </c>
      <c r="N3">
        <f>'Diet Matrix'!N3+('Diet Matrix'!N3*(Pedigree!$N$13/100))</f>
        <v>0</v>
      </c>
      <c r="O3">
        <f>'Diet Matrix'!O3+('Diet Matrix'!O3*(Pedigree!$N$14/100))</f>
        <v>0</v>
      </c>
      <c r="P3">
        <f>'Diet Matrix'!P3+('Diet Matrix'!P3*(Pedigree!$N$15/100))</f>
        <v>0</v>
      </c>
      <c r="Q3">
        <f>'Diet Matrix'!Q3+('Diet Matrix'!Q3*(Pedigree!$N$16/100))</f>
        <v>0</v>
      </c>
      <c r="R3">
        <f>'Diet Matrix'!R3+('Diet Matrix'!R3*(Pedigree!$N$17/100))</f>
        <v>0</v>
      </c>
      <c r="S3">
        <f>'Diet Matrix'!S3+('Diet Matrix'!S3*(Pedigree!$N$18/100))</f>
        <v>0</v>
      </c>
      <c r="T3">
        <f>'Diet Matrix'!T3+('Diet Matrix'!T3*(Pedigree!$N$19/100))</f>
        <v>0</v>
      </c>
      <c r="U3">
        <f>'Diet Matrix'!U3+('Diet Matrix'!U3*(Pedigree!$N$20/100))</f>
        <v>0</v>
      </c>
      <c r="V3">
        <f>'Diet Matrix'!V3+('Diet Matrix'!V3*(Pedigree!$N$21/100))</f>
        <v>0</v>
      </c>
      <c r="W3">
        <f>'Diet Matrix'!W3+('Diet Matrix'!W3*(Pedigree!$N$22/100))</f>
        <v>0</v>
      </c>
      <c r="X3">
        <f>'Diet Matrix'!X3+('Diet Matrix'!X3*(Pedigree!$N$23/100))</f>
        <v>0</v>
      </c>
      <c r="Y3">
        <f>'Diet Matrix'!Y3+('Diet Matrix'!Y3*(Pedigree!$N$24/100))</f>
        <v>0</v>
      </c>
      <c r="Z3">
        <f>'Diet Matrix'!Z3+('Diet Matrix'!Z3*(Pedigree!$N$25/100))</f>
        <v>0</v>
      </c>
      <c r="AA3">
        <f>'Diet Matrix'!AA3+('Diet Matrix'!AA3*(Pedigree!$N$26/100))</f>
        <v>0</v>
      </c>
      <c r="AB3">
        <f>'Diet Matrix'!AB3+('Diet Matrix'!AB3*(Pedigree!$N$27/100))</f>
        <v>0</v>
      </c>
      <c r="AC3">
        <f>'Diet Matrix'!AC3+('Diet Matrix'!AC3*(Pedigree!$N$28/100))</f>
        <v>0</v>
      </c>
      <c r="AD3">
        <f>'Diet Matrix'!AD3+('Diet Matrix'!AD3*(Pedigree!$N$29/100))</f>
        <v>0</v>
      </c>
      <c r="AE3">
        <f>'Diet Matrix'!AE3+('Diet Matrix'!AE3*(Pedigree!$N$30/100))</f>
        <v>0</v>
      </c>
      <c r="AF3">
        <f>'Diet Matrix'!AF3+('Diet Matrix'!AF3*(Pedigree!$N$31/100))</f>
        <v>0</v>
      </c>
      <c r="AG3">
        <f>'Diet Matrix'!AG3+('Diet Matrix'!AG3*(Pedigree!$N$32/100))</f>
        <v>0</v>
      </c>
      <c r="AH3">
        <f>'Diet Matrix'!AH3+('Diet Matrix'!AH3*(Pedigree!$N$33/100))</f>
        <v>0</v>
      </c>
      <c r="AI3">
        <f>'Diet Matrix'!AI3+('Diet Matrix'!AI3*(Pedigree!$N$34/100))</f>
        <v>0</v>
      </c>
      <c r="AJ3">
        <f>'Diet Matrix'!AJ3+('Diet Matrix'!AJ3*(Pedigree!$N$35/100))</f>
        <v>0</v>
      </c>
      <c r="AK3">
        <f>'Diet Matrix'!AK3+('Diet Matrix'!AK3*(Pedigree!$N$36/100))</f>
        <v>0</v>
      </c>
      <c r="AL3">
        <f>'Diet Matrix'!AL3+('Diet Matrix'!AL3*(Pedigree!$N$37/100))</f>
        <v>0</v>
      </c>
      <c r="AM3">
        <f>'Diet Matrix'!AM3+('Diet Matrix'!AM3*(Pedigree!$N$38/100))</f>
        <v>0</v>
      </c>
      <c r="AN3">
        <f>'Diet Matrix'!AN3+('Diet Matrix'!AN3*(Pedigree!$N$39/100))</f>
        <v>0</v>
      </c>
      <c r="AO3">
        <f>'Diet Matrix'!AO3+('Diet Matrix'!AO3*(Pedigree!$N$40/100))</f>
        <v>0</v>
      </c>
      <c r="AP3">
        <f>'Diet Matrix'!AP3+('Diet Matrix'!AP3*(Pedigree!$N$41/100))</f>
        <v>0</v>
      </c>
      <c r="AQ3">
        <f>'Diet Matrix'!AQ3+('Diet Matrix'!AQ3*(Pedigree!$N$42/100))</f>
        <v>0</v>
      </c>
      <c r="AR3">
        <f>'Diet Matrix'!AR3+('Diet Matrix'!AR3*(Pedigree!$N$43/100))</f>
        <v>0</v>
      </c>
      <c r="AS3">
        <f>'Diet Matrix'!AS3+('Diet Matrix'!AS3*(Pedigree!$N$44/100))</f>
        <v>0</v>
      </c>
      <c r="AT3">
        <f>'Diet Matrix'!AT3+('Diet Matrix'!AT3*(Pedigree!$N$45/100))</f>
        <v>0</v>
      </c>
      <c r="AU3">
        <f>'Diet Matrix'!AU3+('Diet Matrix'!AU3*(Pedigree!$N$46/100))</f>
        <v>0</v>
      </c>
    </row>
    <row r="4" spans="1:47" x14ac:dyDescent="0.3">
      <c r="A4">
        <v>3</v>
      </c>
      <c r="B4" t="s">
        <v>12</v>
      </c>
      <c r="C4">
        <f>'Diet Matrix'!C4+('Diet Matrix'!C4*(Pedigree!$N$2/100))</f>
        <v>0</v>
      </c>
      <c r="D4">
        <f>'Diet Matrix'!D4+('Diet Matrix'!D4*(Pedigree!$N$3/100))</f>
        <v>0</v>
      </c>
      <c r="E4">
        <f>'Diet Matrix'!E4+('Diet Matrix'!E4*(Pedigree!$N$4/100))</f>
        <v>0</v>
      </c>
      <c r="F4">
        <f>'Diet Matrix'!F4+('Diet Matrix'!F4*(Pedigree!$N$5/100))</f>
        <v>0</v>
      </c>
      <c r="G4">
        <f>'Diet Matrix'!G4+('Diet Matrix'!G4*(Pedigree!$N$6/100))</f>
        <v>0</v>
      </c>
      <c r="H4">
        <f>'Diet Matrix'!H4+('Diet Matrix'!H4*(Pedigree!$N$7/100))</f>
        <v>0</v>
      </c>
      <c r="I4">
        <f>'Diet Matrix'!I4+('Diet Matrix'!I4*(Pedigree!$N$8/100))</f>
        <v>0</v>
      </c>
      <c r="J4">
        <f>'Diet Matrix'!J4+('Diet Matrix'!J4*(Pedigree!$N$9/100))</f>
        <v>0</v>
      </c>
      <c r="K4">
        <f>'Diet Matrix'!K4+('Diet Matrix'!K4*(Pedigree!$N$10/100))</f>
        <v>0</v>
      </c>
      <c r="L4">
        <f>'Diet Matrix'!L4+('Diet Matrix'!L4*(Pedigree!$N$11/100))</f>
        <v>0</v>
      </c>
      <c r="M4">
        <f>'Diet Matrix'!M4+('Diet Matrix'!M4*(Pedigree!$N$12/100))</f>
        <v>0</v>
      </c>
      <c r="N4">
        <f>'Diet Matrix'!N4+('Diet Matrix'!N4*(Pedigree!$N$13/100))</f>
        <v>0</v>
      </c>
      <c r="O4">
        <f>'Diet Matrix'!O4+('Diet Matrix'!O4*(Pedigree!$N$14/100))</f>
        <v>0</v>
      </c>
      <c r="P4">
        <f>'Diet Matrix'!P4+('Diet Matrix'!P4*(Pedigree!$N$15/100))</f>
        <v>0</v>
      </c>
      <c r="Q4">
        <f>'Diet Matrix'!Q4+('Diet Matrix'!Q4*(Pedigree!$N$16/100))</f>
        <v>0</v>
      </c>
      <c r="R4">
        <f>'Diet Matrix'!R4+('Diet Matrix'!R4*(Pedigree!$N$17/100))</f>
        <v>0</v>
      </c>
      <c r="S4">
        <f>'Diet Matrix'!S4+('Diet Matrix'!S4*(Pedigree!$N$18/100))</f>
        <v>0</v>
      </c>
      <c r="T4">
        <f>'Diet Matrix'!T4+('Diet Matrix'!T4*(Pedigree!$N$19/100))</f>
        <v>0</v>
      </c>
      <c r="U4">
        <f>'Diet Matrix'!U4+('Diet Matrix'!U4*(Pedigree!$N$20/100))</f>
        <v>0</v>
      </c>
      <c r="V4">
        <f>'Diet Matrix'!V4+('Diet Matrix'!V4*(Pedigree!$N$21/100))</f>
        <v>0</v>
      </c>
      <c r="W4">
        <f>'Diet Matrix'!W4+('Diet Matrix'!W4*(Pedigree!$N$22/100))</f>
        <v>0</v>
      </c>
      <c r="X4">
        <f>'Diet Matrix'!X4+('Diet Matrix'!X4*(Pedigree!$N$23/100))</f>
        <v>0</v>
      </c>
      <c r="Y4">
        <f>'Diet Matrix'!Y4+('Diet Matrix'!Y4*(Pedigree!$N$24/100))</f>
        <v>0</v>
      </c>
      <c r="Z4">
        <f>'Diet Matrix'!Z4+('Diet Matrix'!Z4*(Pedigree!$N$25/100))</f>
        <v>0</v>
      </c>
      <c r="AA4">
        <f>'Diet Matrix'!AA4+('Diet Matrix'!AA4*(Pedigree!$N$26/100))</f>
        <v>0</v>
      </c>
      <c r="AB4">
        <f>'Diet Matrix'!AB4+('Diet Matrix'!AB4*(Pedigree!$N$27/100))</f>
        <v>0</v>
      </c>
      <c r="AC4">
        <f>'Diet Matrix'!AC4+('Diet Matrix'!AC4*(Pedigree!$N$28/100))</f>
        <v>0</v>
      </c>
      <c r="AD4">
        <f>'Diet Matrix'!AD4+('Diet Matrix'!AD4*(Pedigree!$N$29/100))</f>
        <v>0</v>
      </c>
      <c r="AE4">
        <f>'Diet Matrix'!AE4+('Diet Matrix'!AE4*(Pedigree!$N$30/100))</f>
        <v>0</v>
      </c>
      <c r="AF4">
        <f>'Diet Matrix'!AF4+('Diet Matrix'!AF4*(Pedigree!$N$31/100))</f>
        <v>0</v>
      </c>
      <c r="AG4">
        <f>'Diet Matrix'!AG4+('Diet Matrix'!AG4*(Pedigree!$N$32/100))</f>
        <v>0</v>
      </c>
      <c r="AH4">
        <f>'Diet Matrix'!AH4+('Diet Matrix'!AH4*(Pedigree!$N$33/100))</f>
        <v>0</v>
      </c>
      <c r="AI4">
        <f>'Diet Matrix'!AI4+('Diet Matrix'!AI4*(Pedigree!$N$34/100))</f>
        <v>0</v>
      </c>
      <c r="AJ4">
        <f>'Diet Matrix'!AJ4+('Diet Matrix'!AJ4*(Pedigree!$N$35/100))</f>
        <v>0</v>
      </c>
      <c r="AK4">
        <f>'Diet Matrix'!AK4+('Diet Matrix'!AK4*(Pedigree!$N$36/100))</f>
        <v>0</v>
      </c>
      <c r="AL4">
        <f>'Diet Matrix'!AL4+('Diet Matrix'!AL4*(Pedigree!$N$37/100))</f>
        <v>0</v>
      </c>
      <c r="AM4">
        <f>'Diet Matrix'!AM4+('Diet Matrix'!AM4*(Pedigree!$N$38/100))</f>
        <v>0</v>
      </c>
      <c r="AN4">
        <f>'Diet Matrix'!AN4+('Diet Matrix'!AN4*(Pedigree!$N$39/100))</f>
        <v>0</v>
      </c>
      <c r="AO4">
        <f>'Diet Matrix'!AO4+('Diet Matrix'!AO4*(Pedigree!$N$40/100))</f>
        <v>0</v>
      </c>
      <c r="AP4">
        <f>'Diet Matrix'!AP4+('Diet Matrix'!AP4*(Pedigree!$N$41/100))</f>
        <v>0</v>
      </c>
      <c r="AQ4">
        <f>'Diet Matrix'!AQ4+('Diet Matrix'!AQ4*(Pedigree!$N$42/100))</f>
        <v>0</v>
      </c>
      <c r="AR4">
        <f>'Diet Matrix'!AR4+('Diet Matrix'!AR4*(Pedigree!$N$43/100))</f>
        <v>0</v>
      </c>
      <c r="AS4">
        <f>'Diet Matrix'!AS4+('Diet Matrix'!AS4*(Pedigree!$N$44/100))</f>
        <v>0</v>
      </c>
      <c r="AT4">
        <f>'Diet Matrix'!AT4+('Diet Matrix'!AT4*(Pedigree!$N$45/100))</f>
        <v>0</v>
      </c>
      <c r="AU4">
        <f>'Diet Matrix'!AU4+('Diet Matrix'!AU4*(Pedigree!$N$46/100))</f>
        <v>0</v>
      </c>
    </row>
    <row r="5" spans="1:47" x14ac:dyDescent="0.3">
      <c r="A5">
        <v>4</v>
      </c>
      <c r="B5" t="s">
        <v>52</v>
      </c>
      <c r="C5">
        <f>'Diet Matrix'!C5+('Diet Matrix'!C5*(Pedigree!$N$2/100))</f>
        <v>0</v>
      </c>
      <c r="D5">
        <f>'Diet Matrix'!D5+('Diet Matrix'!D5*(Pedigree!$N$3/100))</f>
        <v>0</v>
      </c>
      <c r="E5">
        <f>'Diet Matrix'!E5+('Diet Matrix'!E5*(Pedigree!$N$4/100))</f>
        <v>0</v>
      </c>
      <c r="F5">
        <f>'Diet Matrix'!F5+('Diet Matrix'!F5*(Pedigree!$N$5/100))</f>
        <v>0</v>
      </c>
      <c r="G5">
        <f>'Diet Matrix'!G5+('Diet Matrix'!G5*(Pedigree!$N$6/100))</f>
        <v>0</v>
      </c>
      <c r="H5">
        <f>'Diet Matrix'!H5+('Diet Matrix'!H5*(Pedigree!$N$7/100))</f>
        <v>0</v>
      </c>
      <c r="I5">
        <f>'Diet Matrix'!I5+('Diet Matrix'!I5*(Pedigree!$N$8/100))</f>
        <v>0</v>
      </c>
      <c r="J5">
        <f>'Diet Matrix'!J5+('Diet Matrix'!J5*(Pedigree!$N$9/100))</f>
        <v>0</v>
      </c>
      <c r="K5">
        <f>'Diet Matrix'!K5+('Diet Matrix'!K5*(Pedigree!$N$10/100))</f>
        <v>0</v>
      </c>
      <c r="L5">
        <f>'Diet Matrix'!L5+('Diet Matrix'!L5*(Pedigree!$N$11/100))</f>
        <v>0</v>
      </c>
      <c r="M5">
        <f>'Diet Matrix'!M5+('Diet Matrix'!M5*(Pedigree!$N$12/100))</f>
        <v>0</v>
      </c>
      <c r="N5">
        <f>'Diet Matrix'!N5+('Diet Matrix'!N5*(Pedigree!$N$13/100))</f>
        <v>0</v>
      </c>
      <c r="O5">
        <f>'Diet Matrix'!O5+('Diet Matrix'!O5*(Pedigree!$N$14/100))</f>
        <v>0</v>
      </c>
      <c r="P5">
        <f>'Diet Matrix'!P5+('Diet Matrix'!P5*(Pedigree!$N$15/100))</f>
        <v>0</v>
      </c>
      <c r="Q5">
        <f>'Diet Matrix'!Q5+('Diet Matrix'!Q5*(Pedigree!$N$16/100))</f>
        <v>0</v>
      </c>
      <c r="R5">
        <f>'Diet Matrix'!R5+('Diet Matrix'!R5*(Pedigree!$N$17/100))</f>
        <v>0</v>
      </c>
      <c r="S5">
        <f>'Diet Matrix'!S5+('Diet Matrix'!S5*(Pedigree!$N$18/100))</f>
        <v>0</v>
      </c>
      <c r="T5">
        <f>'Diet Matrix'!T5+('Diet Matrix'!T5*(Pedigree!$N$19/100))</f>
        <v>0</v>
      </c>
      <c r="U5">
        <f>'Diet Matrix'!U5+('Diet Matrix'!U5*(Pedigree!$N$20/100))</f>
        <v>0</v>
      </c>
      <c r="V5">
        <f>'Diet Matrix'!V5+('Diet Matrix'!V5*(Pedigree!$N$21/100))</f>
        <v>0</v>
      </c>
      <c r="W5">
        <f>'Diet Matrix'!W5+('Diet Matrix'!W5*(Pedigree!$N$22/100))</f>
        <v>0</v>
      </c>
      <c r="X5">
        <f>'Diet Matrix'!X5+('Diet Matrix'!X5*(Pedigree!$N$23/100))</f>
        <v>0</v>
      </c>
      <c r="Y5">
        <f>'Diet Matrix'!Y5+('Diet Matrix'!Y5*(Pedigree!$N$24/100))</f>
        <v>0</v>
      </c>
      <c r="Z5">
        <f>'Diet Matrix'!Z5+('Diet Matrix'!Z5*(Pedigree!$N$25/100))</f>
        <v>0</v>
      </c>
      <c r="AA5">
        <f>'Diet Matrix'!AA5+('Diet Matrix'!AA5*(Pedigree!$N$26/100))</f>
        <v>0</v>
      </c>
      <c r="AB5">
        <f>'Diet Matrix'!AB5+('Diet Matrix'!AB5*(Pedigree!$N$27/100))</f>
        <v>0</v>
      </c>
      <c r="AC5">
        <f>'Diet Matrix'!AC5+('Diet Matrix'!AC5*(Pedigree!$N$28/100))</f>
        <v>0</v>
      </c>
      <c r="AD5">
        <f>'Diet Matrix'!AD5+('Diet Matrix'!AD5*(Pedigree!$N$29/100))</f>
        <v>0</v>
      </c>
      <c r="AE5">
        <f>'Diet Matrix'!AE5+('Diet Matrix'!AE5*(Pedigree!$N$30/100))</f>
        <v>0</v>
      </c>
      <c r="AF5">
        <f>'Diet Matrix'!AF5+('Diet Matrix'!AF5*(Pedigree!$N$31/100))</f>
        <v>0</v>
      </c>
      <c r="AG5">
        <f>'Diet Matrix'!AG5+('Diet Matrix'!AG5*(Pedigree!$N$32/100))</f>
        <v>0</v>
      </c>
      <c r="AH5">
        <f>'Diet Matrix'!AH5+('Diet Matrix'!AH5*(Pedigree!$N$33/100))</f>
        <v>0</v>
      </c>
      <c r="AI5">
        <f>'Diet Matrix'!AI5+('Diet Matrix'!AI5*(Pedigree!$N$34/100))</f>
        <v>0</v>
      </c>
      <c r="AJ5">
        <f>'Diet Matrix'!AJ5+('Diet Matrix'!AJ5*(Pedigree!$N$35/100))</f>
        <v>0</v>
      </c>
      <c r="AK5">
        <f>'Diet Matrix'!AK5+('Diet Matrix'!AK5*(Pedigree!$N$36/100))</f>
        <v>0</v>
      </c>
      <c r="AL5">
        <f>'Diet Matrix'!AL5+('Diet Matrix'!AL5*(Pedigree!$N$37/100))</f>
        <v>0</v>
      </c>
      <c r="AM5">
        <f>'Diet Matrix'!AM5+('Diet Matrix'!AM5*(Pedigree!$N$38/100))</f>
        <v>0</v>
      </c>
      <c r="AN5">
        <f>'Diet Matrix'!AN5+('Diet Matrix'!AN5*(Pedigree!$N$39/100))</f>
        <v>0</v>
      </c>
      <c r="AO5">
        <f>'Diet Matrix'!AO5+('Diet Matrix'!AO5*(Pedigree!$N$40/100))</f>
        <v>0</v>
      </c>
      <c r="AP5">
        <f>'Diet Matrix'!AP5+('Diet Matrix'!AP5*(Pedigree!$N$41/100))</f>
        <v>0</v>
      </c>
      <c r="AQ5">
        <f>'Diet Matrix'!AQ5+('Diet Matrix'!AQ5*(Pedigree!$N$42/100))</f>
        <v>0</v>
      </c>
      <c r="AR5">
        <f>'Diet Matrix'!AR5+('Diet Matrix'!AR5*(Pedigree!$N$43/100))</f>
        <v>0</v>
      </c>
      <c r="AS5">
        <f>'Diet Matrix'!AS5+('Diet Matrix'!AS5*(Pedigree!$N$44/100))</f>
        <v>0</v>
      </c>
      <c r="AT5">
        <f>'Diet Matrix'!AT5+('Diet Matrix'!AT5*(Pedigree!$N$45/100))</f>
        <v>0</v>
      </c>
      <c r="AU5">
        <f>'Diet Matrix'!AU5+('Diet Matrix'!AU5*(Pedigree!$N$46/100))</f>
        <v>0</v>
      </c>
    </row>
    <row r="6" spans="1:47" x14ac:dyDescent="0.3">
      <c r="A6">
        <v>5</v>
      </c>
      <c r="B6" t="s">
        <v>53</v>
      </c>
      <c r="C6">
        <f>'Diet Matrix'!C6+('Diet Matrix'!C6*(Pedigree!$N$2/100))</f>
        <v>0</v>
      </c>
      <c r="D6">
        <f>'Diet Matrix'!D6+('Diet Matrix'!D6*(Pedigree!$N$3/100))</f>
        <v>0</v>
      </c>
      <c r="E6">
        <f>'Diet Matrix'!E6+('Diet Matrix'!E6*(Pedigree!$N$4/100))</f>
        <v>0</v>
      </c>
      <c r="F6">
        <f>'Diet Matrix'!F6+('Diet Matrix'!F6*(Pedigree!$N$5/100))</f>
        <v>0</v>
      </c>
      <c r="G6">
        <f>'Diet Matrix'!G6+('Diet Matrix'!G6*(Pedigree!$N$6/100))</f>
        <v>0</v>
      </c>
      <c r="H6">
        <f>'Diet Matrix'!H6+('Diet Matrix'!H6*(Pedigree!$N$7/100))</f>
        <v>0</v>
      </c>
      <c r="I6">
        <f>'Diet Matrix'!I6+('Diet Matrix'!I6*(Pedigree!$N$8/100))</f>
        <v>0</v>
      </c>
      <c r="J6">
        <f>'Diet Matrix'!J6+('Diet Matrix'!J6*(Pedigree!$N$9/100))</f>
        <v>0</v>
      </c>
      <c r="K6">
        <f>'Diet Matrix'!K6+('Diet Matrix'!K6*(Pedigree!$N$10/100))</f>
        <v>0</v>
      </c>
      <c r="L6">
        <f>'Diet Matrix'!L6+('Diet Matrix'!L6*(Pedigree!$N$11/100))</f>
        <v>0</v>
      </c>
      <c r="M6">
        <f>'Diet Matrix'!M6+('Diet Matrix'!M6*(Pedigree!$N$12/100))</f>
        <v>0</v>
      </c>
      <c r="N6">
        <f>'Diet Matrix'!N6+('Diet Matrix'!N6*(Pedigree!$N$13/100))</f>
        <v>0</v>
      </c>
      <c r="O6">
        <f>'Diet Matrix'!O6+('Diet Matrix'!O6*(Pedigree!$N$14/100))</f>
        <v>0</v>
      </c>
      <c r="P6">
        <f>'Diet Matrix'!P6+('Diet Matrix'!P6*(Pedigree!$N$15/100))</f>
        <v>0</v>
      </c>
      <c r="Q6">
        <f>'Diet Matrix'!Q6+('Diet Matrix'!Q6*(Pedigree!$N$16/100))</f>
        <v>0</v>
      </c>
      <c r="R6">
        <f>'Diet Matrix'!R6+('Diet Matrix'!R6*(Pedigree!$N$17/100))</f>
        <v>0</v>
      </c>
      <c r="S6">
        <f>'Diet Matrix'!S6+('Diet Matrix'!S6*(Pedigree!$N$18/100))</f>
        <v>0</v>
      </c>
      <c r="T6">
        <f>'Diet Matrix'!T6+('Diet Matrix'!T6*(Pedigree!$N$19/100))</f>
        <v>0</v>
      </c>
      <c r="U6">
        <f>'Diet Matrix'!U6+('Diet Matrix'!U6*(Pedigree!$N$20/100))</f>
        <v>0</v>
      </c>
      <c r="V6">
        <f>'Diet Matrix'!V6+('Diet Matrix'!V6*(Pedigree!$N$21/100))</f>
        <v>0</v>
      </c>
      <c r="W6">
        <f>'Diet Matrix'!W6+('Diet Matrix'!W6*(Pedigree!$N$22/100))</f>
        <v>0</v>
      </c>
      <c r="X6">
        <f>'Diet Matrix'!X6+('Diet Matrix'!X6*(Pedigree!$N$23/100))</f>
        <v>0</v>
      </c>
      <c r="Y6">
        <f>'Diet Matrix'!Y6+('Diet Matrix'!Y6*(Pedigree!$N$24/100))</f>
        <v>0</v>
      </c>
      <c r="Z6">
        <f>'Diet Matrix'!Z6+('Diet Matrix'!Z6*(Pedigree!$N$25/100))</f>
        <v>0</v>
      </c>
      <c r="AA6">
        <f>'Diet Matrix'!AA6+('Diet Matrix'!AA6*(Pedigree!$N$26/100))</f>
        <v>0</v>
      </c>
      <c r="AB6">
        <f>'Diet Matrix'!AB6+('Diet Matrix'!AB6*(Pedigree!$N$27/100))</f>
        <v>0</v>
      </c>
      <c r="AC6">
        <f>'Diet Matrix'!AC6+('Diet Matrix'!AC6*(Pedigree!$N$28/100))</f>
        <v>0</v>
      </c>
      <c r="AD6">
        <f>'Diet Matrix'!AD6+('Diet Matrix'!AD6*(Pedigree!$N$29/100))</f>
        <v>0</v>
      </c>
      <c r="AE6">
        <f>'Diet Matrix'!AE6+('Diet Matrix'!AE6*(Pedigree!$N$30/100))</f>
        <v>0</v>
      </c>
      <c r="AF6">
        <f>'Diet Matrix'!AF6+('Diet Matrix'!AF6*(Pedigree!$N$31/100))</f>
        <v>0</v>
      </c>
      <c r="AG6">
        <f>'Diet Matrix'!AG6+('Diet Matrix'!AG6*(Pedigree!$N$32/100))</f>
        <v>0</v>
      </c>
      <c r="AH6">
        <f>'Diet Matrix'!AH6+('Diet Matrix'!AH6*(Pedigree!$N$33/100))</f>
        <v>0</v>
      </c>
      <c r="AI6">
        <f>'Diet Matrix'!AI6+('Diet Matrix'!AI6*(Pedigree!$N$34/100))</f>
        <v>0</v>
      </c>
      <c r="AJ6">
        <f>'Diet Matrix'!AJ6+('Diet Matrix'!AJ6*(Pedigree!$N$35/100))</f>
        <v>0</v>
      </c>
      <c r="AK6">
        <f>'Diet Matrix'!AK6+('Diet Matrix'!AK6*(Pedigree!$N$36/100))</f>
        <v>0</v>
      </c>
      <c r="AL6">
        <f>'Diet Matrix'!AL6+('Diet Matrix'!AL6*(Pedigree!$N$37/100))</f>
        <v>0</v>
      </c>
      <c r="AM6">
        <f>'Diet Matrix'!AM6+('Diet Matrix'!AM6*(Pedigree!$N$38/100))</f>
        <v>0</v>
      </c>
      <c r="AN6">
        <f>'Diet Matrix'!AN6+('Diet Matrix'!AN6*(Pedigree!$N$39/100))</f>
        <v>0</v>
      </c>
      <c r="AO6">
        <f>'Diet Matrix'!AO6+('Diet Matrix'!AO6*(Pedigree!$N$40/100))</f>
        <v>0</v>
      </c>
      <c r="AP6">
        <f>'Diet Matrix'!AP6+('Diet Matrix'!AP6*(Pedigree!$N$41/100))</f>
        <v>0</v>
      </c>
      <c r="AQ6">
        <f>'Diet Matrix'!AQ6+('Diet Matrix'!AQ6*(Pedigree!$N$42/100))</f>
        <v>0</v>
      </c>
      <c r="AR6">
        <f>'Diet Matrix'!AR6+('Diet Matrix'!AR6*(Pedigree!$N$43/100))</f>
        <v>0</v>
      </c>
      <c r="AS6">
        <f>'Diet Matrix'!AS6+('Diet Matrix'!AS6*(Pedigree!$N$44/100))</f>
        <v>0</v>
      </c>
      <c r="AT6">
        <f>'Diet Matrix'!AT6+('Diet Matrix'!AT6*(Pedigree!$N$45/100))</f>
        <v>0</v>
      </c>
      <c r="AU6">
        <f>'Diet Matrix'!AU6+('Diet Matrix'!AU6*(Pedigree!$N$46/100))</f>
        <v>0</v>
      </c>
    </row>
    <row r="7" spans="1:47" x14ac:dyDescent="0.3">
      <c r="A7">
        <v>6</v>
      </c>
      <c r="B7" t="s">
        <v>13</v>
      </c>
      <c r="C7">
        <f>'Diet Matrix'!C7+('Diet Matrix'!C7*(Pedigree!$N$2/100))</f>
        <v>0</v>
      </c>
      <c r="D7">
        <f>'Diet Matrix'!D7+('Diet Matrix'!D7*(Pedigree!$N$3/100))</f>
        <v>0</v>
      </c>
      <c r="E7">
        <f>'Diet Matrix'!E7+('Diet Matrix'!E7*(Pedigree!$N$4/100))</f>
        <v>0</v>
      </c>
      <c r="F7">
        <f>'Diet Matrix'!F7+('Diet Matrix'!F7*(Pedigree!$N$5/100))</f>
        <v>0</v>
      </c>
      <c r="G7">
        <f>'Diet Matrix'!G7+('Diet Matrix'!G7*(Pedigree!$N$6/100))</f>
        <v>0</v>
      </c>
      <c r="H7">
        <f>'Diet Matrix'!H7+('Diet Matrix'!H7*(Pedigree!$N$7/100))</f>
        <v>0</v>
      </c>
      <c r="I7">
        <f>'Diet Matrix'!I7+('Diet Matrix'!I7*(Pedigree!$N$8/100))</f>
        <v>0</v>
      </c>
      <c r="J7">
        <f>'Diet Matrix'!J7+('Diet Matrix'!J7*(Pedigree!$N$9/100))</f>
        <v>0</v>
      </c>
      <c r="K7">
        <f>'Diet Matrix'!K7+('Diet Matrix'!K7*(Pedigree!$N$10/100))</f>
        <v>0</v>
      </c>
      <c r="L7">
        <f>'Diet Matrix'!L7+('Diet Matrix'!L7*(Pedigree!$N$11/100))</f>
        <v>0</v>
      </c>
      <c r="M7">
        <f>'Diet Matrix'!M7+('Diet Matrix'!M7*(Pedigree!$N$12/100))</f>
        <v>0</v>
      </c>
      <c r="N7">
        <f>'Diet Matrix'!N7+('Diet Matrix'!N7*(Pedigree!$N$13/100))</f>
        <v>0</v>
      </c>
      <c r="O7">
        <f>'Diet Matrix'!O7+('Diet Matrix'!O7*(Pedigree!$N$14/100))</f>
        <v>0</v>
      </c>
      <c r="P7">
        <f>'Diet Matrix'!P7+('Diet Matrix'!P7*(Pedigree!$N$15/100))</f>
        <v>0</v>
      </c>
      <c r="Q7">
        <f>'Diet Matrix'!Q7+('Diet Matrix'!Q7*(Pedigree!$N$16/100))</f>
        <v>0</v>
      </c>
      <c r="R7">
        <f>'Diet Matrix'!R7+('Diet Matrix'!R7*(Pedigree!$N$17/100))</f>
        <v>0</v>
      </c>
      <c r="S7">
        <f>'Diet Matrix'!S7+('Diet Matrix'!S7*(Pedigree!$N$18/100))</f>
        <v>0</v>
      </c>
      <c r="T7">
        <f>'Diet Matrix'!T7+('Diet Matrix'!T7*(Pedigree!$N$19/100))</f>
        <v>0</v>
      </c>
      <c r="U7">
        <f>'Diet Matrix'!U7+('Diet Matrix'!U7*(Pedigree!$N$20/100))</f>
        <v>0</v>
      </c>
      <c r="V7">
        <f>'Diet Matrix'!V7+('Diet Matrix'!V7*(Pedigree!$N$21/100))</f>
        <v>0</v>
      </c>
      <c r="W7">
        <f>'Diet Matrix'!W7+('Diet Matrix'!W7*(Pedigree!$N$22/100))</f>
        <v>0</v>
      </c>
      <c r="X7">
        <f>'Diet Matrix'!X7+('Diet Matrix'!X7*(Pedigree!$N$23/100))</f>
        <v>0</v>
      </c>
      <c r="Y7">
        <f>'Diet Matrix'!Y7+('Diet Matrix'!Y7*(Pedigree!$N$24/100))</f>
        <v>0</v>
      </c>
      <c r="Z7">
        <f>'Diet Matrix'!Z7+('Diet Matrix'!Z7*(Pedigree!$N$25/100))</f>
        <v>0</v>
      </c>
      <c r="AA7">
        <f>'Diet Matrix'!AA7+('Diet Matrix'!AA7*(Pedigree!$N$26/100))</f>
        <v>0</v>
      </c>
      <c r="AB7">
        <f>'Diet Matrix'!AB7+('Diet Matrix'!AB7*(Pedigree!$N$27/100))</f>
        <v>0</v>
      </c>
      <c r="AC7">
        <f>'Diet Matrix'!AC7+('Diet Matrix'!AC7*(Pedigree!$N$28/100))</f>
        <v>0</v>
      </c>
      <c r="AD7">
        <f>'Diet Matrix'!AD7+('Diet Matrix'!AD7*(Pedigree!$N$29/100))</f>
        <v>0</v>
      </c>
      <c r="AE7">
        <f>'Diet Matrix'!AE7+('Diet Matrix'!AE7*(Pedigree!$N$30/100))</f>
        <v>0</v>
      </c>
      <c r="AF7">
        <f>'Diet Matrix'!AF7+('Diet Matrix'!AF7*(Pedigree!$N$31/100))</f>
        <v>0</v>
      </c>
      <c r="AG7">
        <f>'Diet Matrix'!AG7+('Diet Matrix'!AG7*(Pedigree!$N$32/100))</f>
        <v>0</v>
      </c>
      <c r="AH7">
        <f>'Diet Matrix'!AH7+('Diet Matrix'!AH7*(Pedigree!$N$33/100))</f>
        <v>0</v>
      </c>
      <c r="AI7">
        <f>'Diet Matrix'!AI7+('Diet Matrix'!AI7*(Pedigree!$N$34/100))</f>
        <v>0</v>
      </c>
      <c r="AJ7">
        <f>'Diet Matrix'!AJ7+('Diet Matrix'!AJ7*(Pedigree!$N$35/100))</f>
        <v>0</v>
      </c>
      <c r="AK7">
        <f>'Diet Matrix'!AK7+('Diet Matrix'!AK7*(Pedigree!$N$36/100))</f>
        <v>0</v>
      </c>
      <c r="AL7">
        <f>'Diet Matrix'!AL7+('Diet Matrix'!AL7*(Pedigree!$N$37/100))</f>
        <v>0</v>
      </c>
      <c r="AM7">
        <f>'Diet Matrix'!AM7+('Diet Matrix'!AM7*(Pedigree!$N$38/100))</f>
        <v>0</v>
      </c>
      <c r="AN7">
        <f>'Diet Matrix'!AN7+('Diet Matrix'!AN7*(Pedigree!$N$39/100))</f>
        <v>0</v>
      </c>
      <c r="AO7">
        <f>'Diet Matrix'!AO7+('Diet Matrix'!AO7*(Pedigree!$N$40/100))</f>
        <v>0</v>
      </c>
      <c r="AP7">
        <f>'Diet Matrix'!AP7+('Diet Matrix'!AP7*(Pedigree!$N$41/100))</f>
        <v>0</v>
      </c>
      <c r="AQ7">
        <f>'Diet Matrix'!AQ7+('Diet Matrix'!AQ7*(Pedigree!$N$42/100))</f>
        <v>0</v>
      </c>
      <c r="AR7">
        <f>'Diet Matrix'!AR7+('Diet Matrix'!AR7*(Pedigree!$N$43/100))</f>
        <v>0</v>
      </c>
      <c r="AS7">
        <f>'Diet Matrix'!AS7+('Diet Matrix'!AS7*(Pedigree!$N$44/100))</f>
        <v>0</v>
      </c>
      <c r="AT7">
        <f>'Diet Matrix'!AT7+('Diet Matrix'!AT7*(Pedigree!$N$45/100))</f>
        <v>0</v>
      </c>
      <c r="AU7">
        <f>'Diet Matrix'!AU7+('Diet Matrix'!AU7*(Pedigree!$N$46/100))</f>
        <v>0</v>
      </c>
    </row>
    <row r="8" spans="1:47" x14ac:dyDescent="0.3">
      <c r="A8">
        <v>7</v>
      </c>
      <c r="B8" t="s">
        <v>54</v>
      </c>
      <c r="C8">
        <f>'Diet Matrix'!C8+('Diet Matrix'!C8*(Pedigree!$N$2/100))</f>
        <v>0</v>
      </c>
      <c r="D8">
        <f>'Diet Matrix'!D8+('Diet Matrix'!D8*(Pedigree!$N$3/100))</f>
        <v>0</v>
      </c>
      <c r="E8">
        <f>'Diet Matrix'!E8+('Diet Matrix'!E8*(Pedigree!$N$4/100))</f>
        <v>0</v>
      </c>
      <c r="F8">
        <f>'Diet Matrix'!F8+('Diet Matrix'!F8*(Pedigree!$N$5/100))</f>
        <v>0</v>
      </c>
      <c r="G8">
        <f>'Diet Matrix'!G8+('Diet Matrix'!G8*(Pedigree!$N$6/100))</f>
        <v>0</v>
      </c>
      <c r="H8">
        <f>'Diet Matrix'!H8+('Diet Matrix'!H8*(Pedigree!$N$7/100))</f>
        <v>0</v>
      </c>
      <c r="I8">
        <f>'Diet Matrix'!I8+('Diet Matrix'!I8*(Pedigree!$N$8/100))</f>
        <v>0</v>
      </c>
      <c r="J8">
        <f>'Diet Matrix'!J8+('Diet Matrix'!J8*(Pedigree!$N$9/100))</f>
        <v>0</v>
      </c>
      <c r="K8">
        <f>'Diet Matrix'!K8+('Diet Matrix'!K8*(Pedigree!$N$10/100))</f>
        <v>0</v>
      </c>
      <c r="L8">
        <f>'Diet Matrix'!L8+('Diet Matrix'!L8*(Pedigree!$N$11/100))</f>
        <v>0</v>
      </c>
      <c r="M8">
        <f>'Diet Matrix'!M8+('Diet Matrix'!M8*(Pedigree!$N$12/100))</f>
        <v>0</v>
      </c>
      <c r="N8">
        <f>'Diet Matrix'!N8+('Diet Matrix'!N8*(Pedigree!$N$13/100))</f>
        <v>0</v>
      </c>
      <c r="O8">
        <f>'Diet Matrix'!O8+('Diet Matrix'!O8*(Pedigree!$N$14/100))</f>
        <v>0</v>
      </c>
      <c r="P8">
        <f>'Diet Matrix'!P8+('Diet Matrix'!P8*(Pedigree!$N$15/100))</f>
        <v>0</v>
      </c>
      <c r="Q8">
        <f>'Diet Matrix'!Q8+('Diet Matrix'!Q8*(Pedigree!$N$16/100))</f>
        <v>0</v>
      </c>
      <c r="R8">
        <f>'Diet Matrix'!R8+('Diet Matrix'!R8*(Pedigree!$N$17/100))</f>
        <v>0</v>
      </c>
      <c r="S8">
        <f>'Diet Matrix'!S8+('Diet Matrix'!S8*(Pedigree!$N$18/100))</f>
        <v>0</v>
      </c>
      <c r="T8">
        <f>'Diet Matrix'!T8+('Diet Matrix'!T8*(Pedigree!$N$19/100))</f>
        <v>0</v>
      </c>
      <c r="U8">
        <f>'Diet Matrix'!U8+('Diet Matrix'!U8*(Pedigree!$N$20/100))</f>
        <v>0</v>
      </c>
      <c r="V8">
        <f>'Diet Matrix'!V8+('Diet Matrix'!V8*(Pedigree!$N$21/100))</f>
        <v>0</v>
      </c>
      <c r="W8">
        <f>'Diet Matrix'!W8+('Diet Matrix'!W8*(Pedigree!$N$22/100))</f>
        <v>0</v>
      </c>
      <c r="X8">
        <f>'Diet Matrix'!X8+('Diet Matrix'!X8*(Pedigree!$N$23/100))</f>
        <v>0</v>
      </c>
      <c r="Y8">
        <f>'Diet Matrix'!Y8+('Diet Matrix'!Y8*(Pedigree!$N$24/100))</f>
        <v>0</v>
      </c>
      <c r="Z8">
        <f>'Diet Matrix'!Z8+('Diet Matrix'!Z8*(Pedigree!$N$25/100))</f>
        <v>0</v>
      </c>
      <c r="AA8">
        <f>'Diet Matrix'!AA8+('Diet Matrix'!AA8*(Pedigree!$N$26/100))</f>
        <v>0</v>
      </c>
      <c r="AB8">
        <f>'Diet Matrix'!AB8+('Diet Matrix'!AB8*(Pedigree!$N$27/100))</f>
        <v>0</v>
      </c>
      <c r="AC8">
        <f>'Diet Matrix'!AC8+('Diet Matrix'!AC8*(Pedigree!$N$28/100))</f>
        <v>0</v>
      </c>
      <c r="AD8">
        <f>'Diet Matrix'!AD8+('Diet Matrix'!AD8*(Pedigree!$N$29/100))</f>
        <v>0</v>
      </c>
      <c r="AE8">
        <f>'Diet Matrix'!AE8+('Diet Matrix'!AE8*(Pedigree!$N$30/100))</f>
        <v>0</v>
      </c>
      <c r="AF8">
        <f>'Diet Matrix'!AF8+('Diet Matrix'!AF8*(Pedigree!$N$31/100))</f>
        <v>0</v>
      </c>
      <c r="AG8">
        <f>'Diet Matrix'!AG8+('Diet Matrix'!AG8*(Pedigree!$N$32/100))</f>
        <v>0</v>
      </c>
      <c r="AH8">
        <f>'Diet Matrix'!AH8+('Diet Matrix'!AH8*(Pedigree!$N$33/100))</f>
        <v>0</v>
      </c>
      <c r="AI8">
        <f>'Diet Matrix'!AI8+('Diet Matrix'!AI8*(Pedigree!$N$34/100))</f>
        <v>0</v>
      </c>
      <c r="AJ8">
        <f>'Diet Matrix'!AJ8+('Diet Matrix'!AJ8*(Pedigree!$N$35/100))</f>
        <v>0</v>
      </c>
      <c r="AK8">
        <f>'Diet Matrix'!AK8+('Diet Matrix'!AK8*(Pedigree!$N$36/100))</f>
        <v>0</v>
      </c>
      <c r="AL8">
        <f>'Diet Matrix'!AL8+('Diet Matrix'!AL8*(Pedigree!$N$37/100))</f>
        <v>0</v>
      </c>
      <c r="AM8">
        <f>'Diet Matrix'!AM8+('Diet Matrix'!AM8*(Pedigree!$N$38/100))</f>
        <v>0</v>
      </c>
      <c r="AN8">
        <f>'Diet Matrix'!AN8+('Diet Matrix'!AN8*(Pedigree!$N$39/100))</f>
        <v>0</v>
      </c>
      <c r="AO8">
        <f>'Diet Matrix'!AO8+('Diet Matrix'!AO8*(Pedigree!$N$40/100))</f>
        <v>0</v>
      </c>
      <c r="AP8">
        <f>'Diet Matrix'!AP8+('Diet Matrix'!AP8*(Pedigree!$N$41/100))</f>
        <v>0</v>
      </c>
      <c r="AQ8">
        <f>'Diet Matrix'!AQ8+('Diet Matrix'!AQ8*(Pedigree!$N$42/100))</f>
        <v>0</v>
      </c>
      <c r="AR8">
        <f>'Diet Matrix'!AR8+('Diet Matrix'!AR8*(Pedigree!$N$43/100))</f>
        <v>0</v>
      </c>
      <c r="AS8">
        <f>'Diet Matrix'!AS8+('Diet Matrix'!AS8*(Pedigree!$N$44/100))</f>
        <v>0</v>
      </c>
      <c r="AT8">
        <f>'Diet Matrix'!AT8+('Diet Matrix'!AT8*(Pedigree!$N$45/100))</f>
        <v>0</v>
      </c>
      <c r="AU8">
        <f>'Diet Matrix'!AU8+('Diet Matrix'!AU8*(Pedigree!$N$46/100))</f>
        <v>0</v>
      </c>
    </row>
    <row r="9" spans="1:47" x14ac:dyDescent="0.3">
      <c r="A9">
        <v>8</v>
      </c>
      <c r="B9" t="s">
        <v>14</v>
      </c>
      <c r="C9">
        <f>'Diet Matrix'!C9+('Diet Matrix'!C9*(Pedigree!$N$2/100))</f>
        <v>0</v>
      </c>
      <c r="D9">
        <f>'Diet Matrix'!D9+('Diet Matrix'!D9*(Pedigree!$N$3/100))</f>
        <v>0</v>
      </c>
      <c r="E9">
        <f>'Diet Matrix'!E9+('Diet Matrix'!E9*(Pedigree!$N$4/100))</f>
        <v>0</v>
      </c>
      <c r="F9">
        <f>'Diet Matrix'!F9+('Diet Matrix'!F9*(Pedigree!$N$5/100))</f>
        <v>0</v>
      </c>
      <c r="G9">
        <f>'Diet Matrix'!G9+('Diet Matrix'!G9*(Pedigree!$N$6/100))</f>
        <v>0</v>
      </c>
      <c r="H9">
        <f>'Diet Matrix'!H9+('Diet Matrix'!H9*(Pedigree!$N$7/100))</f>
        <v>0</v>
      </c>
      <c r="I9">
        <f>'Diet Matrix'!I9+('Diet Matrix'!I9*(Pedigree!$N$8/100))</f>
        <v>0</v>
      </c>
      <c r="J9">
        <f>'Diet Matrix'!J9+('Diet Matrix'!J9*(Pedigree!$N$9/100))</f>
        <v>0</v>
      </c>
      <c r="K9">
        <f>'Diet Matrix'!K9+('Diet Matrix'!K9*(Pedigree!$N$10/100))</f>
        <v>0</v>
      </c>
      <c r="L9">
        <f>'Diet Matrix'!L9+('Diet Matrix'!L9*(Pedigree!$N$11/100))</f>
        <v>0</v>
      </c>
      <c r="M9">
        <f>'Diet Matrix'!M9+('Diet Matrix'!M9*(Pedigree!$N$12/100))</f>
        <v>0</v>
      </c>
      <c r="N9">
        <f>'Diet Matrix'!N9+('Diet Matrix'!N9*(Pedigree!$N$13/100))</f>
        <v>0</v>
      </c>
      <c r="O9">
        <f>'Diet Matrix'!O9+('Diet Matrix'!O9*(Pedigree!$N$14/100))</f>
        <v>0</v>
      </c>
      <c r="P9">
        <f>'Diet Matrix'!P9+('Diet Matrix'!P9*(Pedigree!$N$15/100))</f>
        <v>0</v>
      </c>
      <c r="Q9">
        <f>'Diet Matrix'!Q9+('Diet Matrix'!Q9*(Pedigree!$N$16/100))</f>
        <v>0</v>
      </c>
      <c r="R9">
        <f>'Diet Matrix'!R9+('Diet Matrix'!R9*(Pedigree!$N$17/100))</f>
        <v>0</v>
      </c>
      <c r="S9">
        <f>'Diet Matrix'!S9+('Diet Matrix'!S9*(Pedigree!$N$18/100))</f>
        <v>0</v>
      </c>
      <c r="T9">
        <f>'Diet Matrix'!T9+('Diet Matrix'!T9*(Pedigree!$N$19/100))</f>
        <v>0</v>
      </c>
      <c r="U9">
        <f>'Diet Matrix'!U9+('Diet Matrix'!U9*(Pedigree!$N$20/100))</f>
        <v>0</v>
      </c>
      <c r="V9">
        <f>'Diet Matrix'!V9+('Diet Matrix'!V9*(Pedigree!$N$21/100))</f>
        <v>0</v>
      </c>
      <c r="W9">
        <f>'Diet Matrix'!W9+('Diet Matrix'!W9*(Pedigree!$N$22/100))</f>
        <v>0</v>
      </c>
      <c r="X9">
        <f>'Diet Matrix'!X9+('Diet Matrix'!X9*(Pedigree!$N$23/100))</f>
        <v>0</v>
      </c>
      <c r="Y9">
        <f>'Diet Matrix'!Y9+('Diet Matrix'!Y9*(Pedigree!$N$24/100))</f>
        <v>0</v>
      </c>
      <c r="Z9">
        <f>'Diet Matrix'!Z9+('Diet Matrix'!Z9*(Pedigree!$N$25/100))</f>
        <v>0</v>
      </c>
      <c r="AA9">
        <f>'Diet Matrix'!AA9+('Diet Matrix'!AA9*(Pedigree!$N$26/100))</f>
        <v>0</v>
      </c>
      <c r="AB9">
        <f>'Diet Matrix'!AB9+('Diet Matrix'!AB9*(Pedigree!$N$27/100))</f>
        <v>0</v>
      </c>
      <c r="AC9">
        <f>'Diet Matrix'!AC9+('Diet Matrix'!AC9*(Pedigree!$N$28/100))</f>
        <v>0</v>
      </c>
      <c r="AD9">
        <f>'Diet Matrix'!AD9+('Diet Matrix'!AD9*(Pedigree!$N$29/100))</f>
        <v>0</v>
      </c>
      <c r="AE9">
        <f>'Diet Matrix'!AE9+('Diet Matrix'!AE9*(Pedigree!$N$30/100))</f>
        <v>0</v>
      </c>
      <c r="AF9">
        <f>'Diet Matrix'!AF9+('Diet Matrix'!AF9*(Pedigree!$N$31/100))</f>
        <v>0</v>
      </c>
      <c r="AG9">
        <f>'Diet Matrix'!AG9+('Diet Matrix'!AG9*(Pedigree!$N$32/100))</f>
        <v>0</v>
      </c>
      <c r="AH9">
        <f>'Diet Matrix'!AH9+('Diet Matrix'!AH9*(Pedigree!$N$33/100))</f>
        <v>0</v>
      </c>
      <c r="AI9">
        <f>'Diet Matrix'!AI9+('Diet Matrix'!AI9*(Pedigree!$N$34/100))</f>
        <v>0</v>
      </c>
      <c r="AJ9">
        <f>'Diet Matrix'!AJ9+('Diet Matrix'!AJ9*(Pedigree!$N$35/100))</f>
        <v>0</v>
      </c>
      <c r="AK9">
        <f>'Diet Matrix'!AK9+('Diet Matrix'!AK9*(Pedigree!$N$36/100))</f>
        <v>0</v>
      </c>
      <c r="AL9">
        <f>'Diet Matrix'!AL9+('Diet Matrix'!AL9*(Pedigree!$N$37/100))</f>
        <v>0</v>
      </c>
      <c r="AM9">
        <f>'Diet Matrix'!AM9+('Diet Matrix'!AM9*(Pedigree!$N$38/100))</f>
        <v>0</v>
      </c>
      <c r="AN9">
        <f>'Diet Matrix'!AN9+('Diet Matrix'!AN9*(Pedigree!$N$39/100))</f>
        <v>0</v>
      </c>
      <c r="AO9">
        <f>'Diet Matrix'!AO9+('Diet Matrix'!AO9*(Pedigree!$N$40/100))</f>
        <v>0</v>
      </c>
      <c r="AP9">
        <f>'Diet Matrix'!AP9+('Diet Matrix'!AP9*(Pedigree!$N$41/100))</f>
        <v>0</v>
      </c>
      <c r="AQ9">
        <f>'Diet Matrix'!AQ9+('Diet Matrix'!AQ9*(Pedigree!$N$42/100))</f>
        <v>0</v>
      </c>
      <c r="AR9">
        <f>'Diet Matrix'!AR9+('Diet Matrix'!AR9*(Pedigree!$N$43/100))</f>
        <v>0</v>
      </c>
      <c r="AS9">
        <f>'Diet Matrix'!AS9+('Diet Matrix'!AS9*(Pedigree!$N$44/100))</f>
        <v>0</v>
      </c>
      <c r="AT9">
        <f>'Diet Matrix'!AT9+('Diet Matrix'!AT9*(Pedigree!$N$45/100))</f>
        <v>0</v>
      </c>
      <c r="AU9">
        <f>'Diet Matrix'!AU9+('Diet Matrix'!AU9*(Pedigree!$N$46/100))</f>
        <v>0</v>
      </c>
    </row>
    <row r="10" spans="1:47" x14ac:dyDescent="0.3">
      <c r="A10">
        <v>9</v>
      </c>
      <c r="B10" t="s">
        <v>15</v>
      </c>
      <c r="C10">
        <f>'Diet Matrix'!C10+('Diet Matrix'!C10*(Pedigree!$N$2/100))</f>
        <v>0</v>
      </c>
      <c r="D10">
        <f>'Diet Matrix'!D10+('Diet Matrix'!D10*(Pedigree!$N$3/100))</f>
        <v>0</v>
      </c>
      <c r="E10">
        <f>'Diet Matrix'!E10+('Diet Matrix'!E10*(Pedigree!$N$4/100))</f>
        <v>0</v>
      </c>
      <c r="F10">
        <f>'Diet Matrix'!F10+('Diet Matrix'!F10*(Pedigree!$N$5/100))</f>
        <v>0</v>
      </c>
      <c r="G10">
        <f>'Diet Matrix'!G10+('Diet Matrix'!G10*(Pedigree!$N$6/100))</f>
        <v>0</v>
      </c>
      <c r="H10">
        <f>'Diet Matrix'!H10+('Diet Matrix'!H10*(Pedigree!$N$7/100))</f>
        <v>0</v>
      </c>
      <c r="I10">
        <f>'Diet Matrix'!I10+('Diet Matrix'!I10*(Pedigree!$N$8/100))</f>
        <v>0</v>
      </c>
      <c r="J10">
        <f>'Diet Matrix'!J10+('Diet Matrix'!J10*(Pedigree!$N$9/100))</f>
        <v>0</v>
      </c>
      <c r="K10">
        <f>'Diet Matrix'!K10+('Diet Matrix'!K10*(Pedigree!$N$10/100))</f>
        <v>0</v>
      </c>
      <c r="L10">
        <f>'Diet Matrix'!L10+('Diet Matrix'!L10*(Pedigree!$N$11/100))</f>
        <v>0</v>
      </c>
      <c r="M10">
        <f>'Diet Matrix'!M10+('Diet Matrix'!M10*(Pedigree!$N$12/100))</f>
        <v>0</v>
      </c>
      <c r="N10">
        <f>'Diet Matrix'!N10+('Diet Matrix'!N10*(Pedigree!$N$13/100))</f>
        <v>0</v>
      </c>
      <c r="O10">
        <f>'Diet Matrix'!O10+('Diet Matrix'!O10*(Pedigree!$N$14/100))</f>
        <v>0</v>
      </c>
      <c r="P10">
        <f>'Diet Matrix'!P10+('Diet Matrix'!P10*(Pedigree!$N$15/100))</f>
        <v>0</v>
      </c>
      <c r="Q10">
        <f>'Diet Matrix'!Q10+('Diet Matrix'!Q10*(Pedigree!$N$16/100))</f>
        <v>0</v>
      </c>
      <c r="R10">
        <f>'Diet Matrix'!R10+('Diet Matrix'!R10*(Pedigree!$N$17/100))</f>
        <v>0</v>
      </c>
      <c r="S10">
        <f>'Diet Matrix'!S10+('Diet Matrix'!S10*(Pedigree!$N$18/100))</f>
        <v>0</v>
      </c>
      <c r="T10">
        <f>'Diet Matrix'!T10+('Diet Matrix'!T10*(Pedigree!$N$19/100))</f>
        <v>0</v>
      </c>
      <c r="U10">
        <f>'Diet Matrix'!U10+('Diet Matrix'!U10*(Pedigree!$N$20/100))</f>
        <v>0</v>
      </c>
      <c r="V10">
        <f>'Diet Matrix'!V10+('Diet Matrix'!V10*(Pedigree!$N$21/100))</f>
        <v>0</v>
      </c>
      <c r="W10">
        <f>'Diet Matrix'!W10+('Diet Matrix'!W10*(Pedigree!$N$22/100))</f>
        <v>0</v>
      </c>
      <c r="X10">
        <f>'Diet Matrix'!X10+('Diet Matrix'!X10*(Pedigree!$N$23/100))</f>
        <v>0</v>
      </c>
      <c r="Y10">
        <f>'Diet Matrix'!Y10+('Diet Matrix'!Y10*(Pedigree!$N$24/100))</f>
        <v>0</v>
      </c>
      <c r="Z10">
        <f>'Diet Matrix'!Z10+('Diet Matrix'!Z10*(Pedigree!$N$25/100))</f>
        <v>0</v>
      </c>
      <c r="AA10">
        <f>'Diet Matrix'!AA10+('Diet Matrix'!AA10*(Pedigree!$N$26/100))</f>
        <v>0</v>
      </c>
      <c r="AB10">
        <f>'Diet Matrix'!AB10+('Diet Matrix'!AB10*(Pedigree!$N$27/100))</f>
        <v>0</v>
      </c>
      <c r="AC10">
        <f>'Diet Matrix'!AC10+('Diet Matrix'!AC10*(Pedigree!$N$28/100))</f>
        <v>0</v>
      </c>
      <c r="AD10">
        <f>'Diet Matrix'!AD10+('Diet Matrix'!AD10*(Pedigree!$N$29/100))</f>
        <v>0</v>
      </c>
      <c r="AE10">
        <f>'Diet Matrix'!AE10+('Diet Matrix'!AE10*(Pedigree!$N$30/100))</f>
        <v>0</v>
      </c>
      <c r="AF10">
        <f>'Diet Matrix'!AF10+('Diet Matrix'!AF10*(Pedigree!$N$31/100))</f>
        <v>0</v>
      </c>
      <c r="AG10">
        <f>'Diet Matrix'!AG10+('Diet Matrix'!AG10*(Pedigree!$N$32/100))</f>
        <v>0</v>
      </c>
      <c r="AH10">
        <f>'Diet Matrix'!AH10+('Diet Matrix'!AH10*(Pedigree!$N$33/100))</f>
        <v>0</v>
      </c>
      <c r="AI10">
        <f>'Diet Matrix'!AI10+('Diet Matrix'!AI10*(Pedigree!$N$34/100))</f>
        <v>0</v>
      </c>
      <c r="AJ10">
        <f>'Diet Matrix'!AJ10+('Diet Matrix'!AJ10*(Pedigree!$N$35/100))</f>
        <v>0</v>
      </c>
      <c r="AK10">
        <f>'Diet Matrix'!AK10+('Diet Matrix'!AK10*(Pedigree!$N$36/100))</f>
        <v>0</v>
      </c>
      <c r="AL10">
        <f>'Diet Matrix'!AL10+('Diet Matrix'!AL10*(Pedigree!$N$37/100))</f>
        <v>0</v>
      </c>
      <c r="AM10">
        <f>'Diet Matrix'!AM10+('Diet Matrix'!AM10*(Pedigree!$N$38/100))</f>
        <v>0</v>
      </c>
      <c r="AN10">
        <f>'Diet Matrix'!AN10+('Diet Matrix'!AN10*(Pedigree!$N$39/100))</f>
        <v>0</v>
      </c>
      <c r="AO10">
        <f>'Diet Matrix'!AO10+('Diet Matrix'!AO10*(Pedigree!$N$40/100))</f>
        <v>0</v>
      </c>
      <c r="AP10">
        <f>'Diet Matrix'!AP10+('Diet Matrix'!AP10*(Pedigree!$N$41/100))</f>
        <v>0</v>
      </c>
      <c r="AQ10">
        <f>'Diet Matrix'!AQ10+('Diet Matrix'!AQ10*(Pedigree!$N$42/100))</f>
        <v>0</v>
      </c>
      <c r="AR10">
        <f>'Diet Matrix'!AR10+('Diet Matrix'!AR10*(Pedigree!$N$43/100))</f>
        <v>0</v>
      </c>
      <c r="AS10">
        <f>'Diet Matrix'!AS10+('Diet Matrix'!AS10*(Pedigree!$N$44/100))</f>
        <v>0</v>
      </c>
      <c r="AT10">
        <f>'Diet Matrix'!AT10+('Diet Matrix'!AT10*(Pedigree!$N$45/100))</f>
        <v>0</v>
      </c>
      <c r="AU10">
        <f>'Diet Matrix'!AU10+('Diet Matrix'!AU10*(Pedigree!$N$46/100))</f>
        <v>0</v>
      </c>
    </row>
    <row r="11" spans="1:47" x14ac:dyDescent="0.3">
      <c r="A11">
        <v>10</v>
      </c>
      <c r="B11" t="s">
        <v>16</v>
      </c>
      <c r="C11">
        <f>'Diet Matrix'!C11+('Diet Matrix'!C11*(Pedigree!$N$2/100))</f>
        <v>0</v>
      </c>
      <c r="D11">
        <f>'Diet Matrix'!D11+('Diet Matrix'!D11*(Pedigree!$N$3/100))</f>
        <v>0</v>
      </c>
      <c r="E11">
        <f>'Diet Matrix'!E11+('Diet Matrix'!E11*(Pedigree!$N$4/100))</f>
        <v>0</v>
      </c>
      <c r="F11">
        <f>'Diet Matrix'!F11+('Diet Matrix'!F11*(Pedigree!$N$5/100))</f>
        <v>0</v>
      </c>
      <c r="G11">
        <f>'Diet Matrix'!G11+('Diet Matrix'!G11*(Pedigree!$N$6/100))</f>
        <v>0</v>
      </c>
      <c r="H11">
        <f>'Diet Matrix'!H11+('Diet Matrix'!H11*(Pedigree!$N$7/100))</f>
        <v>0</v>
      </c>
      <c r="I11">
        <f>'Diet Matrix'!I11+('Diet Matrix'!I11*(Pedigree!$N$8/100))</f>
        <v>0</v>
      </c>
      <c r="J11">
        <f>'Diet Matrix'!J11+('Diet Matrix'!J11*(Pedigree!$N$9/100))</f>
        <v>0</v>
      </c>
      <c r="K11">
        <f>'Diet Matrix'!K11+('Diet Matrix'!K11*(Pedigree!$N$10/100))</f>
        <v>0</v>
      </c>
      <c r="L11">
        <f>'Diet Matrix'!L11+('Diet Matrix'!L11*(Pedigree!$N$11/100))</f>
        <v>1.9856249999999999E-2</v>
      </c>
      <c r="M11">
        <f>'Diet Matrix'!M11+('Diet Matrix'!M11*(Pedigree!$N$12/100))</f>
        <v>1.0747E-3</v>
      </c>
      <c r="N11">
        <f>'Diet Matrix'!N11+('Diet Matrix'!N11*(Pedigree!$N$13/100))</f>
        <v>0</v>
      </c>
      <c r="O11">
        <f>'Diet Matrix'!O11+('Diet Matrix'!O11*(Pedigree!$N$14/100))</f>
        <v>0</v>
      </c>
      <c r="P11">
        <f>'Diet Matrix'!P11+('Diet Matrix'!P11*(Pedigree!$N$15/100))</f>
        <v>0</v>
      </c>
      <c r="Q11">
        <f>'Diet Matrix'!Q11+('Diet Matrix'!Q11*(Pedigree!$N$16/100))</f>
        <v>0</v>
      </c>
      <c r="R11">
        <f>'Diet Matrix'!R11+('Diet Matrix'!R11*(Pedigree!$N$17/100))</f>
        <v>0</v>
      </c>
      <c r="S11">
        <f>'Diet Matrix'!S11+('Diet Matrix'!S11*(Pedigree!$N$18/100))</f>
        <v>0</v>
      </c>
      <c r="T11">
        <f>'Diet Matrix'!T11+('Diet Matrix'!T11*(Pedigree!$N$19/100))</f>
        <v>0</v>
      </c>
      <c r="U11">
        <f>'Diet Matrix'!U11+('Diet Matrix'!U11*(Pedigree!$N$20/100))</f>
        <v>0</v>
      </c>
      <c r="V11">
        <f>'Diet Matrix'!V11+('Diet Matrix'!V11*(Pedigree!$N$21/100))</f>
        <v>4.6296000000000002E-3</v>
      </c>
      <c r="W11">
        <f>'Diet Matrix'!W11+('Diet Matrix'!W11*(Pedigree!$N$22/100))</f>
        <v>0</v>
      </c>
      <c r="X11">
        <f>'Diet Matrix'!X11+('Diet Matrix'!X11*(Pedigree!$N$23/100))</f>
        <v>0</v>
      </c>
      <c r="Y11">
        <f>'Diet Matrix'!Y11+('Diet Matrix'!Y11*(Pedigree!$N$24/100))</f>
        <v>0</v>
      </c>
      <c r="Z11">
        <f>'Diet Matrix'!Z11+('Diet Matrix'!Z11*(Pedigree!$N$25/100))</f>
        <v>0</v>
      </c>
      <c r="AA11">
        <f>'Diet Matrix'!AA11+('Diet Matrix'!AA11*(Pedigree!$N$26/100))</f>
        <v>0</v>
      </c>
      <c r="AB11">
        <f>'Diet Matrix'!AB11+('Diet Matrix'!AB11*(Pedigree!$N$27/100))</f>
        <v>0</v>
      </c>
      <c r="AC11">
        <f>'Diet Matrix'!AC11+('Diet Matrix'!AC11*(Pedigree!$N$28/100))</f>
        <v>0</v>
      </c>
      <c r="AD11">
        <f>'Diet Matrix'!AD11+('Diet Matrix'!AD11*(Pedigree!$N$29/100))</f>
        <v>0</v>
      </c>
      <c r="AE11">
        <f>'Diet Matrix'!AE11+('Diet Matrix'!AE11*(Pedigree!$N$30/100))</f>
        <v>0</v>
      </c>
      <c r="AF11">
        <f>'Diet Matrix'!AF11+('Diet Matrix'!AF11*(Pedigree!$N$31/100))</f>
        <v>0</v>
      </c>
      <c r="AG11">
        <f>'Diet Matrix'!AG11+('Diet Matrix'!AG11*(Pedigree!$N$32/100))</f>
        <v>0</v>
      </c>
      <c r="AH11">
        <f>'Diet Matrix'!AH11+('Diet Matrix'!AH11*(Pedigree!$N$33/100))</f>
        <v>0</v>
      </c>
      <c r="AI11">
        <f>'Diet Matrix'!AI11+('Diet Matrix'!AI11*(Pedigree!$N$34/100))</f>
        <v>0</v>
      </c>
      <c r="AJ11">
        <f>'Diet Matrix'!AJ11+('Diet Matrix'!AJ11*(Pedigree!$N$35/100))</f>
        <v>0</v>
      </c>
      <c r="AK11">
        <f>'Diet Matrix'!AK11+('Diet Matrix'!AK11*(Pedigree!$N$36/100))</f>
        <v>0</v>
      </c>
      <c r="AL11">
        <f>'Diet Matrix'!AL11+('Diet Matrix'!AL11*(Pedigree!$N$37/100))</f>
        <v>0</v>
      </c>
      <c r="AM11">
        <f>'Diet Matrix'!AM11+('Diet Matrix'!AM11*(Pedigree!$N$38/100))</f>
        <v>0</v>
      </c>
      <c r="AN11">
        <f>'Diet Matrix'!AN11+('Diet Matrix'!AN11*(Pedigree!$N$39/100))</f>
        <v>0</v>
      </c>
      <c r="AO11">
        <f>'Diet Matrix'!AO11+('Diet Matrix'!AO11*(Pedigree!$N$40/100))</f>
        <v>0</v>
      </c>
      <c r="AP11">
        <f>'Diet Matrix'!AP11+('Diet Matrix'!AP11*(Pedigree!$N$41/100))</f>
        <v>0</v>
      </c>
      <c r="AQ11">
        <f>'Diet Matrix'!AQ11+('Diet Matrix'!AQ11*(Pedigree!$N$42/100))</f>
        <v>0</v>
      </c>
      <c r="AR11">
        <f>'Diet Matrix'!AR11+('Diet Matrix'!AR11*(Pedigree!$N$43/100))</f>
        <v>0</v>
      </c>
      <c r="AS11">
        <f>'Diet Matrix'!AS11+('Diet Matrix'!AS11*(Pedigree!$N$44/100))</f>
        <v>0</v>
      </c>
      <c r="AT11">
        <f>'Diet Matrix'!AT11+('Diet Matrix'!AT11*(Pedigree!$N$45/100))</f>
        <v>0</v>
      </c>
      <c r="AU11">
        <f>'Diet Matrix'!AU11+('Diet Matrix'!AU11*(Pedigree!$N$46/100))</f>
        <v>0</v>
      </c>
    </row>
    <row r="12" spans="1:47" x14ac:dyDescent="0.3">
      <c r="A12">
        <v>11</v>
      </c>
      <c r="B12" t="s">
        <v>42</v>
      </c>
      <c r="C12">
        <f>'Diet Matrix'!C12+('Diet Matrix'!C12*(Pedigree!$N$2/100))</f>
        <v>0</v>
      </c>
      <c r="D12">
        <f>'Diet Matrix'!D12+('Diet Matrix'!D12*(Pedigree!$N$3/100))</f>
        <v>0.11004583333333334</v>
      </c>
      <c r="E12">
        <f>'Diet Matrix'!E12+('Diet Matrix'!E12*(Pedigree!$N$4/100))</f>
        <v>0.36866500000000002</v>
      </c>
      <c r="F12">
        <f>'Diet Matrix'!F12+('Diet Matrix'!F12*(Pedigree!$N$5/100))</f>
        <v>3.1991666666666668E-2</v>
      </c>
      <c r="G12">
        <f>'Diet Matrix'!G12+('Diet Matrix'!G12*(Pedigree!$N$6/100))</f>
        <v>4.2230833333333329E-2</v>
      </c>
      <c r="H12">
        <f>'Diet Matrix'!H12+('Diet Matrix'!H12*(Pedigree!$N$7/100))</f>
        <v>0</v>
      </c>
      <c r="I12">
        <f>'Diet Matrix'!I12+('Diet Matrix'!I12*(Pedigree!$N$8/100))</f>
        <v>0</v>
      </c>
      <c r="J12">
        <f>'Diet Matrix'!J12+('Diet Matrix'!J12*(Pedigree!$N$9/100))</f>
        <v>0</v>
      </c>
      <c r="K12">
        <f>'Diet Matrix'!K12+('Diet Matrix'!K12*(Pedigree!$N$10/100))</f>
        <v>0</v>
      </c>
      <c r="L12">
        <f>'Diet Matrix'!L12+('Diet Matrix'!L12*(Pedigree!$N$11/100))</f>
        <v>0</v>
      </c>
      <c r="M12">
        <f>'Diet Matrix'!M12+('Diet Matrix'!M12*(Pedigree!$N$12/100))</f>
        <v>9.2476999999999993E-3</v>
      </c>
      <c r="N12">
        <f>'Diet Matrix'!N12+('Diet Matrix'!N12*(Pedigree!$N$13/100))</f>
        <v>0</v>
      </c>
      <c r="O12">
        <f>'Diet Matrix'!O12+('Diet Matrix'!O12*(Pedigree!$N$14/100))</f>
        <v>0</v>
      </c>
      <c r="P12">
        <f>'Diet Matrix'!P12+('Diet Matrix'!P12*(Pedigree!$N$15/100))</f>
        <v>0</v>
      </c>
      <c r="Q12">
        <f>'Diet Matrix'!Q12+('Diet Matrix'!Q12*(Pedigree!$N$16/100))</f>
        <v>0</v>
      </c>
      <c r="R12">
        <f>'Diet Matrix'!R12+('Diet Matrix'!R12*(Pedigree!$N$17/100))</f>
        <v>0</v>
      </c>
      <c r="S12">
        <f>'Diet Matrix'!S12+('Diet Matrix'!S12*(Pedigree!$N$18/100))</f>
        <v>0</v>
      </c>
      <c r="T12">
        <f>'Diet Matrix'!T12+('Diet Matrix'!T12*(Pedigree!$N$19/100))</f>
        <v>0</v>
      </c>
      <c r="U12">
        <f>'Diet Matrix'!U12+('Diet Matrix'!U12*(Pedigree!$N$20/100))</f>
        <v>0</v>
      </c>
      <c r="V12">
        <f>'Diet Matrix'!V12+('Diet Matrix'!V12*(Pedigree!$N$21/100))</f>
        <v>6.9779999999999998E-3</v>
      </c>
      <c r="W12">
        <f>'Diet Matrix'!W12+('Diet Matrix'!W12*(Pedigree!$N$22/100))</f>
        <v>0</v>
      </c>
      <c r="X12">
        <f>'Diet Matrix'!X12+('Diet Matrix'!X12*(Pedigree!$N$23/100))</f>
        <v>0</v>
      </c>
      <c r="Y12">
        <f>'Diet Matrix'!Y12+('Diet Matrix'!Y12*(Pedigree!$N$24/100))</f>
        <v>0</v>
      </c>
      <c r="Z12">
        <f>'Diet Matrix'!Z12+('Diet Matrix'!Z12*(Pedigree!$N$25/100))</f>
        <v>0</v>
      </c>
      <c r="AA12">
        <f>'Diet Matrix'!AA12+('Diet Matrix'!AA12*(Pedigree!$N$26/100))</f>
        <v>0</v>
      </c>
      <c r="AB12">
        <f>'Diet Matrix'!AB12+('Diet Matrix'!AB12*(Pedigree!$N$27/100))</f>
        <v>0</v>
      </c>
      <c r="AC12">
        <f>'Diet Matrix'!AC12+('Diet Matrix'!AC12*(Pedigree!$N$28/100))</f>
        <v>0</v>
      </c>
      <c r="AD12">
        <f>'Diet Matrix'!AD12+('Diet Matrix'!AD12*(Pedigree!$N$29/100))</f>
        <v>0</v>
      </c>
      <c r="AE12">
        <f>'Diet Matrix'!AE12+('Diet Matrix'!AE12*(Pedigree!$N$30/100))</f>
        <v>0</v>
      </c>
      <c r="AF12">
        <f>'Diet Matrix'!AF12+('Diet Matrix'!AF12*(Pedigree!$N$31/100))</f>
        <v>0</v>
      </c>
      <c r="AG12">
        <f>'Diet Matrix'!AG12+('Diet Matrix'!AG12*(Pedigree!$N$32/100))</f>
        <v>0</v>
      </c>
      <c r="AH12">
        <f>'Diet Matrix'!AH12+('Diet Matrix'!AH12*(Pedigree!$N$33/100))</f>
        <v>0</v>
      </c>
      <c r="AI12">
        <f>'Diet Matrix'!AI12+('Diet Matrix'!AI12*(Pedigree!$N$34/100))</f>
        <v>0</v>
      </c>
      <c r="AJ12">
        <f>'Diet Matrix'!AJ12+('Diet Matrix'!AJ12*(Pedigree!$N$35/100))</f>
        <v>0</v>
      </c>
      <c r="AK12">
        <f>'Diet Matrix'!AK12+('Diet Matrix'!AK12*(Pedigree!$N$36/100))</f>
        <v>0</v>
      </c>
      <c r="AL12">
        <f>'Diet Matrix'!AL12+('Diet Matrix'!AL12*(Pedigree!$N$37/100))</f>
        <v>0</v>
      </c>
      <c r="AM12">
        <f>'Diet Matrix'!AM12+('Diet Matrix'!AM12*(Pedigree!$N$38/100))</f>
        <v>0</v>
      </c>
      <c r="AN12">
        <f>'Diet Matrix'!AN12+('Diet Matrix'!AN12*(Pedigree!$N$39/100))</f>
        <v>0</v>
      </c>
      <c r="AO12">
        <f>'Diet Matrix'!AO12+('Diet Matrix'!AO12*(Pedigree!$N$40/100))</f>
        <v>0</v>
      </c>
      <c r="AP12">
        <f>'Diet Matrix'!AP12+('Diet Matrix'!AP12*(Pedigree!$N$41/100))</f>
        <v>0</v>
      </c>
      <c r="AQ12">
        <f>'Diet Matrix'!AQ12+('Diet Matrix'!AQ12*(Pedigree!$N$42/100))</f>
        <v>0</v>
      </c>
      <c r="AR12">
        <f>'Diet Matrix'!AR12+('Diet Matrix'!AR12*(Pedigree!$N$43/100))</f>
        <v>0</v>
      </c>
      <c r="AS12">
        <f>'Diet Matrix'!AS12+('Diet Matrix'!AS12*(Pedigree!$N$44/100))</f>
        <v>0</v>
      </c>
      <c r="AT12">
        <f>'Diet Matrix'!AT12+('Diet Matrix'!AT12*(Pedigree!$N$45/100))</f>
        <v>0</v>
      </c>
      <c r="AU12">
        <f>'Diet Matrix'!AU12+('Diet Matrix'!AU12*(Pedigree!$N$46/100))</f>
        <v>0</v>
      </c>
    </row>
    <row r="13" spans="1:47" x14ac:dyDescent="0.3">
      <c r="A13">
        <v>12</v>
      </c>
      <c r="B13" t="s">
        <v>43</v>
      </c>
      <c r="C13">
        <f>'Diet Matrix'!C13+('Diet Matrix'!C13*(Pedigree!$N$2/100))</f>
        <v>0</v>
      </c>
      <c r="D13">
        <f>'Diet Matrix'!D13+('Diet Matrix'!D13*(Pedigree!$N$3/100))</f>
        <v>0</v>
      </c>
      <c r="E13">
        <f>'Diet Matrix'!E13+('Diet Matrix'!E13*(Pedigree!$N$4/100))</f>
        <v>0</v>
      </c>
      <c r="F13">
        <f>'Diet Matrix'!F13+('Diet Matrix'!F13*(Pedigree!$N$5/100))</f>
        <v>0</v>
      </c>
      <c r="G13">
        <f>'Diet Matrix'!G13+('Diet Matrix'!G13*(Pedigree!$N$6/100))</f>
        <v>0</v>
      </c>
      <c r="H13">
        <f>'Diet Matrix'!H13+('Diet Matrix'!H13*(Pedigree!$N$7/100))</f>
        <v>0</v>
      </c>
      <c r="I13">
        <f>'Diet Matrix'!I13+('Diet Matrix'!I13*(Pedigree!$N$8/100))</f>
        <v>5.5000000000000007E-2</v>
      </c>
      <c r="J13">
        <f>'Diet Matrix'!J13+('Diet Matrix'!J13*(Pedigree!$N$9/100))</f>
        <v>0</v>
      </c>
      <c r="K13">
        <f>'Diet Matrix'!K13+('Diet Matrix'!K13*(Pedigree!$N$10/100))</f>
        <v>5.5000000000000007E-2</v>
      </c>
      <c r="L13">
        <f>'Diet Matrix'!L13+('Diet Matrix'!L13*(Pedigree!$N$11/100))</f>
        <v>5.082975E-3</v>
      </c>
      <c r="M13">
        <f>'Diet Matrix'!M13+('Diet Matrix'!M13*(Pedigree!$N$12/100))</f>
        <v>9.5413999999999985E-3</v>
      </c>
      <c r="N13">
        <f>'Diet Matrix'!N13+('Diet Matrix'!N13*(Pedigree!$N$13/100))</f>
        <v>6.3118000000000002E-3</v>
      </c>
      <c r="O13">
        <f>'Diet Matrix'!O13+('Diet Matrix'!O13*(Pedigree!$N$14/100))</f>
        <v>1.1065999999999999E-3</v>
      </c>
      <c r="P13">
        <f>'Diet Matrix'!P13+('Diet Matrix'!P13*(Pedigree!$N$15/100))</f>
        <v>2.2858000000000002E-3</v>
      </c>
      <c r="Q13" s="1">
        <f>'Diet Matrix'!Q13+('Diet Matrix'!Q13*(Pedigree!$N$16/100))</f>
        <v>1.1000000000000001E-6</v>
      </c>
      <c r="R13">
        <f>'Diet Matrix'!R13+('Diet Matrix'!R13*(Pedigree!$N$17/100))</f>
        <v>0</v>
      </c>
      <c r="S13">
        <f>'Diet Matrix'!S13+('Diet Matrix'!S13*(Pedigree!$N$18/100))</f>
        <v>0</v>
      </c>
      <c r="T13">
        <f>'Diet Matrix'!T13+('Diet Matrix'!T13*(Pedigree!$N$19/100))</f>
        <v>0</v>
      </c>
      <c r="U13">
        <f>'Diet Matrix'!U13+('Diet Matrix'!U13*(Pedigree!$N$20/100))</f>
        <v>3.2231099999999999E-2</v>
      </c>
      <c r="V13">
        <f>'Diet Matrix'!V13+('Diet Matrix'!V13*(Pedigree!$N$21/100))</f>
        <v>1.8970799999999999E-2</v>
      </c>
      <c r="W13">
        <f>'Diet Matrix'!W13+('Diet Matrix'!W13*(Pedigree!$N$22/100))</f>
        <v>0</v>
      </c>
      <c r="X13">
        <f>'Diet Matrix'!X13+('Diet Matrix'!X13*(Pedigree!$N$23/100))</f>
        <v>0</v>
      </c>
      <c r="Y13">
        <f>'Diet Matrix'!Y13+('Diet Matrix'!Y13*(Pedigree!$N$24/100))</f>
        <v>0</v>
      </c>
      <c r="Z13">
        <f>'Diet Matrix'!Z13+('Diet Matrix'!Z13*(Pedigree!$N$25/100))</f>
        <v>0</v>
      </c>
      <c r="AA13">
        <f>'Diet Matrix'!AA13+('Diet Matrix'!AA13*(Pedigree!$N$26/100))</f>
        <v>0</v>
      </c>
      <c r="AB13">
        <f>'Diet Matrix'!AB13+('Diet Matrix'!AB13*(Pedigree!$N$27/100))</f>
        <v>0</v>
      </c>
      <c r="AC13">
        <f>'Diet Matrix'!AC13+('Diet Matrix'!AC13*(Pedigree!$N$28/100))</f>
        <v>2.1725000000000004E-3</v>
      </c>
      <c r="AD13">
        <f>'Diet Matrix'!AD13+('Diet Matrix'!AD13*(Pedigree!$N$29/100))</f>
        <v>0</v>
      </c>
      <c r="AE13">
        <f>'Diet Matrix'!AE13+('Diet Matrix'!AE13*(Pedigree!$N$30/100))</f>
        <v>2.5939799999999999E-2</v>
      </c>
      <c r="AF13">
        <f>'Diet Matrix'!AF13+('Diet Matrix'!AF13*(Pedigree!$N$31/100))</f>
        <v>0</v>
      </c>
      <c r="AG13">
        <f>'Diet Matrix'!AG13+('Diet Matrix'!AG13*(Pedigree!$N$32/100))</f>
        <v>6.7710499999999993E-2</v>
      </c>
      <c r="AH13">
        <f>'Diet Matrix'!AH13+('Diet Matrix'!AH13*(Pedigree!$N$33/100))</f>
        <v>0</v>
      </c>
      <c r="AI13">
        <f>'Diet Matrix'!AI13+('Diet Matrix'!AI13*(Pedigree!$N$34/100))</f>
        <v>0</v>
      </c>
      <c r="AJ13">
        <f>'Diet Matrix'!AJ13+('Diet Matrix'!AJ13*(Pedigree!$N$35/100))</f>
        <v>0</v>
      </c>
      <c r="AK13">
        <f>'Diet Matrix'!AK13+('Diet Matrix'!AK13*(Pedigree!$N$36/100))</f>
        <v>1.6442999999999999E-2</v>
      </c>
      <c r="AL13">
        <f>'Diet Matrix'!AL13+('Diet Matrix'!AL13*(Pedigree!$N$37/100))</f>
        <v>0</v>
      </c>
      <c r="AM13">
        <f>'Diet Matrix'!AM13+('Diet Matrix'!AM13*(Pedigree!$N$38/100))</f>
        <v>0</v>
      </c>
      <c r="AN13">
        <f>'Diet Matrix'!AN13+('Diet Matrix'!AN13*(Pedigree!$N$39/100))</f>
        <v>0</v>
      </c>
      <c r="AO13">
        <f>'Diet Matrix'!AO13+('Diet Matrix'!AO13*(Pedigree!$N$40/100))</f>
        <v>0</v>
      </c>
      <c r="AP13">
        <f>'Diet Matrix'!AP13+('Diet Matrix'!AP13*(Pedigree!$N$41/100))</f>
        <v>0</v>
      </c>
      <c r="AQ13">
        <f>'Diet Matrix'!AQ13+('Diet Matrix'!AQ13*(Pedigree!$N$42/100))</f>
        <v>0</v>
      </c>
      <c r="AR13">
        <f>'Diet Matrix'!AR13+('Diet Matrix'!AR13*(Pedigree!$N$43/100))</f>
        <v>0</v>
      </c>
      <c r="AS13">
        <f>'Diet Matrix'!AS13+('Diet Matrix'!AS13*(Pedigree!$N$44/100))</f>
        <v>0</v>
      </c>
      <c r="AT13">
        <f>'Diet Matrix'!AT13+('Diet Matrix'!AT13*(Pedigree!$N$45/100))</f>
        <v>0</v>
      </c>
      <c r="AU13">
        <f>'Diet Matrix'!AU13+('Diet Matrix'!AU13*(Pedigree!$N$46/100))</f>
        <v>0</v>
      </c>
    </row>
    <row r="14" spans="1:47" x14ac:dyDescent="0.3">
      <c r="A14">
        <v>13</v>
      </c>
      <c r="B14" t="s">
        <v>44</v>
      </c>
      <c r="C14">
        <f>'Diet Matrix'!C14+('Diet Matrix'!C14*(Pedigree!$N$2/100))</f>
        <v>0</v>
      </c>
      <c r="D14">
        <f>'Diet Matrix'!D14+('Diet Matrix'!D14*(Pedigree!$N$3/100))</f>
        <v>9.1895833333333329E-2</v>
      </c>
      <c r="E14">
        <f>'Diet Matrix'!E14+('Diet Matrix'!E14*(Pedigree!$N$4/100))</f>
        <v>0.33643499999999993</v>
      </c>
      <c r="F14">
        <f>'Diet Matrix'!F14+('Diet Matrix'!F14*(Pedigree!$N$5/100))</f>
        <v>2.649166666666666E-2</v>
      </c>
      <c r="G14">
        <f>'Diet Matrix'!G14+('Diet Matrix'!G14*(Pedigree!$N$6/100))</f>
        <v>0.10349625000000001</v>
      </c>
      <c r="H14">
        <f>'Diet Matrix'!H14+('Diet Matrix'!H14*(Pedigree!$N$7/100))</f>
        <v>0</v>
      </c>
      <c r="I14">
        <f>'Diet Matrix'!I14+('Diet Matrix'!I14*(Pedigree!$N$8/100))</f>
        <v>0</v>
      </c>
      <c r="J14">
        <f>'Diet Matrix'!J14+('Diet Matrix'!J14*(Pedigree!$N$9/100))</f>
        <v>0</v>
      </c>
      <c r="K14">
        <f>'Diet Matrix'!K14+('Diet Matrix'!K14*(Pedigree!$N$10/100))</f>
        <v>0</v>
      </c>
      <c r="L14">
        <f>'Diet Matrix'!L14+('Diet Matrix'!L14*(Pedigree!$N$11/100))</f>
        <v>3.5884125000000003E-2</v>
      </c>
      <c r="M14">
        <f>'Diet Matrix'!M14+('Diet Matrix'!M14*(Pedigree!$N$12/100))</f>
        <v>8.4553700000000009E-2</v>
      </c>
      <c r="N14">
        <f>'Diet Matrix'!N14+('Diet Matrix'!N14*(Pedigree!$N$13/100))</f>
        <v>0</v>
      </c>
      <c r="O14">
        <f>'Diet Matrix'!O14+('Diet Matrix'!O14*(Pedigree!$N$14/100))</f>
        <v>1.3310000000000001E-4</v>
      </c>
      <c r="P14">
        <f>'Diet Matrix'!P14+('Diet Matrix'!P14*(Pedigree!$N$15/100))</f>
        <v>0</v>
      </c>
      <c r="Q14">
        <f>'Diet Matrix'!Q14+('Diet Matrix'!Q14*(Pedigree!$N$16/100))</f>
        <v>0</v>
      </c>
      <c r="R14">
        <f>'Diet Matrix'!R14+('Diet Matrix'!R14*(Pedigree!$N$17/100))</f>
        <v>0</v>
      </c>
      <c r="S14">
        <f>'Diet Matrix'!S14+('Diet Matrix'!S14*(Pedigree!$N$18/100))</f>
        <v>0</v>
      </c>
      <c r="T14">
        <f>'Diet Matrix'!T14+('Diet Matrix'!T14*(Pedigree!$N$19/100))</f>
        <v>0</v>
      </c>
      <c r="U14">
        <f>'Diet Matrix'!U14+('Diet Matrix'!U14*(Pedigree!$N$20/100))</f>
        <v>0</v>
      </c>
      <c r="V14">
        <f>'Diet Matrix'!V14+('Diet Matrix'!V14*(Pedigree!$N$21/100))</f>
        <v>8.3287799999999995E-2</v>
      </c>
      <c r="W14">
        <f>'Diet Matrix'!W14+('Diet Matrix'!W14*(Pedigree!$N$22/100))</f>
        <v>0</v>
      </c>
      <c r="X14">
        <f>'Diet Matrix'!X14+('Diet Matrix'!X14*(Pedigree!$N$23/100))</f>
        <v>0</v>
      </c>
      <c r="Y14">
        <f>'Diet Matrix'!Y14+('Diet Matrix'!Y14*(Pedigree!$N$24/100))</f>
        <v>0</v>
      </c>
      <c r="Z14">
        <f>'Diet Matrix'!Z14+('Diet Matrix'!Z14*(Pedigree!$N$25/100))</f>
        <v>0</v>
      </c>
      <c r="AA14">
        <f>'Diet Matrix'!AA14+('Diet Matrix'!AA14*(Pedigree!$N$26/100))</f>
        <v>0</v>
      </c>
      <c r="AB14">
        <f>'Diet Matrix'!AB14+('Diet Matrix'!AB14*(Pedigree!$N$27/100))</f>
        <v>0</v>
      </c>
      <c r="AC14">
        <f>'Diet Matrix'!AC14+('Diet Matrix'!AC14*(Pedigree!$N$28/100))</f>
        <v>0</v>
      </c>
      <c r="AD14">
        <f>'Diet Matrix'!AD14+('Diet Matrix'!AD14*(Pedigree!$N$29/100))</f>
        <v>0</v>
      </c>
      <c r="AE14">
        <f>'Diet Matrix'!AE14+('Diet Matrix'!AE14*(Pedigree!$N$30/100))</f>
        <v>0</v>
      </c>
      <c r="AF14">
        <f>'Diet Matrix'!AF14+('Diet Matrix'!AF14*(Pedigree!$N$31/100))</f>
        <v>0</v>
      </c>
      <c r="AG14">
        <f>'Diet Matrix'!AG14+('Diet Matrix'!AG14*(Pedigree!$N$32/100))</f>
        <v>0</v>
      </c>
      <c r="AH14">
        <f>'Diet Matrix'!AH14+('Diet Matrix'!AH14*(Pedigree!$N$33/100))</f>
        <v>0</v>
      </c>
      <c r="AI14">
        <f>'Diet Matrix'!AI14+('Diet Matrix'!AI14*(Pedigree!$N$34/100))</f>
        <v>0</v>
      </c>
      <c r="AJ14">
        <f>'Diet Matrix'!AJ14+('Diet Matrix'!AJ14*(Pedigree!$N$35/100))</f>
        <v>0</v>
      </c>
      <c r="AK14">
        <f>'Diet Matrix'!AK14+('Diet Matrix'!AK14*(Pedigree!$N$36/100))</f>
        <v>0</v>
      </c>
      <c r="AL14">
        <f>'Diet Matrix'!AL14+('Diet Matrix'!AL14*(Pedigree!$N$37/100))</f>
        <v>0</v>
      </c>
      <c r="AM14">
        <f>'Diet Matrix'!AM14+('Diet Matrix'!AM14*(Pedigree!$N$38/100))</f>
        <v>0</v>
      </c>
      <c r="AN14">
        <f>'Diet Matrix'!AN14+('Diet Matrix'!AN14*(Pedigree!$N$39/100))</f>
        <v>0</v>
      </c>
      <c r="AO14">
        <f>'Diet Matrix'!AO14+('Diet Matrix'!AO14*(Pedigree!$N$40/100))</f>
        <v>0</v>
      </c>
      <c r="AP14">
        <f>'Diet Matrix'!AP14+('Diet Matrix'!AP14*(Pedigree!$N$41/100))</f>
        <v>0</v>
      </c>
      <c r="AQ14">
        <f>'Diet Matrix'!AQ14+('Diet Matrix'!AQ14*(Pedigree!$N$42/100))</f>
        <v>0</v>
      </c>
      <c r="AR14">
        <f>'Diet Matrix'!AR14+('Diet Matrix'!AR14*(Pedigree!$N$43/100))</f>
        <v>0</v>
      </c>
      <c r="AS14">
        <f>'Diet Matrix'!AS14+('Diet Matrix'!AS14*(Pedigree!$N$44/100))</f>
        <v>0</v>
      </c>
      <c r="AT14">
        <f>'Diet Matrix'!AT14+('Diet Matrix'!AT14*(Pedigree!$N$45/100))</f>
        <v>0</v>
      </c>
      <c r="AU14">
        <f>'Diet Matrix'!AU14+('Diet Matrix'!AU14*(Pedigree!$N$46/100))</f>
        <v>0</v>
      </c>
    </row>
    <row r="15" spans="1:47" x14ac:dyDescent="0.3">
      <c r="A15">
        <v>14</v>
      </c>
      <c r="B15" t="s">
        <v>45</v>
      </c>
      <c r="C15">
        <f>'Diet Matrix'!C15+('Diet Matrix'!C15*(Pedigree!$N$2/100))</f>
        <v>0</v>
      </c>
      <c r="D15">
        <f>'Diet Matrix'!D15+('Diet Matrix'!D15*(Pedigree!$N$3/100))</f>
        <v>3.2999999999999995E-3</v>
      </c>
      <c r="E15">
        <f>'Diet Matrix'!E15+('Diet Matrix'!E15*(Pedigree!$N$4/100))</f>
        <v>0</v>
      </c>
      <c r="F15">
        <f>'Diet Matrix'!F15+('Diet Matrix'!F15*(Pedigree!$N$5/100))</f>
        <v>0</v>
      </c>
      <c r="G15">
        <f>'Diet Matrix'!G15+('Diet Matrix'!G15*(Pedigree!$N$6/100))</f>
        <v>0</v>
      </c>
      <c r="H15">
        <f>'Diet Matrix'!H15+('Diet Matrix'!H15*(Pedigree!$N$7/100))</f>
        <v>0.11905336666666666</v>
      </c>
      <c r="I15">
        <f>'Diet Matrix'!I15+('Diet Matrix'!I15*(Pedigree!$N$8/100))</f>
        <v>5.5000000000000007E-2</v>
      </c>
      <c r="J15">
        <f>'Diet Matrix'!J15+('Diet Matrix'!J15*(Pedigree!$N$9/100))</f>
        <v>1.0999999999999999E-2</v>
      </c>
      <c r="K15">
        <f>'Diet Matrix'!K15+('Diet Matrix'!K15*(Pedigree!$N$10/100))</f>
        <v>5.5000000000000007E-2</v>
      </c>
      <c r="L15">
        <f>'Diet Matrix'!L15+('Diet Matrix'!L15*(Pedigree!$N$11/100))</f>
        <v>4.1694749999999997E-3</v>
      </c>
      <c r="M15">
        <f>'Diet Matrix'!M15+('Diet Matrix'!M15*(Pedigree!$N$12/100))</f>
        <v>5.2387500000000004E-2</v>
      </c>
      <c r="N15">
        <f>'Diet Matrix'!N15+('Diet Matrix'!N15*(Pedigree!$N$13/100))</f>
        <v>1.7805700000000001E-2</v>
      </c>
      <c r="O15">
        <f>'Diet Matrix'!O15+('Diet Matrix'!O15*(Pedigree!$N$14/100))</f>
        <v>1.92214E-2</v>
      </c>
      <c r="P15">
        <f>'Diet Matrix'!P15+('Diet Matrix'!P15*(Pedigree!$N$15/100))</f>
        <v>9.7130000000000003E-4</v>
      </c>
      <c r="Q15">
        <f>'Diet Matrix'!Q15+('Diet Matrix'!Q15*(Pedigree!$N$16/100))</f>
        <v>0</v>
      </c>
      <c r="R15">
        <f>'Diet Matrix'!R15+('Diet Matrix'!R15*(Pedigree!$N$17/100))</f>
        <v>0</v>
      </c>
      <c r="S15">
        <f>'Diet Matrix'!S15+('Diet Matrix'!S15*(Pedigree!$N$18/100))</f>
        <v>3.2890000000000003E-4</v>
      </c>
      <c r="T15">
        <f>'Diet Matrix'!T15+('Diet Matrix'!T15*(Pedigree!$N$19/100))</f>
        <v>3.2890000000000003E-4</v>
      </c>
      <c r="U15">
        <f>'Diet Matrix'!U15+('Diet Matrix'!U15*(Pedigree!$N$20/100))</f>
        <v>5.4307000000000001E-3</v>
      </c>
      <c r="V15">
        <f>'Diet Matrix'!V15+('Diet Matrix'!V15*(Pedigree!$N$21/100))</f>
        <v>4.80258E-2</v>
      </c>
      <c r="W15">
        <f>'Diet Matrix'!W15+('Diet Matrix'!W15*(Pedigree!$N$22/100))</f>
        <v>0</v>
      </c>
      <c r="X15">
        <f>'Diet Matrix'!X15+('Diet Matrix'!X15*(Pedigree!$N$23/100))</f>
        <v>0</v>
      </c>
      <c r="Y15">
        <f>'Diet Matrix'!Y15+('Diet Matrix'!Y15*(Pedigree!$N$24/100))</f>
        <v>0</v>
      </c>
      <c r="Z15">
        <f>'Diet Matrix'!Z15+('Diet Matrix'!Z15*(Pedigree!$N$25/100))</f>
        <v>0</v>
      </c>
      <c r="AA15">
        <f>'Diet Matrix'!AA15+('Diet Matrix'!AA15*(Pedigree!$N$26/100))</f>
        <v>0</v>
      </c>
      <c r="AB15">
        <f>'Diet Matrix'!AB15+('Diet Matrix'!AB15*(Pedigree!$N$27/100))</f>
        <v>3.6295599999999997E-2</v>
      </c>
      <c r="AC15">
        <f>'Diet Matrix'!AC15+('Diet Matrix'!AC15*(Pedigree!$N$28/100))</f>
        <v>6.2700000000000006E-5</v>
      </c>
      <c r="AD15" s="1">
        <f>'Diet Matrix'!AD15+('Diet Matrix'!AD15*(Pedigree!$N$29/100))</f>
        <v>0</v>
      </c>
      <c r="AE15">
        <f>'Diet Matrix'!AE15+('Diet Matrix'!AE15*(Pedigree!$N$30/100))</f>
        <v>2.2690800000000004E-2</v>
      </c>
      <c r="AF15">
        <f>'Diet Matrix'!AF15+('Diet Matrix'!AF15*(Pedigree!$N$31/100))</f>
        <v>2.2000000000000001E-4</v>
      </c>
      <c r="AG15">
        <f>'Diet Matrix'!AG15+('Diet Matrix'!AG15*(Pedigree!$N$32/100))</f>
        <v>1.32836E-2</v>
      </c>
      <c r="AH15">
        <f>'Diet Matrix'!AH15+('Diet Matrix'!AH15*(Pedigree!$N$33/100))</f>
        <v>0</v>
      </c>
      <c r="AI15">
        <f>'Diet Matrix'!AI15+('Diet Matrix'!AI15*(Pedigree!$N$34/100))</f>
        <v>0</v>
      </c>
      <c r="AJ15">
        <f>'Diet Matrix'!AJ15+('Diet Matrix'!AJ15*(Pedigree!$N$35/100))</f>
        <v>0</v>
      </c>
      <c r="AK15">
        <f>'Diet Matrix'!AK15+('Diet Matrix'!AK15*(Pedigree!$N$36/100))</f>
        <v>1.3829999999999999E-3</v>
      </c>
      <c r="AL15">
        <f>'Diet Matrix'!AL15+('Diet Matrix'!AL15*(Pedigree!$N$37/100))</f>
        <v>0</v>
      </c>
      <c r="AM15">
        <f>'Diet Matrix'!AM15+('Diet Matrix'!AM15*(Pedigree!$N$38/100))</f>
        <v>0</v>
      </c>
      <c r="AN15">
        <f>'Diet Matrix'!AN15+('Diet Matrix'!AN15*(Pedigree!$N$39/100))</f>
        <v>0</v>
      </c>
      <c r="AO15">
        <f>'Diet Matrix'!AO15+('Diet Matrix'!AO15*(Pedigree!$N$40/100))</f>
        <v>0</v>
      </c>
      <c r="AP15">
        <f>'Diet Matrix'!AP15+('Diet Matrix'!AP15*(Pedigree!$N$41/100))</f>
        <v>0</v>
      </c>
      <c r="AQ15">
        <f>'Diet Matrix'!AQ15+('Diet Matrix'!AQ15*(Pedigree!$N$42/100))</f>
        <v>0</v>
      </c>
      <c r="AR15">
        <f>'Diet Matrix'!AR15+('Diet Matrix'!AR15*(Pedigree!$N$43/100))</f>
        <v>0</v>
      </c>
      <c r="AS15">
        <f>'Diet Matrix'!AS15+('Diet Matrix'!AS15*(Pedigree!$N$44/100))</f>
        <v>0</v>
      </c>
      <c r="AT15">
        <f>'Diet Matrix'!AT15+('Diet Matrix'!AT15*(Pedigree!$N$45/100))</f>
        <v>0</v>
      </c>
      <c r="AU15">
        <f>'Diet Matrix'!AU15+('Diet Matrix'!AU15*(Pedigree!$N$46/100))</f>
        <v>0</v>
      </c>
    </row>
    <row r="16" spans="1:47" x14ac:dyDescent="0.3">
      <c r="A16">
        <v>15</v>
      </c>
      <c r="B16" t="s">
        <v>46</v>
      </c>
      <c r="C16">
        <f>'Diet Matrix'!C16+('Diet Matrix'!C16*(Pedigree!$N$2/100))</f>
        <v>0</v>
      </c>
      <c r="D16">
        <f>'Diet Matrix'!D16+('Diet Matrix'!D16*(Pedigree!$N$3/100))</f>
        <v>6.2929166666666661E-2</v>
      </c>
      <c r="E16">
        <f>'Diet Matrix'!E16+('Diet Matrix'!E16*(Pedigree!$N$4/100))</f>
        <v>0.240955</v>
      </c>
      <c r="F16">
        <f>'Diet Matrix'!F16+('Diet Matrix'!F16*(Pedigree!$N$5/100))</f>
        <v>2.7958333333333333E-3</v>
      </c>
      <c r="G16">
        <f>'Diet Matrix'!G16+('Diet Matrix'!G16*(Pedigree!$N$6/100))</f>
        <v>0</v>
      </c>
      <c r="H16">
        <f>'Diet Matrix'!H16+('Diet Matrix'!H16*(Pedigree!$N$7/100))</f>
        <v>0</v>
      </c>
      <c r="I16">
        <f>'Diet Matrix'!I16+('Diet Matrix'!I16*(Pedigree!$N$8/100))</f>
        <v>0</v>
      </c>
      <c r="J16">
        <f>'Diet Matrix'!J16+('Diet Matrix'!J16*(Pedigree!$N$9/100))</f>
        <v>0</v>
      </c>
      <c r="K16">
        <f>'Diet Matrix'!K16+('Diet Matrix'!K16*(Pedigree!$N$10/100))</f>
        <v>0</v>
      </c>
      <c r="L16">
        <f>'Diet Matrix'!L16+('Diet Matrix'!L16*(Pedigree!$N$11/100))</f>
        <v>1.4035499999999999E-3</v>
      </c>
      <c r="M16">
        <f>'Diet Matrix'!M16+('Diet Matrix'!M16*(Pedigree!$N$12/100))</f>
        <v>8.8241999999999991E-3</v>
      </c>
      <c r="N16">
        <f>'Diet Matrix'!N16+('Diet Matrix'!N16*(Pedigree!$N$13/100))</f>
        <v>0</v>
      </c>
      <c r="O16">
        <f>'Diet Matrix'!O16+('Diet Matrix'!O16*(Pedigree!$N$14/100))</f>
        <v>0</v>
      </c>
      <c r="P16">
        <f>'Diet Matrix'!P16+('Diet Matrix'!P16*(Pedigree!$N$15/100))</f>
        <v>0</v>
      </c>
      <c r="Q16">
        <f>'Diet Matrix'!Q16+('Diet Matrix'!Q16*(Pedigree!$N$16/100))</f>
        <v>0</v>
      </c>
      <c r="R16">
        <f>'Diet Matrix'!R16+('Diet Matrix'!R16*(Pedigree!$N$17/100))</f>
        <v>0</v>
      </c>
      <c r="S16">
        <f>'Diet Matrix'!S16+('Diet Matrix'!S16*(Pedigree!$N$18/100))</f>
        <v>0</v>
      </c>
      <c r="T16">
        <f>'Diet Matrix'!T16+('Diet Matrix'!T16*(Pedigree!$N$19/100))</f>
        <v>0</v>
      </c>
      <c r="U16">
        <f>'Diet Matrix'!U16+('Diet Matrix'!U16*(Pedigree!$N$20/100))</f>
        <v>0</v>
      </c>
      <c r="V16">
        <f>'Diet Matrix'!V16+('Diet Matrix'!V16*(Pedigree!$N$21/100))</f>
        <v>4.5725399999999999E-2</v>
      </c>
      <c r="W16">
        <f>'Diet Matrix'!W16+('Diet Matrix'!W16*(Pedigree!$N$22/100))</f>
        <v>0</v>
      </c>
      <c r="X16">
        <f>'Diet Matrix'!X16+('Diet Matrix'!X16*(Pedigree!$N$23/100))</f>
        <v>0</v>
      </c>
      <c r="Y16">
        <f>'Diet Matrix'!Y16+('Diet Matrix'!Y16*(Pedigree!$N$24/100))</f>
        <v>0</v>
      </c>
      <c r="Z16">
        <f>'Diet Matrix'!Z16+('Diet Matrix'!Z16*(Pedigree!$N$25/100))</f>
        <v>0</v>
      </c>
      <c r="AA16">
        <f>'Diet Matrix'!AA16+('Diet Matrix'!AA16*(Pedigree!$N$26/100))</f>
        <v>0</v>
      </c>
      <c r="AB16">
        <f>'Diet Matrix'!AB16+('Diet Matrix'!AB16*(Pedigree!$N$27/100))</f>
        <v>0</v>
      </c>
      <c r="AC16">
        <f>'Diet Matrix'!AC16+('Diet Matrix'!AC16*(Pedigree!$N$28/100))</f>
        <v>0</v>
      </c>
      <c r="AD16">
        <f>'Diet Matrix'!AD16+('Diet Matrix'!AD16*(Pedigree!$N$29/100))</f>
        <v>0</v>
      </c>
      <c r="AE16">
        <f>'Diet Matrix'!AE16+('Diet Matrix'!AE16*(Pedigree!$N$30/100))</f>
        <v>0</v>
      </c>
      <c r="AF16">
        <f>'Diet Matrix'!AF16+('Diet Matrix'!AF16*(Pedigree!$N$31/100))</f>
        <v>0</v>
      </c>
      <c r="AG16">
        <f>'Diet Matrix'!AG16+('Diet Matrix'!AG16*(Pedigree!$N$32/100))</f>
        <v>0</v>
      </c>
      <c r="AH16">
        <f>'Diet Matrix'!AH16+('Diet Matrix'!AH16*(Pedigree!$N$33/100))</f>
        <v>0</v>
      </c>
      <c r="AI16">
        <f>'Diet Matrix'!AI16+('Diet Matrix'!AI16*(Pedigree!$N$34/100))</f>
        <v>0</v>
      </c>
      <c r="AJ16">
        <f>'Diet Matrix'!AJ16+('Diet Matrix'!AJ16*(Pedigree!$N$35/100))</f>
        <v>0</v>
      </c>
      <c r="AK16">
        <f>'Diet Matrix'!AK16+('Diet Matrix'!AK16*(Pedigree!$N$36/100))</f>
        <v>0</v>
      </c>
      <c r="AL16">
        <f>'Diet Matrix'!AL16+('Diet Matrix'!AL16*(Pedigree!$N$37/100))</f>
        <v>0</v>
      </c>
      <c r="AM16">
        <f>'Diet Matrix'!AM16+('Diet Matrix'!AM16*(Pedigree!$N$38/100))</f>
        <v>0</v>
      </c>
      <c r="AN16">
        <f>'Diet Matrix'!AN16+('Diet Matrix'!AN16*(Pedigree!$N$39/100))</f>
        <v>0</v>
      </c>
      <c r="AO16">
        <f>'Diet Matrix'!AO16+('Diet Matrix'!AO16*(Pedigree!$N$40/100))</f>
        <v>0</v>
      </c>
      <c r="AP16">
        <f>'Diet Matrix'!AP16+('Diet Matrix'!AP16*(Pedigree!$N$41/100))</f>
        <v>0</v>
      </c>
      <c r="AQ16">
        <f>'Diet Matrix'!AQ16+('Diet Matrix'!AQ16*(Pedigree!$N$42/100))</f>
        <v>0</v>
      </c>
      <c r="AR16">
        <f>'Diet Matrix'!AR16+('Diet Matrix'!AR16*(Pedigree!$N$43/100))</f>
        <v>0</v>
      </c>
      <c r="AS16">
        <f>'Diet Matrix'!AS16+('Diet Matrix'!AS16*(Pedigree!$N$44/100))</f>
        <v>0</v>
      </c>
      <c r="AT16">
        <f>'Diet Matrix'!AT16+('Diet Matrix'!AT16*(Pedigree!$N$45/100))</f>
        <v>0</v>
      </c>
      <c r="AU16">
        <f>'Diet Matrix'!AU16+('Diet Matrix'!AU16*(Pedigree!$N$46/100))</f>
        <v>0</v>
      </c>
    </row>
    <row r="17" spans="1:47" x14ac:dyDescent="0.3">
      <c r="A17">
        <v>16</v>
      </c>
      <c r="B17" t="s">
        <v>47</v>
      </c>
      <c r="C17">
        <f>'Diet Matrix'!C17+('Diet Matrix'!C17*(Pedigree!$N$2/100))</f>
        <v>0</v>
      </c>
      <c r="D17">
        <f>'Diet Matrix'!D17+('Diet Matrix'!D17*(Pedigree!$N$3/100))</f>
        <v>0</v>
      </c>
      <c r="E17">
        <f>'Diet Matrix'!E17+('Diet Matrix'!E17*(Pedigree!$N$4/100))</f>
        <v>0</v>
      </c>
      <c r="F17">
        <f>'Diet Matrix'!F17+('Diet Matrix'!F17*(Pedigree!$N$5/100))</f>
        <v>0</v>
      </c>
      <c r="G17">
        <f>'Diet Matrix'!G17+('Diet Matrix'!G17*(Pedigree!$N$6/100))</f>
        <v>0</v>
      </c>
      <c r="H17">
        <f>'Diet Matrix'!H17+('Diet Matrix'!H17*(Pedigree!$N$7/100))</f>
        <v>0</v>
      </c>
      <c r="I17">
        <f>'Diet Matrix'!I17+('Diet Matrix'!I17*(Pedigree!$N$8/100))</f>
        <v>1.0999999999999999E-2</v>
      </c>
      <c r="J17">
        <f>'Diet Matrix'!J17+('Diet Matrix'!J17*(Pedigree!$N$9/100))</f>
        <v>0</v>
      </c>
      <c r="K17">
        <f>'Diet Matrix'!K17+('Diet Matrix'!K17*(Pedigree!$N$10/100))</f>
        <v>5.5000000000000007E-2</v>
      </c>
      <c r="L17" s="1">
        <f>'Diet Matrix'!L17+('Diet Matrix'!L17*(Pedigree!$N$11/100))</f>
        <v>1.4175E-4</v>
      </c>
      <c r="M17">
        <f>'Diet Matrix'!M17+('Diet Matrix'!M17*(Pedigree!$N$12/100))</f>
        <v>3.9281000000000003E-3</v>
      </c>
      <c r="N17">
        <f>'Diet Matrix'!N17+('Diet Matrix'!N17*(Pedigree!$N$13/100))</f>
        <v>2.4001999999999999E-3</v>
      </c>
      <c r="O17">
        <f>'Diet Matrix'!O17+('Diet Matrix'!O17*(Pedigree!$N$14/100))</f>
        <v>4.2900000000000002E-4</v>
      </c>
      <c r="P17" s="1">
        <f>'Diet Matrix'!P17+('Diet Matrix'!P17*(Pedigree!$N$15/100))</f>
        <v>7.2600000000000003E-5</v>
      </c>
      <c r="Q17">
        <f>'Diet Matrix'!Q17+('Diet Matrix'!Q17*(Pedigree!$N$16/100))</f>
        <v>6.7495999999999997E-3</v>
      </c>
      <c r="R17">
        <f>'Diet Matrix'!R17+('Diet Matrix'!R17*(Pedigree!$N$17/100))</f>
        <v>0</v>
      </c>
      <c r="S17">
        <f>'Diet Matrix'!S17+('Diet Matrix'!S17*(Pedigree!$N$18/100))</f>
        <v>0</v>
      </c>
      <c r="T17">
        <f>'Diet Matrix'!T17+('Diet Matrix'!T17*(Pedigree!$N$19/100))</f>
        <v>0</v>
      </c>
      <c r="U17">
        <f>'Diet Matrix'!U17+('Diet Matrix'!U17*(Pedigree!$N$20/100))</f>
        <v>2.365E-4</v>
      </c>
      <c r="V17">
        <f>'Diet Matrix'!V17+('Diet Matrix'!V17*(Pedigree!$N$21/100))</f>
        <v>4.7454000000000012E-3</v>
      </c>
      <c r="W17">
        <f>'Diet Matrix'!W17+('Diet Matrix'!W17*(Pedigree!$N$22/100))</f>
        <v>0</v>
      </c>
      <c r="X17">
        <f>'Diet Matrix'!X17+('Diet Matrix'!X17*(Pedigree!$N$23/100))</f>
        <v>0</v>
      </c>
      <c r="Y17">
        <f>'Diet Matrix'!Y17+('Diet Matrix'!Y17*(Pedigree!$N$24/100))</f>
        <v>0</v>
      </c>
      <c r="Z17">
        <f>'Diet Matrix'!Z17+('Diet Matrix'!Z17*(Pedigree!$N$25/100))</f>
        <v>0</v>
      </c>
      <c r="AA17">
        <f>'Diet Matrix'!AA17+('Diet Matrix'!AA17*(Pedigree!$N$26/100))</f>
        <v>0</v>
      </c>
      <c r="AB17">
        <f>'Diet Matrix'!AB17+('Diet Matrix'!AB17*(Pedigree!$N$27/100))</f>
        <v>3.5859999999999999E-4</v>
      </c>
      <c r="AC17">
        <f>'Diet Matrix'!AC17+('Diet Matrix'!AC17*(Pedigree!$N$28/100))</f>
        <v>3.0800000000000003E-5</v>
      </c>
      <c r="AD17" s="1">
        <f>'Diet Matrix'!AD17+('Diet Matrix'!AD17*(Pedigree!$N$29/100))</f>
        <v>0</v>
      </c>
      <c r="AE17">
        <f>'Diet Matrix'!AE17+('Diet Matrix'!AE17*(Pedigree!$N$30/100))</f>
        <v>3.5999999999999999E-3</v>
      </c>
      <c r="AF17">
        <f>'Diet Matrix'!AF17+('Diet Matrix'!AF17*(Pedigree!$N$31/100))</f>
        <v>0</v>
      </c>
      <c r="AG17">
        <f>'Diet Matrix'!AG17+('Diet Matrix'!AG17*(Pedigree!$N$32/100))</f>
        <v>0</v>
      </c>
      <c r="AH17">
        <f>'Diet Matrix'!AH17+('Diet Matrix'!AH17*(Pedigree!$N$33/100))</f>
        <v>0</v>
      </c>
      <c r="AI17">
        <f>'Diet Matrix'!AI17+('Diet Matrix'!AI17*(Pedigree!$N$34/100))</f>
        <v>0</v>
      </c>
      <c r="AJ17">
        <f>'Diet Matrix'!AJ17+('Diet Matrix'!AJ17*(Pedigree!$N$35/100))</f>
        <v>0</v>
      </c>
      <c r="AK17">
        <f>'Diet Matrix'!AK17+('Diet Matrix'!AK17*(Pedigree!$N$36/100))</f>
        <v>6.1499999999999999E-4</v>
      </c>
      <c r="AL17">
        <f>'Diet Matrix'!AL17+('Diet Matrix'!AL17*(Pedigree!$N$37/100))</f>
        <v>0</v>
      </c>
      <c r="AM17">
        <f>'Diet Matrix'!AM17+('Diet Matrix'!AM17*(Pedigree!$N$38/100))</f>
        <v>0</v>
      </c>
      <c r="AN17">
        <f>'Diet Matrix'!AN17+('Diet Matrix'!AN17*(Pedigree!$N$39/100))</f>
        <v>0</v>
      </c>
      <c r="AO17">
        <f>'Diet Matrix'!AO17+('Diet Matrix'!AO17*(Pedigree!$N$40/100))</f>
        <v>0</v>
      </c>
      <c r="AP17">
        <f>'Diet Matrix'!AP17+('Diet Matrix'!AP17*(Pedigree!$N$41/100))</f>
        <v>0</v>
      </c>
      <c r="AQ17">
        <f>'Diet Matrix'!AQ17+('Diet Matrix'!AQ17*(Pedigree!$N$42/100))</f>
        <v>0</v>
      </c>
      <c r="AR17">
        <f>'Diet Matrix'!AR17+('Diet Matrix'!AR17*(Pedigree!$N$43/100))</f>
        <v>0</v>
      </c>
      <c r="AS17">
        <f>'Diet Matrix'!AS17+('Diet Matrix'!AS17*(Pedigree!$N$44/100))</f>
        <v>0</v>
      </c>
      <c r="AT17">
        <f>'Diet Matrix'!AT17+('Diet Matrix'!AT17*(Pedigree!$N$45/100))</f>
        <v>0</v>
      </c>
      <c r="AU17">
        <f>'Diet Matrix'!AU17+('Diet Matrix'!AU17*(Pedigree!$N$46/100))</f>
        <v>0</v>
      </c>
    </row>
    <row r="18" spans="1:47" x14ac:dyDescent="0.3">
      <c r="A18">
        <v>17</v>
      </c>
      <c r="B18" t="s">
        <v>48</v>
      </c>
      <c r="C18">
        <f>'Diet Matrix'!C18+('Diet Matrix'!C18*(Pedigree!$N$2/100))</f>
        <v>0</v>
      </c>
      <c r="D18">
        <f>'Diet Matrix'!D18+('Diet Matrix'!D18*(Pedigree!$N$3/100))</f>
        <v>6.5083333333333326E-2</v>
      </c>
      <c r="E18">
        <f>'Diet Matrix'!E18+('Diet Matrix'!E18*(Pedigree!$N$4/100))</f>
        <v>1.1165E-2</v>
      </c>
      <c r="F18">
        <f>'Diet Matrix'!F18+('Diet Matrix'!F18*(Pedigree!$N$5/100))</f>
        <v>2.1725000000000001E-2</v>
      </c>
      <c r="G18">
        <f>'Diet Matrix'!G18+('Diet Matrix'!G18*(Pedigree!$N$6/100))</f>
        <v>0</v>
      </c>
      <c r="H18">
        <f>'Diet Matrix'!H18+('Diet Matrix'!H18*(Pedigree!$N$7/100))</f>
        <v>0</v>
      </c>
      <c r="I18">
        <f>'Diet Matrix'!I18+('Diet Matrix'!I18*(Pedigree!$N$8/100))</f>
        <v>0</v>
      </c>
      <c r="J18">
        <f>'Diet Matrix'!J18+('Diet Matrix'!J18*(Pedigree!$N$9/100))</f>
        <v>0</v>
      </c>
      <c r="K18">
        <f>'Diet Matrix'!K18+('Diet Matrix'!K18*(Pedigree!$N$10/100))</f>
        <v>0</v>
      </c>
      <c r="L18">
        <f>'Diet Matrix'!L18+('Diet Matrix'!L18*(Pedigree!$N$11/100))</f>
        <v>6.9624900000000003E-2</v>
      </c>
      <c r="M18">
        <f>'Diet Matrix'!M18+('Diet Matrix'!M18*(Pedigree!$N$12/100))</f>
        <v>2.5916000000000002E-2</v>
      </c>
      <c r="N18">
        <f>'Diet Matrix'!N18+('Diet Matrix'!N18*(Pedigree!$N$13/100))</f>
        <v>2.9627399999999998E-2</v>
      </c>
      <c r="O18">
        <f>'Diet Matrix'!O18+('Diet Matrix'!O18*(Pedigree!$N$14/100))</f>
        <v>7.5415999999999999E-3</v>
      </c>
      <c r="P18">
        <f>'Diet Matrix'!P18+('Diet Matrix'!P18*(Pedigree!$N$15/100))</f>
        <v>1.1055000000000001E-3</v>
      </c>
      <c r="Q18">
        <f>'Diet Matrix'!Q18+('Diet Matrix'!Q18*(Pedigree!$N$16/100))</f>
        <v>2.5542E-3</v>
      </c>
      <c r="R18">
        <f>'Diet Matrix'!R18+('Diet Matrix'!R18*(Pedigree!$N$17/100))</f>
        <v>0</v>
      </c>
      <c r="S18">
        <f>'Diet Matrix'!S18+('Diet Matrix'!S18*(Pedigree!$N$18/100))</f>
        <v>1.8591099999999999E-2</v>
      </c>
      <c r="T18">
        <f>'Diet Matrix'!T18+('Diet Matrix'!T18*(Pedigree!$N$19/100))</f>
        <v>1.8591099999999999E-2</v>
      </c>
      <c r="U18">
        <f>'Diet Matrix'!U18+('Diet Matrix'!U18*(Pedigree!$N$20/100))</f>
        <v>1.71193E-2</v>
      </c>
      <c r="V18">
        <f>'Diet Matrix'!V18+('Diet Matrix'!V18*(Pedigree!$N$21/100))</f>
        <v>5.51028E-2</v>
      </c>
      <c r="W18">
        <f>'Diet Matrix'!W18+('Diet Matrix'!W18*(Pedigree!$N$22/100))</f>
        <v>0</v>
      </c>
      <c r="X18">
        <f>'Diet Matrix'!X18+('Diet Matrix'!X18*(Pedigree!$N$23/100))</f>
        <v>0</v>
      </c>
      <c r="Y18">
        <f>'Diet Matrix'!Y18+('Diet Matrix'!Y18*(Pedigree!$N$24/100))</f>
        <v>0</v>
      </c>
      <c r="Z18">
        <f>'Diet Matrix'!Z18+('Diet Matrix'!Z18*(Pedigree!$N$25/100))</f>
        <v>0</v>
      </c>
      <c r="AA18">
        <f>'Diet Matrix'!AA18+('Diet Matrix'!AA18*(Pedigree!$N$26/100))</f>
        <v>0</v>
      </c>
      <c r="AB18">
        <f>'Diet Matrix'!AB18+('Diet Matrix'!AB18*(Pedigree!$N$27/100))</f>
        <v>4.6617999999999998E-3</v>
      </c>
      <c r="AC18">
        <f>'Diet Matrix'!AC18+('Diet Matrix'!AC18*(Pedigree!$N$28/100))</f>
        <v>4.3339999999999996E-4</v>
      </c>
      <c r="AD18">
        <f>'Diet Matrix'!AD18+('Diet Matrix'!AD18*(Pedigree!$N$29/100))</f>
        <v>0</v>
      </c>
      <c r="AE18">
        <f>'Diet Matrix'!AE18+('Diet Matrix'!AE18*(Pedigree!$N$30/100))</f>
        <v>0.11043036000000001</v>
      </c>
      <c r="AF18">
        <f>'Diet Matrix'!AF18+('Diet Matrix'!AF18*(Pedigree!$N$31/100))</f>
        <v>1.462835E-2</v>
      </c>
      <c r="AG18">
        <f>'Diet Matrix'!AG18+('Diet Matrix'!AG18*(Pedigree!$N$32/100))</f>
        <v>3.99674E-2</v>
      </c>
      <c r="AH18">
        <f>'Diet Matrix'!AH18+('Diet Matrix'!AH18*(Pedigree!$N$33/100))</f>
        <v>0</v>
      </c>
      <c r="AI18">
        <f>'Diet Matrix'!AI18+('Diet Matrix'!AI18*(Pedigree!$N$34/100))</f>
        <v>0</v>
      </c>
      <c r="AJ18">
        <f>'Diet Matrix'!AJ18+('Diet Matrix'!AJ18*(Pedigree!$N$35/100))</f>
        <v>0</v>
      </c>
      <c r="AK18">
        <f>'Diet Matrix'!AK18+('Diet Matrix'!AK18*(Pedigree!$N$36/100))</f>
        <v>0</v>
      </c>
      <c r="AL18">
        <f>'Diet Matrix'!AL18+('Diet Matrix'!AL18*(Pedigree!$N$37/100))</f>
        <v>0</v>
      </c>
      <c r="AM18">
        <f>'Diet Matrix'!AM18+('Diet Matrix'!AM18*(Pedigree!$N$38/100))</f>
        <v>0</v>
      </c>
      <c r="AN18">
        <f>'Diet Matrix'!AN18+('Diet Matrix'!AN18*(Pedigree!$N$39/100))</f>
        <v>0</v>
      </c>
      <c r="AO18">
        <f>'Diet Matrix'!AO18+('Diet Matrix'!AO18*(Pedigree!$N$40/100))</f>
        <v>0</v>
      </c>
      <c r="AP18">
        <f>'Diet Matrix'!AP18+('Diet Matrix'!AP18*(Pedigree!$N$41/100))</f>
        <v>0</v>
      </c>
      <c r="AQ18">
        <f>'Diet Matrix'!AQ18+('Diet Matrix'!AQ18*(Pedigree!$N$42/100))</f>
        <v>0</v>
      </c>
      <c r="AR18">
        <f>'Diet Matrix'!AR18+('Diet Matrix'!AR18*(Pedigree!$N$43/100))</f>
        <v>0</v>
      </c>
      <c r="AS18">
        <f>'Diet Matrix'!AS18+('Diet Matrix'!AS18*(Pedigree!$N$44/100))</f>
        <v>0</v>
      </c>
      <c r="AT18">
        <f>'Diet Matrix'!AT18+('Diet Matrix'!AT18*(Pedigree!$N$45/100))</f>
        <v>0</v>
      </c>
      <c r="AU18">
        <f>'Diet Matrix'!AU18+('Diet Matrix'!AU18*(Pedigree!$N$46/100))</f>
        <v>0</v>
      </c>
    </row>
    <row r="19" spans="1:47" x14ac:dyDescent="0.3">
      <c r="A19">
        <v>18</v>
      </c>
      <c r="B19" t="s">
        <v>49</v>
      </c>
      <c r="C19">
        <f>'Diet Matrix'!C19+('Diet Matrix'!C19*(Pedigree!$N$2/100))</f>
        <v>0</v>
      </c>
      <c r="D19">
        <f>'Diet Matrix'!D19+('Diet Matrix'!D19*(Pedigree!$N$3/100))</f>
        <v>0</v>
      </c>
      <c r="E19">
        <f>'Diet Matrix'!E19+('Diet Matrix'!E19*(Pedigree!$N$4/100))</f>
        <v>0</v>
      </c>
      <c r="F19">
        <f>'Diet Matrix'!F19+('Diet Matrix'!F19*(Pedigree!$N$5/100))</f>
        <v>0</v>
      </c>
      <c r="G19">
        <f>'Diet Matrix'!G19+('Diet Matrix'!G19*(Pedigree!$N$6/100))</f>
        <v>0</v>
      </c>
      <c r="H19">
        <f>'Diet Matrix'!H19+('Diet Matrix'!H19*(Pedigree!$N$7/100))</f>
        <v>0</v>
      </c>
      <c r="I19">
        <f>'Diet Matrix'!I19+('Diet Matrix'!I19*(Pedigree!$N$8/100))</f>
        <v>0</v>
      </c>
      <c r="J19">
        <f>'Diet Matrix'!J19+('Diet Matrix'!J19*(Pedigree!$N$9/100))</f>
        <v>1.0999999999999999E-2</v>
      </c>
      <c r="K19">
        <f>'Diet Matrix'!K19+('Diet Matrix'!K19*(Pedigree!$N$10/100))</f>
        <v>0</v>
      </c>
      <c r="L19">
        <f>'Diet Matrix'!L19+('Diet Matrix'!L19*(Pedigree!$N$11/100))</f>
        <v>0</v>
      </c>
      <c r="M19">
        <f>'Diet Matrix'!M19+('Diet Matrix'!M19*(Pedigree!$N$12/100))</f>
        <v>0</v>
      </c>
      <c r="N19">
        <f>'Diet Matrix'!N19+('Diet Matrix'!N19*(Pedigree!$N$13/100))</f>
        <v>0</v>
      </c>
      <c r="O19">
        <f>'Diet Matrix'!O19+('Diet Matrix'!O19*(Pedigree!$N$14/100))</f>
        <v>0</v>
      </c>
      <c r="P19">
        <f>'Diet Matrix'!P19+('Diet Matrix'!P19*(Pedigree!$N$15/100))</f>
        <v>0</v>
      </c>
      <c r="Q19">
        <f>'Diet Matrix'!Q19+('Diet Matrix'!Q19*(Pedigree!$N$16/100))</f>
        <v>0</v>
      </c>
      <c r="R19">
        <f>'Diet Matrix'!R19+('Diet Matrix'!R19*(Pedigree!$N$17/100))</f>
        <v>0</v>
      </c>
      <c r="S19">
        <f>'Diet Matrix'!S19+('Diet Matrix'!S19*(Pedigree!$N$18/100))</f>
        <v>0</v>
      </c>
      <c r="T19">
        <f>'Diet Matrix'!T19+('Diet Matrix'!T19*(Pedigree!$N$19/100))</f>
        <v>0</v>
      </c>
      <c r="U19">
        <f>'Diet Matrix'!U19+('Diet Matrix'!U19*(Pedigree!$N$20/100))</f>
        <v>0</v>
      </c>
      <c r="V19">
        <f>'Diet Matrix'!V19+('Diet Matrix'!V19*(Pedigree!$N$21/100))</f>
        <v>0</v>
      </c>
      <c r="W19">
        <f>'Diet Matrix'!W19+('Diet Matrix'!W19*(Pedigree!$N$22/100))</f>
        <v>0</v>
      </c>
      <c r="X19">
        <f>'Diet Matrix'!X19+('Diet Matrix'!X19*(Pedigree!$N$23/100))</f>
        <v>0</v>
      </c>
      <c r="Y19">
        <f>'Diet Matrix'!Y19+('Diet Matrix'!Y19*(Pedigree!$N$24/100))</f>
        <v>0</v>
      </c>
      <c r="Z19">
        <f>'Diet Matrix'!Z19+('Diet Matrix'!Z19*(Pedigree!$N$25/100))</f>
        <v>0</v>
      </c>
      <c r="AA19">
        <f>'Diet Matrix'!AA19+('Diet Matrix'!AA19*(Pedigree!$N$26/100))</f>
        <v>0</v>
      </c>
      <c r="AB19">
        <f>'Diet Matrix'!AB19+('Diet Matrix'!AB19*(Pedigree!$N$27/100))</f>
        <v>0</v>
      </c>
      <c r="AC19">
        <f>'Diet Matrix'!AC19+('Diet Matrix'!AC19*(Pedigree!$N$28/100))</f>
        <v>0</v>
      </c>
      <c r="AD19">
        <f>'Diet Matrix'!AD19+('Diet Matrix'!AD19*(Pedigree!$N$29/100))</f>
        <v>0</v>
      </c>
      <c r="AE19">
        <f>'Diet Matrix'!AE19+('Diet Matrix'!AE19*(Pedigree!$N$30/100))</f>
        <v>0</v>
      </c>
      <c r="AF19">
        <f>'Diet Matrix'!AF19+('Diet Matrix'!AF19*(Pedigree!$N$31/100))</f>
        <v>0</v>
      </c>
      <c r="AG19">
        <f>'Diet Matrix'!AG19+('Diet Matrix'!AG19*(Pedigree!$N$32/100))</f>
        <v>0</v>
      </c>
      <c r="AH19">
        <f>'Diet Matrix'!AH19+('Diet Matrix'!AH19*(Pedigree!$N$33/100))</f>
        <v>0</v>
      </c>
      <c r="AI19">
        <f>'Diet Matrix'!AI19+('Diet Matrix'!AI19*(Pedigree!$N$34/100))</f>
        <v>0</v>
      </c>
      <c r="AJ19">
        <f>'Diet Matrix'!AJ19+('Diet Matrix'!AJ19*(Pedigree!$N$35/100))</f>
        <v>0</v>
      </c>
      <c r="AK19">
        <f>'Diet Matrix'!AK19+('Diet Matrix'!AK19*(Pedigree!$N$36/100))</f>
        <v>0</v>
      </c>
      <c r="AL19">
        <f>'Diet Matrix'!AL19+('Diet Matrix'!AL19*(Pedigree!$N$37/100))</f>
        <v>0</v>
      </c>
      <c r="AM19">
        <f>'Diet Matrix'!AM19+('Diet Matrix'!AM19*(Pedigree!$N$38/100))</f>
        <v>0</v>
      </c>
      <c r="AN19">
        <f>'Diet Matrix'!AN19+('Diet Matrix'!AN19*(Pedigree!$N$39/100))</f>
        <v>0</v>
      </c>
      <c r="AO19">
        <f>'Diet Matrix'!AO19+('Diet Matrix'!AO19*(Pedigree!$N$40/100))</f>
        <v>0</v>
      </c>
      <c r="AP19">
        <f>'Diet Matrix'!AP19+('Diet Matrix'!AP19*(Pedigree!$N$41/100))</f>
        <v>0</v>
      </c>
      <c r="AQ19">
        <f>'Diet Matrix'!AQ19+('Diet Matrix'!AQ19*(Pedigree!$N$42/100))</f>
        <v>0</v>
      </c>
      <c r="AR19">
        <f>'Diet Matrix'!AR19+('Diet Matrix'!AR19*(Pedigree!$N$43/100))</f>
        <v>0</v>
      </c>
      <c r="AS19">
        <f>'Diet Matrix'!AS19+('Diet Matrix'!AS19*(Pedigree!$N$44/100))</f>
        <v>0</v>
      </c>
      <c r="AT19">
        <f>'Diet Matrix'!AT19+('Diet Matrix'!AT19*(Pedigree!$N$45/100))</f>
        <v>0</v>
      </c>
      <c r="AU19">
        <f>'Diet Matrix'!AU19+('Diet Matrix'!AU19*(Pedigree!$N$46/100))</f>
        <v>0</v>
      </c>
    </row>
    <row r="20" spans="1:47" x14ac:dyDescent="0.3">
      <c r="A20">
        <v>19</v>
      </c>
      <c r="B20" t="s">
        <v>17</v>
      </c>
      <c r="C20">
        <f>'Diet Matrix'!C20+('Diet Matrix'!C20*(Pedigree!$N$2/100))</f>
        <v>0</v>
      </c>
      <c r="D20">
        <f>'Diet Matrix'!D20+('Diet Matrix'!D20*(Pedigree!$N$3/100))</f>
        <v>3.5245833333333337E-2</v>
      </c>
      <c r="E20">
        <f>'Diet Matrix'!E20+('Diet Matrix'!E20*(Pedigree!$N$4/100))</f>
        <v>2.3649999999999999E-3</v>
      </c>
      <c r="F20">
        <f>'Diet Matrix'!F20+('Diet Matrix'!F20*(Pedigree!$N$5/100))</f>
        <v>0</v>
      </c>
      <c r="G20">
        <f>'Diet Matrix'!G20+('Diet Matrix'!G20*(Pedigree!$N$6/100))</f>
        <v>0</v>
      </c>
      <c r="H20">
        <f>'Diet Matrix'!H20+('Diet Matrix'!H20*(Pedigree!$N$7/100))</f>
        <v>0</v>
      </c>
      <c r="I20">
        <f>'Diet Matrix'!I20+('Diet Matrix'!I20*(Pedigree!$N$8/100))</f>
        <v>0</v>
      </c>
      <c r="J20">
        <f>'Diet Matrix'!J20+('Diet Matrix'!J20*(Pedigree!$N$9/100))</f>
        <v>0</v>
      </c>
      <c r="K20">
        <f>'Diet Matrix'!K20+('Diet Matrix'!K20*(Pedigree!$N$10/100))</f>
        <v>0</v>
      </c>
      <c r="L20">
        <f>'Diet Matrix'!L20+('Diet Matrix'!L20*(Pedigree!$N$11/100))</f>
        <v>0</v>
      </c>
      <c r="M20">
        <f>'Diet Matrix'!M20+('Diet Matrix'!M20*(Pedigree!$N$12/100))</f>
        <v>0</v>
      </c>
      <c r="N20">
        <f>'Diet Matrix'!N20+('Diet Matrix'!N20*(Pedigree!$N$13/100))</f>
        <v>0</v>
      </c>
      <c r="O20">
        <f>'Diet Matrix'!O20+('Diet Matrix'!O20*(Pedigree!$N$14/100))</f>
        <v>0</v>
      </c>
      <c r="P20">
        <f>'Diet Matrix'!P20+('Diet Matrix'!P20*(Pedigree!$N$15/100))</f>
        <v>0</v>
      </c>
      <c r="Q20">
        <f>'Diet Matrix'!Q20+('Diet Matrix'!Q20*(Pedigree!$N$16/100))</f>
        <v>0</v>
      </c>
      <c r="R20">
        <f>'Diet Matrix'!R20+('Diet Matrix'!R20*(Pedigree!$N$17/100))</f>
        <v>0</v>
      </c>
      <c r="S20">
        <f>'Diet Matrix'!S20+('Diet Matrix'!S20*(Pedigree!$N$18/100))</f>
        <v>0</v>
      </c>
      <c r="T20">
        <f>'Diet Matrix'!T20+('Diet Matrix'!T20*(Pedigree!$N$19/100))</f>
        <v>0</v>
      </c>
      <c r="U20">
        <f>'Diet Matrix'!U20+('Diet Matrix'!U20*(Pedigree!$N$20/100))</f>
        <v>3.0933100000000002E-2</v>
      </c>
      <c r="V20">
        <f>'Diet Matrix'!V20+('Diet Matrix'!V20*(Pedigree!$N$21/100))</f>
        <v>0</v>
      </c>
      <c r="W20">
        <f>'Diet Matrix'!W20+('Diet Matrix'!W20*(Pedigree!$N$22/100))</f>
        <v>0</v>
      </c>
      <c r="X20">
        <f>'Diet Matrix'!X20+('Diet Matrix'!X20*(Pedigree!$N$23/100))</f>
        <v>0</v>
      </c>
      <c r="Y20">
        <f>'Diet Matrix'!Y20+('Diet Matrix'!Y20*(Pedigree!$N$24/100))</f>
        <v>0</v>
      </c>
      <c r="Z20">
        <f>'Diet Matrix'!Z20+('Diet Matrix'!Z20*(Pedigree!$N$25/100))</f>
        <v>0</v>
      </c>
      <c r="AA20">
        <f>'Diet Matrix'!AA20+('Diet Matrix'!AA20*(Pedigree!$N$26/100))</f>
        <v>0</v>
      </c>
      <c r="AB20">
        <f>'Diet Matrix'!AB20+('Diet Matrix'!AB20*(Pedigree!$N$27/100))</f>
        <v>0</v>
      </c>
      <c r="AC20">
        <f>'Diet Matrix'!AC20+('Diet Matrix'!AC20*(Pedigree!$N$28/100))</f>
        <v>0</v>
      </c>
      <c r="AD20">
        <f>'Diet Matrix'!AD20+('Diet Matrix'!AD20*(Pedigree!$N$29/100))</f>
        <v>0</v>
      </c>
      <c r="AE20">
        <f>'Diet Matrix'!AE20+('Diet Matrix'!AE20*(Pedigree!$N$30/100))</f>
        <v>0</v>
      </c>
      <c r="AF20">
        <f>'Diet Matrix'!AF20+('Diet Matrix'!AF20*(Pedigree!$N$31/100))</f>
        <v>0</v>
      </c>
      <c r="AG20">
        <f>'Diet Matrix'!AG20+('Diet Matrix'!AG20*(Pedigree!$N$32/100))</f>
        <v>0</v>
      </c>
      <c r="AH20">
        <f>'Diet Matrix'!AH20+('Diet Matrix'!AH20*(Pedigree!$N$33/100))</f>
        <v>0</v>
      </c>
      <c r="AI20">
        <f>'Diet Matrix'!AI20+('Diet Matrix'!AI20*(Pedigree!$N$34/100))</f>
        <v>0</v>
      </c>
      <c r="AJ20">
        <f>'Diet Matrix'!AJ20+('Diet Matrix'!AJ20*(Pedigree!$N$35/100))</f>
        <v>0</v>
      </c>
      <c r="AK20">
        <f>'Diet Matrix'!AK20+('Diet Matrix'!AK20*(Pedigree!$N$36/100))</f>
        <v>0</v>
      </c>
      <c r="AL20">
        <f>'Diet Matrix'!AL20+('Diet Matrix'!AL20*(Pedigree!$N$37/100))</f>
        <v>0</v>
      </c>
      <c r="AM20">
        <f>'Diet Matrix'!AM20+('Diet Matrix'!AM20*(Pedigree!$N$38/100))</f>
        <v>0</v>
      </c>
      <c r="AN20">
        <f>'Diet Matrix'!AN20+('Diet Matrix'!AN20*(Pedigree!$N$39/100))</f>
        <v>0</v>
      </c>
      <c r="AO20">
        <f>'Diet Matrix'!AO20+('Diet Matrix'!AO20*(Pedigree!$N$40/100))</f>
        <v>0</v>
      </c>
      <c r="AP20">
        <f>'Diet Matrix'!AP20+('Diet Matrix'!AP20*(Pedigree!$N$41/100))</f>
        <v>0</v>
      </c>
      <c r="AQ20">
        <f>'Diet Matrix'!AQ20+('Diet Matrix'!AQ20*(Pedigree!$N$42/100))</f>
        <v>0</v>
      </c>
      <c r="AR20">
        <f>'Diet Matrix'!AR20+('Diet Matrix'!AR20*(Pedigree!$N$43/100))</f>
        <v>0</v>
      </c>
      <c r="AS20">
        <f>'Diet Matrix'!AS20+('Diet Matrix'!AS20*(Pedigree!$N$44/100))</f>
        <v>0</v>
      </c>
      <c r="AT20">
        <f>'Diet Matrix'!AT20+('Diet Matrix'!AT20*(Pedigree!$N$45/100))</f>
        <v>0</v>
      </c>
      <c r="AU20">
        <f>'Diet Matrix'!AU20+('Diet Matrix'!AU20*(Pedigree!$N$46/100))</f>
        <v>0</v>
      </c>
    </row>
    <row r="21" spans="1:47" x14ac:dyDescent="0.3">
      <c r="A21">
        <v>20</v>
      </c>
      <c r="B21" t="s">
        <v>18</v>
      </c>
      <c r="C21">
        <f>'Diet Matrix'!C21+('Diet Matrix'!C21*(Pedigree!$N$2/100))</f>
        <v>0</v>
      </c>
      <c r="D21">
        <f>'Diet Matrix'!D21+('Diet Matrix'!D21*(Pedigree!$N$3/100))</f>
        <v>2.9516666666666667E-2</v>
      </c>
      <c r="E21">
        <f>'Diet Matrix'!E21+('Diet Matrix'!E21*(Pedigree!$N$4/100))</f>
        <v>7.1500000000000008E-2</v>
      </c>
      <c r="F21">
        <f>'Diet Matrix'!F21+('Diet Matrix'!F21*(Pedigree!$N$5/100))</f>
        <v>3.7125000000000005E-3</v>
      </c>
      <c r="G21">
        <f>'Diet Matrix'!G21+('Diet Matrix'!G21*(Pedigree!$N$6/100))</f>
        <v>2.5799583333333331E-2</v>
      </c>
      <c r="H21">
        <f>'Diet Matrix'!H21+('Diet Matrix'!H21*(Pedigree!$N$7/100))</f>
        <v>0</v>
      </c>
      <c r="I21">
        <f>'Diet Matrix'!I21+('Diet Matrix'!I21*(Pedigree!$N$8/100))</f>
        <v>0</v>
      </c>
      <c r="J21">
        <f>'Diet Matrix'!J21+('Diet Matrix'!J21*(Pedigree!$N$9/100))</f>
        <v>0.16499999999999998</v>
      </c>
      <c r="K21">
        <f>'Diet Matrix'!K21+('Diet Matrix'!K21*(Pedigree!$N$10/100))</f>
        <v>0</v>
      </c>
      <c r="L21">
        <f>'Diet Matrix'!L21+('Diet Matrix'!L21*(Pedigree!$N$11/100))</f>
        <v>6.0795000000000001E-4</v>
      </c>
      <c r="M21">
        <f>'Diet Matrix'!M21+('Diet Matrix'!M21*(Pedigree!$N$12/100))</f>
        <v>1.98E-5</v>
      </c>
      <c r="N21">
        <f>'Diet Matrix'!N21+('Diet Matrix'!N21*(Pedigree!$N$13/100))</f>
        <v>1.7699E-3</v>
      </c>
      <c r="O21">
        <f>'Diet Matrix'!O21+('Diet Matrix'!O21*(Pedigree!$N$14/100))</f>
        <v>3.5200000000000005E-4</v>
      </c>
      <c r="P21">
        <f>'Diet Matrix'!P21+('Diet Matrix'!P21*(Pedigree!$N$15/100))</f>
        <v>0</v>
      </c>
      <c r="Q21">
        <f>'Diet Matrix'!Q21+('Diet Matrix'!Q21*(Pedigree!$N$16/100))</f>
        <v>0</v>
      </c>
      <c r="R21">
        <f>'Diet Matrix'!R21+('Diet Matrix'!R21*(Pedigree!$N$17/100))</f>
        <v>0</v>
      </c>
      <c r="S21">
        <f>'Diet Matrix'!S21+('Diet Matrix'!S21*(Pedigree!$N$18/100))</f>
        <v>0</v>
      </c>
      <c r="T21">
        <f>'Diet Matrix'!T21+('Diet Matrix'!T21*(Pedigree!$N$19/100))</f>
        <v>0</v>
      </c>
      <c r="U21">
        <f>'Diet Matrix'!U21+('Diet Matrix'!U21*(Pedigree!$N$20/100))</f>
        <v>0</v>
      </c>
      <c r="V21">
        <f>'Diet Matrix'!V21+('Diet Matrix'!V21*(Pedigree!$N$21/100))</f>
        <v>2.7366000000000005E-3</v>
      </c>
      <c r="W21">
        <f>'Diet Matrix'!W21+('Diet Matrix'!W21*(Pedigree!$N$22/100))</f>
        <v>6.0894E-3</v>
      </c>
      <c r="X21">
        <f>'Diet Matrix'!X21+('Diet Matrix'!X21*(Pedigree!$N$23/100))</f>
        <v>0</v>
      </c>
      <c r="Y21">
        <f>'Diet Matrix'!Y21+('Diet Matrix'!Y21*(Pedigree!$N$24/100))</f>
        <v>0</v>
      </c>
      <c r="Z21">
        <f>'Diet Matrix'!Z21+('Diet Matrix'!Z21*(Pedigree!$N$25/100))</f>
        <v>0</v>
      </c>
      <c r="AA21">
        <f>'Diet Matrix'!AA21+('Diet Matrix'!AA21*(Pedigree!$N$26/100))</f>
        <v>0</v>
      </c>
      <c r="AB21">
        <f>'Diet Matrix'!AB21+('Diet Matrix'!AB21*(Pedigree!$N$27/100))</f>
        <v>1.3970000000000001E-4</v>
      </c>
      <c r="AC21">
        <f>'Diet Matrix'!AC21+('Diet Matrix'!AC21*(Pedigree!$N$28/100))</f>
        <v>6.9300000000000004E-5</v>
      </c>
      <c r="AD21">
        <f>'Diet Matrix'!AD21+('Diet Matrix'!AD21*(Pedigree!$N$29/100))</f>
        <v>0</v>
      </c>
      <c r="AE21">
        <f>'Diet Matrix'!AE21+('Diet Matrix'!AE21*(Pedigree!$N$30/100))</f>
        <v>2.35944E-3</v>
      </c>
      <c r="AF21">
        <f>'Diet Matrix'!AF21+('Diet Matrix'!AF21*(Pedigree!$N$31/100))</f>
        <v>0</v>
      </c>
      <c r="AG21">
        <f>'Diet Matrix'!AG21+('Diet Matrix'!AG21*(Pedigree!$N$32/100))</f>
        <v>0</v>
      </c>
      <c r="AH21">
        <f>'Diet Matrix'!AH21+('Diet Matrix'!AH21*(Pedigree!$N$33/100))</f>
        <v>0</v>
      </c>
      <c r="AI21">
        <f>'Diet Matrix'!AI21+('Diet Matrix'!AI21*(Pedigree!$N$34/100))</f>
        <v>0</v>
      </c>
      <c r="AJ21">
        <f>'Diet Matrix'!AJ21+('Diet Matrix'!AJ21*(Pedigree!$N$35/100))</f>
        <v>0</v>
      </c>
      <c r="AK21">
        <f>'Diet Matrix'!AK21+('Diet Matrix'!AK21*(Pedigree!$N$36/100))</f>
        <v>0</v>
      </c>
      <c r="AL21">
        <f>'Diet Matrix'!AL21+('Diet Matrix'!AL21*(Pedigree!$N$37/100))</f>
        <v>0</v>
      </c>
      <c r="AM21">
        <f>'Diet Matrix'!AM21+('Diet Matrix'!AM21*(Pedigree!$N$38/100))</f>
        <v>0</v>
      </c>
      <c r="AN21">
        <f>'Diet Matrix'!AN21+('Diet Matrix'!AN21*(Pedigree!$N$39/100))</f>
        <v>0</v>
      </c>
      <c r="AO21">
        <f>'Diet Matrix'!AO21+('Diet Matrix'!AO21*(Pedigree!$N$40/100))</f>
        <v>0</v>
      </c>
      <c r="AP21">
        <f>'Diet Matrix'!AP21+('Diet Matrix'!AP21*(Pedigree!$N$41/100))</f>
        <v>0</v>
      </c>
      <c r="AQ21">
        <f>'Diet Matrix'!AQ21+('Diet Matrix'!AQ21*(Pedigree!$N$42/100))</f>
        <v>0</v>
      </c>
      <c r="AR21">
        <f>'Diet Matrix'!AR21+('Diet Matrix'!AR21*(Pedigree!$N$43/100))</f>
        <v>0</v>
      </c>
      <c r="AS21">
        <f>'Diet Matrix'!AS21+('Diet Matrix'!AS21*(Pedigree!$N$44/100))</f>
        <v>0</v>
      </c>
      <c r="AT21">
        <f>'Diet Matrix'!AT21+('Diet Matrix'!AT21*(Pedigree!$N$45/100))</f>
        <v>0</v>
      </c>
      <c r="AU21">
        <f>'Diet Matrix'!AU21+('Diet Matrix'!AU21*(Pedigree!$N$46/100))</f>
        <v>0</v>
      </c>
    </row>
    <row r="22" spans="1:47" x14ac:dyDescent="0.3">
      <c r="A22">
        <v>21</v>
      </c>
      <c r="B22" t="s">
        <v>19</v>
      </c>
      <c r="C22">
        <f>'Diet Matrix'!C22+('Diet Matrix'!C22*(Pedigree!$N$2/100))</f>
        <v>2.7505500000000002E-2</v>
      </c>
      <c r="D22">
        <f>'Diet Matrix'!D22+('Diet Matrix'!D22*(Pedigree!$N$3/100))</f>
        <v>0.30506666666666665</v>
      </c>
      <c r="E22">
        <f>'Diet Matrix'!E22+('Diet Matrix'!E22*(Pedigree!$N$4/100))</f>
        <v>1.243E-2</v>
      </c>
      <c r="F22">
        <f>'Diet Matrix'!F22+('Diet Matrix'!F22*(Pedigree!$N$5/100))</f>
        <v>4.7134999999999996E-2</v>
      </c>
      <c r="G22">
        <f>'Diet Matrix'!G22+('Diet Matrix'!G22*(Pedigree!$N$6/100))</f>
        <v>0.14639624999999998</v>
      </c>
      <c r="H22">
        <f>'Diet Matrix'!H22+('Diet Matrix'!H22*(Pedigree!$N$7/100))</f>
        <v>0.22080410000000003</v>
      </c>
      <c r="I22">
        <f>'Diet Matrix'!I22+('Diet Matrix'!I22*(Pedigree!$N$8/100))</f>
        <v>3.3000000000000002E-2</v>
      </c>
      <c r="J22">
        <f>'Diet Matrix'!J22+('Diet Matrix'!J22*(Pedigree!$N$9/100))</f>
        <v>0.30580000000000002</v>
      </c>
      <c r="K22">
        <f>'Diet Matrix'!K22+('Diet Matrix'!K22*(Pedigree!$N$10/100))</f>
        <v>0.12485</v>
      </c>
      <c r="L22">
        <f>'Diet Matrix'!L22+('Diet Matrix'!L22*(Pedigree!$N$11/100))</f>
        <v>0.25473120000000005</v>
      </c>
      <c r="M22" s="1">
        <f>'Diet Matrix'!M22+('Diet Matrix'!M22*(Pedigree!$N$12/100))</f>
        <v>3.4982199999999998E-2</v>
      </c>
      <c r="N22">
        <f>'Diet Matrix'!N22+('Diet Matrix'!N22*(Pedigree!$N$13/100))</f>
        <v>5.4270699999999998E-2</v>
      </c>
      <c r="O22">
        <f>'Diet Matrix'!O22+('Diet Matrix'!O22*(Pedigree!$N$14/100))</f>
        <v>2.13741E-2</v>
      </c>
      <c r="P22">
        <f>'Diet Matrix'!P22+('Diet Matrix'!P22*(Pedigree!$N$15/100))</f>
        <v>6.2007000000000007E-2</v>
      </c>
      <c r="Q22">
        <f>'Diet Matrix'!Q22+('Diet Matrix'!Q22*(Pedigree!$N$16/100))</f>
        <v>5.0049999999999997E-4</v>
      </c>
      <c r="R22">
        <f>'Diet Matrix'!R22+('Diet Matrix'!R22*(Pedigree!$N$17/100))</f>
        <v>6.9300000000000004E-5</v>
      </c>
      <c r="S22">
        <f>'Diet Matrix'!S22+('Diet Matrix'!S22*(Pedigree!$N$18/100))</f>
        <v>2.0670100000000004E-2</v>
      </c>
      <c r="T22">
        <f>'Diet Matrix'!T22+('Diet Matrix'!T22*(Pedigree!$N$19/100))</f>
        <v>2.0670100000000004E-2</v>
      </c>
      <c r="U22">
        <f>'Diet Matrix'!U22+('Diet Matrix'!U22*(Pedigree!$N$20/100))</f>
        <v>8.2643000000000005E-3</v>
      </c>
      <c r="V22">
        <f>'Diet Matrix'!V22+('Diet Matrix'!V22*(Pedigree!$N$21/100))</f>
        <v>6.43788E-2</v>
      </c>
      <c r="W22">
        <f>'Diet Matrix'!W22+('Diet Matrix'!W22*(Pedigree!$N$22/100))</f>
        <v>5.4185999999999998E-2</v>
      </c>
      <c r="X22">
        <f>'Diet Matrix'!X22+('Diet Matrix'!X22*(Pedigree!$N$23/100))</f>
        <v>0</v>
      </c>
      <c r="Y22">
        <f>'Diet Matrix'!Y22+('Diet Matrix'!Y22*(Pedigree!$N$24/100))</f>
        <v>0</v>
      </c>
      <c r="Z22">
        <f>'Diet Matrix'!Z22+('Diet Matrix'!Z22*(Pedigree!$N$25/100))</f>
        <v>0</v>
      </c>
      <c r="AA22">
        <f>'Diet Matrix'!AA22+('Diet Matrix'!AA22*(Pedigree!$N$26/100))</f>
        <v>0</v>
      </c>
      <c r="AB22">
        <f>'Diet Matrix'!AB22+('Diet Matrix'!AB22*(Pedigree!$N$27/100))</f>
        <v>7.7822800000000011E-2</v>
      </c>
      <c r="AC22">
        <f>'Diet Matrix'!AC22+('Diet Matrix'!AC22*(Pedigree!$N$28/100))</f>
        <v>1.5916999999999999E-3</v>
      </c>
      <c r="AD22" s="1">
        <f>'Diet Matrix'!AD22+('Diet Matrix'!AD22*(Pedigree!$N$29/100))</f>
        <v>0</v>
      </c>
      <c r="AE22">
        <f>'Diet Matrix'!AE22+('Diet Matrix'!AE22*(Pedigree!$N$30/100))</f>
        <v>7.6875840000000001E-2</v>
      </c>
      <c r="AF22">
        <f>'Diet Matrix'!AF22+('Diet Matrix'!AF22*(Pedigree!$N$31/100))</f>
        <v>2.06778E-2</v>
      </c>
      <c r="AG22">
        <f>'Diet Matrix'!AG22+('Diet Matrix'!AG22*(Pedigree!$N$32/100))</f>
        <v>0.14182739999999999</v>
      </c>
      <c r="AH22">
        <f>'Diet Matrix'!AH22+('Diet Matrix'!AH22*(Pedigree!$N$33/100))</f>
        <v>0</v>
      </c>
      <c r="AI22">
        <f>'Diet Matrix'!AI22+('Diet Matrix'!AI22*(Pedigree!$N$34/100))</f>
        <v>7.1866666666666659E-3</v>
      </c>
      <c r="AJ22">
        <f>'Diet Matrix'!AJ22+('Diet Matrix'!AJ22*(Pedigree!$N$35/100))</f>
        <v>0</v>
      </c>
      <c r="AK22">
        <f>'Diet Matrix'!AK22+('Diet Matrix'!AK22*(Pedigree!$N$36/100))</f>
        <v>4.0876499999999996E-2</v>
      </c>
      <c r="AL22">
        <f>'Diet Matrix'!AL22+('Diet Matrix'!AL22*(Pedigree!$N$37/100))</f>
        <v>0</v>
      </c>
      <c r="AM22">
        <f>'Diet Matrix'!AM22+('Diet Matrix'!AM22*(Pedigree!$N$38/100))</f>
        <v>0</v>
      </c>
      <c r="AN22">
        <f>'Diet Matrix'!AN22+('Diet Matrix'!AN22*(Pedigree!$N$39/100))</f>
        <v>0</v>
      </c>
      <c r="AO22">
        <f>'Diet Matrix'!AO22+('Diet Matrix'!AO22*(Pedigree!$N$40/100))</f>
        <v>0</v>
      </c>
      <c r="AP22">
        <f>'Diet Matrix'!AP22+('Diet Matrix'!AP22*(Pedigree!$N$41/100))</f>
        <v>0</v>
      </c>
      <c r="AQ22">
        <f>'Diet Matrix'!AQ22+('Diet Matrix'!AQ22*(Pedigree!$N$42/100))</f>
        <v>0</v>
      </c>
      <c r="AR22">
        <f>'Diet Matrix'!AR22+('Diet Matrix'!AR22*(Pedigree!$N$43/100))</f>
        <v>0</v>
      </c>
      <c r="AS22">
        <f>'Diet Matrix'!AS22+('Diet Matrix'!AS22*(Pedigree!$N$44/100))</f>
        <v>0</v>
      </c>
      <c r="AT22">
        <f>'Diet Matrix'!AT22+('Diet Matrix'!AT22*(Pedigree!$N$45/100))</f>
        <v>1.902375E-3</v>
      </c>
      <c r="AU22">
        <f>'Diet Matrix'!AU22+('Diet Matrix'!AU22*(Pedigree!$N$46/100))</f>
        <v>0</v>
      </c>
    </row>
    <row r="23" spans="1:47" x14ac:dyDescent="0.3">
      <c r="A23">
        <v>22</v>
      </c>
      <c r="B23" t="s">
        <v>50</v>
      </c>
      <c r="C23">
        <f>'Diet Matrix'!C23+('Diet Matrix'!C23*(Pedigree!$N$2/100))</f>
        <v>5.5000000000000003E-4</v>
      </c>
      <c r="D23">
        <f>'Diet Matrix'!D23+('Diet Matrix'!D23*(Pedigree!$N$3/100))</f>
        <v>5.6099999999999997E-2</v>
      </c>
      <c r="E23">
        <f>'Diet Matrix'!E23+('Diet Matrix'!E23*(Pedigree!$N$4/100))</f>
        <v>2.3980000000000001E-2</v>
      </c>
      <c r="F23">
        <f>'Diet Matrix'!F23+('Diet Matrix'!F23*(Pedigree!$N$5/100))</f>
        <v>1.2833333333333333E-4</v>
      </c>
      <c r="G23">
        <f>'Diet Matrix'!G23+('Diet Matrix'!G23*(Pedigree!$N$6/100))</f>
        <v>2.0762500000000003E-2</v>
      </c>
      <c r="H23">
        <f>'Diet Matrix'!H23+('Diet Matrix'!H23*(Pedigree!$N$7/100))</f>
        <v>0</v>
      </c>
      <c r="I23">
        <f>'Diet Matrix'!I23+('Diet Matrix'!I23*(Pedigree!$N$8/100))</f>
        <v>0.13089999999999999</v>
      </c>
      <c r="J23">
        <f>'Diet Matrix'!J23+('Diet Matrix'!J23*(Pedigree!$N$9/100))</f>
        <v>1.0999999999999999E-2</v>
      </c>
      <c r="K23">
        <f>'Diet Matrix'!K23+('Diet Matrix'!K23*(Pedigree!$N$10/100))</f>
        <v>0</v>
      </c>
      <c r="L23">
        <f>'Diet Matrix'!L23+('Diet Matrix'!L23*(Pedigree!$N$11/100))</f>
        <v>9.7562475000000023E-2</v>
      </c>
      <c r="M23">
        <f>'Diet Matrix'!M23+('Diet Matrix'!M23*(Pedigree!$N$12/100))</f>
        <v>4.9366900000000005E-2</v>
      </c>
      <c r="N23">
        <f>'Diet Matrix'!N23+('Diet Matrix'!N23*(Pedigree!$N$13/100))</f>
        <v>6.3681199999999993E-2</v>
      </c>
      <c r="O23">
        <f>'Diet Matrix'!O23+('Diet Matrix'!O23*(Pedigree!$N$14/100))</f>
        <v>9.5747299999999994E-2</v>
      </c>
      <c r="P23">
        <f>'Diet Matrix'!P23+('Diet Matrix'!P23*(Pedigree!$N$15/100))</f>
        <v>7.3190699999999997E-2</v>
      </c>
      <c r="Q23">
        <f>'Diet Matrix'!Q23+('Diet Matrix'!Q23*(Pedigree!$N$16/100))</f>
        <v>0.13871439999999999</v>
      </c>
      <c r="R23" s="1">
        <f>'Diet Matrix'!R23+('Diet Matrix'!R23*(Pedigree!$N$17/100))</f>
        <v>0</v>
      </c>
      <c r="S23">
        <f>'Diet Matrix'!S23+('Diet Matrix'!S23*(Pedigree!$N$18/100))</f>
        <v>4.3889999999999999E-4</v>
      </c>
      <c r="T23">
        <f>'Diet Matrix'!T23+('Diet Matrix'!T23*(Pedigree!$N$19/100))</f>
        <v>4.3889999999999999E-4</v>
      </c>
      <c r="U23">
        <f>'Diet Matrix'!U23+('Diet Matrix'!U23*(Pedigree!$N$20/100))</f>
        <v>0.13057879999999999</v>
      </c>
      <c r="V23">
        <f>'Diet Matrix'!V23+('Diet Matrix'!V23*(Pedigree!$N$21/100))</f>
        <v>0.10904520000000001</v>
      </c>
      <c r="W23">
        <f>'Diet Matrix'!W23+('Diet Matrix'!W23*(Pedigree!$N$22/100))</f>
        <v>0</v>
      </c>
      <c r="X23">
        <f>'Diet Matrix'!X23+('Diet Matrix'!X23*(Pedigree!$N$23/100))</f>
        <v>0</v>
      </c>
      <c r="Y23">
        <f>'Diet Matrix'!Y23+('Diet Matrix'!Y23*(Pedigree!$N$24/100))</f>
        <v>0</v>
      </c>
      <c r="Z23">
        <f>'Diet Matrix'!Z23+('Diet Matrix'!Z23*(Pedigree!$N$25/100))</f>
        <v>0</v>
      </c>
      <c r="AA23">
        <f>'Diet Matrix'!AA23+('Diet Matrix'!AA23*(Pedigree!$N$26/100))</f>
        <v>0</v>
      </c>
      <c r="AB23">
        <f>'Diet Matrix'!AB23+('Diet Matrix'!AB23*(Pedigree!$N$27/100))</f>
        <v>2.8093999999999997E-3</v>
      </c>
      <c r="AC23">
        <f>'Diet Matrix'!AC23+('Diet Matrix'!AC23*(Pedigree!$N$28/100))</f>
        <v>4.7916E-3</v>
      </c>
      <c r="AD23">
        <f>'Diet Matrix'!AD23+('Diet Matrix'!AD23*(Pedigree!$N$29/100))</f>
        <v>0</v>
      </c>
      <c r="AE23">
        <f>'Diet Matrix'!AE23+('Diet Matrix'!AE23*(Pedigree!$N$30/100))</f>
        <v>0.22638564</v>
      </c>
      <c r="AF23">
        <f>'Diet Matrix'!AF23+('Diet Matrix'!AF23*(Pedigree!$N$31/100))</f>
        <v>2.9694500000000002E-3</v>
      </c>
      <c r="AG23">
        <f>'Diet Matrix'!AG23+('Diet Matrix'!AG23*(Pedigree!$N$32/100))</f>
        <v>0.13424510000000001</v>
      </c>
      <c r="AH23">
        <f>'Diet Matrix'!AH23+('Diet Matrix'!AH23*(Pedigree!$N$33/100))</f>
        <v>0</v>
      </c>
      <c r="AI23">
        <f>'Diet Matrix'!AI23+('Diet Matrix'!AI23*(Pedigree!$N$34/100))</f>
        <v>0</v>
      </c>
      <c r="AJ23">
        <f>'Diet Matrix'!AJ23+('Diet Matrix'!AJ23*(Pedigree!$N$35/100))</f>
        <v>0</v>
      </c>
      <c r="AK23">
        <f>'Diet Matrix'!AK23+('Diet Matrix'!AK23*(Pedigree!$N$36/100))</f>
        <v>1.6289999999999999E-2</v>
      </c>
      <c r="AL23">
        <f>'Diet Matrix'!AL23+('Diet Matrix'!AL23*(Pedigree!$N$37/100))</f>
        <v>0</v>
      </c>
      <c r="AM23">
        <f>'Diet Matrix'!AM23+('Diet Matrix'!AM23*(Pedigree!$N$38/100))</f>
        <v>0</v>
      </c>
      <c r="AN23">
        <f>'Diet Matrix'!AN23+('Diet Matrix'!AN23*(Pedigree!$N$39/100))</f>
        <v>0</v>
      </c>
      <c r="AO23">
        <f>'Diet Matrix'!AO23+('Diet Matrix'!AO23*(Pedigree!$N$40/100))</f>
        <v>0</v>
      </c>
      <c r="AP23">
        <f>'Diet Matrix'!AP23+('Diet Matrix'!AP23*(Pedigree!$N$41/100))</f>
        <v>0</v>
      </c>
      <c r="AQ23">
        <f>'Diet Matrix'!AQ23+('Diet Matrix'!AQ23*(Pedigree!$N$42/100))</f>
        <v>0</v>
      </c>
      <c r="AR23">
        <f>'Diet Matrix'!AR23+('Diet Matrix'!AR23*(Pedigree!$N$43/100))</f>
        <v>0</v>
      </c>
      <c r="AS23">
        <f>'Diet Matrix'!AS23+('Diet Matrix'!AS23*(Pedigree!$N$44/100))</f>
        <v>0</v>
      </c>
      <c r="AT23">
        <f>'Diet Matrix'!AT23+('Diet Matrix'!AT23*(Pedigree!$N$45/100))</f>
        <v>0</v>
      </c>
      <c r="AU23">
        <f>'Diet Matrix'!AU23+('Diet Matrix'!AU23*(Pedigree!$N$46/100))</f>
        <v>0</v>
      </c>
    </row>
    <row r="24" spans="1:47" x14ac:dyDescent="0.3">
      <c r="A24">
        <v>23</v>
      </c>
      <c r="B24" t="s">
        <v>55</v>
      </c>
      <c r="C24">
        <f>'Diet Matrix'!C24+('Diet Matrix'!C24*(Pedigree!$N$2/100))</f>
        <v>9.5369999999999996E-2</v>
      </c>
      <c r="D24">
        <f>'Diet Matrix'!D24+('Diet Matrix'!D24*(Pedigree!$N$3/100))</f>
        <v>0.18791666666666665</v>
      </c>
      <c r="E24">
        <f>'Diet Matrix'!E24+('Diet Matrix'!E24*(Pedigree!$N$4/100))</f>
        <v>1.98E-3</v>
      </c>
      <c r="F24">
        <f>'Diet Matrix'!F24+('Diet Matrix'!F24*(Pedigree!$N$5/100))</f>
        <v>7.150000000000001E-3</v>
      </c>
      <c r="G24">
        <f>'Diet Matrix'!G24+('Diet Matrix'!G24*(Pedigree!$N$6/100))</f>
        <v>1.4025000000000001E-2</v>
      </c>
      <c r="H24">
        <f>'Diet Matrix'!H24+('Diet Matrix'!H24*(Pedigree!$N$7/100))</f>
        <v>0.13131158333333331</v>
      </c>
      <c r="I24">
        <f>'Diet Matrix'!I24+('Diet Matrix'!I24*(Pedigree!$N$8/100))</f>
        <v>2.1999999999999999E-2</v>
      </c>
      <c r="J24">
        <f>'Diet Matrix'!J24+('Diet Matrix'!J24*(Pedigree!$N$9/100))</f>
        <v>5.5000000000000007E-2</v>
      </c>
      <c r="K24">
        <f>'Diet Matrix'!K24+('Diet Matrix'!K24*(Pedigree!$N$10/100))</f>
        <v>8.3050000000000013E-2</v>
      </c>
      <c r="L24">
        <f>'Diet Matrix'!L24+('Diet Matrix'!L24*(Pedigree!$N$11/100))</f>
        <v>9.014332500000001E-2</v>
      </c>
      <c r="M24">
        <f>'Diet Matrix'!M24+('Diet Matrix'!M24*(Pedigree!$N$12/100))</f>
        <v>0.15365790000000001</v>
      </c>
      <c r="N24">
        <f>'Diet Matrix'!N24+('Diet Matrix'!N24*(Pedigree!$N$13/100))</f>
        <v>3.2714000000000003E-3</v>
      </c>
      <c r="O24">
        <f>'Diet Matrix'!O24+('Diet Matrix'!O24*(Pedigree!$N$14/100))</f>
        <v>0</v>
      </c>
      <c r="P24">
        <f>'Diet Matrix'!P24+('Diet Matrix'!P24*(Pedigree!$N$15/100))</f>
        <v>0</v>
      </c>
      <c r="Q24">
        <f>'Diet Matrix'!Q24+('Diet Matrix'!Q24*(Pedigree!$N$16/100))</f>
        <v>0</v>
      </c>
      <c r="R24">
        <f>'Diet Matrix'!R24+('Diet Matrix'!R24*(Pedigree!$N$17/100))</f>
        <v>0</v>
      </c>
      <c r="S24">
        <f>'Diet Matrix'!S24+('Diet Matrix'!S24*(Pedigree!$N$18/100))</f>
        <v>0</v>
      </c>
      <c r="T24">
        <f>'Diet Matrix'!T24+('Diet Matrix'!T24*(Pedigree!$N$19/100))</f>
        <v>0</v>
      </c>
      <c r="U24">
        <f>'Diet Matrix'!U24+('Diet Matrix'!U24*(Pedigree!$N$20/100))</f>
        <v>0.1842973</v>
      </c>
      <c r="V24">
        <f>'Diet Matrix'!V24+('Diet Matrix'!V24*(Pedigree!$N$21/100))</f>
        <v>0.20427900000000004</v>
      </c>
      <c r="W24">
        <f>'Diet Matrix'!W24+('Diet Matrix'!W24*(Pedigree!$N$22/100))</f>
        <v>0</v>
      </c>
      <c r="X24">
        <f>'Diet Matrix'!X24+('Diet Matrix'!X24*(Pedigree!$N$23/100))</f>
        <v>0</v>
      </c>
      <c r="Y24">
        <f>'Diet Matrix'!Y24+('Diet Matrix'!Y24*(Pedigree!$N$24/100))</f>
        <v>0</v>
      </c>
      <c r="Z24">
        <f>'Diet Matrix'!Z24+('Diet Matrix'!Z24*(Pedigree!$N$25/100))</f>
        <v>0</v>
      </c>
      <c r="AA24">
        <f>'Diet Matrix'!AA24+('Diet Matrix'!AA24*(Pedigree!$N$26/100))</f>
        <v>0</v>
      </c>
      <c r="AB24">
        <f>'Diet Matrix'!AB24+('Diet Matrix'!AB24*(Pedigree!$N$27/100))</f>
        <v>0</v>
      </c>
      <c r="AC24">
        <f>'Diet Matrix'!AC24+('Diet Matrix'!AC24*(Pedigree!$N$28/100))</f>
        <v>0</v>
      </c>
      <c r="AD24">
        <f>'Diet Matrix'!AD24+('Diet Matrix'!AD24*(Pedigree!$N$29/100))</f>
        <v>0</v>
      </c>
      <c r="AE24">
        <f>'Diet Matrix'!AE24+('Diet Matrix'!AE24*(Pedigree!$N$30/100))</f>
        <v>0</v>
      </c>
      <c r="AF24">
        <f>'Diet Matrix'!AF24+('Diet Matrix'!AF24*(Pedigree!$N$31/100))</f>
        <v>0</v>
      </c>
      <c r="AG24">
        <f>'Diet Matrix'!AG24+('Diet Matrix'!AG24*(Pedigree!$N$32/100))</f>
        <v>0</v>
      </c>
      <c r="AH24">
        <f>'Diet Matrix'!AH24+('Diet Matrix'!AH24*(Pedigree!$N$33/100))</f>
        <v>0</v>
      </c>
      <c r="AI24">
        <f>'Diet Matrix'!AI24+('Diet Matrix'!AI24*(Pedigree!$N$34/100))</f>
        <v>0</v>
      </c>
      <c r="AJ24">
        <f>'Diet Matrix'!AJ24+('Diet Matrix'!AJ24*(Pedigree!$N$35/100))</f>
        <v>0</v>
      </c>
      <c r="AK24">
        <f>'Diet Matrix'!AK24+('Diet Matrix'!AK24*(Pedigree!$N$36/100))</f>
        <v>0</v>
      </c>
      <c r="AL24">
        <f>'Diet Matrix'!AL24+('Diet Matrix'!AL24*(Pedigree!$N$37/100))</f>
        <v>0</v>
      </c>
      <c r="AM24">
        <f>'Diet Matrix'!AM24+('Diet Matrix'!AM24*(Pedigree!$N$38/100))</f>
        <v>0</v>
      </c>
      <c r="AN24">
        <f>'Diet Matrix'!AN24+('Diet Matrix'!AN24*(Pedigree!$N$39/100))</f>
        <v>0</v>
      </c>
      <c r="AO24">
        <f>'Diet Matrix'!AO24+('Diet Matrix'!AO24*(Pedigree!$N$40/100))</f>
        <v>0</v>
      </c>
      <c r="AP24">
        <f>'Diet Matrix'!AP24+('Diet Matrix'!AP24*(Pedigree!$N$41/100))</f>
        <v>0</v>
      </c>
      <c r="AQ24">
        <f>'Diet Matrix'!AQ24+('Diet Matrix'!AQ24*(Pedigree!$N$42/100))</f>
        <v>0</v>
      </c>
      <c r="AR24">
        <f>'Diet Matrix'!AR24+('Diet Matrix'!AR24*(Pedigree!$N$43/100))</f>
        <v>0</v>
      </c>
      <c r="AS24">
        <f>'Diet Matrix'!AS24+('Diet Matrix'!AS24*(Pedigree!$N$44/100))</f>
        <v>0</v>
      </c>
      <c r="AT24">
        <f>'Diet Matrix'!AT24+('Diet Matrix'!AT24*(Pedigree!$N$45/100))</f>
        <v>0</v>
      </c>
      <c r="AU24">
        <f>'Diet Matrix'!AU24+('Diet Matrix'!AU24*(Pedigree!$N$46/100))</f>
        <v>0</v>
      </c>
    </row>
    <row r="25" spans="1:47" x14ac:dyDescent="0.3">
      <c r="A25">
        <v>24</v>
      </c>
      <c r="B25" t="s">
        <v>56</v>
      </c>
      <c r="C25">
        <f>'Diet Matrix'!C25+('Diet Matrix'!C25*(Pedigree!$N$2/100))</f>
        <v>0</v>
      </c>
      <c r="D25">
        <f>'Diet Matrix'!D25+('Diet Matrix'!D25*(Pedigree!$N$3/100))</f>
        <v>0</v>
      </c>
      <c r="E25">
        <f>'Diet Matrix'!E25+('Diet Matrix'!E25*(Pedigree!$N$4/100))</f>
        <v>0</v>
      </c>
      <c r="F25">
        <f>'Diet Matrix'!F25+('Diet Matrix'!F25*(Pedigree!$N$5/100))</f>
        <v>0</v>
      </c>
      <c r="G25">
        <f>'Diet Matrix'!G25+('Diet Matrix'!G25*(Pedigree!$N$6/100))</f>
        <v>0</v>
      </c>
      <c r="H25">
        <f>'Diet Matrix'!H25+('Diet Matrix'!H25*(Pedigree!$N$7/100))</f>
        <v>6.3541499999999987E-2</v>
      </c>
      <c r="I25">
        <f>'Diet Matrix'!I25+('Diet Matrix'!I25*(Pedigree!$N$8/100))</f>
        <v>2.1999999999999999E-2</v>
      </c>
      <c r="J25">
        <f>'Diet Matrix'!J25+('Diet Matrix'!J25*(Pedigree!$N$9/100))</f>
        <v>5.5000000000000007E-2</v>
      </c>
      <c r="K25">
        <f>'Diet Matrix'!K25+('Diet Matrix'!K25*(Pedigree!$N$10/100))</f>
        <v>8.745E-2</v>
      </c>
      <c r="L25">
        <f>'Diet Matrix'!L25+('Diet Matrix'!L25*(Pedigree!$N$11/100))</f>
        <v>5.6960999999999999E-3</v>
      </c>
      <c r="M25">
        <f>'Diet Matrix'!M25+('Diet Matrix'!M25*(Pedigree!$N$12/100))</f>
        <v>1.6386700000000001E-2</v>
      </c>
      <c r="N25">
        <f>'Diet Matrix'!N25+('Diet Matrix'!N25*(Pedigree!$N$13/100))</f>
        <v>4.7409999999999996E-3</v>
      </c>
      <c r="O25">
        <f>'Diet Matrix'!O25+('Diet Matrix'!O25*(Pedigree!$N$14/100))</f>
        <v>2.8915700000000003E-2</v>
      </c>
      <c r="P25">
        <f>'Diet Matrix'!P25+('Diet Matrix'!P25*(Pedigree!$N$15/100))</f>
        <v>2.4694999999999999E-3</v>
      </c>
      <c r="Q25">
        <f>'Diet Matrix'!Q25+('Diet Matrix'!Q25*(Pedigree!$N$16/100))</f>
        <v>1.1000000000000001E-6</v>
      </c>
      <c r="R25">
        <f>'Diet Matrix'!R25+('Diet Matrix'!R25*(Pedigree!$N$17/100))</f>
        <v>0</v>
      </c>
      <c r="S25">
        <f>'Diet Matrix'!S25+('Diet Matrix'!S25*(Pedigree!$N$18/100))</f>
        <v>0</v>
      </c>
      <c r="T25">
        <f>'Diet Matrix'!T25+('Diet Matrix'!T25*(Pedigree!$N$19/100))</f>
        <v>0</v>
      </c>
      <c r="U25">
        <f>'Diet Matrix'!U25+('Diet Matrix'!U25*(Pedigree!$N$20/100))</f>
        <v>3.5064700000000004E-2</v>
      </c>
      <c r="V25">
        <f>'Diet Matrix'!V25+('Diet Matrix'!V25*(Pedigree!$N$21/100))</f>
        <v>0.15556980000000001</v>
      </c>
      <c r="W25">
        <f>'Diet Matrix'!W25+('Diet Matrix'!W25*(Pedigree!$N$22/100))</f>
        <v>1.9800000000000004E-5</v>
      </c>
      <c r="X25">
        <f>'Diet Matrix'!X25+('Diet Matrix'!X25*(Pedigree!$N$23/100))</f>
        <v>0</v>
      </c>
      <c r="Y25">
        <f>'Diet Matrix'!Y25+('Diet Matrix'!Y25*(Pedigree!$N$24/100))</f>
        <v>0</v>
      </c>
      <c r="Z25">
        <f>'Diet Matrix'!Z25+('Diet Matrix'!Z25*(Pedigree!$N$25/100))</f>
        <v>0</v>
      </c>
      <c r="AA25">
        <f>'Diet Matrix'!AA25+('Diet Matrix'!AA25*(Pedigree!$N$26/100))</f>
        <v>0</v>
      </c>
      <c r="AB25">
        <f>'Diet Matrix'!AB25+('Diet Matrix'!AB25*(Pedigree!$N$27/100))</f>
        <v>0.14229820000000001</v>
      </c>
      <c r="AC25">
        <f>'Diet Matrix'!AC25+('Diet Matrix'!AC25*(Pedigree!$N$28/100))</f>
        <v>1.39601E-2</v>
      </c>
      <c r="AD25">
        <f>'Diet Matrix'!AD25+('Diet Matrix'!AD25*(Pedigree!$N$29/100))</f>
        <v>0</v>
      </c>
      <c r="AE25">
        <f>'Diet Matrix'!AE25+('Diet Matrix'!AE25*(Pedigree!$N$30/100))</f>
        <v>5.3855999999999999E-4</v>
      </c>
      <c r="AF25">
        <f>'Diet Matrix'!AF25+('Diet Matrix'!AF25*(Pedigree!$N$31/100))</f>
        <v>0</v>
      </c>
      <c r="AG25">
        <f>'Diet Matrix'!AG25+('Diet Matrix'!AG25*(Pedigree!$N$32/100))</f>
        <v>1.6455999999999999E-3</v>
      </c>
      <c r="AH25">
        <f>'Diet Matrix'!AH25+('Diet Matrix'!AH25*(Pedigree!$N$33/100))</f>
        <v>1.1165E-4</v>
      </c>
      <c r="AI25">
        <f>'Diet Matrix'!AI25+('Diet Matrix'!AI25*(Pedigree!$N$34/100))</f>
        <v>0</v>
      </c>
      <c r="AJ25">
        <f>'Diet Matrix'!AJ25+('Diet Matrix'!AJ25*(Pedigree!$N$35/100))</f>
        <v>0</v>
      </c>
      <c r="AK25">
        <f>'Diet Matrix'!AK25+('Diet Matrix'!AK25*(Pedigree!$N$36/100))</f>
        <v>1.3829999999999999E-3</v>
      </c>
      <c r="AL25">
        <f>'Diet Matrix'!AL25+('Diet Matrix'!AL25*(Pedigree!$N$37/100))</f>
        <v>0</v>
      </c>
      <c r="AM25">
        <f>'Diet Matrix'!AM25+('Diet Matrix'!AM25*(Pedigree!$N$38/100))</f>
        <v>0</v>
      </c>
      <c r="AN25">
        <f>'Diet Matrix'!AN25+('Diet Matrix'!AN25*(Pedigree!$N$39/100))</f>
        <v>0</v>
      </c>
      <c r="AO25">
        <f>'Diet Matrix'!AO25+('Diet Matrix'!AO25*(Pedigree!$N$40/100))</f>
        <v>0</v>
      </c>
      <c r="AP25">
        <f>'Diet Matrix'!AP25+('Diet Matrix'!AP25*(Pedigree!$N$41/100))</f>
        <v>0</v>
      </c>
      <c r="AQ25">
        <f>'Diet Matrix'!AQ25+('Diet Matrix'!AQ25*(Pedigree!$N$42/100))</f>
        <v>0</v>
      </c>
      <c r="AR25">
        <f>'Diet Matrix'!AR25+('Diet Matrix'!AR25*(Pedigree!$N$43/100))</f>
        <v>0</v>
      </c>
      <c r="AS25">
        <f>'Diet Matrix'!AS25+('Diet Matrix'!AS25*(Pedigree!$N$44/100))</f>
        <v>0</v>
      </c>
      <c r="AT25">
        <f>'Diet Matrix'!AT25+('Diet Matrix'!AT25*(Pedigree!$N$45/100))</f>
        <v>0</v>
      </c>
      <c r="AU25">
        <f>'Diet Matrix'!AU25+('Diet Matrix'!AU25*(Pedigree!$N$46/100))</f>
        <v>0</v>
      </c>
    </row>
    <row r="26" spans="1:47" x14ac:dyDescent="0.3">
      <c r="A26">
        <v>25</v>
      </c>
      <c r="B26" t="s">
        <v>20</v>
      </c>
      <c r="C26">
        <f>'Diet Matrix'!C26+('Diet Matrix'!C26*(Pedigree!$N$2/100))</f>
        <v>0.11561</v>
      </c>
      <c r="D26">
        <f>'Diet Matrix'!D26+('Diet Matrix'!D26*(Pedigree!$N$3/100))</f>
        <v>4.0333333333333339E-2</v>
      </c>
      <c r="E26">
        <f>'Diet Matrix'!E26+('Diet Matrix'!E26*(Pedigree!$N$4/100))</f>
        <v>5.5000000000000002E-5</v>
      </c>
      <c r="F26">
        <f>'Diet Matrix'!F26+('Diet Matrix'!F26*(Pedigree!$N$5/100))</f>
        <v>0</v>
      </c>
      <c r="G26">
        <f>'Diet Matrix'!G26+('Diet Matrix'!G26*(Pedigree!$N$6/100))</f>
        <v>2.8875000000000003E-3</v>
      </c>
      <c r="H26">
        <f>'Diet Matrix'!H26+('Diet Matrix'!H26*(Pedigree!$N$7/100))</f>
        <v>0.29799458333333334</v>
      </c>
      <c r="I26">
        <f>'Diet Matrix'!I26+('Diet Matrix'!I26*(Pedigree!$N$8/100))</f>
        <v>0.23099999999999998</v>
      </c>
      <c r="J26">
        <f>'Diet Matrix'!J26+('Diet Matrix'!J26*(Pedigree!$N$9/100))</f>
        <v>5.5000000000000007E-2</v>
      </c>
      <c r="K26">
        <f>'Diet Matrix'!K26+('Diet Matrix'!K26*(Pedigree!$N$10/100))</f>
        <v>9.6799999999999997E-2</v>
      </c>
      <c r="L26">
        <f>'Diet Matrix'!L26+('Diet Matrix'!L26*(Pedigree!$N$11/100))</f>
        <v>2.2387500000000001E-2</v>
      </c>
      <c r="M26">
        <f>'Diet Matrix'!M26+('Diet Matrix'!M26*(Pedigree!$N$12/100))</f>
        <v>1.0693100000000001E-2</v>
      </c>
      <c r="N26">
        <f>'Diet Matrix'!N26+('Diet Matrix'!N26*(Pedigree!$N$13/100))</f>
        <v>1.89497E-2</v>
      </c>
      <c r="O26">
        <f>'Diet Matrix'!O26+('Diet Matrix'!O26*(Pedigree!$N$14/100))</f>
        <v>0.29080479999999997</v>
      </c>
      <c r="P26">
        <f>'Diet Matrix'!P26+('Diet Matrix'!P26*(Pedigree!$N$15/100))</f>
        <v>1.4438600000000001E-2</v>
      </c>
      <c r="Q26" s="1">
        <f>'Diet Matrix'!Q26+('Diet Matrix'!Q26*(Pedigree!$N$16/100))</f>
        <v>6.4899999999999992E-5</v>
      </c>
      <c r="R26">
        <f>'Diet Matrix'!R26+('Diet Matrix'!R26*(Pedigree!$N$17/100))</f>
        <v>0</v>
      </c>
      <c r="S26">
        <f>'Diet Matrix'!S26+('Diet Matrix'!S26*(Pedigree!$N$18/100))</f>
        <v>4.2789999999999998E-3</v>
      </c>
      <c r="T26">
        <f>'Diet Matrix'!T26+('Diet Matrix'!T26*(Pedigree!$N$19/100))</f>
        <v>4.2789999999999998E-3</v>
      </c>
      <c r="U26">
        <f>'Diet Matrix'!U26+('Diet Matrix'!U26*(Pedigree!$N$20/100))</f>
        <v>0</v>
      </c>
      <c r="V26">
        <f>'Diet Matrix'!V26+('Diet Matrix'!V26*(Pedigree!$N$21/100))</f>
        <v>2.23818E-2</v>
      </c>
      <c r="W26">
        <f>'Diet Matrix'!W26+('Diet Matrix'!W26*(Pedigree!$N$22/100))</f>
        <v>7.8360000000000007E-4</v>
      </c>
      <c r="X26" s="1">
        <f>'Diet Matrix'!X26+('Diet Matrix'!X26*(Pedigree!$N$23/100))</f>
        <v>0</v>
      </c>
      <c r="Y26">
        <f>'Diet Matrix'!Y26+('Diet Matrix'!Y26*(Pedigree!$N$24/100))</f>
        <v>0</v>
      </c>
      <c r="Z26">
        <f>'Diet Matrix'!Z26+('Diet Matrix'!Z26*(Pedigree!$N$25/100))</f>
        <v>0</v>
      </c>
      <c r="AA26">
        <f>'Diet Matrix'!AA26+('Diet Matrix'!AA26*(Pedigree!$N$26/100))</f>
        <v>0</v>
      </c>
      <c r="AB26">
        <f>'Diet Matrix'!AB26+('Diet Matrix'!AB26*(Pedigree!$N$27/100))</f>
        <v>3.5473900000000003E-2</v>
      </c>
      <c r="AC26">
        <f>'Diet Matrix'!AC26+('Diet Matrix'!AC26*(Pedigree!$N$28/100))</f>
        <v>3.1941799999999999E-2</v>
      </c>
      <c r="AD26">
        <f>'Diet Matrix'!AD26+('Diet Matrix'!AD26*(Pedigree!$N$29/100))</f>
        <v>0</v>
      </c>
      <c r="AE26">
        <f>'Diet Matrix'!AE26+('Diet Matrix'!AE26*(Pedigree!$N$30/100))</f>
        <v>0.23095115999999999</v>
      </c>
      <c r="AF26">
        <f>'Diet Matrix'!AF26+('Diet Matrix'!AF26*(Pedigree!$N$31/100))</f>
        <v>0</v>
      </c>
      <c r="AG26">
        <f>'Diet Matrix'!AG26+('Diet Matrix'!AG26*(Pedigree!$N$32/100))</f>
        <v>0.2011328</v>
      </c>
      <c r="AH26">
        <f>'Diet Matrix'!AH26+('Diet Matrix'!AH26*(Pedigree!$N$33/100))</f>
        <v>0</v>
      </c>
      <c r="AI26">
        <f>'Diet Matrix'!AI26+('Diet Matrix'!AI26*(Pedigree!$N$34/100))</f>
        <v>0</v>
      </c>
      <c r="AJ26">
        <f>'Diet Matrix'!AJ26+('Diet Matrix'!AJ26*(Pedigree!$N$35/100))</f>
        <v>0</v>
      </c>
      <c r="AK26">
        <f>'Diet Matrix'!AK26+('Diet Matrix'!AK26*(Pedigree!$N$36/100))</f>
        <v>1.6442999999999999E-2</v>
      </c>
      <c r="AL26">
        <f>'Diet Matrix'!AL26+('Diet Matrix'!AL26*(Pedigree!$N$37/100))</f>
        <v>0</v>
      </c>
      <c r="AM26">
        <f>'Diet Matrix'!AM26+('Diet Matrix'!AM26*(Pedigree!$N$38/100))</f>
        <v>0</v>
      </c>
      <c r="AN26">
        <f>'Diet Matrix'!AN26+('Diet Matrix'!AN26*(Pedigree!$N$39/100))</f>
        <v>0</v>
      </c>
      <c r="AO26">
        <f>'Diet Matrix'!AO26+('Diet Matrix'!AO26*(Pedigree!$N$40/100))</f>
        <v>0</v>
      </c>
      <c r="AP26">
        <f>'Diet Matrix'!AP26+('Diet Matrix'!AP26*(Pedigree!$N$41/100))</f>
        <v>0</v>
      </c>
      <c r="AQ26">
        <f>'Diet Matrix'!AQ26+('Diet Matrix'!AQ26*(Pedigree!$N$42/100))</f>
        <v>0</v>
      </c>
      <c r="AR26">
        <f>'Diet Matrix'!AR26+('Diet Matrix'!AR26*(Pedigree!$N$43/100))</f>
        <v>0</v>
      </c>
      <c r="AS26">
        <f>'Diet Matrix'!AS26+('Diet Matrix'!AS26*(Pedigree!$N$44/100))</f>
        <v>0</v>
      </c>
      <c r="AT26">
        <f>'Diet Matrix'!AT26+('Diet Matrix'!AT26*(Pedigree!$N$45/100))</f>
        <v>0</v>
      </c>
      <c r="AU26">
        <f>'Diet Matrix'!AU26+('Diet Matrix'!AU26*(Pedigree!$N$46/100))</f>
        <v>0</v>
      </c>
    </row>
    <row r="27" spans="1:47" x14ac:dyDescent="0.3">
      <c r="A27">
        <v>26</v>
      </c>
      <c r="B27" t="s">
        <v>60</v>
      </c>
      <c r="C27">
        <f>'Diet Matrix'!C27+('Diet Matrix'!C27*(Pedigree!$N$2/100))</f>
        <v>0</v>
      </c>
      <c r="D27">
        <f>'Diet Matrix'!D27+('Diet Matrix'!D27*(Pedigree!$N$3/100))</f>
        <v>0</v>
      </c>
      <c r="E27" s="1">
        <f>'Diet Matrix'!E27+('Diet Matrix'!E27*(Pedigree!$N$4/100))</f>
        <v>0</v>
      </c>
      <c r="F27">
        <f>'Diet Matrix'!F27+('Diet Matrix'!F27*(Pedigree!$N$5/100))</f>
        <v>0</v>
      </c>
      <c r="G27">
        <f>'Diet Matrix'!G27+('Diet Matrix'!G27*(Pedigree!$N$6/100))</f>
        <v>2.7499999999999998E-3</v>
      </c>
      <c r="H27">
        <f>'Diet Matrix'!H27+('Diet Matrix'!H27*(Pedigree!$N$7/100))</f>
        <v>4.8070000000000003E-4</v>
      </c>
      <c r="I27">
        <f>'Diet Matrix'!I27+('Diet Matrix'!I27*(Pedigree!$N$8/100))</f>
        <v>0</v>
      </c>
      <c r="J27">
        <f>'Diet Matrix'!J27+('Diet Matrix'!J27*(Pedigree!$N$9/100))</f>
        <v>0</v>
      </c>
      <c r="K27">
        <f>'Diet Matrix'!K27+('Diet Matrix'!K27*(Pedigree!$N$10/100))</f>
        <v>0</v>
      </c>
      <c r="L27">
        <f>'Diet Matrix'!L27+('Diet Matrix'!L27*(Pedigree!$N$11/100))</f>
        <v>4.4527500000000001E-3</v>
      </c>
      <c r="M27">
        <f>'Diet Matrix'!M27+('Diet Matrix'!M27*(Pedigree!$N$12/100))</f>
        <v>2.9018000000000004E-3</v>
      </c>
      <c r="N27">
        <f>'Diet Matrix'!N27+('Diet Matrix'!N27*(Pedigree!$N$13/100))</f>
        <v>8.5249999999999996E-4</v>
      </c>
      <c r="O27">
        <f>'Diet Matrix'!O27+('Diet Matrix'!O27*(Pedigree!$N$14/100))</f>
        <v>9.8461E-3</v>
      </c>
      <c r="P27">
        <f>'Diet Matrix'!P27+('Diet Matrix'!P27*(Pedigree!$N$15/100))</f>
        <v>1.5510000000000001E-3</v>
      </c>
      <c r="Q27" s="1">
        <f>'Diet Matrix'!Q27+('Diet Matrix'!Q27*(Pedigree!$N$16/100))</f>
        <v>0</v>
      </c>
      <c r="R27">
        <f>'Diet Matrix'!R27+('Diet Matrix'!R27*(Pedigree!$N$17/100))</f>
        <v>0</v>
      </c>
      <c r="S27">
        <f>'Diet Matrix'!S27+('Diet Matrix'!S27*(Pedigree!$N$18/100))</f>
        <v>0</v>
      </c>
      <c r="T27">
        <f>'Diet Matrix'!T27+('Diet Matrix'!T27*(Pedigree!$N$19/100))</f>
        <v>0</v>
      </c>
      <c r="U27">
        <f>'Diet Matrix'!U27+('Diet Matrix'!U27*(Pedigree!$N$20/100))</f>
        <v>0</v>
      </c>
      <c r="V27">
        <f>'Diet Matrix'!V27+('Diet Matrix'!V27*(Pedigree!$N$21/100))</f>
        <v>9.2399999999999996E-5</v>
      </c>
      <c r="W27">
        <f>'Diet Matrix'!W27+('Diet Matrix'!W27*(Pedigree!$N$22/100))</f>
        <v>0</v>
      </c>
      <c r="X27">
        <f>'Diet Matrix'!X27+('Diet Matrix'!X27*(Pedigree!$N$23/100))</f>
        <v>0</v>
      </c>
      <c r="Y27">
        <f>'Diet Matrix'!Y27+('Diet Matrix'!Y27*(Pedigree!$N$24/100))</f>
        <v>0</v>
      </c>
      <c r="Z27">
        <f>'Diet Matrix'!Z27+('Diet Matrix'!Z27*(Pedigree!$N$25/100))</f>
        <v>0</v>
      </c>
      <c r="AA27">
        <f>'Diet Matrix'!AA27+('Diet Matrix'!AA27*(Pedigree!$N$26/100))</f>
        <v>0</v>
      </c>
      <c r="AB27">
        <f>'Diet Matrix'!AB27+('Diet Matrix'!AB27*(Pedigree!$N$27/100))</f>
        <v>9.19325E-2</v>
      </c>
      <c r="AC27">
        <f>'Diet Matrix'!AC27+('Diet Matrix'!AC27*(Pedigree!$N$28/100))</f>
        <v>0.1116038</v>
      </c>
      <c r="AD27">
        <f>'Diet Matrix'!AD27+('Diet Matrix'!AD27*(Pedigree!$N$29/100))</f>
        <v>0</v>
      </c>
      <c r="AE27">
        <f>'Diet Matrix'!AE27+('Diet Matrix'!AE27*(Pedigree!$N$30/100))</f>
        <v>0</v>
      </c>
      <c r="AF27">
        <f>'Diet Matrix'!AF27+('Diet Matrix'!AF27*(Pedigree!$N$31/100))</f>
        <v>0</v>
      </c>
      <c r="AG27">
        <f>'Diet Matrix'!AG27+('Diet Matrix'!AG27*(Pedigree!$N$32/100))</f>
        <v>0</v>
      </c>
      <c r="AH27">
        <f>'Diet Matrix'!AH27+('Diet Matrix'!AH27*(Pedigree!$N$33/100))</f>
        <v>0</v>
      </c>
      <c r="AI27">
        <f>'Diet Matrix'!AI27+('Diet Matrix'!AI27*(Pedigree!$N$34/100))</f>
        <v>0</v>
      </c>
      <c r="AJ27">
        <f>'Diet Matrix'!AJ27+('Diet Matrix'!AJ27*(Pedigree!$N$35/100))</f>
        <v>0</v>
      </c>
      <c r="AK27">
        <f>'Diet Matrix'!AK27+('Diet Matrix'!AK27*(Pedigree!$N$36/100))</f>
        <v>1.6442999999999999E-2</v>
      </c>
      <c r="AL27">
        <f>'Diet Matrix'!AL27+('Diet Matrix'!AL27*(Pedigree!$N$37/100))</f>
        <v>0</v>
      </c>
      <c r="AM27">
        <f>'Diet Matrix'!AM27+('Diet Matrix'!AM27*(Pedigree!$N$38/100))</f>
        <v>0</v>
      </c>
      <c r="AN27">
        <f>'Diet Matrix'!AN27+('Diet Matrix'!AN27*(Pedigree!$N$39/100))</f>
        <v>0</v>
      </c>
      <c r="AO27">
        <f>'Diet Matrix'!AO27+('Diet Matrix'!AO27*(Pedigree!$N$40/100))</f>
        <v>0</v>
      </c>
      <c r="AP27">
        <f>'Diet Matrix'!AP27+('Diet Matrix'!AP27*(Pedigree!$N$41/100))</f>
        <v>0</v>
      </c>
      <c r="AQ27">
        <f>'Diet Matrix'!AQ27+('Diet Matrix'!AQ27*(Pedigree!$N$42/100))</f>
        <v>0</v>
      </c>
      <c r="AR27">
        <f>'Diet Matrix'!AR27+('Diet Matrix'!AR27*(Pedigree!$N$43/100))</f>
        <v>0</v>
      </c>
      <c r="AS27">
        <f>'Diet Matrix'!AS27+('Diet Matrix'!AS27*(Pedigree!$N$44/100))</f>
        <v>0</v>
      </c>
      <c r="AT27">
        <f>'Diet Matrix'!AT27+('Diet Matrix'!AT27*(Pedigree!$N$45/100))</f>
        <v>0</v>
      </c>
      <c r="AU27">
        <f>'Diet Matrix'!AU27+('Diet Matrix'!AU27*(Pedigree!$N$46/100))</f>
        <v>0</v>
      </c>
    </row>
    <row r="28" spans="1:47" x14ac:dyDescent="0.3">
      <c r="A28">
        <v>27</v>
      </c>
      <c r="B28" t="s">
        <v>22</v>
      </c>
      <c r="C28">
        <f>'Diet Matrix'!C28+('Diet Matrix'!C28*(Pedigree!$N$2/100))</f>
        <v>0.19706499999999999</v>
      </c>
      <c r="D28">
        <f>'Diet Matrix'!D28+('Diet Matrix'!D28*(Pedigree!$N$3/100))</f>
        <v>0</v>
      </c>
      <c r="E28">
        <f>'Diet Matrix'!E28+('Diet Matrix'!E28*(Pedigree!$N$4/100))</f>
        <v>3.3E-4</v>
      </c>
      <c r="F28">
        <f>'Diet Matrix'!F28+('Diet Matrix'!F28*(Pedigree!$N$5/100))</f>
        <v>0</v>
      </c>
      <c r="G28">
        <f>'Diet Matrix'!G28+('Diet Matrix'!G28*(Pedigree!$N$6/100))</f>
        <v>1.98E-3</v>
      </c>
      <c r="H28">
        <f>'Diet Matrix'!H28+('Diet Matrix'!H28*(Pedigree!$N$7/100))</f>
        <v>0</v>
      </c>
      <c r="I28">
        <f>'Diet Matrix'!I28+('Diet Matrix'!I28*(Pedigree!$N$8/100))</f>
        <v>0</v>
      </c>
      <c r="J28">
        <f>'Diet Matrix'!J28+('Diet Matrix'!J28*(Pedigree!$N$9/100))</f>
        <v>0</v>
      </c>
      <c r="K28">
        <f>'Diet Matrix'!K28+('Diet Matrix'!K28*(Pedigree!$N$10/100))</f>
        <v>0.27939999999999998</v>
      </c>
      <c r="L28">
        <f>'Diet Matrix'!L28+('Diet Matrix'!L28*(Pedigree!$N$11/100))</f>
        <v>5.8665825000000005E-2</v>
      </c>
      <c r="M28">
        <f>'Diet Matrix'!M28+('Diet Matrix'!M28*(Pedigree!$N$12/100))</f>
        <v>0</v>
      </c>
      <c r="N28">
        <f>'Diet Matrix'!N28+('Diet Matrix'!N28*(Pedigree!$N$13/100))</f>
        <v>0</v>
      </c>
      <c r="O28">
        <f>'Diet Matrix'!O28+('Diet Matrix'!O28*(Pedigree!$N$14/100))</f>
        <v>0</v>
      </c>
      <c r="P28">
        <f>'Diet Matrix'!P28+('Diet Matrix'!P28*(Pedigree!$N$15/100))</f>
        <v>0</v>
      </c>
      <c r="Q28">
        <f>'Diet Matrix'!Q28+('Diet Matrix'!Q28*(Pedigree!$N$16/100))</f>
        <v>0</v>
      </c>
      <c r="R28">
        <f>'Diet Matrix'!R28+('Diet Matrix'!R28*(Pedigree!$N$17/100))</f>
        <v>0</v>
      </c>
      <c r="S28">
        <f>'Diet Matrix'!S28+('Diet Matrix'!S28*(Pedigree!$N$18/100))</f>
        <v>0</v>
      </c>
      <c r="T28">
        <f>'Diet Matrix'!T28+('Diet Matrix'!T28*(Pedigree!$N$19/100))</f>
        <v>0</v>
      </c>
      <c r="U28">
        <f>'Diet Matrix'!U28+('Diet Matrix'!U28*(Pedigree!$N$20/100))</f>
        <v>0</v>
      </c>
      <c r="V28">
        <f>'Diet Matrix'!V28+('Diet Matrix'!V28*(Pedigree!$N$21/100))</f>
        <v>4.1968800000000001E-2</v>
      </c>
      <c r="W28" s="1">
        <f>'Diet Matrix'!W28+('Diet Matrix'!W28*(Pedigree!$N$22/100))</f>
        <v>0</v>
      </c>
      <c r="X28">
        <f>'Diet Matrix'!X28+('Diet Matrix'!X28*(Pedigree!$N$23/100))</f>
        <v>0</v>
      </c>
      <c r="Y28">
        <f>'Diet Matrix'!Y28+('Diet Matrix'!Y28*(Pedigree!$N$24/100))</f>
        <v>0</v>
      </c>
      <c r="Z28">
        <f>'Diet Matrix'!Z28+('Diet Matrix'!Z28*(Pedigree!$N$25/100))</f>
        <v>0</v>
      </c>
      <c r="AA28">
        <f>'Diet Matrix'!AA28+('Diet Matrix'!AA28*(Pedigree!$N$26/100))</f>
        <v>0</v>
      </c>
      <c r="AB28">
        <f>'Diet Matrix'!AB28+('Diet Matrix'!AB28*(Pedigree!$N$27/100))</f>
        <v>0</v>
      </c>
      <c r="AC28">
        <f>'Diet Matrix'!AC28+('Diet Matrix'!AC28*(Pedigree!$N$28/100))</f>
        <v>8.8000000000000004E-6</v>
      </c>
      <c r="AD28">
        <f>'Diet Matrix'!AD28+('Diet Matrix'!AD28*(Pedigree!$N$29/100))</f>
        <v>0</v>
      </c>
      <c r="AE28">
        <f>'Diet Matrix'!AE28+('Diet Matrix'!AE28*(Pedigree!$N$30/100))</f>
        <v>0</v>
      </c>
      <c r="AF28">
        <f>'Diet Matrix'!AF28+('Diet Matrix'!AF28*(Pedigree!$N$31/100))</f>
        <v>0</v>
      </c>
      <c r="AG28">
        <f>'Diet Matrix'!AG28+('Diet Matrix'!AG28*(Pedigree!$N$32/100))</f>
        <v>0</v>
      </c>
      <c r="AH28">
        <f>'Diet Matrix'!AH28+('Diet Matrix'!AH28*(Pedigree!$N$33/100))</f>
        <v>0</v>
      </c>
      <c r="AI28">
        <f>'Diet Matrix'!AI28+('Diet Matrix'!AI28*(Pedigree!$N$34/100))</f>
        <v>0</v>
      </c>
      <c r="AJ28">
        <f>'Diet Matrix'!AJ28+('Diet Matrix'!AJ28*(Pedigree!$N$35/100))</f>
        <v>0</v>
      </c>
      <c r="AK28">
        <f>'Diet Matrix'!AK28+('Diet Matrix'!AK28*(Pedigree!$N$36/100))</f>
        <v>0</v>
      </c>
      <c r="AL28">
        <f>'Diet Matrix'!AL28+('Diet Matrix'!AL28*(Pedigree!$N$37/100))</f>
        <v>0</v>
      </c>
      <c r="AM28">
        <f>'Diet Matrix'!AM28+('Diet Matrix'!AM28*(Pedigree!$N$38/100))</f>
        <v>0</v>
      </c>
      <c r="AN28">
        <f>'Diet Matrix'!AN28+('Diet Matrix'!AN28*(Pedigree!$N$39/100))</f>
        <v>0</v>
      </c>
      <c r="AO28">
        <f>'Diet Matrix'!AO28+('Diet Matrix'!AO28*(Pedigree!$N$40/100))</f>
        <v>0</v>
      </c>
      <c r="AP28">
        <f>'Diet Matrix'!AP28+('Diet Matrix'!AP28*(Pedigree!$N$41/100))</f>
        <v>0</v>
      </c>
      <c r="AQ28">
        <f>'Diet Matrix'!AQ28+('Diet Matrix'!AQ28*(Pedigree!$N$42/100))</f>
        <v>0</v>
      </c>
      <c r="AR28">
        <f>'Diet Matrix'!AR28+('Diet Matrix'!AR28*(Pedigree!$N$43/100))</f>
        <v>0</v>
      </c>
      <c r="AS28">
        <f>'Diet Matrix'!AS28+('Diet Matrix'!AS28*(Pedigree!$N$44/100))</f>
        <v>0</v>
      </c>
      <c r="AT28">
        <f>'Diet Matrix'!AT28+('Diet Matrix'!AT28*(Pedigree!$N$45/100))</f>
        <v>0</v>
      </c>
      <c r="AU28">
        <f>'Diet Matrix'!AU28+('Diet Matrix'!AU28*(Pedigree!$N$46/100))</f>
        <v>0</v>
      </c>
    </row>
    <row r="29" spans="1:47" x14ac:dyDescent="0.3">
      <c r="A29">
        <v>28</v>
      </c>
      <c r="B29" t="s">
        <v>23</v>
      </c>
      <c r="C29">
        <f>'Diet Matrix'!C29+('Diet Matrix'!C29*(Pedigree!$N$2/100))</f>
        <v>0.65290500000000007</v>
      </c>
      <c r="D29">
        <f>'Diet Matrix'!D29+('Diet Matrix'!D29*(Pedigree!$N$3/100))</f>
        <v>9.5700000000000007E-2</v>
      </c>
      <c r="E29">
        <f>'Diet Matrix'!E29+('Diet Matrix'!E29*(Pedigree!$N$4/100))</f>
        <v>1.7600000000000001E-3</v>
      </c>
      <c r="F29">
        <f>'Diet Matrix'!F29+('Diet Matrix'!F29*(Pedigree!$N$5/100))</f>
        <v>0.77737000000000001</v>
      </c>
      <c r="G29">
        <f>'Diet Matrix'!G29+('Diet Matrix'!G29*(Pedigree!$N$6/100))</f>
        <v>0.3317783333333334</v>
      </c>
      <c r="H29">
        <f>'Diet Matrix'!H29+('Diet Matrix'!H29*(Pedigree!$N$7/100))</f>
        <v>0.26347090000000001</v>
      </c>
      <c r="I29">
        <f>'Diet Matrix'!I29+('Diet Matrix'!I29*(Pedigree!$N$8/100))</f>
        <v>0.32999999999999996</v>
      </c>
      <c r="J29">
        <f>'Diet Matrix'!J29+('Diet Matrix'!J29*(Pedigree!$N$9/100))</f>
        <v>0.11000000000000001</v>
      </c>
      <c r="K29">
        <f>'Diet Matrix'!K29+('Diet Matrix'!K29*(Pedigree!$N$10/100))</f>
        <v>0.26344999999999996</v>
      </c>
      <c r="L29">
        <f>'Diet Matrix'!L29+('Diet Matrix'!L29*(Pedigree!$N$11/100))</f>
        <v>0.25822754999999997</v>
      </c>
      <c r="M29">
        <f>'Diet Matrix'!M29+('Diet Matrix'!M29*(Pedigree!$N$12/100))</f>
        <v>4.6369399999999998E-2</v>
      </c>
      <c r="N29">
        <f>'Diet Matrix'!N29+('Diet Matrix'!N29*(Pedigree!$N$13/100))</f>
        <v>0.1090573</v>
      </c>
      <c r="O29">
        <f>'Diet Matrix'!O29+('Diet Matrix'!O29*(Pedigree!$N$14/100))</f>
        <v>0.3250247</v>
      </c>
      <c r="P29">
        <f>'Diet Matrix'!P29+('Diet Matrix'!P29*(Pedigree!$N$15/100))</f>
        <v>0.1633291</v>
      </c>
      <c r="Q29">
        <f>'Diet Matrix'!Q29+('Diet Matrix'!Q29*(Pedigree!$N$16/100))</f>
        <v>0.2279563</v>
      </c>
      <c r="R29">
        <f>'Diet Matrix'!R29+('Diet Matrix'!R29*(Pedigree!$N$17/100))</f>
        <v>0.15330039999999998</v>
      </c>
      <c r="S29">
        <f>'Diet Matrix'!S29+('Diet Matrix'!S29*(Pedigree!$N$18/100))</f>
        <v>1.0977999999999999E-3</v>
      </c>
      <c r="T29">
        <f>'Diet Matrix'!T29+('Diet Matrix'!T29*(Pedigree!$N$19/100))</f>
        <v>1.0977999999999999E-3</v>
      </c>
      <c r="U29">
        <f>'Diet Matrix'!U29+('Diet Matrix'!U29*(Pedigree!$N$20/100))</f>
        <v>0.45123980000000002</v>
      </c>
      <c r="V29">
        <f>'Diet Matrix'!V29+('Diet Matrix'!V29*(Pedigree!$N$21/100))</f>
        <v>0.33680759999999998</v>
      </c>
      <c r="W29">
        <f>'Diet Matrix'!W29+('Diet Matrix'!W29*(Pedigree!$N$22/100))</f>
        <v>0.19817879999999999</v>
      </c>
      <c r="X29">
        <f>'Diet Matrix'!X29+('Diet Matrix'!X29*(Pedigree!$N$23/100))</f>
        <v>0</v>
      </c>
      <c r="Y29">
        <f>'Diet Matrix'!Y29+('Diet Matrix'!Y29*(Pedigree!$N$24/100))</f>
        <v>0</v>
      </c>
      <c r="Z29">
        <f>'Diet Matrix'!Z29+('Diet Matrix'!Z29*(Pedigree!$N$25/100))</f>
        <v>0</v>
      </c>
      <c r="AA29">
        <f>'Diet Matrix'!AA29+('Diet Matrix'!AA29*(Pedigree!$N$26/100))</f>
        <v>0</v>
      </c>
      <c r="AB29">
        <f>'Diet Matrix'!AB29+('Diet Matrix'!AB29*(Pedigree!$N$27/100))</f>
        <v>2.18438E-2</v>
      </c>
      <c r="AC29">
        <f>'Diet Matrix'!AC29+('Diet Matrix'!AC29*(Pedigree!$N$28/100))</f>
        <v>0.13093630000000001</v>
      </c>
      <c r="AD29" s="1">
        <f>'Diet Matrix'!AD29+('Diet Matrix'!AD29*(Pedigree!$N$29/100))</f>
        <v>0</v>
      </c>
      <c r="AE29">
        <f>'Diet Matrix'!AE29+('Diet Matrix'!AE29*(Pedigree!$N$30/100))</f>
        <v>0.22339583999999998</v>
      </c>
      <c r="AF29">
        <f>'Diet Matrix'!AF29+('Diet Matrix'!AF29*(Pedigree!$N$31/100))</f>
        <v>1.28139E-2</v>
      </c>
      <c r="AG29">
        <f>'Diet Matrix'!AG29+('Diet Matrix'!AG29*(Pedigree!$N$32/100))</f>
        <v>0.2134759</v>
      </c>
      <c r="AH29">
        <f>'Diet Matrix'!AH29+('Diet Matrix'!AH29*(Pedigree!$N$33/100))</f>
        <v>4.19485E-3</v>
      </c>
      <c r="AI29">
        <f>'Diet Matrix'!AI29+('Diet Matrix'!AI29*(Pedigree!$N$34/100))</f>
        <v>0</v>
      </c>
      <c r="AJ29">
        <f>'Diet Matrix'!AJ29+('Diet Matrix'!AJ29*(Pedigree!$N$35/100))</f>
        <v>0</v>
      </c>
      <c r="AK29">
        <f>'Diet Matrix'!AK29+('Diet Matrix'!AK29*(Pedigree!$N$36/100))</f>
        <v>6.5618999999999997E-2</v>
      </c>
      <c r="AL29">
        <f>'Diet Matrix'!AL29+('Diet Matrix'!AL29*(Pedigree!$N$37/100))</f>
        <v>0</v>
      </c>
      <c r="AM29">
        <f>'Diet Matrix'!AM29+('Diet Matrix'!AM29*(Pedigree!$N$38/100))</f>
        <v>0</v>
      </c>
      <c r="AN29">
        <f>'Diet Matrix'!AN29+('Diet Matrix'!AN29*(Pedigree!$N$39/100))</f>
        <v>0</v>
      </c>
      <c r="AO29">
        <f>'Diet Matrix'!AO29+('Diet Matrix'!AO29*(Pedigree!$N$40/100))</f>
        <v>0</v>
      </c>
      <c r="AP29">
        <f>'Diet Matrix'!AP29+('Diet Matrix'!AP29*(Pedigree!$N$41/100))</f>
        <v>0</v>
      </c>
      <c r="AQ29">
        <f>'Diet Matrix'!AQ29+('Diet Matrix'!AQ29*(Pedigree!$N$42/100))</f>
        <v>0</v>
      </c>
      <c r="AR29">
        <f>'Diet Matrix'!AR29+('Diet Matrix'!AR29*(Pedigree!$N$43/100))</f>
        <v>0</v>
      </c>
      <c r="AS29">
        <f>'Diet Matrix'!AS29+('Diet Matrix'!AS29*(Pedigree!$N$44/100))</f>
        <v>0</v>
      </c>
      <c r="AT29">
        <f>'Diet Matrix'!AT29+('Diet Matrix'!AT29*(Pedigree!$N$45/100))</f>
        <v>0</v>
      </c>
      <c r="AU29">
        <f>'Diet Matrix'!AU29+('Diet Matrix'!AU29*(Pedigree!$N$46/100))</f>
        <v>0</v>
      </c>
    </row>
    <row r="30" spans="1:47" x14ac:dyDescent="0.3">
      <c r="A30">
        <v>29</v>
      </c>
      <c r="B30" t="s">
        <v>24</v>
      </c>
      <c r="C30">
        <f>'Diet Matrix'!C30+('Diet Matrix'!C30*(Pedigree!$N$2/100))</f>
        <v>0</v>
      </c>
      <c r="D30">
        <f>'Diet Matrix'!D30+('Diet Matrix'!D30*(Pedigree!$N$3/100))</f>
        <v>1.4666666666666667E-3</v>
      </c>
      <c r="E30">
        <f>'Diet Matrix'!E30+('Diet Matrix'!E30*(Pedigree!$N$4/100))</f>
        <v>1.3254999999999999E-3</v>
      </c>
      <c r="F30">
        <f>'Diet Matrix'!F30+('Diet Matrix'!F30*(Pedigree!$N$5/100))</f>
        <v>3.7950000000000005E-2</v>
      </c>
      <c r="G30">
        <f>'Diet Matrix'!G30+('Diet Matrix'!G30*(Pedigree!$N$6/100))</f>
        <v>0.16237375000000001</v>
      </c>
      <c r="H30">
        <f>'Diet Matrix'!H30+('Diet Matrix'!H30*(Pedigree!$N$7/100))</f>
        <v>0</v>
      </c>
      <c r="I30">
        <f>'Diet Matrix'!I30+('Diet Matrix'!I30*(Pedigree!$N$8/100))</f>
        <v>0</v>
      </c>
      <c r="J30">
        <f>'Diet Matrix'!J30+('Diet Matrix'!J30*(Pedigree!$N$9/100))</f>
        <v>2.4199999999999999E-2</v>
      </c>
      <c r="K30">
        <f>'Diet Matrix'!K30+('Diet Matrix'!K30*(Pedigree!$N$10/100))</f>
        <v>0</v>
      </c>
      <c r="L30">
        <f>'Diet Matrix'!L30+('Diet Matrix'!L30*(Pedigree!$N$11/100))</f>
        <v>2.9337749999999996E-3</v>
      </c>
      <c r="M30">
        <f>'Diet Matrix'!M30+('Diet Matrix'!M30*(Pedigree!$N$12/100))</f>
        <v>4.0942000000000001E-3</v>
      </c>
      <c r="N30">
        <f>'Diet Matrix'!N30+('Diet Matrix'!N30*(Pedigree!$N$13/100))</f>
        <v>0</v>
      </c>
      <c r="O30">
        <f>'Diet Matrix'!O30+('Diet Matrix'!O30*(Pedigree!$N$14/100))</f>
        <v>0</v>
      </c>
      <c r="P30">
        <f>'Diet Matrix'!P30+('Diet Matrix'!P30*(Pedigree!$N$15/100))</f>
        <v>1.474E-4</v>
      </c>
      <c r="Q30">
        <f>'Diet Matrix'!Q30+('Diet Matrix'!Q30*(Pedigree!$N$16/100))</f>
        <v>0</v>
      </c>
      <c r="R30">
        <f>'Diet Matrix'!R30+('Diet Matrix'!R30*(Pedigree!$N$17/100))</f>
        <v>0</v>
      </c>
      <c r="S30">
        <f>'Diet Matrix'!S30+('Diet Matrix'!S30*(Pedigree!$N$18/100))</f>
        <v>0</v>
      </c>
      <c r="T30">
        <f>'Diet Matrix'!T30+('Diet Matrix'!T30*(Pedigree!$N$19/100))</f>
        <v>0</v>
      </c>
      <c r="U30">
        <f>'Diet Matrix'!U30+('Diet Matrix'!U30*(Pedigree!$N$20/100))</f>
        <v>0</v>
      </c>
      <c r="V30">
        <f>'Diet Matrix'!V30+('Diet Matrix'!V30*(Pedigree!$N$21/100))</f>
        <v>4.5348000000000003E-3</v>
      </c>
      <c r="W30">
        <f>'Diet Matrix'!W30+('Diet Matrix'!W30*(Pedigree!$N$22/100))</f>
        <v>0</v>
      </c>
      <c r="X30">
        <f>'Diet Matrix'!X30+('Diet Matrix'!X30*(Pedigree!$N$23/100))</f>
        <v>0</v>
      </c>
      <c r="Y30">
        <f>'Diet Matrix'!Y30+('Diet Matrix'!Y30*(Pedigree!$N$24/100))</f>
        <v>0</v>
      </c>
      <c r="Z30">
        <f>'Diet Matrix'!Z30+('Diet Matrix'!Z30*(Pedigree!$N$25/100))</f>
        <v>0</v>
      </c>
      <c r="AA30">
        <f>'Diet Matrix'!AA30+('Diet Matrix'!AA30*(Pedigree!$N$26/100))</f>
        <v>0</v>
      </c>
      <c r="AB30">
        <f>'Diet Matrix'!AB30+('Diet Matrix'!AB30*(Pedigree!$N$27/100))</f>
        <v>0</v>
      </c>
      <c r="AC30">
        <f>'Diet Matrix'!AC30+('Diet Matrix'!AC30*(Pedigree!$N$28/100))</f>
        <v>1.1000000000000001E-6</v>
      </c>
      <c r="AD30">
        <f>'Diet Matrix'!AD30+('Diet Matrix'!AD30*(Pedigree!$N$29/100))</f>
        <v>0</v>
      </c>
      <c r="AE30">
        <f>'Diet Matrix'!AE30+('Diet Matrix'!AE30*(Pedigree!$N$30/100))</f>
        <v>0</v>
      </c>
      <c r="AF30">
        <f>'Diet Matrix'!AF30+('Diet Matrix'!AF30*(Pedigree!$N$31/100))</f>
        <v>0</v>
      </c>
      <c r="AG30">
        <f>'Diet Matrix'!AG30+('Diet Matrix'!AG30*(Pedigree!$N$32/100))</f>
        <v>0</v>
      </c>
      <c r="AH30">
        <f>'Diet Matrix'!AH30+('Diet Matrix'!AH30*(Pedigree!$N$33/100))</f>
        <v>0</v>
      </c>
      <c r="AI30">
        <f>'Diet Matrix'!AI30+('Diet Matrix'!AI30*(Pedigree!$N$34/100))</f>
        <v>0</v>
      </c>
      <c r="AJ30">
        <f>'Diet Matrix'!AJ30+('Diet Matrix'!AJ30*(Pedigree!$N$35/100))</f>
        <v>0</v>
      </c>
      <c r="AK30">
        <f>'Diet Matrix'!AK30+('Diet Matrix'!AK30*(Pedigree!$N$36/100))</f>
        <v>1.2447E-2</v>
      </c>
      <c r="AL30">
        <f>'Diet Matrix'!AL30+('Diet Matrix'!AL30*(Pedigree!$N$37/100))</f>
        <v>0</v>
      </c>
      <c r="AM30">
        <f>'Diet Matrix'!AM30+('Diet Matrix'!AM30*(Pedigree!$N$38/100))</f>
        <v>0</v>
      </c>
      <c r="AN30">
        <f>'Diet Matrix'!AN30+('Diet Matrix'!AN30*(Pedigree!$N$39/100))</f>
        <v>0</v>
      </c>
      <c r="AO30">
        <f>'Diet Matrix'!AO30+('Diet Matrix'!AO30*(Pedigree!$N$40/100))</f>
        <v>0</v>
      </c>
      <c r="AP30">
        <f>'Diet Matrix'!AP30+('Diet Matrix'!AP30*(Pedigree!$N$41/100))</f>
        <v>0</v>
      </c>
      <c r="AQ30">
        <f>'Diet Matrix'!AQ30+('Diet Matrix'!AQ30*(Pedigree!$N$42/100))</f>
        <v>0</v>
      </c>
      <c r="AR30">
        <f>'Diet Matrix'!AR30+('Diet Matrix'!AR30*(Pedigree!$N$43/100))</f>
        <v>0</v>
      </c>
      <c r="AS30">
        <f>'Diet Matrix'!AS30+('Diet Matrix'!AS30*(Pedigree!$N$44/100))</f>
        <v>0</v>
      </c>
      <c r="AT30">
        <f>'Diet Matrix'!AT30+('Diet Matrix'!AT30*(Pedigree!$N$45/100))</f>
        <v>6.0824999999999996E-4</v>
      </c>
      <c r="AU30">
        <f>'Diet Matrix'!AU30+('Diet Matrix'!AU30*(Pedigree!$N$46/100))</f>
        <v>0</v>
      </c>
    </row>
    <row r="31" spans="1:47" x14ac:dyDescent="0.3">
      <c r="A31">
        <v>30</v>
      </c>
      <c r="B31" t="s">
        <v>25</v>
      </c>
      <c r="C31">
        <f>'Diet Matrix'!C31+('Diet Matrix'!C31*(Pedigree!$N$2/100))</f>
        <v>0</v>
      </c>
      <c r="D31">
        <f>'Diet Matrix'!D31+('Diet Matrix'!D31*(Pedigree!$N$3/100))</f>
        <v>0</v>
      </c>
      <c r="E31">
        <f>'Diet Matrix'!E31+('Diet Matrix'!E31*(Pedigree!$N$4/100))</f>
        <v>2.7500000000000002E-4</v>
      </c>
      <c r="F31">
        <f>'Diet Matrix'!F31+('Diet Matrix'!F31*(Pedigree!$N$5/100))</f>
        <v>1.6500000000000001E-2</v>
      </c>
      <c r="G31">
        <f>'Diet Matrix'!G31+('Diet Matrix'!G31*(Pedigree!$N$6/100))</f>
        <v>3.3508750000000004E-2</v>
      </c>
      <c r="H31">
        <f>'Diet Matrix'!H31+('Diet Matrix'!H31*(Pedigree!$N$7/100))</f>
        <v>4.8070000000000003E-4</v>
      </c>
      <c r="I31">
        <f>'Diet Matrix'!I31+('Diet Matrix'!I31*(Pedigree!$N$8/100))</f>
        <v>0</v>
      </c>
      <c r="J31">
        <f>'Diet Matrix'!J31+('Diet Matrix'!J31*(Pedigree!$N$9/100))</f>
        <v>1.0999999999999999E-2</v>
      </c>
      <c r="K31">
        <f>'Diet Matrix'!K31+('Diet Matrix'!K31*(Pedigree!$N$10/100))</f>
        <v>0</v>
      </c>
      <c r="L31">
        <f>'Diet Matrix'!L31+('Diet Matrix'!L31*(Pedigree!$N$11/100))</f>
        <v>4.4461799999999996E-2</v>
      </c>
      <c r="M31">
        <f>'Diet Matrix'!M31+('Diet Matrix'!M31*(Pedigree!$N$12/100))</f>
        <v>0.2746326</v>
      </c>
      <c r="N31">
        <f>'Diet Matrix'!N31+('Diet Matrix'!N31*(Pedigree!$N$13/100))</f>
        <v>1.3122999999999999E-2</v>
      </c>
      <c r="O31">
        <f>'Diet Matrix'!O31+('Diet Matrix'!O31*(Pedigree!$N$14/100))</f>
        <v>4.8652999999999995E-3</v>
      </c>
      <c r="P31">
        <f>'Diet Matrix'!P31+('Diet Matrix'!P31*(Pedigree!$N$15/100))</f>
        <v>1.6803599999999998E-2</v>
      </c>
      <c r="Q31">
        <f>'Diet Matrix'!Q31+('Diet Matrix'!Q31*(Pedigree!$N$16/100))</f>
        <v>1.9976E-3</v>
      </c>
      <c r="R31">
        <f>'Diet Matrix'!R31+('Diet Matrix'!R31*(Pedigree!$N$17/100))</f>
        <v>1.5158000000000001E-3</v>
      </c>
      <c r="S31">
        <f>'Diet Matrix'!S31+('Diet Matrix'!S31*(Pedigree!$N$18/100))</f>
        <v>5.489E-3</v>
      </c>
      <c r="T31">
        <f>'Diet Matrix'!T31+('Diet Matrix'!T31*(Pedigree!$N$19/100))</f>
        <v>5.489E-3</v>
      </c>
      <c r="U31">
        <f>'Diet Matrix'!U31+('Diet Matrix'!U31*(Pedigree!$N$20/100))</f>
        <v>1.9952899999999999E-2</v>
      </c>
      <c r="V31">
        <f>'Diet Matrix'!V31+('Diet Matrix'!V31*(Pedigree!$N$21/100))</f>
        <v>0.10139040000000002</v>
      </c>
      <c r="W31">
        <f>'Diet Matrix'!W31+('Diet Matrix'!W31*(Pedigree!$N$22/100))</f>
        <v>2.2368000000000002E-2</v>
      </c>
      <c r="X31">
        <f>'Diet Matrix'!X31+('Diet Matrix'!X31*(Pedigree!$N$23/100))</f>
        <v>0</v>
      </c>
      <c r="Y31">
        <f>'Diet Matrix'!Y31+('Diet Matrix'!Y31*(Pedigree!$N$24/100))</f>
        <v>0</v>
      </c>
      <c r="Z31">
        <f>'Diet Matrix'!Z31+('Diet Matrix'!Z31*(Pedigree!$N$25/100))</f>
        <v>0</v>
      </c>
      <c r="AA31">
        <f>'Diet Matrix'!AA31+('Diet Matrix'!AA31*(Pedigree!$N$26/100))</f>
        <v>0</v>
      </c>
      <c r="AB31">
        <f>'Diet Matrix'!AB31+('Diet Matrix'!AB31*(Pedigree!$N$27/100))</f>
        <v>1.3803900000000001E-2</v>
      </c>
      <c r="AC31">
        <f>'Diet Matrix'!AC31+('Diet Matrix'!AC31*(Pedigree!$N$28/100))</f>
        <v>0</v>
      </c>
      <c r="AD31" s="1">
        <f>'Diet Matrix'!AD31+('Diet Matrix'!AD31*(Pedigree!$N$29/100))</f>
        <v>0</v>
      </c>
      <c r="AE31">
        <f>'Diet Matrix'!AE31+('Diet Matrix'!AE31*(Pedigree!$N$30/100))</f>
        <v>6.9438959999999994E-2</v>
      </c>
      <c r="AF31">
        <f>'Diet Matrix'!AF31+('Diet Matrix'!AF31*(Pedigree!$N$31/100))</f>
        <v>2.0842799999999998E-2</v>
      </c>
      <c r="AG31">
        <f>'Diet Matrix'!AG31+('Diet Matrix'!AG31*(Pedigree!$N$32/100))</f>
        <v>8.1111799999999998E-2</v>
      </c>
      <c r="AH31">
        <f>'Diet Matrix'!AH31+('Diet Matrix'!AH31*(Pedigree!$N$33/100))</f>
        <v>0</v>
      </c>
      <c r="AI31">
        <f>'Diet Matrix'!AI31+('Diet Matrix'!AI31*(Pedigree!$N$34/100))</f>
        <v>0</v>
      </c>
      <c r="AJ31">
        <f>'Diet Matrix'!AJ31+('Diet Matrix'!AJ31*(Pedigree!$N$35/100))</f>
        <v>0</v>
      </c>
      <c r="AK31">
        <f>'Diet Matrix'!AK31+('Diet Matrix'!AK31*(Pedigree!$N$36/100))</f>
        <v>1.6596E-2</v>
      </c>
      <c r="AL31">
        <f>'Diet Matrix'!AL31+('Diet Matrix'!AL31*(Pedigree!$N$37/100))</f>
        <v>0</v>
      </c>
      <c r="AM31">
        <f>'Diet Matrix'!AM31+('Diet Matrix'!AM31*(Pedigree!$N$38/100))</f>
        <v>0</v>
      </c>
      <c r="AN31">
        <f>'Diet Matrix'!AN31+('Diet Matrix'!AN31*(Pedigree!$N$39/100))</f>
        <v>0</v>
      </c>
      <c r="AO31">
        <f>'Diet Matrix'!AO31+('Diet Matrix'!AO31*(Pedigree!$N$40/100))</f>
        <v>0</v>
      </c>
      <c r="AP31">
        <f>'Diet Matrix'!AP31+('Diet Matrix'!AP31*(Pedigree!$N$41/100))</f>
        <v>0</v>
      </c>
      <c r="AQ31">
        <f>'Diet Matrix'!AQ31+('Diet Matrix'!AQ31*(Pedigree!$N$42/100))</f>
        <v>0</v>
      </c>
      <c r="AR31">
        <f>'Diet Matrix'!AR31+('Diet Matrix'!AR31*(Pedigree!$N$43/100))</f>
        <v>0</v>
      </c>
      <c r="AS31">
        <f>'Diet Matrix'!AS31+('Diet Matrix'!AS31*(Pedigree!$N$44/100))</f>
        <v>0</v>
      </c>
      <c r="AT31">
        <f>'Diet Matrix'!AT31+('Diet Matrix'!AT31*(Pedigree!$N$45/100))</f>
        <v>0</v>
      </c>
      <c r="AU31">
        <f>'Diet Matrix'!AU31+('Diet Matrix'!AU31*(Pedigree!$N$46/100))</f>
        <v>0</v>
      </c>
    </row>
    <row r="32" spans="1:47" x14ac:dyDescent="0.3">
      <c r="A32">
        <v>31</v>
      </c>
      <c r="B32" t="s">
        <v>26</v>
      </c>
      <c r="C32">
        <f>'Diet Matrix'!C32+('Diet Matrix'!C32*(Pedigree!$N$2/100))</f>
        <v>0</v>
      </c>
      <c r="D32">
        <f>'Diet Matrix'!D32+('Diet Matrix'!D32*(Pedigree!$N$3/100))</f>
        <v>0</v>
      </c>
      <c r="E32">
        <f>'Diet Matrix'!E32+('Diet Matrix'!E32*(Pedigree!$N$4/100))</f>
        <v>0</v>
      </c>
      <c r="F32">
        <f>'Diet Matrix'!F32+('Diet Matrix'!F32*(Pedigree!$N$5/100))</f>
        <v>0</v>
      </c>
      <c r="G32">
        <f>'Diet Matrix'!G32+('Diet Matrix'!G32*(Pedigree!$N$6/100))</f>
        <v>0</v>
      </c>
      <c r="H32">
        <f>'Diet Matrix'!H32+('Diet Matrix'!H32*(Pedigree!$N$7/100))</f>
        <v>0</v>
      </c>
      <c r="I32">
        <f>'Diet Matrix'!I32+('Diet Matrix'!I32*(Pedigree!$N$8/100))</f>
        <v>0</v>
      </c>
      <c r="J32">
        <f>'Diet Matrix'!J32+('Diet Matrix'!J32*(Pedigree!$N$9/100))</f>
        <v>0</v>
      </c>
      <c r="K32">
        <f>'Diet Matrix'!K32+('Diet Matrix'!K32*(Pedigree!$N$10/100))</f>
        <v>0</v>
      </c>
      <c r="L32">
        <f>'Diet Matrix'!L32+('Diet Matrix'!L32*(Pedigree!$N$11/100))</f>
        <v>0</v>
      </c>
      <c r="M32">
        <f>'Diet Matrix'!M32+('Diet Matrix'!M32*(Pedigree!$N$12/100))</f>
        <v>0</v>
      </c>
      <c r="N32">
        <f>'Diet Matrix'!N32+('Diet Matrix'!N32*(Pedigree!$N$13/100))</f>
        <v>0</v>
      </c>
      <c r="O32">
        <f>'Diet Matrix'!O32+('Diet Matrix'!O32*(Pedigree!$N$14/100))</f>
        <v>0</v>
      </c>
      <c r="P32">
        <f>'Diet Matrix'!P32+('Diet Matrix'!P32*(Pedigree!$N$15/100))</f>
        <v>0</v>
      </c>
      <c r="Q32">
        <f>'Diet Matrix'!Q32+('Diet Matrix'!Q32*(Pedigree!$N$16/100))</f>
        <v>0</v>
      </c>
      <c r="R32">
        <f>'Diet Matrix'!R32+('Diet Matrix'!R32*(Pedigree!$N$17/100))</f>
        <v>0</v>
      </c>
      <c r="S32">
        <f>'Diet Matrix'!S32+('Diet Matrix'!S32*(Pedigree!$N$18/100))</f>
        <v>0</v>
      </c>
      <c r="T32">
        <f>'Diet Matrix'!T32+('Diet Matrix'!T32*(Pedigree!$N$19/100))</f>
        <v>0</v>
      </c>
      <c r="U32">
        <f>'Diet Matrix'!U32+('Diet Matrix'!U32*(Pedigree!$N$20/100))</f>
        <v>0</v>
      </c>
      <c r="V32">
        <f>'Diet Matrix'!V32+('Diet Matrix'!V32*(Pedigree!$N$21/100))</f>
        <v>0</v>
      </c>
      <c r="W32">
        <f>'Diet Matrix'!W32+('Diet Matrix'!W32*(Pedigree!$N$22/100))</f>
        <v>0</v>
      </c>
      <c r="X32">
        <f>'Diet Matrix'!X32+('Diet Matrix'!X32*(Pedigree!$N$23/100))</f>
        <v>0</v>
      </c>
      <c r="Y32">
        <f>'Diet Matrix'!Y32+('Diet Matrix'!Y32*(Pedigree!$N$24/100))</f>
        <v>0</v>
      </c>
      <c r="Z32">
        <f>'Diet Matrix'!Z32+('Diet Matrix'!Z32*(Pedigree!$N$25/100))</f>
        <v>0</v>
      </c>
      <c r="AA32">
        <f>'Diet Matrix'!AA32+('Diet Matrix'!AA32*(Pedigree!$N$26/100))</f>
        <v>0</v>
      </c>
      <c r="AB32">
        <f>'Diet Matrix'!AB32+('Diet Matrix'!AB32*(Pedigree!$N$27/100))</f>
        <v>0</v>
      </c>
      <c r="AC32">
        <f>'Diet Matrix'!AC32+('Diet Matrix'!AC32*(Pedigree!$N$28/100))</f>
        <v>0</v>
      </c>
      <c r="AD32">
        <f>'Diet Matrix'!AD32+('Diet Matrix'!AD32*(Pedigree!$N$29/100))</f>
        <v>0</v>
      </c>
      <c r="AE32">
        <f>'Diet Matrix'!AE32+('Diet Matrix'!AE32*(Pedigree!$N$30/100))</f>
        <v>0</v>
      </c>
      <c r="AF32">
        <f>'Diet Matrix'!AF32+('Diet Matrix'!AF32*(Pedigree!$N$31/100))</f>
        <v>0</v>
      </c>
      <c r="AG32">
        <f>'Diet Matrix'!AG32+('Diet Matrix'!AG32*(Pedigree!$N$32/100))</f>
        <v>0</v>
      </c>
      <c r="AH32">
        <f>'Diet Matrix'!AH32+('Diet Matrix'!AH32*(Pedigree!$N$33/100))</f>
        <v>0</v>
      </c>
      <c r="AI32">
        <f>'Diet Matrix'!AI32+('Diet Matrix'!AI32*(Pedigree!$N$34/100))</f>
        <v>0</v>
      </c>
      <c r="AJ32">
        <f>'Diet Matrix'!AJ32+('Diet Matrix'!AJ32*(Pedigree!$N$35/100))</f>
        <v>0</v>
      </c>
      <c r="AK32">
        <f>'Diet Matrix'!AK32+('Diet Matrix'!AK32*(Pedigree!$N$36/100))</f>
        <v>0</v>
      </c>
      <c r="AL32">
        <f>'Diet Matrix'!AL32+('Diet Matrix'!AL32*(Pedigree!$N$37/100))</f>
        <v>0</v>
      </c>
      <c r="AM32">
        <f>'Diet Matrix'!AM32+('Diet Matrix'!AM32*(Pedigree!$N$38/100))</f>
        <v>0</v>
      </c>
      <c r="AN32">
        <f>'Diet Matrix'!AN32+('Diet Matrix'!AN32*(Pedigree!$N$39/100))</f>
        <v>0</v>
      </c>
      <c r="AO32">
        <f>'Diet Matrix'!AO32+('Diet Matrix'!AO32*(Pedigree!$N$40/100))</f>
        <v>0</v>
      </c>
      <c r="AP32">
        <f>'Diet Matrix'!AP32+('Diet Matrix'!AP32*(Pedigree!$N$41/100))</f>
        <v>0</v>
      </c>
      <c r="AQ32">
        <f>'Diet Matrix'!AQ32+('Diet Matrix'!AQ32*(Pedigree!$N$42/100))</f>
        <v>0</v>
      </c>
      <c r="AR32">
        <f>'Diet Matrix'!AR32+('Diet Matrix'!AR32*(Pedigree!$N$43/100))</f>
        <v>0</v>
      </c>
      <c r="AS32">
        <f>'Diet Matrix'!AS32+('Diet Matrix'!AS32*(Pedigree!$N$44/100))</f>
        <v>0</v>
      </c>
      <c r="AT32">
        <f>'Diet Matrix'!AT32+('Diet Matrix'!AT32*(Pedigree!$N$45/100))</f>
        <v>0</v>
      </c>
      <c r="AU32">
        <f>'Diet Matrix'!AU32+('Diet Matrix'!AU32*(Pedigree!$N$46/100))</f>
        <v>0</v>
      </c>
    </row>
    <row r="33" spans="1:47" x14ac:dyDescent="0.3">
      <c r="A33">
        <v>32</v>
      </c>
      <c r="B33" t="s">
        <v>27</v>
      </c>
      <c r="C33">
        <f>'Diet Matrix'!C33+('Diet Matrix'!C33*(Pedigree!$N$2/100))</f>
        <v>0</v>
      </c>
      <c r="D33">
        <f>'Diet Matrix'!D33+('Diet Matrix'!D33*(Pedigree!$N$3/100))</f>
        <v>0</v>
      </c>
      <c r="E33">
        <f>'Diet Matrix'!E33+('Diet Matrix'!E33*(Pedigree!$N$4/100))</f>
        <v>1.65E-4</v>
      </c>
      <c r="F33">
        <f>'Diet Matrix'!F33+('Diet Matrix'!F33*(Pedigree!$N$5/100))</f>
        <v>4.6291666666666668E-2</v>
      </c>
      <c r="G33">
        <f>'Diet Matrix'!G33+('Diet Matrix'!G33*(Pedigree!$N$6/100))</f>
        <v>4.026458333333334E-2</v>
      </c>
      <c r="H33">
        <f>'Diet Matrix'!H33+('Diet Matrix'!H33*(Pedigree!$N$7/100))</f>
        <v>0</v>
      </c>
      <c r="I33">
        <f>'Diet Matrix'!I33+('Diet Matrix'!I33*(Pedigree!$N$8/100))</f>
        <v>1.1000000000000001E-3</v>
      </c>
      <c r="J33">
        <f>'Diet Matrix'!J33+('Diet Matrix'!J33*(Pedigree!$N$9/100))</f>
        <v>0</v>
      </c>
      <c r="K33">
        <f>'Diet Matrix'!K33+('Diet Matrix'!K33*(Pedigree!$N$10/100))</f>
        <v>0</v>
      </c>
      <c r="L33">
        <f>'Diet Matrix'!L33+('Diet Matrix'!L33*(Pedigree!$N$11/100))</f>
        <v>2.7705150000000005E-2</v>
      </c>
      <c r="M33">
        <f>'Diet Matrix'!M33+('Diet Matrix'!M33*(Pedigree!$N$12/100))</f>
        <v>4.1041000000000001E-2</v>
      </c>
      <c r="N33">
        <f>'Diet Matrix'!N33+('Diet Matrix'!N33*(Pedigree!$N$13/100))</f>
        <v>1.7600000000000001E-5</v>
      </c>
      <c r="O33">
        <f>'Diet Matrix'!O33+('Diet Matrix'!O33*(Pedigree!$N$14/100))</f>
        <v>0</v>
      </c>
      <c r="P33">
        <f>'Diet Matrix'!P33+('Diet Matrix'!P33*(Pedigree!$N$15/100))</f>
        <v>0</v>
      </c>
      <c r="Q33">
        <f>'Diet Matrix'!Q33+('Diet Matrix'!Q33*(Pedigree!$N$16/100))</f>
        <v>9.295000000000001E-4</v>
      </c>
      <c r="R33">
        <f>'Diet Matrix'!R33+('Diet Matrix'!R33*(Pedigree!$N$17/100))</f>
        <v>0</v>
      </c>
      <c r="S33">
        <f>'Diet Matrix'!S33+('Diet Matrix'!S33*(Pedigree!$N$18/100))</f>
        <v>0</v>
      </c>
      <c r="T33">
        <f>'Diet Matrix'!T33+('Diet Matrix'!T33*(Pedigree!$N$19/100))</f>
        <v>0</v>
      </c>
      <c r="U33">
        <f>'Diet Matrix'!U33+('Diet Matrix'!U33*(Pedigree!$N$20/100))</f>
        <v>0</v>
      </c>
      <c r="V33">
        <f>'Diet Matrix'!V33+('Diet Matrix'!V33*(Pedigree!$N$21/100))</f>
        <v>2.2452000000000001E-3</v>
      </c>
      <c r="W33">
        <f>'Diet Matrix'!W33+('Diet Matrix'!W33*(Pedigree!$N$22/100))</f>
        <v>0</v>
      </c>
      <c r="X33">
        <f>'Diet Matrix'!X33+('Diet Matrix'!X33*(Pedigree!$N$23/100))</f>
        <v>0</v>
      </c>
      <c r="Y33">
        <f>'Diet Matrix'!Y33+('Diet Matrix'!Y33*(Pedigree!$N$24/100))</f>
        <v>0</v>
      </c>
      <c r="Z33">
        <f>'Diet Matrix'!Z33+('Diet Matrix'!Z33*(Pedigree!$N$25/100))</f>
        <v>0</v>
      </c>
      <c r="AA33">
        <f>'Diet Matrix'!AA33+('Diet Matrix'!AA33*(Pedigree!$N$26/100))</f>
        <v>0</v>
      </c>
      <c r="AB33">
        <f>'Diet Matrix'!AB33+('Diet Matrix'!AB33*(Pedigree!$N$27/100))</f>
        <v>0</v>
      </c>
      <c r="AC33">
        <f>'Diet Matrix'!AC33+('Diet Matrix'!AC33*(Pedigree!$N$28/100))</f>
        <v>0</v>
      </c>
      <c r="AD33">
        <f>'Diet Matrix'!AD33+('Diet Matrix'!AD33*(Pedigree!$N$29/100))</f>
        <v>0</v>
      </c>
      <c r="AE33">
        <f>'Diet Matrix'!AE33+('Diet Matrix'!AE33*(Pedigree!$N$30/100))</f>
        <v>0</v>
      </c>
      <c r="AF33">
        <f>'Diet Matrix'!AF33+('Diet Matrix'!AF33*(Pedigree!$N$31/100))</f>
        <v>0</v>
      </c>
      <c r="AG33">
        <f>'Diet Matrix'!AG33+('Diet Matrix'!AG33*(Pedigree!$N$32/100))</f>
        <v>0</v>
      </c>
      <c r="AH33">
        <f>'Diet Matrix'!AH33+('Diet Matrix'!AH33*(Pedigree!$N$33/100))</f>
        <v>0</v>
      </c>
      <c r="AI33">
        <f>'Diet Matrix'!AI33+('Diet Matrix'!AI33*(Pedigree!$N$34/100))</f>
        <v>0</v>
      </c>
      <c r="AJ33">
        <f>'Diet Matrix'!AJ33+('Diet Matrix'!AJ33*(Pedigree!$N$35/100))</f>
        <v>0</v>
      </c>
      <c r="AK33">
        <f>'Diet Matrix'!AK33+('Diet Matrix'!AK33*(Pedigree!$N$36/100))</f>
        <v>8.2979999999999998E-3</v>
      </c>
      <c r="AL33">
        <f>'Diet Matrix'!AL33+('Diet Matrix'!AL33*(Pedigree!$N$37/100))</f>
        <v>0</v>
      </c>
      <c r="AM33">
        <f>'Diet Matrix'!AM33+('Diet Matrix'!AM33*(Pedigree!$N$38/100))</f>
        <v>0</v>
      </c>
      <c r="AN33">
        <f>'Diet Matrix'!AN33+('Diet Matrix'!AN33*(Pedigree!$N$39/100))</f>
        <v>0</v>
      </c>
      <c r="AO33">
        <f>'Diet Matrix'!AO33+('Diet Matrix'!AO33*(Pedigree!$N$40/100))</f>
        <v>0</v>
      </c>
      <c r="AP33">
        <f>'Diet Matrix'!AP33+('Diet Matrix'!AP33*(Pedigree!$N$41/100))</f>
        <v>0</v>
      </c>
      <c r="AQ33">
        <f>'Diet Matrix'!AQ33+('Diet Matrix'!AQ33*(Pedigree!$N$42/100))</f>
        <v>0</v>
      </c>
      <c r="AR33">
        <f>'Diet Matrix'!AR33+('Diet Matrix'!AR33*(Pedigree!$N$43/100))</f>
        <v>0</v>
      </c>
      <c r="AS33">
        <f>'Diet Matrix'!AS33+('Diet Matrix'!AS33*(Pedigree!$N$44/100))</f>
        <v>0</v>
      </c>
      <c r="AT33">
        <f>'Diet Matrix'!AT33+('Diet Matrix'!AT33*(Pedigree!$N$45/100))</f>
        <v>1.695E-4</v>
      </c>
      <c r="AU33">
        <f>'Diet Matrix'!AU33+('Diet Matrix'!AU33*(Pedigree!$N$46/100))</f>
        <v>0</v>
      </c>
    </row>
    <row r="34" spans="1:47" x14ac:dyDescent="0.3">
      <c r="A34">
        <v>33</v>
      </c>
      <c r="B34" t="s">
        <v>28</v>
      </c>
      <c r="C34">
        <f>'Diet Matrix'!C34+('Diet Matrix'!C34*(Pedigree!$N$2/100))</f>
        <v>0</v>
      </c>
      <c r="D34">
        <f>'Diet Matrix'!D34+('Diet Matrix'!D34*(Pedigree!$N$3/100))</f>
        <v>0</v>
      </c>
      <c r="E34">
        <f>'Diet Matrix'!E34+('Diet Matrix'!E34*(Pedigree!$N$4/100))</f>
        <v>3.6849999999999999E-3</v>
      </c>
      <c r="F34">
        <f>'Diet Matrix'!F34+('Diet Matrix'!F34*(Pedigree!$N$5/100))</f>
        <v>3.0158333333333336E-2</v>
      </c>
      <c r="G34">
        <f>'Diet Matrix'!G34+('Diet Matrix'!G34*(Pedigree!$N$6/100))</f>
        <v>0.10181493055555556</v>
      </c>
      <c r="H34">
        <f>'Diet Matrix'!H34+('Diet Matrix'!H34*(Pedigree!$N$7/100))</f>
        <v>0</v>
      </c>
      <c r="I34">
        <f>'Diet Matrix'!I34+('Diet Matrix'!I34*(Pedigree!$N$8/100))</f>
        <v>0</v>
      </c>
      <c r="J34">
        <f>'Diet Matrix'!J34+('Diet Matrix'!J34*(Pedigree!$N$9/100))</f>
        <v>0</v>
      </c>
      <c r="K34">
        <f>'Diet Matrix'!K34+('Diet Matrix'!K34*(Pedigree!$N$10/100))</f>
        <v>0</v>
      </c>
      <c r="L34">
        <f>'Diet Matrix'!L34+('Diet Matrix'!L34*(Pedigree!$N$11/100))</f>
        <v>1.1379900000000002E-2</v>
      </c>
      <c r="M34">
        <f>'Diet Matrix'!M34+('Diet Matrix'!M34*(Pedigree!$N$12/100))</f>
        <v>3.3847E-3</v>
      </c>
      <c r="N34" s="1">
        <f>'Diet Matrix'!N34+('Diet Matrix'!N34*(Pedigree!$N$13/100))</f>
        <v>1.9040999999999999E-3</v>
      </c>
      <c r="O34">
        <f>'Diet Matrix'!O34+('Diet Matrix'!O34*(Pedigree!$N$14/100))</f>
        <v>5.3129999999999996E-4</v>
      </c>
      <c r="P34">
        <f>'Diet Matrix'!P34+('Diet Matrix'!P34*(Pedigree!$N$15/100))</f>
        <v>1.2419E-3</v>
      </c>
      <c r="Q34">
        <f>'Diet Matrix'!Q34+('Diet Matrix'!Q34*(Pedigree!$N$16/100))</f>
        <v>2.2000000000000001E-6</v>
      </c>
      <c r="R34">
        <f>'Diet Matrix'!R34+('Diet Matrix'!R34*(Pedigree!$N$17/100))</f>
        <v>1.1329999999999999E-4</v>
      </c>
      <c r="S34">
        <f>'Diet Matrix'!S34+('Diet Matrix'!S34*(Pedigree!$N$18/100))</f>
        <v>0</v>
      </c>
      <c r="T34">
        <f>'Diet Matrix'!T34+('Diet Matrix'!T34*(Pedigree!$N$19/100))</f>
        <v>0</v>
      </c>
      <c r="U34">
        <f>'Diet Matrix'!U34+('Diet Matrix'!U34*(Pedigree!$N$20/100))</f>
        <v>0</v>
      </c>
      <c r="V34">
        <f>'Diet Matrix'!V34+('Diet Matrix'!V34*(Pedigree!$N$21/100))</f>
        <v>6.8567999999999997E-3</v>
      </c>
      <c r="W34">
        <f>'Diet Matrix'!W34+('Diet Matrix'!W34*(Pedigree!$N$22/100))</f>
        <v>3.012E-4</v>
      </c>
      <c r="X34">
        <f>'Diet Matrix'!X34+('Diet Matrix'!X34*(Pedigree!$N$23/100))</f>
        <v>0</v>
      </c>
      <c r="Y34">
        <f>'Diet Matrix'!Y34+('Diet Matrix'!Y34*(Pedigree!$N$24/100))</f>
        <v>0</v>
      </c>
      <c r="Z34">
        <f>'Diet Matrix'!Z34+('Diet Matrix'!Z34*(Pedigree!$N$25/100))</f>
        <v>0</v>
      </c>
      <c r="AA34">
        <f>'Diet Matrix'!AA34+('Diet Matrix'!AA34*(Pedigree!$N$26/100))</f>
        <v>0</v>
      </c>
      <c r="AB34">
        <f>'Diet Matrix'!AB34+('Diet Matrix'!AB34*(Pedigree!$N$27/100))</f>
        <v>0</v>
      </c>
      <c r="AC34">
        <f>'Diet Matrix'!AC34+('Diet Matrix'!AC34*(Pedigree!$N$28/100))</f>
        <v>0</v>
      </c>
      <c r="AD34">
        <f>'Diet Matrix'!AD34+('Diet Matrix'!AD34*(Pedigree!$N$29/100))</f>
        <v>0</v>
      </c>
      <c r="AE34">
        <f>'Diet Matrix'!AE34+('Diet Matrix'!AE34*(Pedigree!$N$30/100))</f>
        <v>1.8043200000000002E-2</v>
      </c>
      <c r="AF34">
        <f>'Diet Matrix'!AF34+('Diet Matrix'!AF34*(Pedigree!$N$31/100))</f>
        <v>0</v>
      </c>
      <c r="AG34">
        <f>'Diet Matrix'!AG34+('Diet Matrix'!AG34*(Pedigree!$N$32/100))</f>
        <v>0</v>
      </c>
      <c r="AH34">
        <f>'Diet Matrix'!AH34+('Diet Matrix'!AH34*(Pedigree!$N$33/100))</f>
        <v>0</v>
      </c>
      <c r="AI34">
        <f>'Diet Matrix'!AI34+('Diet Matrix'!AI34*(Pedigree!$N$34/100))</f>
        <v>0</v>
      </c>
      <c r="AJ34">
        <f>'Diet Matrix'!AJ34+('Diet Matrix'!AJ34*(Pedigree!$N$35/100))</f>
        <v>0</v>
      </c>
      <c r="AK34">
        <f>'Diet Matrix'!AK34+('Diet Matrix'!AK34*(Pedigree!$N$36/100))</f>
        <v>1.6596E-2</v>
      </c>
      <c r="AL34">
        <f>'Diet Matrix'!AL34+('Diet Matrix'!AL34*(Pedigree!$N$37/100))</f>
        <v>0</v>
      </c>
      <c r="AM34">
        <f>'Diet Matrix'!AM34+('Diet Matrix'!AM34*(Pedigree!$N$38/100))</f>
        <v>0</v>
      </c>
      <c r="AN34">
        <f>'Diet Matrix'!AN34+('Diet Matrix'!AN34*(Pedigree!$N$39/100))</f>
        <v>0</v>
      </c>
      <c r="AO34">
        <f>'Diet Matrix'!AO34+('Diet Matrix'!AO34*(Pedigree!$N$40/100))</f>
        <v>0</v>
      </c>
      <c r="AP34">
        <f>'Diet Matrix'!AP34+('Diet Matrix'!AP34*(Pedigree!$N$41/100))</f>
        <v>0</v>
      </c>
      <c r="AQ34">
        <f>'Diet Matrix'!AQ34+('Diet Matrix'!AQ34*(Pedigree!$N$42/100))</f>
        <v>0</v>
      </c>
      <c r="AR34">
        <f>'Diet Matrix'!AR34+('Diet Matrix'!AR34*(Pedigree!$N$43/100))</f>
        <v>0</v>
      </c>
      <c r="AS34">
        <f>'Diet Matrix'!AS34+('Diet Matrix'!AS34*(Pedigree!$N$44/100))</f>
        <v>0</v>
      </c>
      <c r="AT34">
        <f>'Diet Matrix'!AT34+('Diet Matrix'!AT34*(Pedigree!$N$45/100))</f>
        <v>0</v>
      </c>
      <c r="AU34">
        <f>'Diet Matrix'!AU34+('Diet Matrix'!AU34*(Pedigree!$N$46/100))</f>
        <v>0</v>
      </c>
    </row>
    <row r="35" spans="1:47" x14ac:dyDescent="0.3">
      <c r="A35">
        <v>34</v>
      </c>
      <c r="B35" t="s">
        <v>29</v>
      </c>
      <c r="C35">
        <f>'Diet Matrix'!C35+('Diet Matrix'!C35*(Pedigree!$N$2/100))</f>
        <v>0</v>
      </c>
      <c r="D35">
        <f>'Diet Matrix'!D35+('Diet Matrix'!D35*(Pedigree!$N$3/100))</f>
        <v>0</v>
      </c>
      <c r="E35">
        <f>'Diet Matrix'!E35+('Diet Matrix'!E35*(Pedigree!$N$4/100))</f>
        <v>0</v>
      </c>
      <c r="F35">
        <f>'Diet Matrix'!F35+('Diet Matrix'!F35*(Pedigree!$N$5/100))</f>
        <v>0</v>
      </c>
      <c r="G35">
        <f>'Diet Matrix'!G35+('Diet Matrix'!G35*(Pedigree!$N$6/100))</f>
        <v>0</v>
      </c>
      <c r="H35">
        <f>'Diet Matrix'!H35+('Diet Matrix'!H35*(Pedigree!$N$7/100))</f>
        <v>0</v>
      </c>
      <c r="I35">
        <f>'Diet Matrix'!I35+('Diet Matrix'!I35*(Pedigree!$N$8/100))</f>
        <v>0</v>
      </c>
      <c r="J35">
        <f>'Diet Matrix'!J35+('Diet Matrix'!J35*(Pedigree!$N$9/100))</f>
        <v>5.5000000000000007E-2</v>
      </c>
      <c r="K35">
        <f>'Diet Matrix'!K35+('Diet Matrix'!K35*(Pedigree!$N$10/100))</f>
        <v>0</v>
      </c>
      <c r="L35">
        <f>'Diet Matrix'!L35+('Diet Matrix'!L35*(Pedigree!$N$11/100))</f>
        <v>0</v>
      </c>
      <c r="M35">
        <f>'Diet Matrix'!M35+('Diet Matrix'!M35*(Pedigree!$N$12/100))</f>
        <v>0</v>
      </c>
      <c r="N35">
        <f>'Diet Matrix'!N35+('Diet Matrix'!N35*(Pedigree!$N$13/100))</f>
        <v>0</v>
      </c>
      <c r="O35">
        <f>'Diet Matrix'!O35+('Diet Matrix'!O35*(Pedigree!$N$14/100))</f>
        <v>0</v>
      </c>
      <c r="P35">
        <f>'Diet Matrix'!P35+('Diet Matrix'!P35*(Pedigree!$N$15/100))</f>
        <v>0</v>
      </c>
      <c r="Q35" s="1">
        <f>'Diet Matrix'!Q35+('Diet Matrix'!Q35*(Pedigree!$N$16/100))</f>
        <v>0</v>
      </c>
      <c r="R35">
        <f>'Diet Matrix'!R35+('Diet Matrix'!R35*(Pedigree!$N$17/100))</f>
        <v>0</v>
      </c>
      <c r="S35">
        <f>'Diet Matrix'!S35+('Diet Matrix'!S35*(Pedigree!$N$18/100))</f>
        <v>0</v>
      </c>
      <c r="T35">
        <f>'Diet Matrix'!T35+('Diet Matrix'!T35*(Pedigree!$N$19/100))</f>
        <v>0</v>
      </c>
      <c r="U35">
        <f>'Diet Matrix'!U35+('Diet Matrix'!U35*(Pedigree!$N$20/100))</f>
        <v>0</v>
      </c>
      <c r="V35">
        <f>'Diet Matrix'!V35+('Diet Matrix'!V35*(Pedigree!$N$21/100))</f>
        <v>0</v>
      </c>
      <c r="W35">
        <f>'Diet Matrix'!W35+('Diet Matrix'!W35*(Pedigree!$N$22/100))</f>
        <v>0</v>
      </c>
      <c r="X35">
        <f>'Diet Matrix'!X35+('Diet Matrix'!X35*(Pedigree!$N$23/100))</f>
        <v>0</v>
      </c>
      <c r="Y35">
        <f>'Diet Matrix'!Y35+('Diet Matrix'!Y35*(Pedigree!$N$24/100))</f>
        <v>0</v>
      </c>
      <c r="Z35">
        <f>'Diet Matrix'!Z35+('Diet Matrix'!Z35*(Pedigree!$N$25/100))</f>
        <v>0</v>
      </c>
      <c r="AA35">
        <f>'Diet Matrix'!AA35+('Diet Matrix'!AA35*(Pedigree!$N$26/100))</f>
        <v>0</v>
      </c>
      <c r="AB35">
        <f>'Diet Matrix'!AB35+('Diet Matrix'!AB35*(Pedigree!$N$27/100))</f>
        <v>0</v>
      </c>
      <c r="AC35">
        <f>'Diet Matrix'!AC35+('Diet Matrix'!AC35*(Pedigree!$N$28/100))</f>
        <v>0</v>
      </c>
      <c r="AD35">
        <f>'Diet Matrix'!AD35+('Diet Matrix'!AD35*(Pedigree!$N$29/100))</f>
        <v>0</v>
      </c>
      <c r="AE35">
        <f>'Diet Matrix'!AE35+('Diet Matrix'!AE35*(Pedigree!$N$30/100))</f>
        <v>0</v>
      </c>
      <c r="AF35">
        <f>'Diet Matrix'!AF35+('Diet Matrix'!AF35*(Pedigree!$N$31/100))</f>
        <v>0</v>
      </c>
      <c r="AG35">
        <f>'Diet Matrix'!AG35+('Diet Matrix'!AG35*(Pedigree!$N$32/100))</f>
        <v>0</v>
      </c>
      <c r="AH35">
        <f>'Diet Matrix'!AH35+('Diet Matrix'!AH35*(Pedigree!$N$33/100))</f>
        <v>0</v>
      </c>
      <c r="AI35">
        <f>'Diet Matrix'!AI35+('Diet Matrix'!AI35*(Pedigree!$N$34/100))</f>
        <v>0</v>
      </c>
      <c r="AJ35">
        <f>'Diet Matrix'!AJ35+('Diet Matrix'!AJ35*(Pedigree!$N$35/100))</f>
        <v>0</v>
      </c>
      <c r="AK35">
        <f>'Diet Matrix'!AK35+('Diet Matrix'!AK35*(Pedigree!$N$36/100))</f>
        <v>1.5828000000000002E-2</v>
      </c>
      <c r="AL35">
        <f>'Diet Matrix'!AL35+('Diet Matrix'!AL35*(Pedigree!$N$37/100))</f>
        <v>0</v>
      </c>
      <c r="AM35">
        <f>'Diet Matrix'!AM35+('Diet Matrix'!AM35*(Pedigree!$N$38/100))</f>
        <v>0</v>
      </c>
      <c r="AN35">
        <f>'Diet Matrix'!AN35+('Diet Matrix'!AN35*(Pedigree!$N$39/100))</f>
        <v>0</v>
      </c>
      <c r="AO35">
        <f>'Diet Matrix'!AO35+('Diet Matrix'!AO35*(Pedigree!$N$40/100))</f>
        <v>0</v>
      </c>
      <c r="AP35">
        <f>'Diet Matrix'!AP35+('Diet Matrix'!AP35*(Pedigree!$N$41/100))</f>
        <v>3.6750000000000005E-2</v>
      </c>
      <c r="AQ35">
        <f>'Diet Matrix'!AQ35+('Diet Matrix'!AQ35*(Pedigree!$N$42/100))</f>
        <v>0</v>
      </c>
      <c r="AR35">
        <f>'Diet Matrix'!AR35+('Diet Matrix'!AR35*(Pedigree!$N$43/100))</f>
        <v>0</v>
      </c>
      <c r="AS35">
        <f>'Diet Matrix'!AS35+('Diet Matrix'!AS35*(Pedigree!$N$44/100))</f>
        <v>0.33600000000000002</v>
      </c>
      <c r="AT35">
        <f>'Diet Matrix'!AT35+('Diet Matrix'!AT35*(Pedigree!$N$45/100))</f>
        <v>0</v>
      </c>
      <c r="AU35">
        <f>'Diet Matrix'!AU35+('Diet Matrix'!AU35*(Pedigree!$N$46/100))</f>
        <v>0</v>
      </c>
    </row>
    <row r="36" spans="1:47" x14ac:dyDescent="0.3">
      <c r="A36">
        <v>35</v>
      </c>
      <c r="B36" t="s">
        <v>30</v>
      </c>
      <c r="C36">
        <f>'Diet Matrix'!C36+('Diet Matrix'!C36*(Pedigree!$N$2/100))</f>
        <v>0</v>
      </c>
      <c r="D36">
        <f>'Diet Matrix'!D36+('Diet Matrix'!D36*(Pedigree!$N$3/100))</f>
        <v>1.4850000000000004E-2</v>
      </c>
      <c r="E36">
        <f>'Diet Matrix'!E36+('Diet Matrix'!E36*(Pedigree!$N$4/100))</f>
        <v>2.2935000000000001E-2</v>
      </c>
      <c r="F36">
        <f>'Diet Matrix'!F36+('Diet Matrix'!F36*(Pedigree!$N$5/100))</f>
        <v>4.6200000000000005E-2</v>
      </c>
      <c r="G36">
        <f>'Diet Matrix'!G36+('Diet Matrix'!G36*(Pedigree!$N$6/100))</f>
        <v>4.8152500000000001E-2</v>
      </c>
      <c r="H36">
        <f>'Diet Matrix'!H36+('Diet Matrix'!H36*(Pedigree!$N$7/100))</f>
        <v>0</v>
      </c>
      <c r="I36">
        <f>'Diet Matrix'!I36+('Diet Matrix'!I36*(Pedigree!$N$8/100))</f>
        <v>5.5000000000000007E-2</v>
      </c>
      <c r="J36">
        <f>'Diet Matrix'!J36+('Diet Matrix'!J36*(Pedigree!$N$9/100))</f>
        <v>0</v>
      </c>
      <c r="K36">
        <f>'Diet Matrix'!K36+('Diet Matrix'!K36*(Pedigree!$N$10/100))</f>
        <v>0</v>
      </c>
      <c r="L36">
        <f>'Diet Matrix'!L36+('Diet Matrix'!L36*(Pedigree!$N$11/100))</f>
        <v>6.5666475000000002E-2</v>
      </c>
      <c r="M36">
        <f>'Diet Matrix'!M36+('Diet Matrix'!M36*(Pedigree!$N$12/100))</f>
        <v>1.0411499999999999E-2</v>
      </c>
      <c r="N36">
        <f>'Diet Matrix'!N36+('Diet Matrix'!N36*(Pedigree!$N$13/100))</f>
        <v>6.2337E-3</v>
      </c>
      <c r="O36">
        <f>'Diet Matrix'!O36+('Diet Matrix'!O36*(Pedigree!$N$14/100))</f>
        <v>9.5744000000000003E-3</v>
      </c>
      <c r="P36">
        <f>'Diet Matrix'!P36+('Diet Matrix'!P36*(Pedigree!$N$15/100))</f>
        <v>8.4550399999999998E-2</v>
      </c>
      <c r="Q36">
        <f>'Diet Matrix'!Q36+('Diet Matrix'!Q36*(Pedigree!$N$16/100))</f>
        <v>2.2024200000000001E-2</v>
      </c>
      <c r="R36">
        <f>'Diet Matrix'!R36+('Diet Matrix'!R36*(Pedigree!$N$17/100))</f>
        <v>1.2320000000000001E-4</v>
      </c>
      <c r="S36">
        <f>'Diet Matrix'!S36+('Diet Matrix'!S36*(Pedigree!$N$18/100))</f>
        <v>8.7779999999999998E-4</v>
      </c>
      <c r="T36">
        <f>'Diet Matrix'!T36+('Diet Matrix'!T36*(Pedigree!$N$19/100))</f>
        <v>8.7779999999999998E-4</v>
      </c>
      <c r="U36">
        <f>'Diet Matrix'!U36+('Diet Matrix'!U36*(Pedigree!$N$20/100))</f>
        <v>5.9976400000000006E-2</v>
      </c>
      <c r="V36">
        <f>'Diet Matrix'!V36+('Diet Matrix'!V36*(Pedigree!$N$21/100))</f>
        <v>6.6811800000000005E-2</v>
      </c>
      <c r="W36">
        <f>'Diet Matrix'!W36+('Diet Matrix'!W36*(Pedigree!$N$22/100))</f>
        <v>1.8734400000000002E-2</v>
      </c>
      <c r="X36">
        <f>'Diet Matrix'!X36+('Diet Matrix'!X36*(Pedigree!$N$23/100))</f>
        <v>0</v>
      </c>
      <c r="Y36">
        <f>'Diet Matrix'!Y36+('Diet Matrix'!Y36*(Pedigree!$N$24/100))</f>
        <v>0</v>
      </c>
      <c r="Z36">
        <f>'Diet Matrix'!Z36+('Diet Matrix'!Z36*(Pedigree!$N$25/100))</f>
        <v>0</v>
      </c>
      <c r="AA36">
        <f>'Diet Matrix'!AA36+('Diet Matrix'!AA36*(Pedigree!$N$26/100))</f>
        <v>0</v>
      </c>
      <c r="AB36">
        <f>'Diet Matrix'!AB36+('Diet Matrix'!AB36*(Pedigree!$N$27/100))</f>
        <v>0.1239238</v>
      </c>
      <c r="AC36">
        <f>'Diet Matrix'!AC36+('Diet Matrix'!AC36*(Pedigree!$N$28/100))</f>
        <v>8.8693000000000001E-3</v>
      </c>
      <c r="AD36">
        <f>'Diet Matrix'!AD36+('Diet Matrix'!AD36*(Pedigree!$N$29/100))</f>
        <v>0</v>
      </c>
      <c r="AE36">
        <f>'Diet Matrix'!AE36+('Diet Matrix'!AE36*(Pedigree!$N$30/100))</f>
        <v>2.9378879999999996E-2</v>
      </c>
      <c r="AF36">
        <f>'Diet Matrix'!AF36+('Diet Matrix'!AF36*(Pedigree!$N$31/100))</f>
        <v>1.65E-3</v>
      </c>
      <c r="AG36">
        <f>'Diet Matrix'!AG36+('Diet Matrix'!AG36*(Pedigree!$N$32/100))</f>
        <v>0</v>
      </c>
      <c r="AH36">
        <f>'Diet Matrix'!AH36+('Diet Matrix'!AH36*(Pedigree!$N$33/100))</f>
        <v>0</v>
      </c>
      <c r="AI36">
        <f>'Diet Matrix'!AI36+('Diet Matrix'!AI36*(Pedigree!$N$34/100))</f>
        <v>0</v>
      </c>
      <c r="AJ36">
        <f>'Diet Matrix'!AJ36+('Diet Matrix'!AJ36*(Pedigree!$N$35/100))</f>
        <v>0</v>
      </c>
      <c r="AK36">
        <f>'Diet Matrix'!AK36+('Diet Matrix'!AK36*(Pedigree!$N$36/100))</f>
        <v>8.1907499999999994E-2</v>
      </c>
      <c r="AL36">
        <f>'Diet Matrix'!AL36+('Diet Matrix'!AL36*(Pedigree!$N$37/100))</f>
        <v>0</v>
      </c>
      <c r="AM36">
        <f>'Diet Matrix'!AM36+('Diet Matrix'!AM36*(Pedigree!$N$38/100))</f>
        <v>0</v>
      </c>
      <c r="AN36">
        <f>'Diet Matrix'!AN36+('Diet Matrix'!AN36*(Pedigree!$N$39/100))</f>
        <v>0</v>
      </c>
      <c r="AO36">
        <f>'Diet Matrix'!AO36+('Diet Matrix'!AO36*(Pedigree!$N$40/100))</f>
        <v>0</v>
      </c>
      <c r="AP36">
        <f>'Diet Matrix'!AP36+('Diet Matrix'!AP36*(Pedigree!$N$41/100))</f>
        <v>0</v>
      </c>
      <c r="AQ36">
        <f>'Diet Matrix'!AQ36+('Diet Matrix'!AQ36*(Pedigree!$N$42/100))</f>
        <v>0</v>
      </c>
      <c r="AR36">
        <f>'Diet Matrix'!AR36+('Diet Matrix'!AR36*(Pedigree!$N$43/100))</f>
        <v>0</v>
      </c>
      <c r="AS36">
        <f>'Diet Matrix'!AS36+('Diet Matrix'!AS36*(Pedigree!$N$44/100))</f>
        <v>7.4699999999999989E-2</v>
      </c>
      <c r="AT36">
        <f>'Diet Matrix'!AT36+('Diet Matrix'!AT36*(Pedigree!$N$45/100))</f>
        <v>0</v>
      </c>
      <c r="AU36">
        <f>'Diet Matrix'!AU36+('Diet Matrix'!AU36*(Pedigree!$N$46/100))</f>
        <v>0</v>
      </c>
    </row>
    <row r="37" spans="1:47" x14ac:dyDescent="0.3">
      <c r="A37">
        <v>36</v>
      </c>
      <c r="B37" t="s">
        <v>31</v>
      </c>
      <c r="C37">
        <f>'Diet Matrix'!C37+('Diet Matrix'!C37*(Pedigree!$N$2/100))</f>
        <v>0</v>
      </c>
      <c r="D37">
        <f>'Diet Matrix'!D37+('Diet Matrix'!D37*(Pedigree!$N$3/100))</f>
        <v>0</v>
      </c>
      <c r="E37">
        <f>'Diet Matrix'!E37+('Diet Matrix'!E37*(Pedigree!$N$4/100))</f>
        <v>0</v>
      </c>
      <c r="F37">
        <f>'Diet Matrix'!F37+('Diet Matrix'!F37*(Pedigree!$N$5/100))</f>
        <v>0</v>
      </c>
      <c r="G37">
        <f>'Diet Matrix'!G37+('Diet Matrix'!G37*(Pedigree!$N$6/100))</f>
        <v>0</v>
      </c>
      <c r="H37">
        <f>'Diet Matrix'!H37+('Diet Matrix'!H37*(Pedigree!$N$7/100))</f>
        <v>0</v>
      </c>
      <c r="I37">
        <f>'Diet Matrix'!I37+('Diet Matrix'!I37*(Pedigree!$N$8/100))</f>
        <v>0</v>
      </c>
      <c r="J37">
        <f>'Diet Matrix'!J37+('Diet Matrix'!J37*(Pedigree!$N$9/100))</f>
        <v>0</v>
      </c>
      <c r="K37">
        <f>'Diet Matrix'!K37+('Diet Matrix'!K37*(Pedigree!$N$10/100))</f>
        <v>0</v>
      </c>
      <c r="L37">
        <f>'Diet Matrix'!L37+('Diet Matrix'!L37*(Pedigree!$N$11/100))</f>
        <v>4.0560750000000001E-3</v>
      </c>
      <c r="M37">
        <f>'Diet Matrix'!M37+('Diet Matrix'!M37*(Pedigree!$N$12/100))</f>
        <v>2.5300000000000002E-4</v>
      </c>
      <c r="N37">
        <f>'Diet Matrix'!N37+('Diet Matrix'!N37*(Pedigree!$N$13/100))</f>
        <v>1.507E-4</v>
      </c>
      <c r="O37">
        <f>'Diet Matrix'!O37+('Diet Matrix'!O37*(Pedigree!$N$14/100))</f>
        <v>1.0010000000000001E-4</v>
      </c>
      <c r="P37">
        <f>'Diet Matrix'!P37+('Diet Matrix'!P37*(Pedigree!$N$15/100))</f>
        <v>4.8399999999999997E-5</v>
      </c>
      <c r="Q37">
        <f>'Diet Matrix'!Q37+('Diet Matrix'!Q37*(Pedigree!$N$16/100))</f>
        <v>1.7378899999999999E-2</v>
      </c>
      <c r="R37">
        <f>'Diet Matrix'!R37+('Diet Matrix'!R37*(Pedigree!$N$17/100))</f>
        <v>4.4549999999999999E-4</v>
      </c>
      <c r="S37">
        <f>'Diet Matrix'!S37+('Diet Matrix'!S37*(Pedigree!$N$18/100))</f>
        <v>0</v>
      </c>
      <c r="T37">
        <f>'Diet Matrix'!T37+('Diet Matrix'!T37*(Pedigree!$N$19/100))</f>
        <v>0</v>
      </c>
      <c r="U37">
        <f>'Diet Matrix'!U37+('Diet Matrix'!U37*(Pedigree!$N$20/100))</f>
        <v>0</v>
      </c>
      <c r="V37">
        <f>'Diet Matrix'!V37+('Diet Matrix'!V37*(Pedigree!$N$21/100))</f>
        <v>1.0800000000000002E-5</v>
      </c>
      <c r="W37">
        <f>'Diet Matrix'!W37+('Diet Matrix'!W37*(Pedigree!$N$22/100))</f>
        <v>0</v>
      </c>
      <c r="X37">
        <f>'Diet Matrix'!X37+('Diet Matrix'!X37*(Pedigree!$N$23/100))</f>
        <v>0</v>
      </c>
      <c r="Y37">
        <f>'Diet Matrix'!Y37+('Diet Matrix'!Y37*(Pedigree!$N$24/100))</f>
        <v>0</v>
      </c>
      <c r="Z37">
        <f>'Diet Matrix'!Z37+('Diet Matrix'!Z37*(Pedigree!$N$25/100))</f>
        <v>0</v>
      </c>
      <c r="AA37">
        <f>'Diet Matrix'!AA37+('Diet Matrix'!AA37*(Pedigree!$N$26/100))</f>
        <v>0</v>
      </c>
      <c r="AB37">
        <f>'Diet Matrix'!AB37+('Diet Matrix'!AB37*(Pedigree!$N$27/100))</f>
        <v>0</v>
      </c>
      <c r="AC37">
        <f>'Diet Matrix'!AC37+('Diet Matrix'!AC37*(Pedigree!$N$28/100))</f>
        <v>6.5471999999999995E-3</v>
      </c>
      <c r="AD37">
        <f>'Diet Matrix'!AD37+('Diet Matrix'!AD37*(Pedigree!$N$29/100))</f>
        <v>0</v>
      </c>
      <c r="AE37">
        <f>'Diet Matrix'!AE37+('Diet Matrix'!AE37*(Pedigree!$N$30/100))</f>
        <v>2.8836360000000005E-2</v>
      </c>
      <c r="AF37">
        <f>'Diet Matrix'!AF37+('Diet Matrix'!AF37*(Pedigree!$N$31/100))</f>
        <v>6.0499999999999998E-3</v>
      </c>
      <c r="AG37">
        <f>'Diet Matrix'!AG37+('Diet Matrix'!AG37*(Pedigree!$N$32/100))</f>
        <v>0</v>
      </c>
      <c r="AH37">
        <f>'Diet Matrix'!AH37+('Diet Matrix'!AH37*(Pedigree!$N$33/100))</f>
        <v>7.8309E-3</v>
      </c>
      <c r="AI37">
        <f>'Diet Matrix'!AI37+('Diet Matrix'!AI37*(Pedigree!$N$34/100))</f>
        <v>7.157333333333335E-2</v>
      </c>
      <c r="AJ37">
        <f>'Diet Matrix'!AJ37+('Diet Matrix'!AJ37*(Pedigree!$N$35/100))</f>
        <v>0</v>
      </c>
      <c r="AK37">
        <f>'Diet Matrix'!AK37+('Diet Matrix'!AK37*(Pedigree!$N$36/100))</f>
        <v>0</v>
      </c>
      <c r="AL37">
        <f>'Diet Matrix'!AL37+('Diet Matrix'!AL37*(Pedigree!$N$37/100))</f>
        <v>0</v>
      </c>
      <c r="AM37">
        <f>'Diet Matrix'!AM37+('Diet Matrix'!AM37*(Pedigree!$N$38/100))</f>
        <v>0</v>
      </c>
      <c r="AN37">
        <f>'Diet Matrix'!AN37+('Diet Matrix'!AN37*(Pedigree!$N$39/100))</f>
        <v>0.15000000000000002</v>
      </c>
      <c r="AO37">
        <f>'Diet Matrix'!AO37+('Diet Matrix'!AO37*(Pedigree!$N$40/100))</f>
        <v>0</v>
      </c>
      <c r="AP37">
        <f>'Diet Matrix'!AP37+('Diet Matrix'!AP37*(Pedigree!$N$41/100))</f>
        <v>0</v>
      </c>
      <c r="AQ37">
        <f>'Diet Matrix'!AQ37+('Diet Matrix'!AQ37*(Pedigree!$N$42/100))</f>
        <v>0</v>
      </c>
      <c r="AR37">
        <f>'Diet Matrix'!AR37+('Diet Matrix'!AR37*(Pedigree!$N$43/100))</f>
        <v>0</v>
      </c>
      <c r="AS37">
        <f>'Diet Matrix'!AS37+('Diet Matrix'!AS37*(Pedigree!$N$44/100))</f>
        <v>0</v>
      </c>
      <c r="AT37">
        <f>'Diet Matrix'!AT37+('Diet Matrix'!AT37*(Pedigree!$N$45/100))</f>
        <v>3.6737624999999996E-2</v>
      </c>
      <c r="AU37">
        <f>'Diet Matrix'!AU37+('Diet Matrix'!AU37*(Pedigree!$N$46/100))</f>
        <v>0</v>
      </c>
    </row>
    <row r="38" spans="1:47" x14ac:dyDescent="0.3">
      <c r="A38">
        <v>37</v>
      </c>
      <c r="B38" t="s">
        <v>32</v>
      </c>
      <c r="C38">
        <f>'Diet Matrix'!C38+('Diet Matrix'!C38*(Pedigree!$N$2/100))</f>
        <v>0</v>
      </c>
      <c r="D38">
        <f>'Diet Matrix'!D38+('Diet Matrix'!D38*(Pedigree!$N$3/100))</f>
        <v>0</v>
      </c>
      <c r="E38">
        <f>'Diet Matrix'!E38+('Diet Matrix'!E38*(Pedigree!$N$4/100))</f>
        <v>0</v>
      </c>
      <c r="F38">
        <f>'Diet Matrix'!F38+('Diet Matrix'!F38*(Pedigree!$N$5/100))</f>
        <v>0</v>
      </c>
      <c r="G38">
        <f>'Diet Matrix'!G38+('Diet Matrix'!G38*(Pedigree!$N$6/100))</f>
        <v>0</v>
      </c>
      <c r="H38">
        <f>'Diet Matrix'!H38+('Diet Matrix'!H38*(Pedigree!$N$7/100))</f>
        <v>0</v>
      </c>
      <c r="I38">
        <f>'Diet Matrix'!I38+('Diet Matrix'!I38*(Pedigree!$N$8/100))</f>
        <v>0</v>
      </c>
      <c r="J38">
        <f>'Diet Matrix'!J38+('Diet Matrix'!J38*(Pedigree!$N$9/100))</f>
        <v>0</v>
      </c>
      <c r="K38">
        <f>'Diet Matrix'!K38+('Diet Matrix'!K38*(Pedigree!$N$10/100))</f>
        <v>0</v>
      </c>
      <c r="L38">
        <f>'Diet Matrix'!L38+('Diet Matrix'!L38*(Pedigree!$N$11/100))</f>
        <v>0.25547782500000005</v>
      </c>
      <c r="M38">
        <f>'Diet Matrix'!M38+('Diet Matrix'!M38*(Pedigree!$N$12/100))</f>
        <v>9.79825E-2</v>
      </c>
      <c r="N38">
        <f>'Diet Matrix'!N38+('Diet Matrix'!N38*(Pedigree!$N$13/100))</f>
        <v>0.20020879999999999</v>
      </c>
      <c r="O38" s="1">
        <f>'Diet Matrix'!O38+('Diet Matrix'!O38*(Pedigree!$N$14/100))</f>
        <v>8.9625799999999992E-2</v>
      </c>
      <c r="P38" s="1">
        <f>'Diet Matrix'!P38+('Diet Matrix'!P38*(Pedigree!$N$15/100))</f>
        <v>8.059920000000001E-2</v>
      </c>
      <c r="Q38">
        <f>'Diet Matrix'!Q38+('Diet Matrix'!Q38*(Pedigree!$N$16/100))</f>
        <v>0.19808030000000001</v>
      </c>
      <c r="R38">
        <f>'Diet Matrix'!R38+('Diet Matrix'!R38*(Pedigree!$N$17/100))</f>
        <v>0.20860400000000001</v>
      </c>
      <c r="S38">
        <f>'Diet Matrix'!S38+('Diet Matrix'!S38*(Pedigree!$N$18/100))</f>
        <v>0.14267549999999998</v>
      </c>
      <c r="T38">
        <f>'Diet Matrix'!T38+('Diet Matrix'!T38*(Pedigree!$N$19/100))</f>
        <v>0.14267549999999998</v>
      </c>
      <c r="U38">
        <f>'Diet Matrix'!U38+('Diet Matrix'!U38*(Pedigree!$N$20/100))</f>
        <v>0</v>
      </c>
      <c r="V38">
        <f>'Diet Matrix'!V38+('Diet Matrix'!V38*(Pedigree!$N$21/100))</f>
        <v>0.19735799999999998</v>
      </c>
      <c r="W38" s="1">
        <f>'Diet Matrix'!W38+('Diet Matrix'!W38*(Pedigree!$N$22/100))</f>
        <v>0.15309900000000001</v>
      </c>
      <c r="X38">
        <f>'Diet Matrix'!X38+('Diet Matrix'!X38*(Pedigree!$N$23/100))</f>
        <v>0</v>
      </c>
      <c r="Y38">
        <f>'Diet Matrix'!Y38+('Diet Matrix'!Y38*(Pedigree!$N$24/100))</f>
        <v>0</v>
      </c>
      <c r="Z38">
        <f>'Diet Matrix'!Z38+('Diet Matrix'!Z38*(Pedigree!$N$25/100))</f>
        <v>0</v>
      </c>
      <c r="AA38">
        <f>'Diet Matrix'!AA38+('Diet Matrix'!AA38*(Pedigree!$N$26/100))</f>
        <v>0</v>
      </c>
      <c r="AB38">
        <f>'Diet Matrix'!AB38+('Diet Matrix'!AB38*(Pedigree!$N$27/100))</f>
        <v>0.1881099</v>
      </c>
      <c r="AC38">
        <f>'Diet Matrix'!AC38+('Diet Matrix'!AC38*(Pedigree!$N$28/100))</f>
        <v>2.7324000000000001E-2</v>
      </c>
      <c r="AD38">
        <f>'Diet Matrix'!AD38+('Diet Matrix'!AD38*(Pedigree!$N$29/100))</f>
        <v>8.8000000000000003E-4</v>
      </c>
      <c r="AE38">
        <f>'Diet Matrix'!AE38+('Diet Matrix'!AE38*(Pedigree!$N$30/100))</f>
        <v>0.20946383999999996</v>
      </c>
      <c r="AF38">
        <f>'Diet Matrix'!AF38+('Diet Matrix'!AF38*(Pedigree!$N$31/100))</f>
        <v>0.25777344999999996</v>
      </c>
      <c r="AG38">
        <f>'Diet Matrix'!AG38+('Diet Matrix'!AG38*(Pedigree!$N$32/100))</f>
        <v>8.0053599999999989E-2</v>
      </c>
      <c r="AH38">
        <f>'Diet Matrix'!AH38+('Diet Matrix'!AH38*(Pedigree!$N$33/100))</f>
        <v>6.942595E-2</v>
      </c>
      <c r="AI38">
        <f>'Diet Matrix'!AI38+('Diet Matrix'!AI38*(Pedigree!$N$34/100))</f>
        <v>2.3834066666666667E-2</v>
      </c>
      <c r="AJ38">
        <f>'Diet Matrix'!AJ38+('Diet Matrix'!AJ38*(Pedigree!$N$35/100))</f>
        <v>0</v>
      </c>
      <c r="AK38">
        <f>'Diet Matrix'!AK38+('Diet Matrix'!AK38*(Pedigree!$N$36/100))</f>
        <v>0</v>
      </c>
      <c r="AL38">
        <f>'Diet Matrix'!AL38+('Diet Matrix'!AL38*(Pedigree!$N$37/100))</f>
        <v>0</v>
      </c>
      <c r="AM38">
        <f>'Diet Matrix'!AM38+('Diet Matrix'!AM38*(Pedigree!$N$38/100))</f>
        <v>7.5000000000000011E-2</v>
      </c>
      <c r="AN38">
        <f>'Diet Matrix'!AN38+('Diet Matrix'!AN38*(Pedigree!$N$39/100))</f>
        <v>0</v>
      </c>
      <c r="AO38">
        <f>'Diet Matrix'!AO38+('Diet Matrix'!AO38*(Pedigree!$N$40/100))</f>
        <v>0</v>
      </c>
      <c r="AP38">
        <f>'Diet Matrix'!AP38+('Diet Matrix'!AP38*(Pedigree!$N$41/100))</f>
        <v>0</v>
      </c>
      <c r="AQ38">
        <f>'Diet Matrix'!AQ38+('Diet Matrix'!AQ38*(Pedigree!$N$42/100))</f>
        <v>0</v>
      </c>
      <c r="AR38">
        <f>'Diet Matrix'!AR38+('Diet Matrix'!AR38*(Pedigree!$N$43/100))</f>
        <v>0</v>
      </c>
      <c r="AS38">
        <f>'Diet Matrix'!AS38+('Diet Matrix'!AS38*(Pedigree!$N$44/100))</f>
        <v>0</v>
      </c>
      <c r="AT38">
        <f>'Diet Matrix'!AT38+('Diet Matrix'!AT38*(Pedigree!$N$45/100))</f>
        <v>0.11821387500000002</v>
      </c>
      <c r="AU38">
        <f>'Diet Matrix'!AU38+('Diet Matrix'!AU38*(Pedigree!$N$46/100))</f>
        <v>0</v>
      </c>
    </row>
    <row r="39" spans="1:47" x14ac:dyDescent="0.3">
      <c r="A39">
        <v>38</v>
      </c>
      <c r="B39" t="s">
        <v>57</v>
      </c>
      <c r="C39">
        <f>'Diet Matrix'!C39+('Diet Matrix'!C39*(Pedigree!$N$2/100))</f>
        <v>0</v>
      </c>
      <c r="D39">
        <f>'Diet Matrix'!D39+('Diet Matrix'!D39*(Pedigree!$N$3/100))</f>
        <v>0</v>
      </c>
      <c r="E39">
        <f>'Diet Matrix'!E39+('Diet Matrix'!E39*(Pedigree!$N$4/100))</f>
        <v>0</v>
      </c>
      <c r="F39">
        <f>'Diet Matrix'!F39+('Diet Matrix'!F39*(Pedigree!$N$5/100))</f>
        <v>0</v>
      </c>
      <c r="G39">
        <f>'Diet Matrix'!G39+('Diet Matrix'!G39*(Pedigree!$N$6/100))</f>
        <v>0</v>
      </c>
      <c r="H39">
        <f>'Diet Matrix'!H39+('Diet Matrix'!H39*(Pedigree!$N$7/100))</f>
        <v>0</v>
      </c>
      <c r="I39">
        <f>'Diet Matrix'!I39+('Diet Matrix'!I39*(Pedigree!$N$8/100))</f>
        <v>4.3999999999999997E-2</v>
      </c>
      <c r="J39">
        <f>'Diet Matrix'!J39+('Diet Matrix'!J39*(Pedigree!$N$9/100))</f>
        <v>0</v>
      </c>
      <c r="K39">
        <f>'Diet Matrix'!K39+('Diet Matrix'!K39*(Pedigree!$N$10/100))</f>
        <v>0</v>
      </c>
      <c r="L39">
        <f>'Diet Matrix'!L39+('Diet Matrix'!L39*(Pedigree!$N$11/100))</f>
        <v>9.1044000000000003E-3</v>
      </c>
      <c r="M39">
        <f>'Diet Matrix'!M39+('Diet Matrix'!M39*(Pedigree!$N$12/100))</f>
        <v>2.1570999999999999E-3</v>
      </c>
      <c r="N39">
        <f>'Diet Matrix'!N39+('Diet Matrix'!N39*(Pedigree!$N$13/100))</f>
        <v>7.9331999999999996E-3</v>
      </c>
      <c r="O39">
        <f>'Diet Matrix'!O39+('Diet Matrix'!O39*(Pedigree!$N$14/100))</f>
        <v>1.9843999999999999E-3</v>
      </c>
      <c r="P39">
        <f>'Diet Matrix'!P39+('Diet Matrix'!P39*(Pedigree!$N$15/100))</f>
        <v>0</v>
      </c>
      <c r="Q39">
        <f>'Diet Matrix'!Q39+('Diet Matrix'!Q39*(Pedigree!$N$16/100))</f>
        <v>2.2087999999999999E-3</v>
      </c>
      <c r="R39">
        <f>'Diet Matrix'!R39+('Diet Matrix'!R39*(Pedigree!$N$17/100))</f>
        <v>1.4299999999999998E-4</v>
      </c>
      <c r="S39">
        <f>'Diet Matrix'!S39+('Diet Matrix'!S39*(Pedigree!$N$18/100))</f>
        <v>4.3892199999999999E-2</v>
      </c>
      <c r="T39">
        <f>'Diet Matrix'!T39+('Diet Matrix'!T39*(Pedigree!$N$19/100))</f>
        <v>4.3892199999999999E-2</v>
      </c>
      <c r="U39">
        <f>'Diet Matrix'!U39+('Diet Matrix'!U39*(Pedigree!$N$20/100))</f>
        <v>0</v>
      </c>
      <c r="V39">
        <f>'Diet Matrix'!V39+('Diet Matrix'!V39*(Pedigree!$N$21/100))</f>
        <v>4.8977999999999999E-3</v>
      </c>
      <c r="W39">
        <f>'Diet Matrix'!W39+('Diet Matrix'!W39*(Pedigree!$N$22/100))</f>
        <v>0</v>
      </c>
      <c r="X39">
        <f>'Diet Matrix'!X39+('Diet Matrix'!X39*(Pedigree!$N$23/100))</f>
        <v>0</v>
      </c>
      <c r="Y39">
        <f>'Diet Matrix'!Y39+('Diet Matrix'!Y39*(Pedigree!$N$24/100))</f>
        <v>0</v>
      </c>
      <c r="Z39">
        <f>'Diet Matrix'!Z39+('Diet Matrix'!Z39*(Pedigree!$N$25/100))</f>
        <v>0</v>
      </c>
      <c r="AA39">
        <f>'Diet Matrix'!AA39+('Diet Matrix'!AA39*(Pedigree!$N$26/100))</f>
        <v>0</v>
      </c>
      <c r="AB39">
        <f>'Diet Matrix'!AB39+('Diet Matrix'!AB39*(Pedigree!$N$27/100))</f>
        <v>0</v>
      </c>
      <c r="AC39">
        <f>'Diet Matrix'!AC39+('Diet Matrix'!AC39*(Pedigree!$N$28/100))</f>
        <v>0</v>
      </c>
      <c r="AD39">
        <f>'Diet Matrix'!AD39+('Diet Matrix'!AD39*(Pedigree!$N$29/100))</f>
        <v>0</v>
      </c>
      <c r="AE39">
        <f>'Diet Matrix'!AE39+('Diet Matrix'!AE39*(Pedigree!$N$30/100))</f>
        <v>0</v>
      </c>
      <c r="AF39">
        <f>'Diet Matrix'!AF39+('Diet Matrix'!AF39*(Pedigree!$N$31/100))</f>
        <v>7.6444499999999997E-3</v>
      </c>
      <c r="AG39">
        <f>'Diet Matrix'!AG39+('Diet Matrix'!AG39*(Pedigree!$N$32/100))</f>
        <v>0</v>
      </c>
      <c r="AH39">
        <f>'Diet Matrix'!AH39+('Diet Matrix'!AH39*(Pedigree!$N$33/100))</f>
        <v>0</v>
      </c>
      <c r="AI39">
        <f>'Diet Matrix'!AI39+('Diet Matrix'!AI39*(Pedigree!$N$34/100))</f>
        <v>0</v>
      </c>
      <c r="AJ39">
        <f>'Diet Matrix'!AJ39+('Diet Matrix'!AJ39*(Pedigree!$N$35/100))</f>
        <v>0</v>
      </c>
      <c r="AK39">
        <f>'Diet Matrix'!AK39+('Diet Matrix'!AK39*(Pedigree!$N$36/100))</f>
        <v>0</v>
      </c>
      <c r="AL39">
        <f>'Diet Matrix'!AL39+('Diet Matrix'!AL39*(Pedigree!$N$37/100))</f>
        <v>0</v>
      </c>
      <c r="AM39">
        <f>'Diet Matrix'!AM39+('Diet Matrix'!AM39*(Pedigree!$N$38/100))</f>
        <v>0</v>
      </c>
      <c r="AN39">
        <f>'Diet Matrix'!AN39+('Diet Matrix'!AN39*(Pedigree!$N$39/100))</f>
        <v>0</v>
      </c>
      <c r="AO39">
        <f>'Diet Matrix'!AO39+('Diet Matrix'!AO39*(Pedigree!$N$40/100))</f>
        <v>0</v>
      </c>
      <c r="AP39">
        <f>'Diet Matrix'!AP39+('Diet Matrix'!AP39*(Pedigree!$N$41/100))</f>
        <v>0</v>
      </c>
      <c r="AQ39">
        <f>'Diet Matrix'!AQ39+('Diet Matrix'!AQ39*(Pedigree!$N$42/100))</f>
        <v>0</v>
      </c>
      <c r="AR39">
        <f>'Diet Matrix'!AR39+('Diet Matrix'!AR39*(Pedigree!$N$43/100))</f>
        <v>0</v>
      </c>
      <c r="AS39">
        <f>'Diet Matrix'!AS39+('Diet Matrix'!AS39*(Pedigree!$N$44/100))</f>
        <v>0</v>
      </c>
      <c r="AT39">
        <f>'Diet Matrix'!AT39+('Diet Matrix'!AT39*(Pedigree!$N$45/100))</f>
        <v>0</v>
      </c>
      <c r="AU39">
        <f>'Diet Matrix'!AU39+('Diet Matrix'!AU39*(Pedigree!$N$46/100))</f>
        <v>0</v>
      </c>
    </row>
    <row r="40" spans="1:47" x14ac:dyDescent="0.3">
      <c r="A40">
        <v>39</v>
      </c>
      <c r="B40" t="s">
        <v>58</v>
      </c>
      <c r="C40">
        <f>'Diet Matrix'!C40+('Diet Matrix'!C40*(Pedigree!$N$2/100))</f>
        <v>0</v>
      </c>
      <c r="D40">
        <f>'Diet Matrix'!D40+('Diet Matrix'!D40*(Pedigree!$N$3/100))</f>
        <v>5.5000000000000003E-4</v>
      </c>
      <c r="E40">
        <f>'Diet Matrix'!E40+('Diet Matrix'!E40*(Pedigree!$N$4/100))</f>
        <v>0</v>
      </c>
      <c r="F40">
        <f>'Diet Matrix'!F40+('Diet Matrix'!F40*(Pedigree!$N$5/100))</f>
        <v>0</v>
      </c>
      <c r="G40">
        <f>'Diet Matrix'!G40+('Diet Matrix'!G40*(Pedigree!$N$6/100))</f>
        <v>0</v>
      </c>
      <c r="H40">
        <f>'Diet Matrix'!H40+('Diet Matrix'!H40*(Pedigree!$N$7/100))</f>
        <v>1.2818666666666667E-3</v>
      </c>
      <c r="I40">
        <f>'Diet Matrix'!I40+('Diet Matrix'!I40*(Pedigree!$N$8/100))</f>
        <v>0</v>
      </c>
      <c r="J40">
        <f>'Diet Matrix'!J40+('Diet Matrix'!J40*(Pedigree!$N$9/100))</f>
        <v>1.0999999999999999E-2</v>
      </c>
      <c r="K40">
        <f>'Diet Matrix'!K40+('Diet Matrix'!K40*(Pedigree!$N$10/100))</f>
        <v>0</v>
      </c>
      <c r="L40">
        <f>'Diet Matrix'!L40+('Diet Matrix'!L40*(Pedigree!$N$11/100))</f>
        <v>0.28523902499999998</v>
      </c>
      <c r="M40">
        <f>'Diet Matrix'!M40+('Diet Matrix'!M40*(Pedigree!$N$12/100))</f>
        <v>3.7206400000000001E-2</v>
      </c>
      <c r="N40">
        <f>'Diet Matrix'!N40+('Diet Matrix'!N40*(Pedigree!$N$13/100))</f>
        <v>0.20564499999999999</v>
      </c>
      <c r="O40">
        <f>'Diet Matrix'!O40+('Diet Matrix'!O40*(Pedigree!$N$14/100))</f>
        <v>7.5165200000000001E-2</v>
      </c>
      <c r="P40">
        <f>'Diet Matrix'!P40+('Diet Matrix'!P40*(Pedigree!$N$15/100))</f>
        <v>0.2230173</v>
      </c>
      <c r="Q40">
        <f>'Diet Matrix'!Q40+('Diet Matrix'!Q40*(Pedigree!$N$16/100))</f>
        <v>0.24601060000000002</v>
      </c>
      <c r="R40">
        <f>'Diet Matrix'!R40+('Diet Matrix'!R40*(Pedigree!$N$17/100))</f>
        <v>0.22069520000000004</v>
      </c>
      <c r="S40">
        <f>'Diet Matrix'!S40+('Diet Matrix'!S40*(Pedigree!$N$18/100))</f>
        <v>0.40261430000000004</v>
      </c>
      <c r="T40">
        <f>'Diet Matrix'!T40+('Diet Matrix'!T40*(Pedigree!$N$19/100))</f>
        <v>0.40261430000000004</v>
      </c>
      <c r="U40">
        <f>'Diet Matrix'!U40+('Diet Matrix'!U40*(Pedigree!$N$20/100))</f>
        <v>2.4321000000000002E-2</v>
      </c>
      <c r="V40">
        <f>'Diet Matrix'!V40+('Diet Matrix'!V40*(Pedigree!$N$21/100))</f>
        <v>2.2621799999999997E-2</v>
      </c>
      <c r="W40">
        <f>'Diet Matrix'!W40+('Diet Matrix'!W40*(Pedigree!$N$22/100))</f>
        <v>0.63921900000000009</v>
      </c>
      <c r="X40">
        <f>'Diet Matrix'!X40+('Diet Matrix'!X40*(Pedigree!$N$23/100))</f>
        <v>0.26191000000000003</v>
      </c>
      <c r="Y40">
        <f>'Diet Matrix'!Y40+('Diet Matrix'!Y40*(Pedigree!$N$24/100))</f>
        <v>2.266E-2</v>
      </c>
      <c r="Z40">
        <f>'Diet Matrix'!Z40+('Diet Matrix'!Z40*(Pedigree!$N$25/100))</f>
        <v>5.7090000000000002E-2</v>
      </c>
      <c r="AA40">
        <f>'Diet Matrix'!AA40+('Diet Matrix'!AA40*(Pedigree!$N$26/100))</f>
        <v>0</v>
      </c>
      <c r="AB40">
        <f>'Diet Matrix'!AB40+('Diet Matrix'!AB40*(Pedigree!$N$27/100))</f>
        <v>3.0500799999999998E-2</v>
      </c>
      <c r="AC40">
        <f>'Diet Matrix'!AC40+('Diet Matrix'!AC40*(Pedigree!$N$28/100))</f>
        <v>1.3852299999999998E-2</v>
      </c>
      <c r="AD40">
        <f>'Diet Matrix'!AD40+('Diet Matrix'!AD40*(Pedigree!$N$29/100))</f>
        <v>0.22946</v>
      </c>
      <c r="AE40">
        <f>'Diet Matrix'!AE40+('Diet Matrix'!AE40*(Pedigree!$N$30/100))</f>
        <v>0.37339703999999996</v>
      </c>
      <c r="AF40">
        <f>'Diet Matrix'!AF40+('Diet Matrix'!AF40*(Pedigree!$N$31/100))</f>
        <v>0.69555475000000011</v>
      </c>
      <c r="AG40">
        <f>'Diet Matrix'!AG40+('Diet Matrix'!AG40*(Pedigree!$N$32/100))</f>
        <v>5.8894000000000002E-2</v>
      </c>
      <c r="AH40">
        <f>'Diet Matrix'!AH40+('Diet Matrix'!AH40*(Pedigree!$N$33/100))</f>
        <v>0.93415630000000016</v>
      </c>
      <c r="AI40">
        <f>'Diet Matrix'!AI40+('Diet Matrix'!AI40*(Pedigree!$N$34/100))</f>
        <v>0.81762156666666663</v>
      </c>
      <c r="AJ40">
        <f>'Diet Matrix'!AJ40+('Diet Matrix'!AJ40*(Pedigree!$N$35/100))</f>
        <v>0</v>
      </c>
      <c r="AK40">
        <f>'Diet Matrix'!AK40+('Diet Matrix'!AK40*(Pedigree!$N$36/100))</f>
        <v>0.27937650000000003</v>
      </c>
      <c r="AL40">
        <f>'Diet Matrix'!AL40+('Diet Matrix'!AL40*(Pedigree!$N$37/100))</f>
        <v>0</v>
      </c>
      <c r="AM40">
        <f>'Diet Matrix'!AM40+('Diet Matrix'!AM40*(Pedigree!$N$38/100))</f>
        <v>0.89999999999999991</v>
      </c>
      <c r="AN40">
        <f>'Diet Matrix'!AN40+('Diet Matrix'!AN40*(Pedigree!$N$39/100))</f>
        <v>1.05</v>
      </c>
      <c r="AO40">
        <f>'Diet Matrix'!AO40+('Diet Matrix'!AO40*(Pedigree!$N$40/100))</f>
        <v>0.48329100000000003</v>
      </c>
      <c r="AP40">
        <f>'Diet Matrix'!AP40+('Diet Matrix'!AP40*(Pedigree!$N$41/100))</f>
        <v>0.15075</v>
      </c>
      <c r="AQ40">
        <f>'Diet Matrix'!AQ40+('Diet Matrix'!AQ40*(Pedigree!$N$42/100))</f>
        <v>0</v>
      </c>
      <c r="AR40">
        <f>'Diet Matrix'!AR40+('Diet Matrix'!AR40*(Pedigree!$N$43/100))</f>
        <v>0.03</v>
      </c>
      <c r="AS40">
        <f>'Diet Matrix'!AS40+('Diet Matrix'!AS40*(Pedigree!$N$44/100))</f>
        <v>0.11940000000000001</v>
      </c>
      <c r="AT40">
        <f>'Diet Matrix'!AT40+('Diet Matrix'!AT40*(Pedigree!$N$45/100))</f>
        <v>0.48148687499999998</v>
      </c>
      <c r="AU40">
        <f>'Diet Matrix'!AU40+('Diet Matrix'!AU40*(Pedigree!$N$46/100))</f>
        <v>1.125</v>
      </c>
    </row>
    <row r="41" spans="1:47" x14ac:dyDescent="0.3">
      <c r="A41">
        <v>40</v>
      </c>
      <c r="B41" t="s">
        <v>61</v>
      </c>
      <c r="C41">
        <f>'Diet Matrix'!C41+('Diet Matrix'!C41*(Pedigree!$N$2/100))</f>
        <v>0</v>
      </c>
      <c r="D41">
        <f>'Diet Matrix'!D41+('Diet Matrix'!D41*(Pedigree!$N$3/100))</f>
        <v>0</v>
      </c>
      <c r="E41">
        <f>'Diet Matrix'!E41+('Diet Matrix'!E41*(Pedigree!$N$4/100))</f>
        <v>0</v>
      </c>
      <c r="F41">
        <f>'Diet Matrix'!F41+('Diet Matrix'!F41*(Pedigree!$N$5/100))</f>
        <v>0</v>
      </c>
      <c r="G41">
        <f>'Diet Matrix'!G41+('Diet Matrix'!G41*(Pedigree!$N$6/100))</f>
        <v>0</v>
      </c>
      <c r="H41">
        <f>'Diet Matrix'!H41+('Diet Matrix'!H41*(Pedigree!$N$7/100))</f>
        <v>0</v>
      </c>
      <c r="I41">
        <f>'Diet Matrix'!I41+('Diet Matrix'!I41*(Pedigree!$N$8/100))</f>
        <v>0</v>
      </c>
      <c r="J41">
        <f>'Diet Matrix'!J41+('Diet Matrix'!J41*(Pedigree!$N$9/100))</f>
        <v>0</v>
      </c>
      <c r="K41">
        <f>'Diet Matrix'!K41+('Diet Matrix'!K41*(Pedigree!$N$10/100))</f>
        <v>0</v>
      </c>
      <c r="L41">
        <f>'Diet Matrix'!L41+('Diet Matrix'!L41*(Pedigree!$N$11/100))</f>
        <v>9.1867500000000005E-3</v>
      </c>
      <c r="M41">
        <f>'Diet Matrix'!M41+('Diet Matrix'!M41*(Pedigree!$N$12/100))</f>
        <v>7.6780000000000001E-4</v>
      </c>
      <c r="N41">
        <f>'Diet Matrix'!N41+('Diet Matrix'!N41*(Pedigree!$N$13/100))</f>
        <v>2.2931699999999999E-2</v>
      </c>
      <c r="O41">
        <f>'Diet Matrix'!O41+('Diet Matrix'!O41*(Pedigree!$N$14/100))</f>
        <v>4.8475899999999995E-2</v>
      </c>
      <c r="P41">
        <f>'Diet Matrix'!P41+('Diet Matrix'!P41*(Pedigree!$N$15/100))</f>
        <v>0.1331319</v>
      </c>
      <c r="Q41">
        <f>'Diet Matrix'!Q41+('Diet Matrix'!Q41*(Pedigree!$N$16/100))</f>
        <v>0.1873707</v>
      </c>
      <c r="R41">
        <f>'Diet Matrix'!R41+('Diet Matrix'!R41*(Pedigree!$N$17/100))</f>
        <v>0.43835550000000001</v>
      </c>
      <c r="S41">
        <f>'Diet Matrix'!S41+('Diet Matrix'!S41*(Pedigree!$N$18/100))</f>
        <v>0.1103344</v>
      </c>
      <c r="T41">
        <f>'Diet Matrix'!T41+('Diet Matrix'!T41*(Pedigree!$N$19/100))</f>
        <v>0.1103344</v>
      </c>
      <c r="U41">
        <f>'Diet Matrix'!U41+('Diet Matrix'!U41*(Pedigree!$N$20/100))</f>
        <v>1.31054E-2</v>
      </c>
      <c r="V41">
        <f>'Diet Matrix'!V41+('Diet Matrix'!V41*(Pedigree!$N$21/100))</f>
        <v>6.2206200000000003E-2</v>
      </c>
      <c r="W41">
        <f>'Diet Matrix'!W41+('Diet Matrix'!W41*(Pedigree!$N$22/100))</f>
        <v>8.9460600000000015E-2</v>
      </c>
      <c r="X41">
        <f>'Diet Matrix'!X41+('Diet Matrix'!X41*(Pedigree!$N$23/100))</f>
        <v>0.31426999999999999</v>
      </c>
      <c r="Y41">
        <f>'Diet Matrix'!Y41+('Diet Matrix'!Y41*(Pedigree!$N$24/100))</f>
        <v>0.34023000000000003</v>
      </c>
      <c r="Z41">
        <f>'Diet Matrix'!Z41+('Diet Matrix'!Z41*(Pedigree!$N$25/100))</f>
        <v>0.30063000000000001</v>
      </c>
      <c r="AA41">
        <f>'Diet Matrix'!AA41+('Diet Matrix'!AA41*(Pedigree!$N$26/100))</f>
        <v>0</v>
      </c>
      <c r="AB41">
        <f>'Diet Matrix'!AB41+('Diet Matrix'!AB41*(Pedigree!$N$27/100))</f>
        <v>0.18494960000000002</v>
      </c>
      <c r="AC41">
        <f>'Diet Matrix'!AC41+('Diet Matrix'!AC41*(Pedigree!$N$28/100))</f>
        <v>7.2273299999999999E-2</v>
      </c>
      <c r="AD41">
        <f>'Diet Matrix'!AD41+('Diet Matrix'!AD41*(Pedigree!$N$29/100))</f>
        <v>6.9409999999999999E-2</v>
      </c>
      <c r="AE41">
        <f>'Diet Matrix'!AE41+('Diet Matrix'!AE41*(Pedigree!$N$30/100))</f>
        <v>2.115972E-2</v>
      </c>
      <c r="AF41">
        <f>'Diet Matrix'!AF41+('Diet Matrix'!AF41*(Pedigree!$N$31/100))</f>
        <v>0</v>
      </c>
      <c r="AG41">
        <f>'Diet Matrix'!AG41+('Diet Matrix'!AG41*(Pedigree!$N$32/100))</f>
        <v>0</v>
      </c>
      <c r="AH41">
        <f>'Diet Matrix'!AH41+('Diet Matrix'!AH41*(Pedigree!$N$33/100))</f>
        <v>0</v>
      </c>
      <c r="AI41">
        <f>'Diet Matrix'!AI41+('Diet Matrix'!AI41*(Pedigree!$N$34/100))</f>
        <v>0</v>
      </c>
      <c r="AJ41">
        <f>'Diet Matrix'!AJ41+('Diet Matrix'!AJ41*(Pedigree!$N$35/100))</f>
        <v>0</v>
      </c>
      <c r="AK41">
        <f>'Diet Matrix'!AK41+('Diet Matrix'!AK41*(Pedigree!$N$36/100))</f>
        <v>0.33546750000000003</v>
      </c>
      <c r="AL41">
        <f>'Diet Matrix'!AL41+('Diet Matrix'!AL41*(Pedigree!$N$37/100))</f>
        <v>0</v>
      </c>
      <c r="AM41">
        <f>'Diet Matrix'!AM41+('Diet Matrix'!AM41*(Pedigree!$N$38/100))</f>
        <v>0</v>
      </c>
      <c r="AN41">
        <f>'Diet Matrix'!AN41+('Diet Matrix'!AN41*(Pedigree!$N$39/100))</f>
        <v>0</v>
      </c>
      <c r="AO41">
        <f>'Diet Matrix'!AO41+('Diet Matrix'!AO41*(Pedigree!$N$40/100))</f>
        <v>0</v>
      </c>
      <c r="AP41">
        <f>'Diet Matrix'!AP41+('Diet Matrix'!AP41*(Pedigree!$N$41/100))</f>
        <v>7.6350000000000001E-2</v>
      </c>
      <c r="AQ41">
        <f>'Diet Matrix'!AQ41+('Diet Matrix'!AQ41*(Pedigree!$N$42/100))</f>
        <v>0</v>
      </c>
      <c r="AR41">
        <f>'Diet Matrix'!AR41+('Diet Matrix'!AR41*(Pedigree!$N$43/100))</f>
        <v>0</v>
      </c>
      <c r="AS41">
        <f>'Diet Matrix'!AS41+('Diet Matrix'!AS41*(Pedigree!$N$44/100))</f>
        <v>0.29835</v>
      </c>
      <c r="AT41">
        <f>'Diet Matrix'!AT41+('Diet Matrix'!AT41*(Pedigree!$N$45/100))</f>
        <v>1.9341749999999998E-2</v>
      </c>
      <c r="AU41">
        <f>'Diet Matrix'!AU41+('Diet Matrix'!AU41*(Pedigree!$N$46/100))</f>
        <v>0</v>
      </c>
    </row>
    <row r="42" spans="1:47" x14ac:dyDescent="0.3">
      <c r="A42">
        <v>41</v>
      </c>
      <c r="B42" t="s">
        <v>34</v>
      </c>
      <c r="C42">
        <f>'Diet Matrix'!C42+('Diet Matrix'!C42*(Pedigree!$N$2/100))</f>
        <v>0</v>
      </c>
      <c r="D42">
        <f>'Diet Matrix'!D42+('Diet Matrix'!D42*(Pedigree!$N$3/100))</f>
        <v>0</v>
      </c>
      <c r="E42">
        <f>'Diet Matrix'!E42+('Diet Matrix'!E42*(Pedigree!$N$4/100))</f>
        <v>0</v>
      </c>
      <c r="F42">
        <f>'Diet Matrix'!F42+('Diet Matrix'!F42*(Pedigree!$N$5/100))</f>
        <v>0</v>
      </c>
      <c r="G42">
        <f>'Diet Matrix'!G42+('Diet Matrix'!G42*(Pedigree!$N$6/100))</f>
        <v>0</v>
      </c>
      <c r="H42">
        <f>'Diet Matrix'!H42+('Diet Matrix'!H42*(Pedigree!$N$7/100))</f>
        <v>0</v>
      </c>
      <c r="I42">
        <f>'Diet Matrix'!I42+('Diet Matrix'!I42*(Pedigree!$N$8/100))</f>
        <v>0</v>
      </c>
      <c r="J42">
        <f>'Diet Matrix'!J42+('Diet Matrix'!J42*(Pedigree!$N$9/100))</f>
        <v>0</v>
      </c>
      <c r="K42">
        <f>'Diet Matrix'!K42+('Diet Matrix'!K42*(Pedigree!$N$10/100))</f>
        <v>0</v>
      </c>
      <c r="L42">
        <f>'Diet Matrix'!L42+('Diet Matrix'!L42*(Pedigree!$N$11/100))</f>
        <v>4.4999999999999998E-7</v>
      </c>
      <c r="M42">
        <f>'Diet Matrix'!M42+('Diet Matrix'!M42*(Pedigree!$N$12/100))</f>
        <v>0</v>
      </c>
      <c r="N42">
        <f>'Diet Matrix'!N42+('Diet Matrix'!N42*(Pedigree!$N$13/100))</f>
        <v>6.6000000000000003E-6</v>
      </c>
      <c r="O42">
        <f>'Diet Matrix'!O42+('Diet Matrix'!O42*(Pedigree!$N$14/100))</f>
        <v>3.0766999999999999E-3</v>
      </c>
      <c r="P42">
        <f>'Diet Matrix'!P42+('Diet Matrix'!P42*(Pedigree!$N$15/100))</f>
        <v>6.6220000000000003E-3</v>
      </c>
      <c r="Q42">
        <f>'Diet Matrix'!Q42+('Diet Matrix'!Q42*(Pedigree!$N$16/100))</f>
        <v>3.5409E-3</v>
      </c>
      <c r="R42">
        <f>'Diet Matrix'!R42+('Diet Matrix'!R42*(Pedigree!$N$17/100))</f>
        <v>2.1980199999999998E-2</v>
      </c>
      <c r="S42">
        <f>'Diet Matrix'!S42+('Diet Matrix'!S42*(Pedigree!$N$18/100))</f>
        <v>0.32957210000000003</v>
      </c>
      <c r="T42">
        <f>'Diet Matrix'!T42+('Diet Matrix'!T42*(Pedigree!$N$19/100))</f>
        <v>0.32957210000000003</v>
      </c>
      <c r="U42">
        <f>'Diet Matrix'!U42+('Diet Matrix'!U42*(Pedigree!$N$20/100))</f>
        <v>2.3494899999999999E-2</v>
      </c>
      <c r="V42">
        <f>'Diet Matrix'!V42+('Diet Matrix'!V42*(Pedigree!$N$21/100))</f>
        <v>2.7600000000000003E-5</v>
      </c>
      <c r="W42">
        <f>'Diet Matrix'!W42+('Diet Matrix'!W42*(Pedigree!$N$22/100))</f>
        <v>0.47461020000000004</v>
      </c>
      <c r="X42">
        <f>'Diet Matrix'!X42+('Diet Matrix'!X42*(Pedigree!$N$23/100))</f>
        <v>0.52382000000000006</v>
      </c>
      <c r="Y42">
        <f>'Diet Matrix'!Y42+('Diet Matrix'!Y42*(Pedigree!$N$24/100))</f>
        <v>0.73711000000000004</v>
      </c>
      <c r="Z42">
        <f>'Diet Matrix'!Z42+('Diet Matrix'!Z42*(Pedigree!$N$25/100))</f>
        <v>0.74227999999999994</v>
      </c>
      <c r="AA42">
        <f>'Diet Matrix'!AA42+('Diet Matrix'!AA42*(Pedigree!$N$26/100))</f>
        <v>0.88000000000000012</v>
      </c>
      <c r="AB42">
        <f>'Diet Matrix'!AB42+('Diet Matrix'!AB42*(Pedigree!$N$27/100))</f>
        <v>6.4154199999999995E-2</v>
      </c>
      <c r="AC42">
        <f>'Diet Matrix'!AC42+('Diet Matrix'!AC42*(Pedigree!$N$28/100))</f>
        <v>0.53095349999999997</v>
      </c>
      <c r="AD42">
        <f>'Diet Matrix'!AD42+('Diet Matrix'!AD42*(Pedigree!$N$29/100))</f>
        <v>0.67144000000000004</v>
      </c>
      <c r="AE42">
        <f>'Diet Matrix'!AE42+('Diet Matrix'!AE42*(Pedigree!$N$30/100))</f>
        <v>1.0655999999999999E-3</v>
      </c>
      <c r="AF42">
        <f>'Diet Matrix'!AF42+('Diet Matrix'!AF42*(Pedigree!$N$31/100))</f>
        <v>6.8750000000000009E-3</v>
      </c>
      <c r="AG42">
        <f>'Diet Matrix'!AG42+('Diet Matrix'!AG42*(Pedigree!$N$32/100))</f>
        <v>0</v>
      </c>
      <c r="AH42">
        <f>'Diet Matrix'!AH42+('Diet Matrix'!AH42*(Pedigree!$N$33/100))</f>
        <v>0</v>
      </c>
      <c r="AI42">
        <f>'Diet Matrix'!AI42+('Diet Matrix'!AI42*(Pedigree!$N$34/100))</f>
        <v>0</v>
      </c>
      <c r="AJ42">
        <f>'Diet Matrix'!AJ42+('Diet Matrix'!AJ42*(Pedigree!$N$35/100))</f>
        <v>1.4400000000000002</v>
      </c>
      <c r="AK42">
        <f>'Diet Matrix'!AK42+('Diet Matrix'!AK42*(Pedigree!$N$36/100))</f>
        <v>0.44426850000000007</v>
      </c>
      <c r="AL42">
        <f>'Diet Matrix'!AL42+('Diet Matrix'!AL42*(Pedigree!$N$37/100))</f>
        <v>0</v>
      </c>
      <c r="AM42">
        <f>'Diet Matrix'!AM42+('Diet Matrix'!AM42*(Pedigree!$N$38/100))</f>
        <v>0</v>
      </c>
      <c r="AN42">
        <f>'Diet Matrix'!AN42+('Diet Matrix'!AN42*(Pedigree!$N$39/100))</f>
        <v>0</v>
      </c>
      <c r="AO42">
        <f>'Diet Matrix'!AO42+('Diet Matrix'!AO42*(Pedigree!$N$40/100))</f>
        <v>0</v>
      </c>
      <c r="AP42">
        <f>'Diet Matrix'!AP42+('Diet Matrix'!AP42*(Pedigree!$N$41/100))</f>
        <v>1.08345</v>
      </c>
      <c r="AQ42">
        <f>'Diet Matrix'!AQ42+('Diet Matrix'!AQ42*(Pedigree!$N$42/100))</f>
        <v>0</v>
      </c>
      <c r="AR42">
        <f>'Diet Matrix'!AR42+('Diet Matrix'!AR42*(Pedigree!$N$43/100))</f>
        <v>0</v>
      </c>
      <c r="AS42">
        <f>'Diet Matrix'!AS42+('Diet Matrix'!AS42*(Pedigree!$N$44/100))</f>
        <v>0.29835</v>
      </c>
      <c r="AT42">
        <f>'Diet Matrix'!AT42+('Diet Matrix'!AT42*(Pedigree!$N$45/100))</f>
        <v>3.9762375000000003E-2</v>
      </c>
      <c r="AU42">
        <f>'Diet Matrix'!AU42+('Diet Matrix'!AU42*(Pedigree!$N$46/100))</f>
        <v>0</v>
      </c>
    </row>
    <row r="43" spans="1:47" x14ac:dyDescent="0.3">
      <c r="A43">
        <v>42</v>
      </c>
      <c r="B43" t="s">
        <v>35</v>
      </c>
      <c r="C43">
        <f>'Diet Matrix'!C43+('Diet Matrix'!C43*(Pedigree!$N$2/100))</f>
        <v>0</v>
      </c>
      <c r="D43">
        <f>'Diet Matrix'!D43+('Diet Matrix'!D43*(Pedigree!$N$3/100))</f>
        <v>0</v>
      </c>
      <c r="E43">
        <f>'Diet Matrix'!E43+('Diet Matrix'!E43*(Pedigree!$N$4/100))</f>
        <v>0</v>
      </c>
      <c r="F43">
        <f>'Diet Matrix'!F43+('Diet Matrix'!F43*(Pedigree!$N$5/100))</f>
        <v>0</v>
      </c>
      <c r="G43">
        <f>'Diet Matrix'!G43+('Diet Matrix'!G43*(Pedigree!$N$6/100))</f>
        <v>0</v>
      </c>
      <c r="H43">
        <f>'Diet Matrix'!H43+('Diet Matrix'!H43*(Pedigree!$N$7/100))</f>
        <v>0</v>
      </c>
      <c r="I43">
        <f>'Diet Matrix'!I43+('Diet Matrix'!I43*(Pedigree!$N$8/100))</f>
        <v>0</v>
      </c>
      <c r="J43">
        <f>'Diet Matrix'!J43+('Diet Matrix'!J43*(Pedigree!$N$9/100))</f>
        <v>0</v>
      </c>
      <c r="K43">
        <f>'Diet Matrix'!K43+('Diet Matrix'!K43*(Pedigree!$N$10/100))</f>
        <v>0</v>
      </c>
      <c r="L43" s="1">
        <f>'Diet Matrix'!L43+('Diet Matrix'!L43*(Pedigree!$N$11/100))</f>
        <v>0</v>
      </c>
      <c r="M43">
        <f>'Diet Matrix'!M43+('Diet Matrix'!M43*(Pedigree!$N$12/100))</f>
        <v>0</v>
      </c>
      <c r="N43" s="1">
        <f>'Diet Matrix'!N43+('Diet Matrix'!N43*(Pedigree!$N$13/100))</f>
        <v>0</v>
      </c>
      <c r="O43">
        <f>'Diet Matrix'!O43+('Diet Matrix'!O43*(Pedigree!$N$14/100))</f>
        <v>0</v>
      </c>
      <c r="P43">
        <f>'Diet Matrix'!P43+('Diet Matrix'!P43*(Pedigree!$N$15/100))</f>
        <v>0</v>
      </c>
      <c r="Q43">
        <f>'Diet Matrix'!Q43+('Diet Matrix'!Q43*(Pedigree!$N$16/100))</f>
        <v>0</v>
      </c>
      <c r="R43">
        <f>'Diet Matrix'!R43+('Diet Matrix'!R43*(Pedigree!$N$17/100))</f>
        <v>0</v>
      </c>
      <c r="S43">
        <f>'Diet Matrix'!S43+('Diet Matrix'!S43*(Pedigree!$N$18/100))</f>
        <v>0</v>
      </c>
      <c r="T43">
        <f>'Diet Matrix'!T43+('Diet Matrix'!T43*(Pedigree!$N$19/100))</f>
        <v>0</v>
      </c>
      <c r="U43">
        <f>'Diet Matrix'!U43+('Diet Matrix'!U43*(Pedigree!$N$20/100))</f>
        <v>0</v>
      </c>
      <c r="V43">
        <f>'Diet Matrix'!V43+('Diet Matrix'!V43*(Pedigree!$N$21/100))</f>
        <v>0</v>
      </c>
      <c r="W43" s="1">
        <f>'Diet Matrix'!W43+('Diet Matrix'!W43*(Pedigree!$N$22/100))</f>
        <v>0</v>
      </c>
      <c r="X43">
        <f>'Diet Matrix'!X43+('Diet Matrix'!X43*(Pedigree!$N$23/100))</f>
        <v>0</v>
      </c>
      <c r="Y43">
        <f>'Diet Matrix'!Y43+('Diet Matrix'!Y43*(Pedigree!$N$24/100))</f>
        <v>0</v>
      </c>
      <c r="Z43">
        <f>'Diet Matrix'!Z43+('Diet Matrix'!Z43*(Pedigree!$N$25/100))</f>
        <v>0</v>
      </c>
      <c r="AA43">
        <f>'Diet Matrix'!AA43+('Diet Matrix'!AA43*(Pedigree!$N$26/100))</f>
        <v>0.11000000000000001</v>
      </c>
      <c r="AB43">
        <f>'Diet Matrix'!AB43+('Diet Matrix'!AB43*(Pedigree!$N$27/100))</f>
        <v>0</v>
      </c>
      <c r="AC43">
        <f>'Diet Matrix'!AC43+('Diet Matrix'!AC43*(Pedigree!$N$28/100))</f>
        <v>0</v>
      </c>
      <c r="AD43">
        <f>'Diet Matrix'!AD43+('Diet Matrix'!AD43*(Pedigree!$N$29/100))</f>
        <v>5.2360000000000004E-2</v>
      </c>
      <c r="AE43">
        <f>'Diet Matrix'!AE43+('Diet Matrix'!AE43*(Pedigree!$N$30/100))</f>
        <v>0</v>
      </c>
      <c r="AF43">
        <f>'Diet Matrix'!AF43+('Diet Matrix'!AF43*(Pedigree!$N$31/100))</f>
        <v>0</v>
      </c>
      <c r="AG43">
        <f>'Diet Matrix'!AG43+('Diet Matrix'!AG43*(Pedigree!$N$32/100))</f>
        <v>0</v>
      </c>
      <c r="AH43">
        <f>'Diet Matrix'!AH43+('Diet Matrix'!AH43*(Pedigree!$N$33/100))</f>
        <v>0</v>
      </c>
      <c r="AI43">
        <f>'Diet Matrix'!AI43+('Diet Matrix'!AI43*(Pedigree!$N$34/100))</f>
        <v>0</v>
      </c>
      <c r="AJ43">
        <f>'Diet Matrix'!AJ43+('Diet Matrix'!AJ43*(Pedigree!$N$35/100))</f>
        <v>0</v>
      </c>
      <c r="AK43">
        <f>'Diet Matrix'!AK43+('Diet Matrix'!AK43*(Pedigree!$N$36/100))</f>
        <v>0</v>
      </c>
      <c r="AL43">
        <f>'Diet Matrix'!AL43+('Diet Matrix'!AL43*(Pedigree!$N$37/100))</f>
        <v>1.0499999999999998</v>
      </c>
      <c r="AM43">
        <f>'Diet Matrix'!AM43+('Diet Matrix'!AM43*(Pedigree!$N$38/100))</f>
        <v>0.15000000000000002</v>
      </c>
      <c r="AN43">
        <f>'Diet Matrix'!AN43+('Diet Matrix'!AN43*(Pedigree!$N$39/100))</f>
        <v>7.5000000000000011E-2</v>
      </c>
      <c r="AO43">
        <f>'Diet Matrix'!AO43+('Diet Matrix'!AO43*(Pedigree!$N$40/100))</f>
        <v>0.15076537499999998</v>
      </c>
      <c r="AP43">
        <f>'Diet Matrix'!AP43+('Diet Matrix'!AP43*(Pedigree!$N$41/100))</f>
        <v>0.1527</v>
      </c>
      <c r="AQ43">
        <f>'Diet Matrix'!AQ43+('Diet Matrix'!AQ43*(Pedigree!$N$42/100))</f>
        <v>7.5000000000000011E-2</v>
      </c>
      <c r="AR43">
        <f>'Diet Matrix'!AR43+('Diet Matrix'!AR43*(Pedigree!$N$43/100))</f>
        <v>0.15000000000000002</v>
      </c>
      <c r="AS43">
        <f>'Diet Matrix'!AS43+('Diet Matrix'!AS43*(Pedigree!$N$44/100))</f>
        <v>0.14924999999999999</v>
      </c>
      <c r="AT43">
        <f>'Diet Matrix'!AT43+('Diet Matrix'!AT43*(Pedigree!$N$45/100))</f>
        <v>6.6445124999999994E-2</v>
      </c>
      <c r="AU43">
        <f>'Diet Matrix'!AU43+('Diet Matrix'!AU43*(Pedigree!$N$46/100))</f>
        <v>0</v>
      </c>
    </row>
    <row r="44" spans="1:47" x14ac:dyDescent="0.3">
      <c r="A44">
        <v>43</v>
      </c>
      <c r="B44" t="s">
        <v>36</v>
      </c>
      <c r="C44">
        <f>'Diet Matrix'!C44+('Diet Matrix'!C44*(Pedigree!$N$2/100))</f>
        <v>0</v>
      </c>
      <c r="D44">
        <f>'Diet Matrix'!D44+('Diet Matrix'!D44*(Pedigree!$N$3/100))</f>
        <v>0</v>
      </c>
      <c r="E44">
        <f>'Diet Matrix'!E44+('Diet Matrix'!E44*(Pedigree!$N$4/100))</f>
        <v>0</v>
      </c>
      <c r="F44">
        <f>'Diet Matrix'!F44+('Diet Matrix'!F44*(Pedigree!$N$5/100))</f>
        <v>0</v>
      </c>
      <c r="G44">
        <f>'Diet Matrix'!G44+('Diet Matrix'!G44*(Pedigree!$N$6/100))</f>
        <v>0</v>
      </c>
      <c r="H44">
        <f>'Diet Matrix'!H44+('Diet Matrix'!H44*(Pedigree!$N$7/100))</f>
        <v>0</v>
      </c>
      <c r="I44">
        <f>'Diet Matrix'!I44+('Diet Matrix'!I44*(Pedigree!$N$8/100))</f>
        <v>0</v>
      </c>
      <c r="J44">
        <f>'Diet Matrix'!J44+('Diet Matrix'!J44*(Pedigree!$N$9/100))</f>
        <v>0</v>
      </c>
      <c r="K44">
        <f>'Diet Matrix'!K44+('Diet Matrix'!K44*(Pedigree!$N$10/100))</f>
        <v>0</v>
      </c>
      <c r="L44">
        <f>'Diet Matrix'!L44+('Diet Matrix'!L44*(Pedigree!$N$11/100))</f>
        <v>1.4713650000000002E-2</v>
      </c>
      <c r="M44">
        <f>'Diet Matrix'!M44+('Diet Matrix'!M44*(Pedigree!$N$12/100))</f>
        <v>9.724E-4</v>
      </c>
      <c r="N44">
        <f>'Diet Matrix'!N44+('Diet Matrix'!N44*(Pedigree!$N$13/100))</f>
        <v>1.8182999999999999E-3</v>
      </c>
      <c r="O44">
        <f>'Diet Matrix'!O44+('Diet Matrix'!O44*(Pedigree!$N$14/100))</f>
        <v>4.0369999999999998E-3</v>
      </c>
      <c r="P44">
        <f>'Diet Matrix'!P44+('Diet Matrix'!P44*(Pedigree!$N$15/100))</f>
        <v>4.6221999999999999E-3</v>
      </c>
      <c r="Q44">
        <f>'Diet Matrix'!Q44+('Diet Matrix'!Q44*(Pedigree!$N$16/100))</f>
        <v>1.2143999999999999E-2</v>
      </c>
      <c r="R44">
        <f>'Diet Matrix'!R44+('Diet Matrix'!R44*(Pedigree!$N$17/100))</f>
        <v>1.8980500000000001E-2</v>
      </c>
      <c r="S44">
        <f>'Diet Matrix'!S44+('Diet Matrix'!S44*(Pedigree!$N$18/100))</f>
        <v>0</v>
      </c>
      <c r="T44">
        <f>'Diet Matrix'!T44+('Diet Matrix'!T44*(Pedigree!$N$19/100))</f>
        <v>0</v>
      </c>
      <c r="U44">
        <f>'Diet Matrix'!U44+('Diet Matrix'!U44*(Pedigree!$N$20/100))</f>
        <v>0</v>
      </c>
      <c r="V44">
        <f>'Diet Matrix'!V44+('Diet Matrix'!V44*(Pedigree!$N$21/100))</f>
        <v>0</v>
      </c>
      <c r="W44">
        <f>'Diet Matrix'!W44+('Diet Matrix'!W44*(Pedigree!$N$22/100))</f>
        <v>1.992E-2</v>
      </c>
      <c r="X44">
        <f>'Diet Matrix'!X44+('Diet Matrix'!X44*(Pedigree!$N$23/100))</f>
        <v>0</v>
      </c>
      <c r="Y44">
        <f>'Diet Matrix'!Y44+('Diet Matrix'!Y44*(Pedigree!$N$24/100))</f>
        <v>0</v>
      </c>
      <c r="Z44">
        <f>'Diet Matrix'!Z44+('Diet Matrix'!Z44*(Pedigree!$N$25/100))</f>
        <v>0</v>
      </c>
      <c r="AA44">
        <f>'Diet Matrix'!AA44+('Diet Matrix'!AA44*(Pedigree!$N$26/100))</f>
        <v>0</v>
      </c>
      <c r="AB44">
        <f>'Diet Matrix'!AB44+('Diet Matrix'!AB44*(Pedigree!$N$27/100))</f>
        <v>9.2399999999999996E-5</v>
      </c>
      <c r="AC44">
        <f>'Diet Matrix'!AC44+('Diet Matrix'!AC44*(Pedigree!$N$28/100))</f>
        <v>9.2990699999999996E-2</v>
      </c>
      <c r="AD44">
        <f>'Diet Matrix'!AD44+('Diet Matrix'!AD44*(Pedigree!$N$29/100))</f>
        <v>0</v>
      </c>
      <c r="AE44">
        <f>'Diet Matrix'!AE44+('Diet Matrix'!AE44*(Pedigree!$N$30/100))</f>
        <v>2.9238119999999999E-2</v>
      </c>
      <c r="AF44">
        <f>'Diet Matrix'!AF44+('Diet Matrix'!AF44*(Pedigree!$N$31/100))</f>
        <v>0</v>
      </c>
      <c r="AG44">
        <f>'Diet Matrix'!AG44+('Diet Matrix'!AG44*(Pedigree!$N$32/100))</f>
        <v>0</v>
      </c>
      <c r="AH44">
        <f>'Diet Matrix'!AH44+('Diet Matrix'!AH44*(Pedigree!$N$33/100))</f>
        <v>1.9019000000000002E-3</v>
      </c>
      <c r="AI44">
        <f>'Diet Matrix'!AI44+('Diet Matrix'!AI44*(Pedigree!$N$34/100))</f>
        <v>0</v>
      </c>
      <c r="AJ44">
        <f>'Diet Matrix'!AJ44+('Diet Matrix'!AJ44*(Pedigree!$N$35/100))</f>
        <v>0</v>
      </c>
      <c r="AK44">
        <f>'Diet Matrix'!AK44+('Diet Matrix'!AK44*(Pedigree!$N$36/100))</f>
        <v>0</v>
      </c>
      <c r="AL44">
        <f>'Diet Matrix'!AL44+('Diet Matrix'!AL44*(Pedigree!$N$37/100))</f>
        <v>0</v>
      </c>
      <c r="AM44">
        <f>'Diet Matrix'!AM44+('Diet Matrix'!AM44*(Pedigree!$N$38/100))</f>
        <v>0</v>
      </c>
      <c r="AN44">
        <f>'Diet Matrix'!AN44+('Diet Matrix'!AN44*(Pedigree!$N$39/100))</f>
        <v>0</v>
      </c>
      <c r="AO44">
        <f>'Diet Matrix'!AO44+('Diet Matrix'!AO44*(Pedigree!$N$40/100))</f>
        <v>0</v>
      </c>
      <c r="AP44">
        <f>'Diet Matrix'!AP44+('Diet Matrix'!AP44*(Pedigree!$N$41/100))</f>
        <v>0</v>
      </c>
      <c r="AQ44">
        <f>'Diet Matrix'!AQ44+('Diet Matrix'!AQ44*(Pedigree!$N$42/100))</f>
        <v>0</v>
      </c>
      <c r="AR44">
        <f>'Diet Matrix'!AR44+('Diet Matrix'!AR44*(Pedigree!$N$43/100))</f>
        <v>0</v>
      </c>
      <c r="AS44">
        <f>'Diet Matrix'!AS44+('Diet Matrix'!AS44*(Pedigree!$N$44/100))</f>
        <v>0</v>
      </c>
      <c r="AT44">
        <f>'Diet Matrix'!AT44+('Diet Matrix'!AT44*(Pedigree!$N$45/100))</f>
        <v>0</v>
      </c>
      <c r="AU44">
        <f>'Diet Matrix'!AU44+('Diet Matrix'!AU44*(Pedigree!$N$46/100))</f>
        <v>0</v>
      </c>
    </row>
    <row r="45" spans="1:47" x14ac:dyDescent="0.3">
      <c r="A45">
        <v>44</v>
      </c>
      <c r="B45" t="s">
        <v>37</v>
      </c>
      <c r="C45">
        <f>'Diet Matrix'!C45+('Diet Matrix'!C45*(Pedigree!$N$2/100))</f>
        <v>0</v>
      </c>
      <c r="D45">
        <f>'Diet Matrix'!D45+('Diet Matrix'!D45*(Pedigree!$N$3/100))</f>
        <v>0</v>
      </c>
      <c r="E45">
        <f>'Diet Matrix'!E45+('Diet Matrix'!E45*(Pedigree!$N$4/100))</f>
        <v>0</v>
      </c>
      <c r="F45">
        <f>'Diet Matrix'!F45+('Diet Matrix'!F45*(Pedigree!$N$5/100))</f>
        <v>0</v>
      </c>
      <c r="G45">
        <f>'Diet Matrix'!G45+('Diet Matrix'!G45*(Pedigree!$N$6/100))</f>
        <v>0</v>
      </c>
      <c r="H45">
        <f>'Diet Matrix'!H45+('Diet Matrix'!H45*(Pedigree!$N$7/100))</f>
        <v>4.8070000000000003E-4</v>
      </c>
      <c r="I45">
        <f>'Diet Matrix'!I45+('Diet Matrix'!I45*(Pedigree!$N$8/100))</f>
        <v>0</v>
      </c>
      <c r="J45">
        <f>'Diet Matrix'!J45+('Diet Matrix'!J45*(Pedigree!$N$9/100))</f>
        <v>0</v>
      </c>
      <c r="K45">
        <f>'Diet Matrix'!K45+('Diet Matrix'!K45*(Pedigree!$N$10/100))</f>
        <v>0</v>
      </c>
      <c r="L45">
        <f>'Diet Matrix'!L45+('Diet Matrix'!L45*(Pedigree!$N$11/100))</f>
        <v>0</v>
      </c>
      <c r="M45">
        <f>'Diet Matrix'!M45+('Diet Matrix'!M45*(Pedigree!$N$12/100))</f>
        <v>0.11719840000000001</v>
      </c>
      <c r="N45">
        <f>'Diet Matrix'!N45+('Diet Matrix'!N45*(Pedigree!$N$13/100))</f>
        <v>0.3272852</v>
      </c>
      <c r="O45">
        <f>'Diet Matrix'!O45+('Diet Matrix'!O45*(Pedigree!$N$14/100))</f>
        <v>6.2038900000000008E-2</v>
      </c>
      <c r="P45">
        <f>'Diet Matrix'!P45+('Diet Matrix'!P45*(Pedigree!$N$15/100))</f>
        <v>0.22779130000000003</v>
      </c>
      <c r="Q45">
        <f>'Diet Matrix'!Q45+('Diet Matrix'!Q45*(Pedigree!$N$16/100))</f>
        <v>3.0181799999999998E-2</v>
      </c>
      <c r="R45">
        <f>'Diet Matrix'!R45+('Diet Matrix'!R45*(Pedigree!$N$17/100))</f>
        <v>3.4501499999999997E-2</v>
      </c>
      <c r="S45">
        <f>'Diet Matrix'!S45+('Diet Matrix'!S45*(Pedigree!$N$18/100))</f>
        <v>1.91389E-2</v>
      </c>
      <c r="T45">
        <f>'Diet Matrix'!T45+('Diet Matrix'!T45*(Pedigree!$N$19/100))</f>
        <v>1.91389E-2</v>
      </c>
      <c r="U45">
        <f>'Diet Matrix'!U45+('Diet Matrix'!U45*(Pedigree!$N$20/100))</f>
        <v>6.3753799999999999E-2</v>
      </c>
      <c r="V45">
        <f>'Diet Matrix'!V45+('Diet Matrix'!V45*(Pedigree!$N$21/100))</f>
        <v>4.4155200000000006E-2</v>
      </c>
      <c r="W45">
        <f>'Diet Matrix'!W45+('Diet Matrix'!W45*(Pedigree!$N$22/100))</f>
        <v>9.4753799999999999E-2</v>
      </c>
      <c r="X45">
        <f>'Diet Matrix'!X45+('Diet Matrix'!X45*(Pedigree!$N$23/100))</f>
        <v>0</v>
      </c>
      <c r="Y45">
        <f>'Diet Matrix'!Y45+('Diet Matrix'!Y45*(Pedigree!$N$24/100))</f>
        <v>0</v>
      </c>
      <c r="Z45">
        <f>'Diet Matrix'!Z45+('Diet Matrix'!Z45*(Pedigree!$N$25/100))</f>
        <v>0</v>
      </c>
      <c r="AA45">
        <f>'Diet Matrix'!AA45+('Diet Matrix'!AA45*(Pedigree!$N$26/100))</f>
        <v>0</v>
      </c>
      <c r="AB45">
        <f>'Diet Matrix'!AB45+('Diet Matrix'!AB45*(Pedigree!$N$27/100))</f>
        <v>8.0830199999999991E-2</v>
      </c>
      <c r="AC45" s="1">
        <f>'Diet Matrix'!AC45+('Diet Matrix'!AC45*(Pedigree!$N$28/100))</f>
        <v>2.5400100000000002E-2</v>
      </c>
      <c r="AD45">
        <f>'Diet Matrix'!AD45+('Diet Matrix'!AD45*(Pedigree!$N$29/100))</f>
        <v>0</v>
      </c>
      <c r="AE45">
        <f>'Diet Matrix'!AE45+('Diet Matrix'!AE45*(Pedigree!$N$30/100))</f>
        <v>9.6811560000000019E-2</v>
      </c>
      <c r="AF45">
        <f>'Diet Matrix'!AF45+('Diet Matrix'!AF45*(Pedigree!$N$31/100))</f>
        <v>5.18056E-2</v>
      </c>
      <c r="AG45">
        <f>'Diet Matrix'!AG45+('Diet Matrix'!AG45*(Pedigree!$N$32/100))</f>
        <v>5.8894000000000002E-2</v>
      </c>
      <c r="AH45">
        <f>'Diet Matrix'!AH45+('Diet Matrix'!AH45*(Pedigree!$N$33/100))</f>
        <v>7.4785700000000011E-2</v>
      </c>
      <c r="AI45">
        <f>'Diet Matrix'!AI45+('Diet Matrix'!AI45*(Pedigree!$N$34/100))</f>
        <v>1.9954733333333332E-2</v>
      </c>
      <c r="AJ45">
        <f>'Diet Matrix'!AJ45+('Diet Matrix'!AJ45*(Pedigree!$N$35/100))</f>
        <v>0</v>
      </c>
      <c r="AK45">
        <f>'Diet Matrix'!AK45+('Diet Matrix'!AK45*(Pedigree!$N$36/100))</f>
        <v>3.1808999999999997E-2</v>
      </c>
      <c r="AL45">
        <f>'Diet Matrix'!AL45+('Diet Matrix'!AL45*(Pedigree!$N$37/100))</f>
        <v>0</v>
      </c>
      <c r="AM45">
        <f>'Diet Matrix'!AM45+('Diet Matrix'!AM45*(Pedigree!$N$38/100))</f>
        <v>0</v>
      </c>
      <c r="AN45">
        <f>'Diet Matrix'!AN45+('Diet Matrix'!AN45*(Pedigree!$N$39/100))</f>
        <v>0</v>
      </c>
      <c r="AO45">
        <f>'Diet Matrix'!AO45+('Diet Matrix'!AO45*(Pedigree!$N$40/100))</f>
        <v>0</v>
      </c>
      <c r="AP45">
        <f>'Diet Matrix'!AP45+('Diet Matrix'!AP45*(Pedigree!$N$41/100))</f>
        <v>0</v>
      </c>
      <c r="AQ45">
        <f>'Diet Matrix'!AQ45+('Diet Matrix'!AQ45*(Pedigree!$N$42/100))</f>
        <v>0</v>
      </c>
      <c r="AR45">
        <f>'Diet Matrix'!AR45+('Diet Matrix'!AR45*(Pedigree!$N$43/100))</f>
        <v>0</v>
      </c>
      <c r="AS45">
        <f>'Diet Matrix'!AS45+('Diet Matrix'!AS45*(Pedigree!$N$44/100))</f>
        <v>7.4699999999999989E-2</v>
      </c>
      <c r="AT45">
        <f>'Diet Matrix'!AT45+('Diet Matrix'!AT45*(Pedigree!$N$45/100))</f>
        <v>2.6355375E-2</v>
      </c>
      <c r="AU45">
        <f>'Diet Matrix'!AU45+('Diet Matrix'!AU45*(Pedigree!$N$46/100))</f>
        <v>0</v>
      </c>
    </row>
    <row r="46" spans="1:47" x14ac:dyDescent="0.3">
      <c r="A46">
        <v>45</v>
      </c>
      <c r="B46" t="s">
        <v>38</v>
      </c>
      <c r="C46">
        <f>'Diet Matrix'!C46+('Diet Matrix'!C46*(Pedigree!$N$2/100))</f>
        <v>0</v>
      </c>
      <c r="D46">
        <f>'Diet Matrix'!D46+('Diet Matrix'!D46*(Pedigree!$N$3/100))</f>
        <v>0</v>
      </c>
      <c r="E46">
        <f>'Diet Matrix'!E46+('Diet Matrix'!E46*(Pedigree!$N$4/100))</f>
        <v>0</v>
      </c>
      <c r="F46">
        <f>'Diet Matrix'!F46+('Diet Matrix'!F46*(Pedigree!$N$5/100))</f>
        <v>0</v>
      </c>
      <c r="G46">
        <f>'Diet Matrix'!G46+('Diet Matrix'!G46*(Pedigree!$N$6/100))</f>
        <v>0</v>
      </c>
      <c r="H46">
        <f>'Diet Matrix'!H46+('Diet Matrix'!H46*(Pedigree!$N$7/100))</f>
        <v>0</v>
      </c>
      <c r="I46">
        <f>'Diet Matrix'!I46+('Diet Matrix'!I46*(Pedigree!$N$8/100))</f>
        <v>0</v>
      </c>
      <c r="J46">
        <f>'Diet Matrix'!J46+('Diet Matrix'!J46*(Pedigree!$N$9/100))</f>
        <v>0</v>
      </c>
      <c r="K46">
        <f>'Diet Matrix'!K46+('Diet Matrix'!K46*(Pedigree!$N$10/100))</f>
        <v>0</v>
      </c>
      <c r="L46">
        <f>'Diet Matrix'!L46+('Diet Matrix'!L46*(Pedigree!$N$11/100))</f>
        <v>0.141437016</v>
      </c>
      <c r="M46">
        <f>'Diet Matrix'!M46+('Diet Matrix'!M46*(Pedigree!$N$12/100))</f>
        <v>0</v>
      </c>
      <c r="N46">
        <f>'Diet Matrix'!N46+('Diet Matrix'!N46*(Pedigree!$N$13/100))</f>
        <v>0</v>
      </c>
      <c r="O46">
        <f>'Diet Matrix'!O46+('Diet Matrix'!O46*(Pedigree!$N$14/100))</f>
        <v>0</v>
      </c>
      <c r="P46">
        <f>'Diet Matrix'!P46+('Diet Matrix'!P46*(Pedigree!$N$15/100))</f>
        <v>3.3000000000000002E-6</v>
      </c>
      <c r="Q46">
        <f>'Diet Matrix'!Q46+('Diet Matrix'!Q46*(Pedigree!$N$16/100))</f>
        <v>1.5884E-3</v>
      </c>
      <c r="R46">
        <f>'Diet Matrix'!R46+('Diet Matrix'!R46*(Pedigree!$N$17/100))</f>
        <v>1.1737E-3</v>
      </c>
      <c r="S46">
        <f>'Diet Matrix'!S46+('Diet Matrix'!S46*(Pedigree!$N$18/100))</f>
        <v>0</v>
      </c>
      <c r="T46">
        <f>'Diet Matrix'!T46+('Diet Matrix'!T46*(Pedigree!$N$19/100))</f>
        <v>0</v>
      </c>
      <c r="U46">
        <f>'Diet Matrix'!U46+('Diet Matrix'!U46*(Pedigree!$N$20/100))</f>
        <v>0</v>
      </c>
      <c r="V46">
        <f>'Diet Matrix'!V46+('Diet Matrix'!V46*(Pedigree!$N$21/100))</f>
        <v>0</v>
      </c>
      <c r="W46">
        <f>'Diet Matrix'!W46+('Diet Matrix'!W46*(Pedigree!$N$22/100))</f>
        <v>2.8276800000000005E-2</v>
      </c>
      <c r="X46">
        <f>'Diet Matrix'!X46+('Diet Matrix'!X46*(Pedigree!$N$23/100))</f>
        <v>0</v>
      </c>
      <c r="Y46">
        <f>'Diet Matrix'!Y46+('Diet Matrix'!Y46*(Pedigree!$N$24/100))</f>
        <v>0</v>
      </c>
      <c r="Z46">
        <f>'Diet Matrix'!Z46+('Diet Matrix'!Z46*(Pedigree!$N$25/100))</f>
        <v>0</v>
      </c>
      <c r="AA46">
        <f>'Diet Matrix'!AA46+('Diet Matrix'!AA46*(Pedigree!$N$26/100))</f>
        <v>0</v>
      </c>
      <c r="AB46">
        <f>'Diet Matrix'!AB46+('Diet Matrix'!AB46*(Pedigree!$N$27/100))</f>
        <v>0</v>
      </c>
      <c r="AC46">
        <f>'Diet Matrix'!AC46+('Diet Matrix'!AC46*(Pedigree!$N$28/100))</f>
        <v>1.1000000000000001E-6</v>
      </c>
      <c r="AD46">
        <f>'Diet Matrix'!AD46+('Diet Matrix'!AD46*(Pedigree!$N$29/100))</f>
        <v>5.2580000000000002E-2</v>
      </c>
      <c r="AE46">
        <f>'Diet Matrix'!AE46+('Diet Matrix'!AE46*(Pedigree!$N$30/100))</f>
        <v>0</v>
      </c>
      <c r="AF46">
        <f>'Diet Matrix'!AF46+('Diet Matrix'!AF46*(Pedigree!$N$31/100))</f>
        <v>4.95E-4</v>
      </c>
      <c r="AG46">
        <f>'Diet Matrix'!AG46+('Diet Matrix'!AG46*(Pedigree!$N$32/100))</f>
        <v>0</v>
      </c>
      <c r="AH46">
        <f>'Diet Matrix'!AH46+('Diet Matrix'!AH46*(Pedigree!$N$33/100))</f>
        <v>7.5922000000000003E-3</v>
      </c>
      <c r="AI46">
        <f>'Diet Matrix'!AI46+('Diet Matrix'!AI46*(Pedigree!$N$34/100))</f>
        <v>0.15983000000000003</v>
      </c>
      <c r="AJ46">
        <f>'Diet Matrix'!AJ46+('Diet Matrix'!AJ46*(Pedigree!$N$35/100))</f>
        <v>0</v>
      </c>
      <c r="AK46">
        <f>'Diet Matrix'!AK46+('Diet Matrix'!AK46*(Pedigree!$N$36/100))</f>
        <v>0</v>
      </c>
      <c r="AL46">
        <f>'Diet Matrix'!AL46+('Diet Matrix'!AL46*(Pedigree!$N$37/100))</f>
        <v>0</v>
      </c>
      <c r="AM46">
        <f>'Diet Matrix'!AM46+('Diet Matrix'!AM46*(Pedigree!$N$38/100))</f>
        <v>0</v>
      </c>
      <c r="AN46">
        <f>'Diet Matrix'!AN46+('Diet Matrix'!AN46*(Pedigree!$N$39/100))</f>
        <v>0</v>
      </c>
      <c r="AO46">
        <f>'Diet Matrix'!AO46+('Diet Matrix'!AO46*(Pedigree!$N$40/100))</f>
        <v>0.13163249999999999</v>
      </c>
      <c r="AP46">
        <f>'Diet Matrix'!AP46+('Diet Matrix'!AP46*(Pedigree!$N$41/100))</f>
        <v>0</v>
      </c>
      <c r="AQ46">
        <f>'Diet Matrix'!AQ46+('Diet Matrix'!AQ46*(Pedigree!$N$42/100))</f>
        <v>0</v>
      </c>
      <c r="AR46">
        <f>'Diet Matrix'!AR46+('Diet Matrix'!AR46*(Pedigree!$N$43/100))</f>
        <v>0</v>
      </c>
      <c r="AS46">
        <f>'Diet Matrix'!AS46+('Diet Matrix'!AS46*(Pedigree!$N$44/100))</f>
        <v>0</v>
      </c>
      <c r="AT46">
        <f>'Diet Matrix'!AT46+('Diet Matrix'!AT46*(Pedigree!$N$45/100))</f>
        <v>0.57782549999999999</v>
      </c>
      <c r="AU46">
        <f>'Diet Matrix'!AU46+('Diet Matrix'!AU46*(Pedigree!$N$46/100))</f>
        <v>7.5000000000000011E-2</v>
      </c>
    </row>
    <row r="47" spans="1:47" x14ac:dyDescent="0.3">
      <c r="A47">
        <v>46</v>
      </c>
      <c r="B47" t="s">
        <v>39</v>
      </c>
      <c r="C47">
        <f>'Diet Matrix'!C47+('Diet Matrix'!C47*(Pedigree!$N$2/100))</f>
        <v>0</v>
      </c>
      <c r="D47">
        <f>'Diet Matrix'!D47+('Diet Matrix'!D47*(Pedigree!$N$3/100))</f>
        <v>0</v>
      </c>
      <c r="E47">
        <f>'Diet Matrix'!E47+('Diet Matrix'!E47*(Pedigree!$N$4/100))</f>
        <v>0</v>
      </c>
      <c r="F47">
        <f>'Diet Matrix'!F47+('Diet Matrix'!F47*(Pedigree!$N$5/100))</f>
        <v>0</v>
      </c>
      <c r="G47">
        <f>'Diet Matrix'!G47+('Diet Matrix'!G47*(Pedigree!$N$6/100))</f>
        <v>0</v>
      </c>
      <c r="H47">
        <f>'Diet Matrix'!H47+('Diet Matrix'!H47*(Pedigree!$N$7/100))</f>
        <v>0</v>
      </c>
      <c r="I47">
        <f>'Diet Matrix'!I47+('Diet Matrix'!I47*(Pedigree!$N$8/100))</f>
        <v>0</v>
      </c>
      <c r="J47">
        <f>'Diet Matrix'!J47+('Diet Matrix'!J47*(Pedigree!$N$9/100))</f>
        <v>0</v>
      </c>
      <c r="K47">
        <f>'Diet Matrix'!K47+('Diet Matrix'!K47*(Pedigree!$N$10/100))</f>
        <v>0</v>
      </c>
      <c r="L47">
        <f>'Diet Matrix'!L47+('Diet Matrix'!L47*(Pedigree!$N$11/100))</f>
        <v>0</v>
      </c>
      <c r="M47">
        <f>'Diet Matrix'!M47+('Diet Matrix'!M47*(Pedigree!$N$12/100))</f>
        <v>0</v>
      </c>
      <c r="N47">
        <f>'Diet Matrix'!N47+('Diet Matrix'!N47*(Pedigree!$N$13/100))</f>
        <v>0</v>
      </c>
      <c r="O47">
        <f>'Diet Matrix'!O47+('Diet Matrix'!O47*(Pedigree!$N$14/100))</f>
        <v>0</v>
      </c>
      <c r="P47" s="1">
        <f>'Diet Matrix'!P47+('Diet Matrix'!P47*(Pedigree!$N$15/100))</f>
        <v>0</v>
      </c>
      <c r="Q47">
        <f>'Diet Matrix'!Q47+('Diet Matrix'!Q47*(Pedigree!$N$16/100))</f>
        <v>0</v>
      </c>
      <c r="R47">
        <f>'Diet Matrix'!R47+('Diet Matrix'!R47*(Pedigree!$N$17/100))</f>
        <v>0</v>
      </c>
      <c r="S47">
        <f>'Diet Matrix'!S47+('Diet Matrix'!S47*(Pedigree!$N$18/100))</f>
        <v>0</v>
      </c>
      <c r="T47">
        <f>'Diet Matrix'!T47+('Diet Matrix'!T47*(Pedigree!$N$19/100))</f>
        <v>0</v>
      </c>
      <c r="U47">
        <f>'Diet Matrix'!U47+('Diet Matrix'!U47*(Pedigree!$N$20/100))</f>
        <v>0</v>
      </c>
      <c r="V47">
        <f>'Diet Matrix'!V47+('Diet Matrix'!V47*(Pedigree!$N$21/100))</f>
        <v>0</v>
      </c>
      <c r="W47">
        <f>'Diet Matrix'!W47+('Diet Matrix'!W47*(Pedigree!$N$22/100))</f>
        <v>0</v>
      </c>
      <c r="X47">
        <f>'Diet Matrix'!X47+('Diet Matrix'!X47*(Pedigree!$N$23/100))</f>
        <v>0</v>
      </c>
      <c r="Y47">
        <f>'Diet Matrix'!Y47+('Diet Matrix'!Y47*(Pedigree!$N$24/100))</f>
        <v>0</v>
      </c>
      <c r="Z47">
        <f>'Diet Matrix'!Z47+('Diet Matrix'!Z47*(Pedigree!$N$25/100))</f>
        <v>0</v>
      </c>
      <c r="AA47">
        <f>'Diet Matrix'!AA47+('Diet Matrix'!AA47*(Pedigree!$N$26/100))</f>
        <v>0.11000000000000001</v>
      </c>
      <c r="AB47">
        <f>'Diet Matrix'!AB47+('Diet Matrix'!AB47*(Pedigree!$N$27/100))</f>
        <v>0</v>
      </c>
      <c r="AC47">
        <f>'Diet Matrix'!AC47+('Diet Matrix'!AC47*(Pedigree!$N$28/100))</f>
        <v>2.4187900000000002E-2</v>
      </c>
      <c r="AD47" s="1">
        <f>'Diet Matrix'!AD47+('Diet Matrix'!AD47*(Pedigree!$N$29/100))</f>
        <v>2.3870000000000002E-2</v>
      </c>
      <c r="AE47">
        <f>'Diet Matrix'!AE47+('Diet Matrix'!AE47*(Pedigree!$N$30/100))</f>
        <v>0</v>
      </c>
      <c r="AF47">
        <f>'Diet Matrix'!AF47+('Diet Matrix'!AF47*(Pedigree!$N$31/100))</f>
        <v>0</v>
      </c>
      <c r="AG47">
        <f>'Diet Matrix'!AG47+('Diet Matrix'!AG47*(Pedigree!$N$32/100))</f>
        <v>0</v>
      </c>
      <c r="AH47">
        <f>'Diet Matrix'!AH47+('Diet Matrix'!AH47*(Pedigree!$N$33/100))</f>
        <v>0</v>
      </c>
      <c r="AI47">
        <f>'Diet Matrix'!AI47+('Diet Matrix'!AI47*(Pedigree!$N$34/100))</f>
        <v>0</v>
      </c>
      <c r="AJ47">
        <f>'Diet Matrix'!AJ47+('Diet Matrix'!AJ47*(Pedigree!$N$35/100))</f>
        <v>0.36000000000000004</v>
      </c>
      <c r="AK47">
        <f>'Diet Matrix'!AK47+('Diet Matrix'!AK47*(Pedigree!$N$36/100))</f>
        <v>8.1907499999999994E-2</v>
      </c>
      <c r="AL47">
        <f>'Diet Matrix'!AL47+('Diet Matrix'!AL47*(Pedigree!$N$37/100))</f>
        <v>0.15000000000000002</v>
      </c>
      <c r="AM47">
        <f>'Diet Matrix'!AM47+('Diet Matrix'!AM47*(Pedigree!$N$38/100))</f>
        <v>7.5000000000000011E-2</v>
      </c>
      <c r="AN47">
        <f>'Diet Matrix'!AN47+('Diet Matrix'!AN47*(Pedigree!$N$39/100))</f>
        <v>0.15000000000000002</v>
      </c>
      <c r="AO47">
        <f>'Diet Matrix'!AO47+('Diet Matrix'!AO47*(Pedigree!$N$40/100))</f>
        <v>0</v>
      </c>
      <c r="AP47">
        <f>'Diet Matrix'!AP47+('Diet Matrix'!AP47*(Pedigree!$N$41/100))</f>
        <v>0</v>
      </c>
      <c r="AQ47">
        <f>'Diet Matrix'!AQ47+('Diet Matrix'!AQ47*(Pedigree!$N$42/100))</f>
        <v>1.35</v>
      </c>
      <c r="AR47">
        <f>'Diet Matrix'!AR47+('Diet Matrix'!AR47*(Pedigree!$N$43/100))</f>
        <v>0</v>
      </c>
      <c r="AS47">
        <f>'Diet Matrix'!AS47+('Diet Matrix'!AS47*(Pedigree!$N$44/100))</f>
        <v>0.14924999999999999</v>
      </c>
      <c r="AT47">
        <f>'Diet Matrix'!AT47+('Diet Matrix'!AT47*(Pedigree!$N$45/100))</f>
        <v>0</v>
      </c>
      <c r="AU47">
        <f>'Diet Matrix'!AU47+('Diet Matrix'!AU47*(Pedigree!$N$46/100))</f>
        <v>0</v>
      </c>
    </row>
    <row r="48" spans="1:47" x14ac:dyDescent="0.3">
      <c r="A48">
        <v>47</v>
      </c>
      <c r="B48" t="s">
        <v>40</v>
      </c>
      <c r="C48">
        <f>'Diet Matrix'!C48+('Diet Matrix'!C48*(Pedigree!$N$2/100))</f>
        <v>0</v>
      </c>
      <c r="D48">
        <f>'Diet Matrix'!D48+('Diet Matrix'!D48*(Pedigree!$N$3/100))</f>
        <v>0</v>
      </c>
      <c r="E48">
        <f>'Diet Matrix'!E48+('Diet Matrix'!E48*(Pedigree!$N$4/100))</f>
        <v>0</v>
      </c>
      <c r="F48">
        <f>'Diet Matrix'!F48+('Diet Matrix'!F48*(Pedigree!$N$5/100))</f>
        <v>0</v>
      </c>
      <c r="G48">
        <f>'Diet Matrix'!G48+('Diet Matrix'!G48*(Pedigree!$N$6/100))</f>
        <v>0</v>
      </c>
      <c r="H48">
        <f>'Diet Matrix'!H48+('Diet Matrix'!H48*(Pedigree!$N$7/100))</f>
        <v>0</v>
      </c>
      <c r="I48">
        <f>'Diet Matrix'!I48+('Diet Matrix'!I48*(Pedigree!$N$8/100))</f>
        <v>0.11000000000000001</v>
      </c>
      <c r="J48">
        <f>'Diet Matrix'!J48+('Diet Matrix'!J48*(Pedigree!$N$9/100))</f>
        <v>0.22000000000000003</v>
      </c>
      <c r="K48">
        <f>'Diet Matrix'!K48+('Diet Matrix'!K48*(Pedigree!$N$10/100))</f>
        <v>0</v>
      </c>
      <c r="L48">
        <f>'Diet Matrix'!L48+('Diet Matrix'!L48*(Pedigree!$N$11/100))</f>
        <v>0</v>
      </c>
      <c r="M48">
        <f>'Diet Matrix'!M48+('Diet Matrix'!M48*(Pedigree!$N$12/100))</f>
        <v>0</v>
      </c>
      <c r="N48">
        <f>'Diet Matrix'!N48+('Diet Matrix'!N48*(Pedigree!$N$13/100))</f>
        <v>0</v>
      </c>
      <c r="O48">
        <f>'Diet Matrix'!O48+('Diet Matrix'!O48*(Pedigree!$N$14/100))</f>
        <v>0</v>
      </c>
      <c r="P48">
        <f>'Diet Matrix'!P48+('Diet Matrix'!P48*(Pedigree!$N$15/100))</f>
        <v>0</v>
      </c>
      <c r="Q48">
        <f>'Diet Matrix'!Q48+('Diet Matrix'!Q48*(Pedigree!$N$16/100))</f>
        <v>0</v>
      </c>
      <c r="R48">
        <f>'Diet Matrix'!R48+('Diet Matrix'!R48*(Pedigree!$N$17/100))</f>
        <v>0</v>
      </c>
      <c r="S48">
        <f>'Diet Matrix'!S48+('Diet Matrix'!S48*(Pedigree!$N$18/100))</f>
        <v>0</v>
      </c>
      <c r="T48">
        <f>'Diet Matrix'!T48+('Diet Matrix'!T48*(Pedigree!$N$19/100))</f>
        <v>0</v>
      </c>
      <c r="U48">
        <f>'Diet Matrix'!U48+('Diet Matrix'!U48*(Pedigree!$N$20/100))</f>
        <v>0</v>
      </c>
      <c r="V48">
        <f>'Diet Matrix'!V48+('Diet Matrix'!V48*(Pedigree!$N$21/100))</f>
        <v>0</v>
      </c>
      <c r="W48">
        <f>'Diet Matrix'!W48+('Diet Matrix'!W48*(Pedigree!$N$22/100))</f>
        <v>0</v>
      </c>
      <c r="X48">
        <f>'Diet Matrix'!X48+('Diet Matrix'!X48*(Pedigree!$N$23/100))</f>
        <v>0</v>
      </c>
      <c r="Y48">
        <f>'Diet Matrix'!Y48+('Diet Matrix'!Y48*(Pedigree!$N$24/100))</f>
        <v>0</v>
      </c>
      <c r="Z48">
        <f>'Diet Matrix'!Z48+('Diet Matrix'!Z48*(Pedigree!$N$25/100))</f>
        <v>0</v>
      </c>
      <c r="AA48">
        <f>'Diet Matrix'!AA48+('Diet Matrix'!AA48*(Pedigree!$N$26/100))</f>
        <v>0</v>
      </c>
      <c r="AB48">
        <f>'Diet Matrix'!AB48+('Diet Matrix'!AB48*(Pedigree!$N$27/100))</f>
        <v>0</v>
      </c>
      <c r="AC48">
        <f>'Diet Matrix'!AC48+('Diet Matrix'!AC48*(Pedigree!$N$28/100))</f>
        <v>0</v>
      </c>
      <c r="AD48">
        <f>'Diet Matrix'!AD48+('Diet Matrix'!AD48*(Pedigree!$N$29/100))</f>
        <v>0</v>
      </c>
      <c r="AE48">
        <f>'Diet Matrix'!AE48+('Diet Matrix'!AE48*(Pedigree!$N$30/100))</f>
        <v>0</v>
      </c>
      <c r="AF48">
        <f>'Diet Matrix'!AF48+('Diet Matrix'!AF48*(Pedigree!$N$31/100))</f>
        <v>0</v>
      </c>
      <c r="AG48">
        <f>'Diet Matrix'!AG48+('Diet Matrix'!AG48*(Pedigree!$N$32/100))</f>
        <v>0</v>
      </c>
      <c r="AH48">
        <f>'Diet Matrix'!AH48+('Diet Matrix'!AH48*(Pedigree!$N$33/100))</f>
        <v>0</v>
      </c>
      <c r="AI48">
        <f>'Diet Matrix'!AI48+('Diet Matrix'!AI48*(Pedigree!$N$34/100))</f>
        <v>0</v>
      </c>
      <c r="AJ48">
        <f>'Diet Matrix'!AJ48+('Diet Matrix'!AJ48*(Pedigree!$N$35/100))</f>
        <v>0</v>
      </c>
      <c r="AK48">
        <f>'Diet Matrix'!AK48+('Diet Matrix'!AK48*(Pedigree!$N$36/100))</f>
        <v>0</v>
      </c>
      <c r="AL48">
        <f>'Diet Matrix'!AL48+('Diet Matrix'!AL48*(Pedigree!$N$37/100))</f>
        <v>0</v>
      </c>
      <c r="AM48">
        <f>'Diet Matrix'!AM48+('Diet Matrix'!AM48*(Pedigree!$N$38/100))</f>
        <v>0</v>
      </c>
      <c r="AN48">
        <f>'Diet Matrix'!AN48+('Diet Matrix'!AN48*(Pedigree!$N$39/100))</f>
        <v>0</v>
      </c>
      <c r="AO48">
        <f>'Diet Matrix'!AO48+('Diet Matrix'!AO48*(Pedigree!$N$40/100))</f>
        <v>0</v>
      </c>
      <c r="AP48">
        <f>'Diet Matrix'!AP48+('Diet Matrix'!AP48*(Pedigree!$N$41/100))</f>
        <v>0</v>
      </c>
      <c r="AQ48">
        <f>'Diet Matrix'!AQ48+('Diet Matrix'!AQ48*(Pedigree!$N$42/100))</f>
        <v>7.5000000000000011E-2</v>
      </c>
      <c r="AR48">
        <f>'Diet Matrix'!AR48+('Diet Matrix'!AR48*(Pedigree!$N$43/100))</f>
        <v>0</v>
      </c>
      <c r="AS48">
        <f>'Diet Matrix'!AS48+('Diet Matrix'!AS48*(Pedigree!$N$44/100))</f>
        <v>0</v>
      </c>
      <c r="AT48">
        <f>'Diet Matrix'!AT48+('Diet Matrix'!AT48*(Pedigree!$N$45/100))</f>
        <v>2.6706375000000001E-2</v>
      </c>
      <c r="AU48">
        <f>'Diet Matrix'!AU48+('Diet Matrix'!AU48*(Pedigree!$N$46/100))</f>
        <v>0</v>
      </c>
    </row>
    <row r="49" spans="1:47" x14ac:dyDescent="0.3">
      <c r="A49">
        <v>48</v>
      </c>
      <c r="B49" t="s">
        <v>41</v>
      </c>
      <c r="C49">
        <f>'Diet Matrix'!C49+('Diet Matrix'!C49*(Pedigree!$N$2/100))</f>
        <v>0</v>
      </c>
      <c r="D49">
        <f>'Diet Matrix'!D49+('Diet Matrix'!D49*(Pedigree!$N$3/100))</f>
        <v>0</v>
      </c>
      <c r="E49">
        <f>'Diet Matrix'!E49+('Diet Matrix'!E49*(Pedigree!$N$4/100))</f>
        <v>0</v>
      </c>
      <c r="F49">
        <f>'Diet Matrix'!F49+('Diet Matrix'!F49*(Pedigree!$N$5/100))</f>
        <v>0</v>
      </c>
      <c r="G49">
        <f>'Diet Matrix'!G49+('Diet Matrix'!G49*(Pedigree!$N$6/100))</f>
        <v>0</v>
      </c>
      <c r="H49">
        <f>'Diet Matrix'!H49+('Diet Matrix'!H49*(Pedigree!$N$7/100))</f>
        <v>0</v>
      </c>
      <c r="I49">
        <f>'Diet Matrix'!I49+('Diet Matrix'!I49*(Pedigree!$N$8/100))</f>
        <v>0</v>
      </c>
      <c r="J49">
        <f>'Diet Matrix'!J49+('Diet Matrix'!J49*(Pedigree!$N$9/100))</f>
        <v>0</v>
      </c>
      <c r="K49">
        <f>'Diet Matrix'!K49+('Diet Matrix'!K49*(Pedigree!$N$10/100))</f>
        <v>0</v>
      </c>
      <c r="L49">
        <f>'Diet Matrix'!L49+('Diet Matrix'!L49*(Pedigree!$N$11/100))</f>
        <v>0</v>
      </c>
      <c r="M49">
        <f>'Diet Matrix'!M49+('Diet Matrix'!M49*(Pedigree!$N$12/100))</f>
        <v>0</v>
      </c>
      <c r="N49">
        <f>'Diet Matrix'!N49+('Diet Matrix'!N49*(Pedigree!$N$13/100))</f>
        <v>0</v>
      </c>
      <c r="O49">
        <f>'Diet Matrix'!O49+('Diet Matrix'!O49*(Pedigree!$N$14/100))</f>
        <v>0</v>
      </c>
      <c r="P49">
        <f>'Diet Matrix'!P49+('Diet Matrix'!P49*(Pedigree!$N$15/100))</f>
        <v>0</v>
      </c>
      <c r="Q49">
        <f>'Diet Matrix'!Q49+('Diet Matrix'!Q49*(Pedigree!$N$16/100))</f>
        <v>0</v>
      </c>
      <c r="R49">
        <f>'Diet Matrix'!R49+('Diet Matrix'!R49*(Pedigree!$N$17/100))</f>
        <v>0</v>
      </c>
      <c r="S49">
        <f>'Diet Matrix'!S49+('Diet Matrix'!S49*(Pedigree!$N$18/100))</f>
        <v>0</v>
      </c>
      <c r="T49">
        <f>'Diet Matrix'!T49+('Diet Matrix'!T49*(Pedigree!$N$19/100))</f>
        <v>0</v>
      </c>
      <c r="U49">
        <f>'Diet Matrix'!U49+('Diet Matrix'!U49*(Pedigree!$N$20/100))</f>
        <v>0</v>
      </c>
      <c r="V49">
        <f>'Diet Matrix'!V49+('Diet Matrix'!V49*(Pedigree!$N$21/100))</f>
        <v>0</v>
      </c>
      <c r="W49">
        <f>'Diet Matrix'!W49+('Diet Matrix'!W49*(Pedigree!$N$22/100))</f>
        <v>0</v>
      </c>
      <c r="X49">
        <f>'Diet Matrix'!X49+('Diet Matrix'!X49*(Pedigree!$N$23/100))</f>
        <v>0</v>
      </c>
      <c r="Y49">
        <f>'Diet Matrix'!Y49+('Diet Matrix'!Y49*(Pedigree!$N$24/100))</f>
        <v>0</v>
      </c>
      <c r="Z49">
        <f>'Diet Matrix'!Z49+('Diet Matrix'!Z49*(Pedigree!$N$25/100))</f>
        <v>0</v>
      </c>
      <c r="AA49">
        <f>'Diet Matrix'!AA49+('Diet Matrix'!AA49*(Pedigree!$N$26/100))</f>
        <v>0</v>
      </c>
      <c r="AB49">
        <f>'Diet Matrix'!AB49+('Diet Matrix'!AB49*(Pedigree!$N$27/100))</f>
        <v>0</v>
      </c>
      <c r="AC49">
        <f>'Diet Matrix'!AC49+('Diet Matrix'!AC49*(Pedigree!$N$28/100))</f>
        <v>0</v>
      </c>
      <c r="AD49">
        <f>'Diet Matrix'!AD49+('Diet Matrix'!AD49*(Pedigree!$N$29/100))</f>
        <v>0</v>
      </c>
      <c r="AE49">
        <f>'Diet Matrix'!AE49+('Diet Matrix'!AE49*(Pedigree!$N$30/100))</f>
        <v>0</v>
      </c>
      <c r="AF49">
        <f>'Diet Matrix'!AF49+('Diet Matrix'!AF49*(Pedigree!$N$31/100))</f>
        <v>0</v>
      </c>
      <c r="AG49">
        <f>'Diet Matrix'!AG49+('Diet Matrix'!AG49*(Pedigree!$N$32/100))</f>
        <v>0</v>
      </c>
      <c r="AH49">
        <f>'Diet Matrix'!AH49+('Diet Matrix'!AH49*(Pedigree!$N$33/100))</f>
        <v>0</v>
      </c>
      <c r="AI49">
        <f>'Diet Matrix'!AI49+('Diet Matrix'!AI49*(Pedigree!$N$34/100))</f>
        <v>0</v>
      </c>
      <c r="AJ49">
        <f>'Diet Matrix'!AJ49+('Diet Matrix'!AJ49*(Pedigree!$N$35/100))</f>
        <v>0</v>
      </c>
      <c r="AK49">
        <f>'Diet Matrix'!AK49+('Diet Matrix'!AK49*(Pedigree!$N$36/100))</f>
        <v>0</v>
      </c>
      <c r="AL49">
        <f>'Diet Matrix'!AL49+('Diet Matrix'!AL49*(Pedigree!$N$37/100))</f>
        <v>0.30000000000000004</v>
      </c>
      <c r="AM49">
        <f>'Diet Matrix'!AM49+('Diet Matrix'!AM49*(Pedigree!$N$38/100))</f>
        <v>0.30000000000000004</v>
      </c>
      <c r="AN49">
        <f>'Diet Matrix'!AN49+('Diet Matrix'!AN49*(Pedigree!$N$39/100))</f>
        <v>7.5000000000000011E-2</v>
      </c>
      <c r="AO49">
        <f>'Diet Matrix'!AO49+('Diet Matrix'!AO49*(Pedigree!$N$40/100))</f>
        <v>0.73431150000000001</v>
      </c>
      <c r="AP49">
        <f>'Diet Matrix'!AP49+('Diet Matrix'!AP49*(Pedigree!$N$41/100))</f>
        <v>0</v>
      </c>
      <c r="AQ49">
        <f>'Diet Matrix'!AQ49+('Diet Matrix'!AQ49*(Pedigree!$N$42/100))</f>
        <v>0</v>
      </c>
      <c r="AR49">
        <f>'Diet Matrix'!AR49+('Diet Matrix'!AR49*(Pedigree!$N$43/100))</f>
        <v>1.32</v>
      </c>
      <c r="AS49">
        <f>'Diet Matrix'!AS49+('Diet Matrix'!AS49*(Pedigree!$N$44/100))</f>
        <v>0</v>
      </c>
      <c r="AT49">
        <f>'Diet Matrix'!AT49+('Diet Matrix'!AT49*(Pedigree!$N$45/100))</f>
        <v>0.10444612499999999</v>
      </c>
      <c r="AU49">
        <f>'Diet Matrix'!AU49+('Diet Matrix'!AU49*(Pedigree!$N$46/100))</f>
        <v>0.30000000000000004</v>
      </c>
    </row>
    <row r="50" spans="1:47" x14ac:dyDescent="0.3">
      <c r="B50" t="s">
        <v>62</v>
      </c>
      <c r="C50">
        <f>'Diet Matrix'!C50+('Diet Matrix'!C50*(Pedigree!$N$2/100))</f>
        <v>1.0999999999999999E-2</v>
      </c>
      <c r="D50">
        <f>'Diet Matrix'!D50+('Diet Matrix'!D50*(Pedigree!$N$3/100))</f>
        <v>0</v>
      </c>
      <c r="E50">
        <f>'Diet Matrix'!E50+('Diet Matrix'!E50*(Pedigree!$N$4/100))</f>
        <v>0</v>
      </c>
      <c r="F50">
        <f>'Diet Matrix'!F50+('Diet Matrix'!F50*(Pedigree!$N$5/100))</f>
        <v>0</v>
      </c>
      <c r="G50">
        <f>'Diet Matrix'!G50+('Diet Matrix'!G50*(Pedigree!$N$6/100))</f>
        <v>0</v>
      </c>
      <c r="H50">
        <f>'Diet Matrix'!H50+('Diet Matrix'!H50*(Pedigree!$N$7/100))</f>
        <v>0</v>
      </c>
      <c r="I50">
        <f>'Diet Matrix'!I50+('Diet Matrix'!I50*(Pedigree!$N$8/100))</f>
        <v>0</v>
      </c>
      <c r="J50">
        <f>'Diet Matrix'!J50+('Diet Matrix'!J50*(Pedigree!$N$9/100))</f>
        <v>0</v>
      </c>
      <c r="K50">
        <f>'Diet Matrix'!K50+('Diet Matrix'!K50*(Pedigree!$N$10/100))</f>
        <v>0</v>
      </c>
      <c r="L50">
        <f>'Diet Matrix'!L50+('Diet Matrix'!L50*(Pedigree!$N$11/100))</f>
        <v>0</v>
      </c>
      <c r="M50">
        <f>'Diet Matrix'!M50+('Diet Matrix'!M50*(Pedigree!$N$12/100))</f>
        <v>0</v>
      </c>
      <c r="N50">
        <f>'Diet Matrix'!N50+('Diet Matrix'!N50*(Pedigree!$N$13/100))</f>
        <v>0</v>
      </c>
      <c r="O50">
        <f>'Diet Matrix'!O50+('Diet Matrix'!O50*(Pedigree!$N$14/100))</f>
        <v>0</v>
      </c>
      <c r="P50">
        <f>'Diet Matrix'!P50+('Diet Matrix'!P50*(Pedigree!$N$15/100))</f>
        <v>0</v>
      </c>
      <c r="Q50">
        <f>'Diet Matrix'!Q50+('Diet Matrix'!Q50*(Pedigree!$N$16/100))</f>
        <v>0</v>
      </c>
      <c r="R50">
        <f>'Diet Matrix'!R50+('Diet Matrix'!R50*(Pedigree!$N$17/100))</f>
        <v>0</v>
      </c>
      <c r="S50">
        <f>'Diet Matrix'!S50+('Diet Matrix'!S50*(Pedigree!$N$18/100))</f>
        <v>0</v>
      </c>
      <c r="T50">
        <f>'Diet Matrix'!T50+('Diet Matrix'!T50*(Pedigree!$N$19/100))</f>
        <v>0</v>
      </c>
      <c r="U50">
        <f>'Diet Matrix'!U50+('Diet Matrix'!U50*(Pedigree!$N$20/100))</f>
        <v>0</v>
      </c>
      <c r="V50">
        <f>'Diet Matrix'!V50+('Diet Matrix'!V50*(Pedigree!$N$21/100))</f>
        <v>0</v>
      </c>
      <c r="W50">
        <f>'Diet Matrix'!W50+('Diet Matrix'!W50*(Pedigree!$N$22/100))</f>
        <v>0</v>
      </c>
      <c r="X50">
        <f>'Diet Matrix'!X50+('Diet Matrix'!X50*(Pedigree!$N$23/100))</f>
        <v>0</v>
      </c>
      <c r="Y50">
        <f>'Diet Matrix'!Y50+('Diet Matrix'!Y50*(Pedigree!$N$24/100))</f>
        <v>0</v>
      </c>
      <c r="Z50">
        <f>'Diet Matrix'!Z50+('Diet Matrix'!Z50*(Pedigree!$N$25/100))</f>
        <v>0</v>
      </c>
      <c r="AA50">
        <f>'Diet Matrix'!AA50+('Diet Matrix'!AA50*(Pedigree!$N$26/100))</f>
        <v>0</v>
      </c>
      <c r="AB50">
        <f>'Diet Matrix'!AB50+('Diet Matrix'!AB50*(Pedigree!$N$27/100))</f>
        <v>0</v>
      </c>
      <c r="AC50">
        <f>'Diet Matrix'!AC50+('Diet Matrix'!AC50*(Pedigree!$N$28/100))</f>
        <v>0</v>
      </c>
      <c r="AD50">
        <f>'Diet Matrix'!AD50+('Diet Matrix'!AD50*(Pedigree!$N$29/100))</f>
        <v>0</v>
      </c>
      <c r="AE50">
        <f>'Diet Matrix'!AE50+('Diet Matrix'!AE50*(Pedigree!$N$30/100))</f>
        <v>0</v>
      </c>
      <c r="AF50">
        <f>'Diet Matrix'!AF50+('Diet Matrix'!AF50*(Pedigree!$N$31/100))</f>
        <v>0</v>
      </c>
      <c r="AG50">
        <f>'Diet Matrix'!AG50+('Diet Matrix'!AG50*(Pedigree!$N$32/100))</f>
        <v>0</v>
      </c>
      <c r="AH50">
        <f>'Diet Matrix'!AH50+('Diet Matrix'!AH50*(Pedigree!$N$33/100))</f>
        <v>0</v>
      </c>
      <c r="AI50">
        <f>'Diet Matrix'!AI50+('Diet Matrix'!AI50*(Pedigree!$N$34/100))</f>
        <v>0</v>
      </c>
      <c r="AJ50">
        <f>'Diet Matrix'!AJ50+('Diet Matrix'!AJ50*(Pedigree!$N$35/100))</f>
        <v>0</v>
      </c>
      <c r="AK50">
        <f>'Diet Matrix'!AK50+('Diet Matrix'!AK50*(Pedigree!$N$36/100))</f>
        <v>0</v>
      </c>
      <c r="AL50">
        <f>'Diet Matrix'!AL50+('Diet Matrix'!AL50*(Pedigree!$N$37/100))</f>
        <v>0</v>
      </c>
      <c r="AM50">
        <f>'Diet Matrix'!AM50+('Diet Matrix'!AM50*(Pedigree!$N$38/100))</f>
        <v>0</v>
      </c>
      <c r="AN50">
        <f>'Diet Matrix'!AN50+('Diet Matrix'!AN50*(Pedigree!$N$39/100))</f>
        <v>0</v>
      </c>
      <c r="AO50">
        <f>'Diet Matrix'!AO50+('Diet Matrix'!AO50*(Pedigree!$N$40/100))</f>
        <v>0</v>
      </c>
      <c r="AP50">
        <f>'Diet Matrix'!AP50+('Diet Matrix'!AP50*(Pedigree!$N$41/100))</f>
        <v>0</v>
      </c>
      <c r="AQ50">
        <f>'Diet Matrix'!AQ50+('Diet Matrix'!AQ50*(Pedigree!$N$42/100))</f>
        <v>0</v>
      </c>
      <c r="AR50">
        <f>'Diet Matrix'!AR50+('Diet Matrix'!AR50*(Pedigree!$N$43/100))</f>
        <v>0</v>
      </c>
      <c r="AS50">
        <f>'Diet Matrix'!AS50+('Diet Matrix'!AS50*(Pedigree!$N$44/100))</f>
        <v>0</v>
      </c>
      <c r="AT50">
        <f>'Diet Matrix'!AT50+('Diet Matrix'!AT50*(Pedigree!$N$45/100))</f>
        <v>0</v>
      </c>
      <c r="AU50">
        <f>'Diet Matrix'!AU50+('Diet Matrix'!AU50*(Pedigree!$N$46/100))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C5A7-D328-45F7-8A8F-DDB6C719DEB7}">
  <dimension ref="A1:D37"/>
  <sheetViews>
    <sheetView topLeftCell="A13" workbookViewId="0">
      <selection activeCell="C23" sqref="C23:C34"/>
    </sheetView>
  </sheetViews>
  <sheetFormatPr defaultRowHeight="14.4" x14ac:dyDescent="0.3"/>
  <cols>
    <col min="1" max="1" width="21.88671875" bestFit="1" customWidth="1"/>
    <col min="2" max="3" width="25.88671875" bestFit="1" customWidth="1"/>
    <col min="4" max="4" width="27.109375" bestFit="1" customWidth="1"/>
  </cols>
  <sheetData>
    <row r="1" spans="1:4" ht="15" thickBot="1" x14ac:dyDescent="0.35">
      <c r="A1" s="3" t="s">
        <v>0</v>
      </c>
      <c r="B1" s="3" t="s">
        <v>102</v>
      </c>
      <c r="C1" s="3" t="s">
        <v>103</v>
      </c>
      <c r="D1" s="3" t="s">
        <v>104</v>
      </c>
    </row>
    <row r="2" spans="1:4" x14ac:dyDescent="0.3">
      <c r="A2" s="5" t="s">
        <v>16</v>
      </c>
      <c r="B2" s="6" t="s">
        <v>105</v>
      </c>
      <c r="C2" s="6" t="s">
        <v>105</v>
      </c>
      <c r="D2" s="6" t="s">
        <v>105</v>
      </c>
    </row>
    <row r="3" spans="1:4" x14ac:dyDescent="0.3">
      <c r="A3" s="5" t="s">
        <v>81</v>
      </c>
      <c r="B3" s="6" t="s">
        <v>106</v>
      </c>
      <c r="C3" s="6" t="s">
        <v>107</v>
      </c>
      <c r="D3" s="6" t="s">
        <v>107</v>
      </c>
    </row>
    <row r="4" spans="1:4" x14ac:dyDescent="0.3">
      <c r="A4" s="5" t="s">
        <v>84</v>
      </c>
      <c r="B4" s="6" t="s">
        <v>106</v>
      </c>
      <c r="C4" s="6" t="s">
        <v>107</v>
      </c>
      <c r="D4" s="6" t="s">
        <v>107</v>
      </c>
    </row>
    <row r="5" spans="1:4" x14ac:dyDescent="0.3">
      <c r="A5" s="5" t="s">
        <v>87</v>
      </c>
      <c r="B5" s="6" t="s">
        <v>106</v>
      </c>
      <c r="C5" s="6" t="s">
        <v>107</v>
      </c>
      <c r="D5" s="6" t="s">
        <v>107</v>
      </c>
    </row>
    <row r="6" spans="1:4" x14ac:dyDescent="0.3">
      <c r="A6" s="5" t="s">
        <v>90</v>
      </c>
      <c r="B6" s="6" t="s">
        <v>106</v>
      </c>
      <c r="C6" s="6" t="s">
        <v>107</v>
      </c>
      <c r="D6" s="6" t="s">
        <v>107</v>
      </c>
    </row>
    <row r="7" spans="1:4" x14ac:dyDescent="0.3">
      <c r="A7" s="5" t="s">
        <v>17</v>
      </c>
      <c r="B7" s="6" t="s">
        <v>106</v>
      </c>
      <c r="C7" s="6" t="s">
        <v>107</v>
      </c>
      <c r="D7" s="6" t="s">
        <v>107</v>
      </c>
    </row>
    <row r="8" spans="1:4" x14ac:dyDescent="0.3">
      <c r="A8" s="5" t="s">
        <v>18</v>
      </c>
      <c r="B8" s="6" t="s">
        <v>105</v>
      </c>
      <c r="C8" s="6" t="s">
        <v>105</v>
      </c>
      <c r="D8" s="6" t="s">
        <v>108</v>
      </c>
    </row>
    <row r="9" spans="1:4" x14ac:dyDescent="0.3">
      <c r="A9" s="5" t="s">
        <v>19</v>
      </c>
      <c r="B9" s="6" t="s">
        <v>105</v>
      </c>
      <c r="C9" s="6" t="s">
        <v>105</v>
      </c>
      <c r="D9" s="6" t="s">
        <v>108</v>
      </c>
    </row>
    <row r="10" spans="1:4" x14ac:dyDescent="0.3">
      <c r="A10" s="5" t="s">
        <v>50</v>
      </c>
      <c r="B10" s="6" t="s">
        <v>106</v>
      </c>
      <c r="C10" s="6" t="s">
        <v>108</v>
      </c>
      <c r="D10" s="6" t="s">
        <v>109</v>
      </c>
    </row>
    <row r="11" spans="1:4" x14ac:dyDescent="0.3">
      <c r="A11" s="5" t="s">
        <v>110</v>
      </c>
      <c r="B11" s="6" t="s">
        <v>111</v>
      </c>
      <c r="C11" s="6" t="s">
        <v>107</v>
      </c>
      <c r="D11" s="6" t="s">
        <v>107</v>
      </c>
    </row>
    <row r="12" spans="1:4" x14ac:dyDescent="0.3">
      <c r="A12" s="5" t="s">
        <v>94</v>
      </c>
      <c r="B12" s="6" t="s">
        <v>106</v>
      </c>
      <c r="C12" s="6" t="s">
        <v>107</v>
      </c>
      <c r="D12" s="6" t="s">
        <v>107</v>
      </c>
    </row>
    <row r="13" spans="1:4" x14ac:dyDescent="0.3">
      <c r="A13" s="5" t="s">
        <v>20</v>
      </c>
      <c r="B13" s="6" t="s">
        <v>106</v>
      </c>
      <c r="C13" s="6" t="s">
        <v>112</v>
      </c>
      <c r="D13" s="6" t="s">
        <v>109</v>
      </c>
    </row>
    <row r="14" spans="1:4" x14ac:dyDescent="0.3">
      <c r="A14" s="5" t="s">
        <v>60</v>
      </c>
      <c r="B14" s="6" t="s">
        <v>105</v>
      </c>
      <c r="C14" s="6" t="s">
        <v>108</v>
      </c>
      <c r="D14" s="6" t="s">
        <v>105</v>
      </c>
    </row>
    <row r="15" spans="1:4" x14ac:dyDescent="0.3">
      <c r="A15" s="5" t="s">
        <v>22</v>
      </c>
      <c r="B15" s="6" t="s">
        <v>106</v>
      </c>
      <c r="C15" s="6" t="s">
        <v>108</v>
      </c>
      <c r="D15" s="6" t="s">
        <v>112</v>
      </c>
    </row>
    <row r="16" spans="1:4" x14ac:dyDescent="0.3">
      <c r="A16" s="5" t="s">
        <v>113</v>
      </c>
      <c r="B16" s="6" t="s">
        <v>106</v>
      </c>
      <c r="C16" s="6" t="s">
        <v>108</v>
      </c>
      <c r="D16" s="6" t="s">
        <v>109</v>
      </c>
    </row>
    <row r="17" spans="1:4" x14ac:dyDescent="0.3">
      <c r="A17" s="5" t="s">
        <v>24</v>
      </c>
      <c r="B17" s="6" t="s">
        <v>105</v>
      </c>
      <c r="C17" s="6" t="s">
        <v>105</v>
      </c>
      <c r="D17" s="6" t="s">
        <v>108</v>
      </c>
    </row>
    <row r="18" spans="1:4" x14ac:dyDescent="0.3">
      <c r="A18" s="5" t="s">
        <v>25</v>
      </c>
      <c r="B18" s="6" t="s">
        <v>106</v>
      </c>
      <c r="C18" s="6" t="s">
        <v>105</v>
      </c>
      <c r="D18" s="6" t="s">
        <v>105</v>
      </c>
    </row>
    <row r="19" spans="1:4" x14ac:dyDescent="0.3">
      <c r="A19" s="5" t="s">
        <v>26</v>
      </c>
      <c r="B19" s="6" t="s">
        <v>106</v>
      </c>
      <c r="C19" s="6" t="s">
        <v>105</v>
      </c>
      <c r="D19" s="6" t="s">
        <v>105</v>
      </c>
    </row>
    <row r="20" spans="1:4" x14ac:dyDescent="0.3">
      <c r="A20" s="5" t="s">
        <v>27</v>
      </c>
      <c r="B20" s="6" t="s">
        <v>106</v>
      </c>
      <c r="C20" s="6" t="s">
        <v>108</v>
      </c>
      <c r="D20" s="6" t="s">
        <v>109</v>
      </c>
    </row>
    <row r="21" spans="1:4" x14ac:dyDescent="0.3">
      <c r="A21" s="5" t="s">
        <v>28</v>
      </c>
      <c r="B21" s="6" t="s">
        <v>106</v>
      </c>
      <c r="C21" s="6" t="s">
        <v>108</v>
      </c>
      <c r="D21" s="6" t="s">
        <v>109</v>
      </c>
    </row>
    <row r="22" spans="1:4" x14ac:dyDescent="0.3">
      <c r="A22" s="5" t="s">
        <v>29</v>
      </c>
      <c r="B22" s="6" t="s">
        <v>111</v>
      </c>
      <c r="C22" s="6" t="s">
        <v>105</v>
      </c>
      <c r="D22" s="6" t="s">
        <v>105</v>
      </c>
    </row>
    <row r="23" spans="1:4" x14ac:dyDescent="0.3">
      <c r="A23" s="5" t="s">
        <v>30</v>
      </c>
      <c r="B23" s="6" t="s">
        <v>105</v>
      </c>
      <c r="C23" s="6" t="s">
        <v>108</v>
      </c>
      <c r="D23" s="6" t="s">
        <v>105</v>
      </c>
    </row>
    <row r="24" spans="1:4" x14ac:dyDescent="0.3">
      <c r="A24" s="5" t="s">
        <v>31</v>
      </c>
      <c r="B24" s="6" t="s">
        <v>105</v>
      </c>
      <c r="C24" s="6" t="s">
        <v>105</v>
      </c>
      <c r="D24" s="6" t="s">
        <v>108</v>
      </c>
    </row>
    <row r="25" spans="1:4" x14ac:dyDescent="0.3">
      <c r="A25" s="5" t="s">
        <v>32</v>
      </c>
      <c r="B25" s="6" t="s">
        <v>105</v>
      </c>
      <c r="C25" s="6" t="s">
        <v>105</v>
      </c>
      <c r="D25" s="6" t="s">
        <v>108</v>
      </c>
    </row>
    <row r="26" spans="1:4" x14ac:dyDescent="0.3">
      <c r="A26" s="5" t="s">
        <v>57</v>
      </c>
      <c r="B26" s="6" t="s">
        <v>105</v>
      </c>
      <c r="C26" s="6" t="s">
        <v>105</v>
      </c>
      <c r="D26" s="6" t="s">
        <v>108</v>
      </c>
    </row>
    <row r="27" spans="1:4" x14ac:dyDescent="0.3">
      <c r="A27" s="5" t="s">
        <v>58</v>
      </c>
      <c r="B27" s="6" t="s">
        <v>105</v>
      </c>
      <c r="C27" s="6" t="s">
        <v>105</v>
      </c>
      <c r="D27" s="6" t="s">
        <v>108</v>
      </c>
    </row>
    <row r="28" spans="1:4" x14ac:dyDescent="0.3">
      <c r="A28" s="5" t="s">
        <v>33</v>
      </c>
      <c r="B28" s="6" t="s">
        <v>111</v>
      </c>
      <c r="C28" s="6" t="s">
        <v>105</v>
      </c>
      <c r="D28" s="6" t="s">
        <v>108</v>
      </c>
    </row>
    <row r="29" spans="1:4" x14ac:dyDescent="0.3">
      <c r="A29" s="5" t="s">
        <v>34</v>
      </c>
      <c r="B29" s="6" t="s">
        <v>111</v>
      </c>
      <c r="C29" s="6" t="s">
        <v>108</v>
      </c>
      <c r="D29" s="6" t="s">
        <v>105</v>
      </c>
    </row>
    <row r="30" spans="1:4" x14ac:dyDescent="0.3">
      <c r="A30" s="5" t="s">
        <v>35</v>
      </c>
      <c r="B30" s="6" t="s">
        <v>111</v>
      </c>
      <c r="C30" s="6" t="s">
        <v>108</v>
      </c>
      <c r="D30" s="6" t="s">
        <v>105</v>
      </c>
    </row>
    <row r="31" spans="1:4" x14ac:dyDescent="0.3">
      <c r="A31" s="5" t="s">
        <v>36</v>
      </c>
      <c r="B31" s="6" t="s">
        <v>105</v>
      </c>
      <c r="C31" s="6" t="s">
        <v>108</v>
      </c>
      <c r="D31" s="6" t="s">
        <v>114</v>
      </c>
    </row>
    <row r="32" spans="1:4" x14ac:dyDescent="0.3">
      <c r="A32" s="5" t="s">
        <v>37</v>
      </c>
      <c r="B32" s="6" t="s">
        <v>105</v>
      </c>
      <c r="C32" s="6" t="s">
        <v>105</v>
      </c>
      <c r="D32" s="6" t="s">
        <v>108</v>
      </c>
    </row>
    <row r="33" spans="1:4" x14ac:dyDescent="0.3">
      <c r="A33" s="5" t="s">
        <v>38</v>
      </c>
      <c r="B33" s="6" t="s">
        <v>105</v>
      </c>
      <c r="C33" s="6" t="s">
        <v>105</v>
      </c>
      <c r="D33" s="6" t="s">
        <v>108</v>
      </c>
    </row>
    <row r="34" spans="1:4" x14ac:dyDescent="0.3">
      <c r="A34" s="5" t="s">
        <v>39</v>
      </c>
      <c r="B34" s="7" t="s">
        <v>115</v>
      </c>
      <c r="C34" s="7" t="s">
        <v>115</v>
      </c>
      <c r="D34" s="4"/>
    </row>
    <row r="35" spans="1:4" x14ac:dyDescent="0.3">
      <c r="A35" s="5" t="s">
        <v>40</v>
      </c>
      <c r="B35" s="7" t="s">
        <v>115</v>
      </c>
      <c r="C35" s="4"/>
      <c r="D35" s="4"/>
    </row>
    <row r="36" spans="1:4" ht="15" thickBot="1" x14ac:dyDescent="0.35">
      <c r="A36" s="9" t="s">
        <v>41</v>
      </c>
      <c r="B36" s="10" t="s">
        <v>115</v>
      </c>
      <c r="C36" s="8"/>
      <c r="D36" s="8"/>
    </row>
    <row r="37" spans="1:4" ht="15" thickTop="1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6719-707E-4CDD-9F2B-FD2A2F8AF823}">
  <dimension ref="A1:AB55"/>
  <sheetViews>
    <sheetView workbookViewId="0">
      <selection activeCell="R8" sqref="R8"/>
    </sheetView>
  </sheetViews>
  <sheetFormatPr defaultRowHeight="14.4" x14ac:dyDescent="0.3"/>
  <sheetData>
    <row r="1" spans="1:28" x14ac:dyDescent="0.3">
      <c r="B1" t="s">
        <v>0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</row>
    <row r="2" spans="1:28" x14ac:dyDescent="0.3">
      <c r="A2">
        <v>1</v>
      </c>
      <c r="B2" t="s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SUM(C2:N2)</f>
        <v>0</v>
      </c>
    </row>
    <row r="3" spans="1:28" x14ac:dyDescent="0.3">
      <c r="A3">
        <v>2</v>
      </c>
      <c r="B3" t="s">
        <v>77</v>
      </c>
      <c r="C3">
        <v>0</v>
      </c>
      <c r="D3">
        <v>0</v>
      </c>
      <c r="E3" s="1">
        <v>0</v>
      </c>
      <c r="F3" s="1">
        <v>9.9999999999999995E-8</v>
      </c>
      <c r="G3" s="1">
        <v>9.9999999999999995E-8</v>
      </c>
      <c r="H3" s="1">
        <v>0</v>
      </c>
      <c r="I3">
        <v>0</v>
      </c>
      <c r="J3" s="1">
        <v>0</v>
      </c>
      <c r="K3">
        <v>0</v>
      </c>
      <c r="L3">
        <v>0</v>
      </c>
      <c r="M3">
        <v>0</v>
      </c>
      <c r="N3">
        <v>0</v>
      </c>
      <c r="O3">
        <f t="shared" ref="O3:O55" si="0">SUM(C3:N3)</f>
        <v>1.9999999999999999E-7</v>
      </c>
    </row>
    <row r="4" spans="1:28" x14ac:dyDescent="0.3">
      <c r="A4">
        <v>3</v>
      </c>
      <c r="B4" t="s">
        <v>12</v>
      </c>
      <c r="C4">
        <v>0</v>
      </c>
      <c r="D4" s="1">
        <v>9.9999999999999995E-8</v>
      </c>
      <c r="E4" s="1">
        <v>9.9999999999999995E-8</v>
      </c>
      <c r="F4" s="1">
        <v>9.9999999999999995E-8</v>
      </c>
      <c r="G4" s="1">
        <v>9.9999999999999995E-8</v>
      </c>
      <c r="H4" s="1">
        <v>9.9999999999999995E-8</v>
      </c>
      <c r="I4">
        <v>0</v>
      </c>
      <c r="J4" s="1">
        <v>9.9999999999999995E-8</v>
      </c>
      <c r="K4">
        <v>0</v>
      </c>
      <c r="L4">
        <v>0</v>
      </c>
      <c r="M4">
        <v>0</v>
      </c>
      <c r="N4">
        <v>0</v>
      </c>
      <c r="O4">
        <f t="shared" si="0"/>
        <v>5.9999999999999997E-7</v>
      </c>
    </row>
    <row r="5" spans="1:28" x14ac:dyDescent="0.3">
      <c r="A5">
        <v>4</v>
      </c>
      <c r="B5" t="s">
        <v>78</v>
      </c>
      <c r="C5">
        <v>0</v>
      </c>
      <c r="D5" s="1">
        <v>9.9999999999999995E-8</v>
      </c>
      <c r="E5" s="1">
        <v>9.9999999999999995E-8</v>
      </c>
      <c r="F5" s="1">
        <v>9.9999999999999995E-8</v>
      </c>
      <c r="G5" s="1">
        <v>9.9999999999999995E-8</v>
      </c>
      <c r="H5" s="1">
        <v>9.9999999999999995E-8</v>
      </c>
      <c r="I5" s="1">
        <v>9.9999999999999995E-8</v>
      </c>
      <c r="J5" s="1">
        <v>9.9999999999999995E-8</v>
      </c>
      <c r="K5">
        <v>0</v>
      </c>
      <c r="L5">
        <v>0</v>
      </c>
      <c r="M5">
        <v>0</v>
      </c>
      <c r="N5">
        <v>0</v>
      </c>
      <c r="O5">
        <f t="shared" si="0"/>
        <v>6.9999999999999997E-7</v>
      </c>
    </row>
    <row r="6" spans="1:28" x14ac:dyDescent="0.3">
      <c r="A6">
        <v>5</v>
      </c>
      <c r="B6" t="s">
        <v>79</v>
      </c>
      <c r="C6">
        <v>0</v>
      </c>
      <c r="D6" s="1">
        <v>9.9999999999999995E-8</v>
      </c>
      <c r="E6" s="1">
        <v>9.9999999999999995E-8</v>
      </c>
      <c r="F6" s="1">
        <v>9.9999999999999995E-8</v>
      </c>
      <c r="G6" s="1">
        <v>9.9999999999999995E-8</v>
      </c>
      <c r="H6" s="1">
        <v>9.9999999999999995E-8</v>
      </c>
      <c r="I6" s="1">
        <v>9.9999999999999995E-8</v>
      </c>
      <c r="J6" s="1">
        <v>9.9999999999999995E-8</v>
      </c>
      <c r="K6">
        <v>0</v>
      </c>
      <c r="L6">
        <v>0</v>
      </c>
      <c r="M6">
        <v>0</v>
      </c>
      <c r="N6">
        <v>0</v>
      </c>
      <c r="O6">
        <f t="shared" si="0"/>
        <v>6.9999999999999997E-7</v>
      </c>
    </row>
    <row r="7" spans="1:28" x14ac:dyDescent="0.3">
      <c r="A7">
        <v>6</v>
      </c>
      <c r="B7" t="s">
        <v>13</v>
      </c>
      <c r="C7" s="1">
        <v>9.9999999999999995E-8</v>
      </c>
      <c r="D7" s="1">
        <v>9.9999999999999995E-8</v>
      </c>
      <c r="E7" s="1">
        <v>9.9999999999999995E-8</v>
      </c>
      <c r="F7" s="1">
        <v>9.9999999999999995E-8</v>
      </c>
      <c r="G7" s="1">
        <v>9.9999999999999995E-8</v>
      </c>
      <c r="H7" s="1">
        <v>9.9999999999999995E-8</v>
      </c>
      <c r="I7">
        <v>0</v>
      </c>
      <c r="J7" s="1">
        <v>9.9999999999999995E-8</v>
      </c>
      <c r="K7" s="1">
        <v>9.9999999999999995E-8</v>
      </c>
      <c r="L7">
        <v>0</v>
      </c>
      <c r="M7">
        <v>0</v>
      </c>
      <c r="N7">
        <v>0</v>
      </c>
      <c r="O7">
        <f t="shared" si="0"/>
        <v>7.9999999999999996E-7</v>
      </c>
    </row>
    <row r="8" spans="1:28" x14ac:dyDescent="0.3">
      <c r="A8">
        <v>7</v>
      </c>
      <c r="B8" t="s">
        <v>80</v>
      </c>
      <c r="C8">
        <v>0</v>
      </c>
      <c r="D8">
        <v>0</v>
      </c>
      <c r="E8">
        <v>0</v>
      </c>
      <c r="F8" s="1">
        <v>9.9999999999999995E-8</v>
      </c>
      <c r="G8" s="1">
        <v>9.9999999999999995E-8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1.9999999999999999E-7</v>
      </c>
    </row>
    <row r="9" spans="1:28" x14ac:dyDescent="0.3">
      <c r="A9">
        <v>8</v>
      </c>
      <c r="B9" t="s">
        <v>14</v>
      </c>
      <c r="C9" s="1">
        <v>9.9999999999999995E-8</v>
      </c>
      <c r="D9" s="1">
        <v>9.9999999999999995E-8</v>
      </c>
      <c r="E9" s="1">
        <v>9.9999999999999995E-8</v>
      </c>
      <c r="F9">
        <v>0</v>
      </c>
      <c r="G9" s="1">
        <v>9.9999999999999995E-8</v>
      </c>
      <c r="H9" s="1">
        <v>9.9999999999999995E-8</v>
      </c>
      <c r="I9">
        <v>0</v>
      </c>
      <c r="J9" s="1">
        <v>9.9999999999999995E-8</v>
      </c>
      <c r="K9" s="1">
        <v>9.9999999999999995E-8</v>
      </c>
      <c r="L9">
        <v>0</v>
      </c>
      <c r="M9">
        <v>0</v>
      </c>
      <c r="N9">
        <v>0</v>
      </c>
      <c r="O9">
        <f t="shared" si="0"/>
        <v>6.9999999999999997E-7</v>
      </c>
    </row>
    <row r="10" spans="1:28" x14ac:dyDescent="0.3">
      <c r="A10">
        <v>9</v>
      </c>
      <c r="B10" t="s">
        <v>15</v>
      </c>
      <c r="C10" s="1">
        <v>9.9999999999999995E-8</v>
      </c>
      <c r="D10" s="1">
        <v>9.9999999999999995E-8</v>
      </c>
      <c r="E10" s="1">
        <v>9.9999999999999995E-8</v>
      </c>
      <c r="F10" s="1">
        <v>9.9999999999999995E-8</v>
      </c>
      <c r="G10" s="1">
        <v>9.9999999999999995E-8</v>
      </c>
      <c r="H10" s="1">
        <v>9.9999999999999995E-8</v>
      </c>
      <c r="I10" s="1">
        <v>9.9999999999999995E-8</v>
      </c>
      <c r="J10" s="1">
        <v>9.9999999999999995E-8</v>
      </c>
      <c r="K10" s="1">
        <v>9.9999999999999995E-8</v>
      </c>
      <c r="L10">
        <v>0</v>
      </c>
      <c r="M10">
        <v>0</v>
      </c>
      <c r="N10">
        <v>0</v>
      </c>
      <c r="O10">
        <f t="shared" si="0"/>
        <v>8.9999999999999996E-7</v>
      </c>
    </row>
    <row r="11" spans="1:28" x14ac:dyDescent="0.3">
      <c r="A11">
        <v>10</v>
      </c>
      <c r="B11" t="s">
        <v>16</v>
      </c>
      <c r="C11">
        <v>3.3565199999999998E-4</v>
      </c>
      <c r="D11" s="1">
        <v>1.73913E-7</v>
      </c>
      <c r="E11">
        <v>0</v>
      </c>
      <c r="F11">
        <v>0</v>
      </c>
      <c r="G11" s="1">
        <v>7.8608699999999998E-5</v>
      </c>
      <c r="H11" s="1">
        <v>2.8E-5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4.4243461299999995E-4</v>
      </c>
    </row>
    <row r="12" spans="1:28" x14ac:dyDescent="0.3">
      <c r="B12" t="s">
        <v>81</v>
      </c>
      <c r="O12">
        <f t="shared" si="0"/>
        <v>0</v>
      </c>
    </row>
    <row r="13" spans="1:28" x14ac:dyDescent="0.3">
      <c r="A13">
        <v>11</v>
      </c>
      <c r="B13" t="s">
        <v>82</v>
      </c>
      <c r="C13">
        <v>8.0800000000000002E-4</v>
      </c>
      <c r="D13">
        <v>2.3493910000000002E-3</v>
      </c>
      <c r="E13">
        <v>0</v>
      </c>
      <c r="F13">
        <v>2.5575649999999999E-3</v>
      </c>
      <c r="G13" s="1">
        <v>3.4782600000000001E-7</v>
      </c>
      <c r="H13">
        <v>1.34783E-4</v>
      </c>
      <c r="I13">
        <v>0</v>
      </c>
      <c r="J13">
        <v>0</v>
      </c>
      <c r="K13">
        <v>0</v>
      </c>
      <c r="L13">
        <v>0</v>
      </c>
      <c r="M13">
        <v>0</v>
      </c>
      <c r="N13" s="1">
        <v>4.5217399999999997E-6</v>
      </c>
      <c r="O13">
        <f t="shared" si="0"/>
        <v>5.8546085660000002E-3</v>
      </c>
    </row>
    <row r="14" spans="1:28" x14ac:dyDescent="0.3">
      <c r="A14">
        <v>12</v>
      </c>
      <c r="B14" t="s">
        <v>83</v>
      </c>
      <c r="C14">
        <v>8.0800000000000002E-4</v>
      </c>
      <c r="D14">
        <v>1.9826090000000002E-3</v>
      </c>
      <c r="E14">
        <v>0</v>
      </c>
      <c r="F14">
        <v>2.5575649999999999E-3</v>
      </c>
      <c r="G14" s="1">
        <v>3.4782600000000001E-7</v>
      </c>
      <c r="H14">
        <v>1.34783E-4</v>
      </c>
      <c r="I14">
        <v>0</v>
      </c>
      <c r="J14">
        <v>0</v>
      </c>
      <c r="K14">
        <v>0</v>
      </c>
      <c r="L14">
        <v>0</v>
      </c>
      <c r="M14">
        <v>0</v>
      </c>
      <c r="N14">
        <v>4.6095650000000002E-2</v>
      </c>
      <c r="O14">
        <f t="shared" si="0"/>
        <v>5.1578954826000001E-2</v>
      </c>
    </row>
    <row r="15" spans="1:28" x14ac:dyDescent="0.3">
      <c r="B15" t="s">
        <v>84</v>
      </c>
      <c r="O15">
        <f t="shared" si="0"/>
        <v>0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x14ac:dyDescent="0.3">
      <c r="A16">
        <v>13</v>
      </c>
      <c r="B16" t="s">
        <v>85</v>
      </c>
      <c r="C16">
        <v>2.3620780122113084E-3</v>
      </c>
      <c r="D16">
        <v>2.6584954648261216E-2</v>
      </c>
      <c r="E16">
        <v>6.0307308733740367E-4</v>
      </c>
      <c r="F16">
        <v>1.8896618677993096E-2</v>
      </c>
      <c r="G16" s="1">
        <v>1.0303106344571276E-4</v>
      </c>
      <c r="H16">
        <v>4.2424774303159015E-3</v>
      </c>
      <c r="I16">
        <v>0</v>
      </c>
      <c r="J16">
        <v>0</v>
      </c>
      <c r="K16">
        <v>0</v>
      </c>
      <c r="L16">
        <v>0</v>
      </c>
      <c r="M16">
        <v>0</v>
      </c>
      <c r="N16">
        <v>1.3264036527740907E-3</v>
      </c>
      <c r="O16">
        <f t="shared" si="0"/>
        <v>5.411863657233873E-2</v>
      </c>
    </row>
    <row r="17" spans="1:28" x14ac:dyDescent="0.3">
      <c r="A17">
        <v>14</v>
      </c>
      <c r="B17" t="s">
        <v>86</v>
      </c>
      <c r="C17">
        <v>1.6574808778869153E-4</v>
      </c>
      <c r="D17">
        <v>1.8654783517387842E-3</v>
      </c>
      <c r="E17">
        <v>4.2317912662596263E-5</v>
      </c>
      <c r="F17">
        <v>1.3259843220069026E-3</v>
      </c>
      <c r="G17" s="1">
        <v>7.2297365542872423E-6</v>
      </c>
      <c r="H17">
        <v>2.9769656968409858E-4</v>
      </c>
      <c r="I17">
        <v>0</v>
      </c>
      <c r="J17">
        <v>0</v>
      </c>
      <c r="K17">
        <v>0</v>
      </c>
      <c r="L17">
        <v>0</v>
      </c>
      <c r="M17">
        <v>0</v>
      </c>
      <c r="N17">
        <v>9.3074347225909331E-5</v>
      </c>
      <c r="O17">
        <f t="shared" si="0"/>
        <v>3.7975293276612697E-3</v>
      </c>
    </row>
    <row r="18" spans="1:28" x14ac:dyDescent="0.3">
      <c r="B18" t="s">
        <v>87</v>
      </c>
      <c r="C18" s="1"/>
      <c r="O18">
        <f t="shared" si="0"/>
        <v>0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3">
      <c r="A19">
        <v>15</v>
      </c>
      <c r="B19" t="s">
        <v>88</v>
      </c>
      <c r="C19">
        <v>1.4049622437971955E-4</v>
      </c>
      <c r="D19">
        <v>4.1428580925185607E-3</v>
      </c>
      <c r="E19">
        <v>2.5316179960657405E-4</v>
      </c>
      <c r="F19">
        <v>3.0908512900564762E-3</v>
      </c>
      <c r="G19">
        <v>2.4760769084332764E-4</v>
      </c>
      <c r="H19">
        <v>4.1149296782790785E-3</v>
      </c>
      <c r="I19">
        <v>0</v>
      </c>
      <c r="J19">
        <v>0</v>
      </c>
      <c r="K19">
        <v>0</v>
      </c>
      <c r="L19">
        <v>0</v>
      </c>
      <c r="M19">
        <v>0</v>
      </c>
      <c r="N19">
        <v>5.3810617424963512E-3</v>
      </c>
      <c r="O19">
        <f t="shared" si="0"/>
        <v>1.7370966518180087E-2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3">
      <c r="A20">
        <v>16</v>
      </c>
      <c r="B20" t="s">
        <v>89</v>
      </c>
      <c r="C20">
        <v>9.1037756202804561E-6</v>
      </c>
      <c r="D20">
        <v>2.6844600748143939E-4</v>
      </c>
      <c r="E20">
        <v>1.6404200393425948E-5</v>
      </c>
      <c r="F20">
        <v>2.0027880994352406E-4</v>
      </c>
      <c r="G20">
        <v>1.6044309156672374E-5</v>
      </c>
      <c r="H20">
        <v>2.6663632172092139E-4</v>
      </c>
      <c r="I20">
        <v>0</v>
      </c>
      <c r="J20">
        <v>0</v>
      </c>
      <c r="K20">
        <v>0</v>
      </c>
      <c r="L20">
        <v>0</v>
      </c>
      <c r="M20">
        <v>0</v>
      </c>
      <c r="N20">
        <v>3.4867825750364845E-4</v>
      </c>
      <c r="O20">
        <f t="shared" si="0"/>
        <v>1.1255916818199122E-3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3">
      <c r="B21" t="s">
        <v>90</v>
      </c>
      <c r="O21">
        <f t="shared" si="0"/>
        <v>0</v>
      </c>
    </row>
    <row r="22" spans="1:28" x14ac:dyDescent="0.3">
      <c r="A22">
        <v>17</v>
      </c>
      <c r="B22" t="s">
        <v>91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1">
        <v>1.73913E-7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1.73913E-7</v>
      </c>
    </row>
    <row r="23" spans="1:28" x14ac:dyDescent="0.3">
      <c r="A23">
        <v>18</v>
      </c>
      <c r="B23" t="s">
        <v>92</v>
      </c>
      <c r="C23" s="1">
        <v>3.3565200000000002E-5</v>
      </c>
      <c r="D23">
        <v>1.903304E-3</v>
      </c>
      <c r="E23">
        <v>0</v>
      </c>
      <c r="F23">
        <v>3.1523480000000001E-3</v>
      </c>
      <c r="G23" s="1">
        <v>4.15652E-5</v>
      </c>
      <c r="H23" s="1">
        <v>9.2695700000000001E-5</v>
      </c>
      <c r="I23" s="1">
        <v>1.73913E-7</v>
      </c>
      <c r="J23">
        <v>0</v>
      </c>
      <c r="K23">
        <v>0</v>
      </c>
      <c r="L23">
        <v>0</v>
      </c>
      <c r="M23">
        <v>0</v>
      </c>
      <c r="N23">
        <v>4.956522E-2</v>
      </c>
      <c r="O23">
        <f t="shared" si="0"/>
        <v>5.4788872012999999E-2</v>
      </c>
    </row>
    <row r="24" spans="1:28" x14ac:dyDescent="0.3">
      <c r="A24">
        <v>19</v>
      </c>
      <c r="B24" t="s">
        <v>17</v>
      </c>
      <c r="C24">
        <v>3.0999999999999999E-3</v>
      </c>
      <c r="D24">
        <v>0</v>
      </c>
      <c r="E24">
        <v>1E-3</v>
      </c>
      <c r="F24">
        <v>0</v>
      </c>
      <c r="G24">
        <v>1.12E-2</v>
      </c>
      <c r="H24">
        <v>0.01</v>
      </c>
      <c r="I24">
        <v>0</v>
      </c>
      <c r="J24">
        <v>0.01</v>
      </c>
      <c r="K24">
        <v>0.01</v>
      </c>
      <c r="L24">
        <v>0</v>
      </c>
      <c r="M24">
        <v>0</v>
      </c>
      <c r="N24">
        <v>0</v>
      </c>
      <c r="O24">
        <f t="shared" si="0"/>
        <v>4.53E-2</v>
      </c>
    </row>
    <row r="25" spans="1:28" x14ac:dyDescent="0.3">
      <c r="A25">
        <v>20</v>
      </c>
      <c r="B25" t="s">
        <v>18</v>
      </c>
      <c r="C25">
        <v>1.9612169999999999E-3</v>
      </c>
      <c r="D25">
        <v>2.3097389999999999E-3</v>
      </c>
      <c r="E25">
        <v>0</v>
      </c>
      <c r="F25" s="1">
        <v>4.3478299999999997E-6</v>
      </c>
      <c r="G25">
        <v>3.2039999999999998E-3</v>
      </c>
      <c r="H25" s="1">
        <v>4.5217399999999998E-5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7.5245212299999992E-3</v>
      </c>
    </row>
    <row r="26" spans="1:28" x14ac:dyDescent="0.3">
      <c r="A26">
        <v>21</v>
      </c>
      <c r="B26" t="s">
        <v>19</v>
      </c>
      <c r="C26">
        <v>7.1671299999999999E-3</v>
      </c>
      <c r="D26" s="1">
        <v>1.73913E-7</v>
      </c>
      <c r="E26">
        <v>0</v>
      </c>
      <c r="F26">
        <v>1.5669600000000001E-4</v>
      </c>
      <c r="G26">
        <v>0</v>
      </c>
      <c r="H26" s="1">
        <v>1.73913E-7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7.324173826E-3</v>
      </c>
    </row>
    <row r="27" spans="1:28" x14ac:dyDescent="0.3">
      <c r="A27">
        <v>22</v>
      </c>
      <c r="B27" t="s">
        <v>93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0</v>
      </c>
    </row>
    <row r="28" spans="1:28" x14ac:dyDescent="0.3">
      <c r="B28" t="s">
        <v>94</v>
      </c>
      <c r="O28">
        <f t="shared" si="0"/>
        <v>0</v>
      </c>
    </row>
    <row r="29" spans="1:28" x14ac:dyDescent="0.3">
      <c r="A29">
        <v>23</v>
      </c>
      <c r="B29" t="s">
        <v>95</v>
      </c>
      <c r="C29" s="1">
        <v>8.1739100000000005E-5</v>
      </c>
      <c r="D29" s="1">
        <v>1.73913E-7</v>
      </c>
      <c r="E29">
        <v>0</v>
      </c>
      <c r="F29">
        <v>3.1424349999999998E-3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3.2243480129999997E-3</v>
      </c>
    </row>
    <row r="30" spans="1:28" x14ac:dyDescent="0.3">
      <c r="A30">
        <v>24</v>
      </c>
      <c r="B30" t="s">
        <v>96</v>
      </c>
      <c r="C30" s="1">
        <v>8.1739100000000005E-5</v>
      </c>
      <c r="D30" s="1">
        <v>1.73913E-7</v>
      </c>
      <c r="E30">
        <v>0</v>
      </c>
      <c r="F30">
        <v>3.1424349999999998E-3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1.467131E-2</v>
      </c>
      <c r="O30">
        <f t="shared" si="0"/>
        <v>1.7895658012999999E-2</v>
      </c>
    </row>
    <row r="31" spans="1:28" ht="13.8" customHeight="1" x14ac:dyDescent="0.3">
      <c r="A31">
        <v>25</v>
      </c>
      <c r="B31" t="s">
        <v>97</v>
      </c>
      <c r="C31">
        <v>7.3356519999999998E-3</v>
      </c>
      <c r="D31">
        <v>6.9565200000000001E-7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7.336347652E-3</v>
      </c>
    </row>
    <row r="32" spans="1:28" x14ac:dyDescent="0.3">
      <c r="A32">
        <v>27</v>
      </c>
      <c r="B32" t="s">
        <v>21</v>
      </c>
      <c r="C32" s="1">
        <v>1.2173899999999999E-6</v>
      </c>
      <c r="D32" s="1">
        <v>6.9565200000000001E-7</v>
      </c>
      <c r="E32">
        <v>0</v>
      </c>
      <c r="F32" s="1">
        <v>8.3478300000000003E-6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1.0260872E-5</v>
      </c>
    </row>
    <row r="33" spans="1:15" x14ac:dyDescent="0.3">
      <c r="A33">
        <v>28</v>
      </c>
      <c r="B33" t="s">
        <v>22</v>
      </c>
      <c r="C33" s="1">
        <v>5.2173900000000004E-7</v>
      </c>
      <c r="D33">
        <v>0</v>
      </c>
      <c r="E33">
        <v>0</v>
      </c>
      <c r="F33">
        <v>0.2051009</v>
      </c>
      <c r="G33" s="1">
        <v>1.35652E-5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0.20511498693900002</v>
      </c>
    </row>
    <row r="34" spans="1:15" x14ac:dyDescent="0.3">
      <c r="A34">
        <v>29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0</v>
      </c>
    </row>
    <row r="35" spans="1:15" x14ac:dyDescent="0.3">
      <c r="A35">
        <v>31</v>
      </c>
      <c r="B35" t="s">
        <v>24</v>
      </c>
      <c r="C35">
        <v>7.2662610000000002E-2</v>
      </c>
      <c r="D35">
        <v>1.204522E-3</v>
      </c>
      <c r="E35">
        <v>0</v>
      </c>
      <c r="F35" s="1">
        <v>1.2173899999999999E-6</v>
      </c>
      <c r="G35" s="1">
        <v>3.4782600000000001E-7</v>
      </c>
      <c r="H35" s="1">
        <v>8.6956499999999999E-7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7.3869566781000012E-2</v>
      </c>
    </row>
    <row r="36" spans="1:15" x14ac:dyDescent="0.3">
      <c r="A36">
        <v>32</v>
      </c>
      <c r="B36" t="s">
        <v>25</v>
      </c>
      <c r="C36">
        <v>2.805217E-3</v>
      </c>
      <c r="D36">
        <v>0.12193039999999999</v>
      </c>
      <c r="E36">
        <v>0</v>
      </c>
      <c r="F36">
        <v>0</v>
      </c>
      <c r="G36">
        <v>0</v>
      </c>
      <c r="H36">
        <v>7.5339129999999997E-3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0.13226953</v>
      </c>
    </row>
    <row r="37" spans="1:15" x14ac:dyDescent="0.3">
      <c r="A37">
        <v>33</v>
      </c>
      <c r="B37" t="s">
        <v>26</v>
      </c>
      <c r="C37" s="1">
        <v>3.6678299999999997E-5</v>
      </c>
      <c r="D37">
        <v>2.24E-4</v>
      </c>
      <c r="E37">
        <v>0</v>
      </c>
      <c r="F37">
        <v>0</v>
      </c>
      <c r="G37" s="1">
        <v>1.1704300000000001E-5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2.7238259999999998E-4</v>
      </c>
    </row>
    <row r="38" spans="1:15" x14ac:dyDescent="0.3">
      <c r="A38">
        <v>34</v>
      </c>
      <c r="B38" t="s">
        <v>27</v>
      </c>
      <c r="C38">
        <v>7.1671310000000002E-2</v>
      </c>
      <c r="D38">
        <v>3.1919999999999997E-2</v>
      </c>
      <c r="E38">
        <v>0</v>
      </c>
      <c r="F38">
        <v>0</v>
      </c>
      <c r="G38">
        <v>0</v>
      </c>
      <c r="H38">
        <v>2.9930400000000002E-4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0.10389061399999999</v>
      </c>
    </row>
    <row r="39" spans="1:15" x14ac:dyDescent="0.3">
      <c r="A39">
        <v>35</v>
      </c>
      <c r="B39" t="s">
        <v>28</v>
      </c>
      <c r="C39">
        <v>2.30957E-4</v>
      </c>
      <c r="D39">
        <v>3.9255649999999998E-3</v>
      </c>
      <c r="E39">
        <v>0</v>
      </c>
      <c r="F39">
        <v>0</v>
      </c>
      <c r="G39">
        <v>0</v>
      </c>
      <c r="H39">
        <v>1.05043E-4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4.2615650000000001E-3</v>
      </c>
    </row>
    <row r="40" spans="1:15" x14ac:dyDescent="0.3">
      <c r="A40">
        <v>36</v>
      </c>
      <c r="B40" t="s">
        <v>29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0</v>
      </c>
    </row>
    <row r="41" spans="1:15" x14ac:dyDescent="0.3">
      <c r="A41">
        <v>37</v>
      </c>
      <c r="B41" t="s">
        <v>30</v>
      </c>
      <c r="C41" s="1">
        <v>2.5043499999999998E-5</v>
      </c>
      <c r="D41">
        <v>3.6869600000000001E-4</v>
      </c>
      <c r="E41">
        <v>0</v>
      </c>
      <c r="F41" s="1">
        <v>1.73913E-7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3.93913413E-4</v>
      </c>
    </row>
    <row r="42" spans="1:15" x14ac:dyDescent="0.3">
      <c r="A42">
        <v>38</v>
      </c>
      <c r="B42" t="s">
        <v>31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</v>
      </c>
    </row>
    <row r="43" spans="1:15" x14ac:dyDescent="0.3">
      <c r="A43">
        <v>39</v>
      </c>
      <c r="B43" t="s">
        <v>32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0"/>
        <v>0</v>
      </c>
    </row>
    <row r="44" spans="1:15" x14ac:dyDescent="0.3">
      <c r="A44">
        <v>40</v>
      </c>
      <c r="B44" t="s">
        <v>99</v>
      </c>
      <c r="C44">
        <v>0</v>
      </c>
      <c r="D44">
        <v>2.1112999999999999E-4</v>
      </c>
      <c r="E44">
        <v>0</v>
      </c>
      <c r="F44">
        <v>0</v>
      </c>
      <c r="G44">
        <v>0</v>
      </c>
      <c r="H44">
        <v>7.8504300000000003E-4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0"/>
        <v>9.9617299999999994E-4</v>
      </c>
    </row>
    <row r="45" spans="1:15" x14ac:dyDescent="0.3">
      <c r="A45">
        <v>41</v>
      </c>
      <c r="B45" t="s">
        <v>100</v>
      </c>
      <c r="C45" s="1">
        <v>1.7217399999999999E-5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1.7217399999999999E-5</v>
      </c>
    </row>
    <row r="46" spans="1:15" x14ac:dyDescent="0.3">
      <c r="A46">
        <v>42</v>
      </c>
      <c r="B46" t="s">
        <v>33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0</v>
      </c>
    </row>
    <row r="47" spans="1:15" x14ac:dyDescent="0.3">
      <c r="A47">
        <v>43</v>
      </c>
      <c r="B47" t="s">
        <v>34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0"/>
        <v>0</v>
      </c>
    </row>
    <row r="48" spans="1:15" x14ac:dyDescent="0.3">
      <c r="A48">
        <v>44</v>
      </c>
      <c r="B48" t="s">
        <v>35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0</v>
      </c>
    </row>
    <row r="49" spans="1:15" x14ac:dyDescent="0.3">
      <c r="A49">
        <v>45</v>
      </c>
      <c r="B49" t="s">
        <v>36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0</v>
      </c>
    </row>
    <row r="50" spans="1:15" x14ac:dyDescent="0.3">
      <c r="A50">
        <v>46</v>
      </c>
      <c r="B50" t="s">
        <v>37</v>
      </c>
      <c r="C50">
        <v>4.9466089999999997E-2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4.9466089999999997E-2</v>
      </c>
    </row>
    <row r="51" spans="1:15" x14ac:dyDescent="0.3">
      <c r="A51">
        <v>47</v>
      </c>
      <c r="B51" t="s">
        <v>38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0</v>
      </c>
    </row>
    <row r="52" spans="1:15" x14ac:dyDescent="0.3">
      <c r="A52">
        <v>48</v>
      </c>
      <c r="B52" t="s">
        <v>39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f t="shared" si="0"/>
        <v>0</v>
      </c>
    </row>
    <row r="53" spans="1:15" x14ac:dyDescent="0.3">
      <c r="A53">
        <v>49</v>
      </c>
      <c r="B53" t="s">
        <v>40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f t="shared" si="0"/>
        <v>0</v>
      </c>
    </row>
    <row r="54" spans="1:15" x14ac:dyDescent="0.3">
      <c r="A54">
        <v>50</v>
      </c>
      <c r="B54" t="s">
        <v>41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f t="shared" si="0"/>
        <v>0</v>
      </c>
    </row>
    <row r="55" spans="1:15" x14ac:dyDescent="0.3">
      <c r="A55">
        <v>58</v>
      </c>
      <c r="B55" t="s">
        <v>63</v>
      </c>
      <c r="C55">
        <f>SUM(C2:C54)</f>
        <v>0.22130728282899997</v>
      </c>
      <c r="D55">
        <f t="shared" ref="D55:N55" si="1">SUM(D2:D54)</f>
        <v>0.201193780056</v>
      </c>
      <c r="E55">
        <f t="shared" si="1"/>
        <v>1.915557E-3</v>
      </c>
      <c r="F55">
        <f t="shared" si="1"/>
        <v>0.243338464063</v>
      </c>
      <c r="G55">
        <f t="shared" si="1"/>
        <v>1.4925199678E-2</v>
      </c>
      <c r="H55">
        <f t="shared" si="1"/>
        <v>2.8082165577999998E-2</v>
      </c>
      <c r="I55">
        <f t="shared" si="1"/>
        <v>6.4782599999999994E-7</v>
      </c>
      <c r="J55">
        <f t="shared" si="1"/>
        <v>1.00006E-2</v>
      </c>
      <c r="K55">
        <f t="shared" si="1"/>
        <v>1.00003E-2</v>
      </c>
      <c r="L55">
        <f t="shared" si="1"/>
        <v>0</v>
      </c>
      <c r="M55">
        <f t="shared" si="1"/>
        <v>0</v>
      </c>
      <c r="N55">
        <f t="shared" si="1"/>
        <v>0.11748591974</v>
      </c>
      <c r="O55">
        <f t="shared" si="0"/>
        <v>0.84824991676999995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06623-749A-40FF-84D6-CDED8C87C28D}">
  <dimension ref="A1:O55"/>
  <sheetViews>
    <sheetView topLeftCell="A29" workbookViewId="0">
      <selection activeCell="M41" sqref="M41"/>
    </sheetView>
  </sheetViews>
  <sheetFormatPr defaultRowHeight="14.4" x14ac:dyDescent="0.3"/>
  <cols>
    <col min="3" max="3" width="12" bestFit="1" customWidth="1"/>
    <col min="4" max="4" width="20.44140625" bestFit="1" customWidth="1"/>
    <col min="5" max="5" width="12.33203125" bestFit="1" customWidth="1"/>
    <col min="6" max="6" width="12" bestFit="1" customWidth="1"/>
    <col min="7" max="7" width="17.21875" bestFit="1" customWidth="1"/>
    <col min="8" max="8" width="14" bestFit="1" customWidth="1"/>
  </cols>
  <sheetData>
    <row r="1" spans="1:15" x14ac:dyDescent="0.3">
      <c r="B1" t="s">
        <v>0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</row>
    <row r="2" spans="1:15" x14ac:dyDescent="0.3">
      <c r="A2">
        <v>1</v>
      </c>
      <c r="B2" t="s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>
        <v>2</v>
      </c>
      <c r="B3" t="s">
        <v>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>
        <v>3</v>
      </c>
      <c r="B4" t="s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>
        <v>4</v>
      </c>
      <c r="B5" t="s">
        <v>78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>
        <v>5</v>
      </c>
      <c r="B6" t="s">
        <v>79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>
        <v>6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>
        <v>7</v>
      </c>
      <c r="B8" t="s">
        <v>80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>
        <v>8</v>
      </c>
      <c r="B9" t="s">
        <v>14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>
        <v>9</v>
      </c>
      <c r="B10" t="s">
        <v>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>
        <v>10</v>
      </c>
      <c r="B11" t="s">
        <v>16</v>
      </c>
      <c r="C11">
        <v>1.96522E-4</v>
      </c>
      <c r="D11">
        <v>1.2963479999999999E-2</v>
      </c>
      <c r="E11">
        <v>4.6782600000000002E-4</v>
      </c>
      <c r="F11">
        <v>2.130435E-3</v>
      </c>
      <c r="G11">
        <v>2.1478259999999998E-3</v>
      </c>
      <c r="H11" s="1">
        <v>8.5217399999999995E-5</v>
      </c>
      <c r="I11">
        <v>2.5912999999999999E-4</v>
      </c>
      <c r="J11">
        <v>0</v>
      </c>
      <c r="K11">
        <v>0</v>
      </c>
      <c r="L11">
        <v>0</v>
      </c>
      <c r="M11">
        <v>0</v>
      </c>
      <c r="N11">
        <v>2.873043E-3</v>
      </c>
      <c r="O11">
        <v>2.112348E-2</v>
      </c>
    </row>
    <row r="12" spans="1:15" x14ac:dyDescent="0.3">
      <c r="B12" t="s">
        <v>81</v>
      </c>
    </row>
    <row r="13" spans="1:15" x14ac:dyDescent="0.3">
      <c r="A13">
        <v>11</v>
      </c>
      <c r="B13" t="s">
        <v>82</v>
      </c>
      <c r="C13">
        <v>8.9721739999999994E-3</v>
      </c>
      <c r="D13">
        <v>6.1857389999999998E-2</v>
      </c>
      <c r="E13">
        <v>2.092174E-3</v>
      </c>
      <c r="F13">
        <v>2.4485219999999999E-2</v>
      </c>
      <c r="G13">
        <v>1.8537390000000001E-2</v>
      </c>
      <c r="H13">
        <v>1.3582609999999999E-3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0.11730260000000001</v>
      </c>
    </row>
    <row r="14" spans="1:15" x14ac:dyDescent="0.3">
      <c r="A14">
        <v>12</v>
      </c>
      <c r="B14" t="s">
        <v>83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B15" t="s">
        <v>84</v>
      </c>
    </row>
    <row r="16" spans="1:15" x14ac:dyDescent="0.3">
      <c r="A16">
        <v>13</v>
      </c>
      <c r="B16" t="s">
        <v>85</v>
      </c>
      <c r="C16">
        <v>3.2817390000000001E-3</v>
      </c>
      <c r="D16">
        <v>4.391478E-2</v>
      </c>
      <c r="E16">
        <v>5.5413909999999997E-2</v>
      </c>
      <c r="F16">
        <v>3.9057389999999997E-2</v>
      </c>
      <c r="G16">
        <v>1.5826100000000001E-4</v>
      </c>
      <c r="H16">
        <v>2.0521739999999999E-3</v>
      </c>
      <c r="I16">
        <v>0</v>
      </c>
      <c r="J16">
        <v>0</v>
      </c>
      <c r="K16">
        <v>0</v>
      </c>
      <c r="L16">
        <v>0</v>
      </c>
      <c r="M16">
        <v>0</v>
      </c>
      <c r="N16">
        <v>2.2504349999999998E-3</v>
      </c>
      <c r="O16">
        <v>0.1461287</v>
      </c>
    </row>
    <row r="17" spans="1:15" x14ac:dyDescent="0.3">
      <c r="A17">
        <v>14</v>
      </c>
      <c r="B17" t="s">
        <v>86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B18" t="s">
        <v>87</v>
      </c>
    </row>
    <row r="19" spans="1:15" x14ac:dyDescent="0.3">
      <c r="A19">
        <v>15</v>
      </c>
      <c r="B19" t="s">
        <v>88</v>
      </c>
      <c r="C19">
        <v>1.49565E-4</v>
      </c>
      <c r="D19">
        <v>3.628174E-2</v>
      </c>
      <c r="E19">
        <v>7.7913039999999998E-3</v>
      </c>
      <c r="F19">
        <v>3.538956E-2</v>
      </c>
      <c r="G19">
        <v>2.9217400000000003E-4</v>
      </c>
      <c r="H19">
        <v>6.7652200000000004E-4</v>
      </c>
      <c r="I19">
        <v>0</v>
      </c>
      <c r="J19">
        <v>0</v>
      </c>
      <c r="K19">
        <v>0</v>
      </c>
      <c r="L19">
        <v>0</v>
      </c>
      <c r="M19">
        <v>0</v>
      </c>
      <c r="N19">
        <v>6.4539130000000004E-3</v>
      </c>
      <c r="O19">
        <v>8.7034780000000006E-2</v>
      </c>
    </row>
    <row r="20" spans="1:15" x14ac:dyDescent="0.3">
      <c r="A20">
        <v>16</v>
      </c>
      <c r="B20" t="s">
        <v>89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B21" t="s">
        <v>90</v>
      </c>
    </row>
    <row r="22" spans="1:15" x14ac:dyDescent="0.3">
      <c r="A22">
        <v>17</v>
      </c>
      <c r="B22" t="s">
        <v>91</v>
      </c>
      <c r="C22" s="1">
        <v>1.3913E-5</v>
      </c>
      <c r="D22">
        <v>9.1794780000000006E-2</v>
      </c>
      <c r="E22">
        <v>2.4382610000000002E-3</v>
      </c>
      <c r="F22">
        <v>2.1412170000000001E-2</v>
      </c>
      <c r="G22">
        <v>5.2173900000000001E-4</v>
      </c>
      <c r="H22">
        <v>1.3217400000000001E-4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0.116313</v>
      </c>
    </row>
    <row r="23" spans="1:15" x14ac:dyDescent="0.3">
      <c r="A23">
        <v>18</v>
      </c>
      <c r="B23" t="s">
        <v>92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>
        <v>19</v>
      </c>
      <c r="B24" t="s">
        <v>17</v>
      </c>
      <c r="C24">
        <v>2.1000000000000001E-4</v>
      </c>
      <c r="D24">
        <v>1.8499999999999999E-2</v>
      </c>
      <c r="E24">
        <v>2.8869600000000002E-4</v>
      </c>
      <c r="F24">
        <v>7.4087000000000003E-4</v>
      </c>
      <c r="G24">
        <v>1.1599999999999999E-2</v>
      </c>
      <c r="H24" s="1">
        <v>8.6956500000000003E-6</v>
      </c>
      <c r="I24">
        <v>0</v>
      </c>
      <c r="J24">
        <v>0</v>
      </c>
      <c r="K24">
        <v>0</v>
      </c>
      <c r="L24">
        <v>0</v>
      </c>
      <c r="M24">
        <v>0</v>
      </c>
      <c r="N24" s="1">
        <v>1.7391300000000001E-5</v>
      </c>
      <c r="O24">
        <v>3.1365650000000002E-2</v>
      </c>
    </row>
    <row r="25" spans="1:15" x14ac:dyDescent="0.3">
      <c r="A25">
        <v>20</v>
      </c>
      <c r="B25" t="s">
        <v>18</v>
      </c>
      <c r="C25">
        <v>2.2452169999999999E-3</v>
      </c>
      <c r="D25">
        <v>5.2380870000000003E-2</v>
      </c>
      <c r="E25">
        <v>5.4782599999999996E-4</v>
      </c>
      <c r="F25">
        <v>1.9373909999999999E-3</v>
      </c>
      <c r="G25">
        <v>2.9304349999999999E-3</v>
      </c>
      <c r="H25">
        <v>1.6556520000000001E-3</v>
      </c>
      <c r="I25">
        <v>5.2521700000000002E-4</v>
      </c>
      <c r="J25">
        <v>0</v>
      </c>
      <c r="K25">
        <v>0</v>
      </c>
      <c r="L25" s="1">
        <v>3.47826E-6</v>
      </c>
      <c r="M25">
        <v>0</v>
      </c>
      <c r="N25">
        <v>9.6869600000000001E-4</v>
      </c>
      <c r="O25">
        <v>6.3194790000000001E-2</v>
      </c>
    </row>
    <row r="26" spans="1:15" x14ac:dyDescent="0.3">
      <c r="A26">
        <v>21</v>
      </c>
      <c r="B26" t="s">
        <v>19</v>
      </c>
      <c r="C26">
        <v>2.5669569999999999E-3</v>
      </c>
      <c r="D26">
        <v>5.1572170000000001E-2</v>
      </c>
      <c r="E26">
        <v>4.579826E-2</v>
      </c>
      <c r="F26">
        <v>7.7608700000000003E-2</v>
      </c>
      <c r="G26">
        <v>7.7290440000000002E-2</v>
      </c>
      <c r="H26">
        <v>0</v>
      </c>
      <c r="I26">
        <v>1.18261E-4</v>
      </c>
      <c r="J26">
        <v>0</v>
      </c>
      <c r="K26">
        <v>0</v>
      </c>
      <c r="L26">
        <v>0</v>
      </c>
      <c r="M26">
        <v>0</v>
      </c>
      <c r="N26">
        <v>1.218087E-2</v>
      </c>
      <c r="O26">
        <v>0.26713559999999997</v>
      </c>
    </row>
    <row r="27" spans="1:15" x14ac:dyDescent="0.3">
      <c r="A27">
        <v>22</v>
      </c>
      <c r="B27" t="s">
        <v>93</v>
      </c>
      <c r="C27">
        <v>0</v>
      </c>
      <c r="D27" s="1">
        <v>6.4347800000000001E-5</v>
      </c>
      <c r="E27">
        <v>0.1487948</v>
      </c>
      <c r="F27">
        <v>0.12014610000000001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2.092174E-3</v>
      </c>
      <c r="O27">
        <v>0.27109739999999999</v>
      </c>
    </row>
    <row r="28" spans="1:15" x14ac:dyDescent="0.3">
      <c r="B28" t="s">
        <v>94</v>
      </c>
    </row>
    <row r="29" spans="1:15" x14ac:dyDescent="0.3">
      <c r="A29">
        <v>23</v>
      </c>
      <c r="B29" t="s">
        <v>95</v>
      </c>
      <c r="C29" s="1">
        <v>3.47826E-6</v>
      </c>
      <c r="D29">
        <v>9.4074790000000005E-2</v>
      </c>
      <c r="E29">
        <v>0.2101565</v>
      </c>
      <c r="F29">
        <v>0.3669809</v>
      </c>
      <c r="G29">
        <v>7.0087000000000003E-4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0.17665040000000001</v>
      </c>
      <c r="O29">
        <v>0.84856699999999996</v>
      </c>
    </row>
    <row r="30" spans="1:15" x14ac:dyDescent="0.3">
      <c r="A30">
        <v>24</v>
      </c>
      <c r="B30" t="s">
        <v>96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>
        <v>25</v>
      </c>
      <c r="B31" t="s">
        <v>97</v>
      </c>
      <c r="C31">
        <v>5.2173900000000004E-6</v>
      </c>
      <c r="D31">
        <v>3.2313039999999999E-3</v>
      </c>
      <c r="E31">
        <v>0.12430960000000001</v>
      </c>
      <c r="F31">
        <v>5.9478259999999998E-3</v>
      </c>
      <c r="G31">
        <v>8.5217399999999995E-5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3.9553039999999998E-2</v>
      </c>
      <c r="O31">
        <v>0.17313220000000001</v>
      </c>
    </row>
    <row r="32" spans="1:15" x14ac:dyDescent="0.3">
      <c r="A32">
        <v>27</v>
      </c>
      <c r="B32" t="s">
        <v>21</v>
      </c>
      <c r="C32">
        <v>4.5912999999999998E-4</v>
      </c>
      <c r="D32">
        <v>1.573913E-2</v>
      </c>
      <c r="E32">
        <v>1.730435E-3</v>
      </c>
      <c r="F32">
        <v>4.3205220000000003E-2</v>
      </c>
      <c r="G32" s="1">
        <v>7.3043500000000006E-5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0.1096191</v>
      </c>
      <c r="O32">
        <v>0.17082610000000001</v>
      </c>
    </row>
    <row r="33" spans="1:15" x14ac:dyDescent="0.3">
      <c r="A33">
        <v>28</v>
      </c>
      <c r="B33" t="s">
        <v>22</v>
      </c>
      <c r="C33" s="1">
        <v>3.47826E-6</v>
      </c>
      <c r="D33">
        <v>1.6653910000000001E-2</v>
      </c>
      <c r="E33">
        <v>1.2093909999999999E-2</v>
      </c>
      <c r="F33">
        <v>0.245447</v>
      </c>
      <c r="G33" s="1">
        <v>1.3913E-5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6.8697389999999997E-2</v>
      </c>
      <c r="O33">
        <v>0.34290959999999998</v>
      </c>
    </row>
    <row r="34" spans="1:15" x14ac:dyDescent="0.3">
      <c r="A34">
        <v>29</v>
      </c>
      <c r="B34" t="s">
        <v>98</v>
      </c>
      <c r="C34">
        <v>0</v>
      </c>
      <c r="D34">
        <v>1.1000000000000001E-5</v>
      </c>
      <c r="E34">
        <v>1.02</v>
      </c>
      <c r="F34">
        <v>1.0499999999999999E-2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1.54E-2</v>
      </c>
      <c r="O34">
        <v>1.0459110999999999</v>
      </c>
    </row>
    <row r="35" spans="1:15" x14ac:dyDescent="0.3">
      <c r="A35">
        <v>31</v>
      </c>
      <c r="B35" t="s">
        <v>24</v>
      </c>
      <c r="C35">
        <v>2.48E-3</v>
      </c>
      <c r="D35">
        <v>7.2678259999999998E-3</v>
      </c>
      <c r="E35">
        <v>0</v>
      </c>
      <c r="F35">
        <v>5.02609E-4</v>
      </c>
      <c r="G35">
        <v>1.54783E-4</v>
      </c>
      <c r="H35" s="1">
        <v>8.0000000000000007E-5</v>
      </c>
      <c r="I35" s="1">
        <v>4.34783E-5</v>
      </c>
      <c r="J35">
        <v>0</v>
      </c>
      <c r="K35">
        <v>0</v>
      </c>
      <c r="L35">
        <v>0</v>
      </c>
      <c r="M35">
        <v>0</v>
      </c>
      <c r="N35" s="1">
        <v>6.9565199999999999E-6</v>
      </c>
      <c r="O35">
        <v>1.0535650000000001E-2</v>
      </c>
    </row>
    <row r="36" spans="1:15" x14ac:dyDescent="0.3">
      <c r="A36">
        <v>32</v>
      </c>
      <c r="B36" t="s">
        <v>25</v>
      </c>
      <c r="C36">
        <v>4.2260900000000001E-4</v>
      </c>
      <c r="D36">
        <v>2.009739E-2</v>
      </c>
      <c r="E36" s="1">
        <v>1.9130399999999999E-5</v>
      </c>
      <c r="F36">
        <v>5.3565199999999996E-4</v>
      </c>
      <c r="G36">
        <v>2.08696E-4</v>
      </c>
      <c r="H36" s="1">
        <v>5.7391300000000001E-5</v>
      </c>
      <c r="I36">
        <v>0</v>
      </c>
      <c r="J36">
        <v>0</v>
      </c>
      <c r="K36">
        <v>0</v>
      </c>
      <c r="L36">
        <v>0</v>
      </c>
      <c r="M36">
        <v>0</v>
      </c>
      <c r="N36">
        <v>2.24348E-4</v>
      </c>
      <c r="O36">
        <v>2.156522E-2</v>
      </c>
    </row>
    <row r="37" spans="1:15" x14ac:dyDescent="0.3">
      <c r="A37">
        <v>33</v>
      </c>
      <c r="B37" t="s">
        <v>26</v>
      </c>
      <c r="C37">
        <v>1.02087E-4</v>
      </c>
      <c r="D37">
        <v>6.81739E-4</v>
      </c>
      <c r="E37" s="1">
        <v>1.04348E-5</v>
      </c>
      <c r="F37">
        <v>0</v>
      </c>
      <c r="G37">
        <v>1.4382610000000001E-4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3.7217400000000002E-4</v>
      </c>
      <c r="O37">
        <v>1.3102610000000001E-3</v>
      </c>
    </row>
    <row r="38" spans="1:15" x14ac:dyDescent="0.3">
      <c r="A38">
        <v>34</v>
      </c>
      <c r="B38" t="s">
        <v>27</v>
      </c>
      <c r="C38">
        <v>0.18725739999999999</v>
      </c>
      <c r="D38">
        <v>4.0226089999999999E-3</v>
      </c>
      <c r="E38">
        <v>1.3217400000000001E-4</v>
      </c>
      <c r="F38">
        <v>2.7652169999999999E-3</v>
      </c>
      <c r="G38">
        <v>6.770435E-3</v>
      </c>
      <c r="H38">
        <v>2.7652200000000002E-4</v>
      </c>
      <c r="I38">
        <v>0</v>
      </c>
      <c r="J38">
        <v>0</v>
      </c>
      <c r="K38">
        <v>0</v>
      </c>
      <c r="L38">
        <v>0</v>
      </c>
      <c r="M38">
        <v>0</v>
      </c>
      <c r="N38">
        <v>3.6083480000000001E-2</v>
      </c>
      <c r="O38">
        <v>0.23730780000000001</v>
      </c>
    </row>
    <row r="39" spans="1:15" x14ac:dyDescent="0.3">
      <c r="A39">
        <v>35</v>
      </c>
      <c r="B39" t="s">
        <v>28</v>
      </c>
      <c r="C39">
        <v>5.0135649999999997E-2</v>
      </c>
      <c r="D39">
        <v>8.5147829999999997E-3</v>
      </c>
      <c r="E39" s="1">
        <v>1.73913E-6</v>
      </c>
      <c r="F39">
        <v>0</v>
      </c>
      <c r="G39">
        <v>2.1391299999999999E-3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3.6000000000000002E-4</v>
      </c>
      <c r="O39">
        <v>6.115131E-2</v>
      </c>
    </row>
    <row r="40" spans="1:15" x14ac:dyDescent="0.3">
      <c r="A40">
        <v>36</v>
      </c>
      <c r="B40" t="s">
        <v>29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>
        <v>37</v>
      </c>
      <c r="B41" t="s">
        <v>30</v>
      </c>
      <c r="C41" s="1">
        <v>8.3478299999999997E-5</v>
      </c>
      <c r="D41">
        <v>1.6556520000000001E-3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1">
        <v>3.47826E-6</v>
      </c>
      <c r="L41">
        <v>0</v>
      </c>
      <c r="M41">
        <v>0</v>
      </c>
      <c r="N41">
        <v>0</v>
      </c>
      <c r="O41">
        <v>1.7426080000000001E-3</v>
      </c>
    </row>
    <row r="42" spans="1:15" x14ac:dyDescent="0.3">
      <c r="A42">
        <v>38</v>
      </c>
      <c r="B42" t="s">
        <v>31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0.18170610000000001</v>
      </c>
      <c r="L42">
        <v>2.7459130000000002E-2</v>
      </c>
      <c r="M42">
        <v>0</v>
      </c>
      <c r="N42">
        <v>0</v>
      </c>
      <c r="O42">
        <v>0.2091652</v>
      </c>
    </row>
    <row r="43" spans="1:15" x14ac:dyDescent="0.3">
      <c r="A43">
        <v>39</v>
      </c>
      <c r="B43" t="s">
        <v>32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>
        <v>40</v>
      </c>
      <c r="B44" t="s">
        <v>99</v>
      </c>
      <c r="C44" s="1">
        <v>6.9565199999999999E-6</v>
      </c>
      <c r="D44">
        <v>7.008696E-3</v>
      </c>
      <c r="E44" s="1">
        <v>3.47826E-6</v>
      </c>
      <c r="F44" s="1">
        <v>3.8260899999999998E-5</v>
      </c>
      <c r="G44" s="1">
        <v>1.73913E-6</v>
      </c>
      <c r="H44">
        <v>1.0805220000000001E-2</v>
      </c>
      <c r="I44">
        <v>0</v>
      </c>
      <c r="J44">
        <v>0</v>
      </c>
      <c r="K44">
        <v>0</v>
      </c>
      <c r="L44">
        <v>0</v>
      </c>
      <c r="M44">
        <v>0</v>
      </c>
      <c r="N44" s="1">
        <v>2.7826100000000001E-5</v>
      </c>
      <c r="O44">
        <v>1.7892169999999999E-2</v>
      </c>
    </row>
    <row r="45" spans="1:15" x14ac:dyDescent="0.3">
      <c r="A45">
        <v>41</v>
      </c>
      <c r="B45" t="s">
        <v>100</v>
      </c>
      <c r="C45" s="1">
        <v>1.9130399999999999E-5</v>
      </c>
      <c r="D45">
        <v>1.149565E-3</v>
      </c>
      <c r="E45">
        <v>5.3391300000000001E-4</v>
      </c>
      <c r="F45">
        <v>0</v>
      </c>
      <c r="G45" s="1">
        <v>2.0869600000000001E-5</v>
      </c>
      <c r="H45">
        <v>0</v>
      </c>
      <c r="I45">
        <v>0</v>
      </c>
      <c r="J45">
        <v>0</v>
      </c>
      <c r="K45">
        <v>7.3793049999999999E-2</v>
      </c>
      <c r="L45">
        <v>1.8933910000000002E-2</v>
      </c>
      <c r="M45">
        <v>2.1321740000000001E-3</v>
      </c>
      <c r="N45">
        <v>0</v>
      </c>
      <c r="O45">
        <v>9.6582609999999999E-2</v>
      </c>
    </row>
    <row r="46" spans="1:15" x14ac:dyDescent="0.3">
      <c r="A46">
        <v>42</v>
      </c>
      <c r="B46" t="s">
        <v>33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>
        <v>43</v>
      </c>
      <c r="B47" t="s">
        <v>34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>
        <v>44</v>
      </c>
      <c r="B48" t="s">
        <v>35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>
        <v>45</v>
      </c>
      <c r="B49" t="s">
        <v>36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>
        <v>46</v>
      </c>
      <c r="B50" t="s">
        <v>37</v>
      </c>
      <c r="C50">
        <v>3.9707819999999998E-2</v>
      </c>
      <c r="D50">
        <v>1.2939130000000001E-3</v>
      </c>
      <c r="E50">
        <v>6.9339129999999999E-3</v>
      </c>
      <c r="F50" s="1">
        <v>8.6956500000000003E-6</v>
      </c>
      <c r="G50" s="1">
        <v>6.2608700000000002E-5</v>
      </c>
      <c r="H50">
        <v>0</v>
      </c>
      <c r="I50" s="1">
        <v>1.73913E-6</v>
      </c>
      <c r="J50">
        <v>2.4486960000000002E-3</v>
      </c>
      <c r="K50" s="1">
        <v>5.2173900000000004E-6</v>
      </c>
      <c r="L50">
        <v>0</v>
      </c>
      <c r="M50">
        <v>4.857391E-3</v>
      </c>
      <c r="N50">
        <v>0</v>
      </c>
      <c r="O50">
        <v>5.5320000000000001E-2</v>
      </c>
    </row>
    <row r="51" spans="1:15" x14ac:dyDescent="0.3">
      <c r="A51">
        <v>47</v>
      </c>
      <c r="B51" t="s">
        <v>38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>
        <v>48</v>
      </c>
      <c r="B52" t="s">
        <v>39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>
        <v>49</v>
      </c>
      <c r="B53" t="s">
        <v>40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>
        <v>50</v>
      </c>
      <c r="B54" t="s">
        <v>41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>
        <v>58</v>
      </c>
      <c r="B55" t="s">
        <v>63</v>
      </c>
      <c r="C55">
        <v>0.29832249999999999</v>
      </c>
      <c r="D55">
        <v>0.55073179999999999</v>
      </c>
      <c r="E55">
        <v>1.6395580000000001</v>
      </c>
      <c r="F55">
        <v>0.99883920000000004</v>
      </c>
      <c r="G55">
        <v>0.1238534</v>
      </c>
      <c r="H55">
        <v>1.7187830000000001E-2</v>
      </c>
      <c r="I55">
        <v>9.4782540000000004E-4</v>
      </c>
      <c r="J55">
        <v>2.4486960000000002E-3</v>
      </c>
      <c r="K55">
        <v>0.25550780000000001</v>
      </c>
      <c r="L55">
        <v>4.6396519999999997E-2</v>
      </c>
      <c r="M55">
        <v>6.9895649999999997E-3</v>
      </c>
      <c r="N55">
        <v>0.47383130000000001</v>
      </c>
      <c r="O55">
        <v>4.4146130000000001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DB18F-C3D1-464C-B7FB-D6095F96B537}">
  <dimension ref="A1:N26"/>
  <sheetViews>
    <sheetView workbookViewId="0">
      <selection activeCell="E7" sqref="E7"/>
    </sheetView>
  </sheetViews>
  <sheetFormatPr defaultRowHeight="14.4" x14ac:dyDescent="0.3"/>
  <cols>
    <col min="1" max="1" width="22.5546875" bestFit="1" customWidth="1"/>
  </cols>
  <sheetData>
    <row r="1" spans="1:14" x14ac:dyDescent="0.3">
      <c r="C1" t="s">
        <v>103</v>
      </c>
      <c r="D1" t="s">
        <v>116</v>
      </c>
      <c r="F1" t="s">
        <v>117</v>
      </c>
      <c r="G1" t="s">
        <v>118</v>
      </c>
      <c r="H1" t="s">
        <v>119</v>
      </c>
      <c r="I1" t="s">
        <v>121</v>
      </c>
      <c r="J1" t="s">
        <v>120</v>
      </c>
      <c r="L1" t="s">
        <v>103</v>
      </c>
      <c r="N1" t="s">
        <v>123</v>
      </c>
    </row>
    <row r="2" spans="1:14" x14ac:dyDescent="0.3">
      <c r="A2" t="s">
        <v>16</v>
      </c>
      <c r="C2">
        <v>0.68899999999999995</v>
      </c>
      <c r="D2">
        <f>SUM(B2,C2)</f>
        <v>0.68899999999999995</v>
      </c>
      <c r="H2">
        <v>12</v>
      </c>
      <c r="I2" t="s">
        <v>122</v>
      </c>
      <c r="J2" t="s">
        <v>122</v>
      </c>
      <c r="L2">
        <v>0.68899999999999995</v>
      </c>
      <c r="N2">
        <f>D2-L2</f>
        <v>0</v>
      </c>
    </row>
    <row r="3" spans="1:14" x14ac:dyDescent="0.3">
      <c r="A3" t="s">
        <v>42</v>
      </c>
      <c r="B3">
        <v>1.19</v>
      </c>
      <c r="D3">
        <f t="shared" ref="D3:D26" si="0">SUM(B3,C3)</f>
        <v>1.19</v>
      </c>
      <c r="F3">
        <v>0.21179999999999999</v>
      </c>
      <c r="G3">
        <v>123</v>
      </c>
      <c r="H3">
        <v>12</v>
      </c>
      <c r="I3">
        <f t="shared" ref="I3:I7" si="1">F3^0.65*G3^-0.279*H3^0.463</f>
        <v>0.30090490148109428</v>
      </c>
      <c r="J3">
        <v>0.96</v>
      </c>
      <c r="L3">
        <f t="shared" ref="L3:L26" si="2">SUM(I3,J3)</f>
        <v>1.2609049014810942</v>
      </c>
      <c r="N3">
        <f t="shared" ref="N3:N26" si="3">D3-L3</f>
        <v>-7.0904901481094296E-2</v>
      </c>
    </row>
    <row r="4" spans="1:14" x14ac:dyDescent="0.3">
      <c r="A4" t="s">
        <v>43</v>
      </c>
      <c r="B4">
        <v>1.79</v>
      </c>
      <c r="D4">
        <f t="shared" si="0"/>
        <v>1.79</v>
      </c>
      <c r="F4">
        <v>0.21179999999999999</v>
      </c>
      <c r="G4">
        <v>69.7</v>
      </c>
      <c r="H4">
        <v>12</v>
      </c>
      <c r="I4">
        <f t="shared" si="1"/>
        <v>0.35257445485572225</v>
      </c>
      <c r="J4">
        <v>0.96</v>
      </c>
      <c r="L4">
        <f t="shared" si="2"/>
        <v>1.3125744548557221</v>
      </c>
      <c r="N4">
        <f t="shared" si="3"/>
        <v>0.47742554514427793</v>
      </c>
    </row>
    <row r="5" spans="1:14" x14ac:dyDescent="0.3">
      <c r="A5" t="s">
        <v>44</v>
      </c>
      <c r="B5">
        <v>0.89</v>
      </c>
      <c r="D5">
        <f t="shared" si="0"/>
        <v>0.89</v>
      </c>
      <c r="F5">
        <v>0.2</v>
      </c>
      <c r="G5">
        <v>41.3</v>
      </c>
      <c r="H5">
        <v>12</v>
      </c>
      <c r="I5">
        <f t="shared" si="1"/>
        <v>0.39307945903062624</v>
      </c>
      <c r="J5">
        <v>0.76400000000000001</v>
      </c>
      <c r="L5">
        <f t="shared" si="2"/>
        <v>1.1570794590306264</v>
      </c>
      <c r="N5">
        <f t="shared" si="3"/>
        <v>-0.26707945903062635</v>
      </c>
    </row>
    <row r="6" spans="1:14" x14ac:dyDescent="0.3">
      <c r="A6" t="s">
        <v>45</v>
      </c>
      <c r="B6">
        <v>2.3690000000000002</v>
      </c>
      <c r="D6">
        <f t="shared" si="0"/>
        <v>2.3690000000000002</v>
      </c>
      <c r="F6">
        <v>0.2</v>
      </c>
      <c r="G6">
        <v>20</v>
      </c>
      <c r="H6">
        <v>12</v>
      </c>
      <c r="I6">
        <f t="shared" si="1"/>
        <v>0.48121930917726607</v>
      </c>
      <c r="J6">
        <v>0.76400000000000001</v>
      </c>
      <c r="L6">
        <f t="shared" si="2"/>
        <v>1.2452193091772661</v>
      </c>
      <c r="N6">
        <f t="shared" si="3"/>
        <v>1.1237806908227341</v>
      </c>
    </row>
    <row r="7" spans="1:14" x14ac:dyDescent="0.3">
      <c r="A7" t="s">
        <v>46</v>
      </c>
      <c r="B7">
        <v>1.1399999999999999</v>
      </c>
      <c r="D7">
        <f t="shared" si="0"/>
        <v>1.1399999999999999</v>
      </c>
      <c r="F7">
        <v>0.2</v>
      </c>
      <c r="G7">
        <v>70</v>
      </c>
      <c r="H7">
        <v>12</v>
      </c>
      <c r="I7">
        <f t="shared" si="1"/>
        <v>0.33927203279952955</v>
      </c>
      <c r="J7">
        <v>0.89900000000000002</v>
      </c>
      <c r="L7">
        <f t="shared" si="2"/>
        <v>1.2382720327995296</v>
      </c>
      <c r="N7">
        <f t="shared" si="3"/>
        <v>-9.8272032799529674E-2</v>
      </c>
    </row>
    <row r="8" spans="1:14" x14ac:dyDescent="0.3">
      <c r="A8" t="s">
        <v>47</v>
      </c>
      <c r="B8">
        <v>2.54</v>
      </c>
      <c r="D8">
        <f t="shared" si="0"/>
        <v>2.54</v>
      </c>
      <c r="F8">
        <v>0.2</v>
      </c>
      <c r="G8">
        <v>37.9</v>
      </c>
      <c r="H8">
        <v>12</v>
      </c>
      <c r="I8">
        <f>F8^0.65*G8^-0.279*H8^0.463</f>
        <v>0.40261511440040282</v>
      </c>
      <c r="J8">
        <v>0.89900000000000002</v>
      </c>
      <c r="L8">
        <f t="shared" si="2"/>
        <v>1.3016151144004029</v>
      </c>
      <c r="N8">
        <f t="shared" si="3"/>
        <v>1.2383848855995971</v>
      </c>
    </row>
    <row r="9" spans="1:14" x14ac:dyDescent="0.3">
      <c r="A9" t="s">
        <v>48</v>
      </c>
      <c r="B9">
        <v>0.88300000000000001</v>
      </c>
      <c r="D9">
        <f t="shared" si="0"/>
        <v>0.88300000000000001</v>
      </c>
      <c r="F9">
        <v>0.2</v>
      </c>
      <c r="G9">
        <v>101</v>
      </c>
      <c r="H9">
        <v>12</v>
      </c>
      <c r="I9">
        <f t="shared" ref="I9:I26" si="4">F9^0.65*G9^-0.279*H9^0.463</f>
        <v>0.30628431070944495</v>
      </c>
      <c r="J9">
        <v>0.65500000000000003</v>
      </c>
      <c r="L9">
        <f t="shared" si="2"/>
        <v>0.96128431070944498</v>
      </c>
      <c r="N9">
        <f t="shared" si="3"/>
        <v>-7.8284310709444971E-2</v>
      </c>
    </row>
    <row r="10" spans="1:14" x14ac:dyDescent="0.3">
      <c r="A10" t="s">
        <v>49</v>
      </c>
      <c r="B10">
        <v>1</v>
      </c>
      <c r="D10">
        <f t="shared" si="0"/>
        <v>1</v>
      </c>
      <c r="F10">
        <v>0.2</v>
      </c>
      <c r="G10">
        <v>52.7</v>
      </c>
      <c r="H10">
        <v>12</v>
      </c>
      <c r="I10">
        <f t="shared" si="4"/>
        <v>0.36723600348786906</v>
      </c>
      <c r="J10">
        <v>0.65500000000000003</v>
      </c>
      <c r="L10">
        <f t="shared" si="2"/>
        <v>1.022236003487869</v>
      </c>
      <c r="N10">
        <f t="shared" si="3"/>
        <v>-2.2236003487869027E-2</v>
      </c>
    </row>
    <row r="11" spans="1:14" x14ac:dyDescent="0.3">
      <c r="A11" t="s">
        <v>17</v>
      </c>
      <c r="C11">
        <v>0.9</v>
      </c>
      <c r="D11">
        <f t="shared" si="0"/>
        <v>0.9</v>
      </c>
      <c r="F11">
        <v>0.22</v>
      </c>
      <c r="G11">
        <v>54.2</v>
      </c>
      <c r="H11">
        <v>12</v>
      </c>
      <c r="I11">
        <f t="shared" si="4"/>
        <v>0.38765898873988114</v>
      </c>
      <c r="J11">
        <v>1.02</v>
      </c>
      <c r="L11">
        <f t="shared" si="2"/>
        <v>1.4076589887398812</v>
      </c>
      <c r="N11">
        <f t="shared" si="3"/>
        <v>-0.50765898873988113</v>
      </c>
    </row>
    <row r="12" spans="1:14" x14ac:dyDescent="0.3">
      <c r="A12" t="s">
        <v>18</v>
      </c>
      <c r="C12">
        <v>0.70274999999999999</v>
      </c>
      <c r="D12">
        <f t="shared" si="0"/>
        <v>0.70274999999999999</v>
      </c>
      <c r="F12">
        <v>0</v>
      </c>
      <c r="H12">
        <v>12</v>
      </c>
      <c r="I12" t="e">
        <f t="shared" si="4"/>
        <v>#DIV/0!</v>
      </c>
      <c r="J12" t="s">
        <v>122</v>
      </c>
      <c r="L12">
        <v>0.70274999999999999</v>
      </c>
      <c r="N12">
        <f t="shared" si="3"/>
        <v>0</v>
      </c>
    </row>
    <row r="13" spans="1:14" x14ac:dyDescent="0.3">
      <c r="A13" t="s">
        <v>19</v>
      </c>
      <c r="C13">
        <v>2.34</v>
      </c>
      <c r="D13">
        <f t="shared" si="0"/>
        <v>2.34</v>
      </c>
      <c r="H13">
        <v>12</v>
      </c>
      <c r="I13" t="e">
        <f t="shared" si="4"/>
        <v>#DIV/0!</v>
      </c>
      <c r="J13" t="s">
        <v>122</v>
      </c>
      <c r="L13">
        <v>2.34</v>
      </c>
      <c r="N13">
        <f t="shared" si="3"/>
        <v>0</v>
      </c>
    </row>
    <row r="14" spans="1:14" x14ac:dyDescent="0.3">
      <c r="A14" t="s">
        <v>50</v>
      </c>
      <c r="C14">
        <v>3.02</v>
      </c>
      <c r="D14">
        <f t="shared" si="0"/>
        <v>3.02</v>
      </c>
      <c r="F14">
        <v>0.51</v>
      </c>
      <c r="G14">
        <v>22.6</v>
      </c>
      <c r="H14">
        <v>12</v>
      </c>
      <c r="I14">
        <f t="shared" si="4"/>
        <v>0.85464405674920574</v>
      </c>
      <c r="J14">
        <v>1.1419999999999999</v>
      </c>
      <c r="L14">
        <f t="shared" si="2"/>
        <v>1.9966440567492056</v>
      </c>
      <c r="N14">
        <f t="shared" si="3"/>
        <v>1.0233559432507944</v>
      </c>
    </row>
    <row r="15" spans="1:14" x14ac:dyDescent="0.3">
      <c r="A15" t="s">
        <v>55</v>
      </c>
      <c r="B15">
        <v>0.8</v>
      </c>
      <c r="D15">
        <f t="shared" si="0"/>
        <v>0.8</v>
      </c>
      <c r="F15">
        <v>0.28000000000000003</v>
      </c>
      <c r="G15">
        <v>35.200000000000003</v>
      </c>
      <c r="H15">
        <v>12</v>
      </c>
      <c r="I15">
        <f t="shared" si="4"/>
        <v>0.51147950261975406</v>
      </c>
      <c r="J15">
        <v>0.2702</v>
      </c>
      <c r="L15">
        <f t="shared" si="2"/>
        <v>0.78167950261975405</v>
      </c>
      <c r="N15">
        <f t="shared" si="3"/>
        <v>1.8320497380245993E-2</v>
      </c>
    </row>
    <row r="16" spans="1:14" x14ac:dyDescent="0.3">
      <c r="A16" t="s">
        <v>56</v>
      </c>
      <c r="B16">
        <v>1.5</v>
      </c>
      <c r="D16">
        <f t="shared" si="0"/>
        <v>1.5</v>
      </c>
      <c r="F16">
        <v>0.28000000000000003</v>
      </c>
      <c r="G16">
        <v>20.5</v>
      </c>
      <c r="H16">
        <v>12</v>
      </c>
      <c r="I16">
        <f t="shared" si="4"/>
        <v>0.59474980738326155</v>
      </c>
      <c r="J16">
        <v>0.2702</v>
      </c>
      <c r="L16">
        <f t="shared" si="2"/>
        <v>0.86494980738326155</v>
      </c>
      <c r="N16">
        <f t="shared" si="3"/>
        <v>0.63505019261673845</v>
      </c>
    </row>
    <row r="17" spans="1:14" x14ac:dyDescent="0.3">
      <c r="A17" t="s">
        <v>20</v>
      </c>
      <c r="B17">
        <v>2.2799999999999998</v>
      </c>
      <c r="C17">
        <v>2.2799999999999998</v>
      </c>
      <c r="D17">
        <f t="shared" si="0"/>
        <v>4.5599999999999996</v>
      </c>
      <c r="F17">
        <v>0.54</v>
      </c>
      <c r="G17">
        <v>13.2</v>
      </c>
      <c r="H17">
        <v>12</v>
      </c>
      <c r="I17">
        <f t="shared" si="4"/>
        <v>1.0305681919062433</v>
      </c>
      <c r="J17">
        <v>1.835</v>
      </c>
      <c r="L17">
        <f t="shared" si="2"/>
        <v>2.8655681919062435</v>
      </c>
      <c r="N17">
        <f t="shared" si="3"/>
        <v>1.6944318080937562</v>
      </c>
    </row>
    <row r="18" spans="1:14" x14ac:dyDescent="0.3">
      <c r="A18" t="s">
        <v>21</v>
      </c>
      <c r="C18">
        <v>1.2</v>
      </c>
      <c r="D18">
        <f t="shared" si="0"/>
        <v>1.2</v>
      </c>
      <c r="F18">
        <v>0.15</v>
      </c>
      <c r="G18">
        <v>47.9</v>
      </c>
      <c r="H18">
        <v>12</v>
      </c>
      <c r="I18">
        <f t="shared" si="4"/>
        <v>0.31282872676108459</v>
      </c>
      <c r="J18">
        <v>0.94</v>
      </c>
      <c r="L18">
        <f t="shared" si="2"/>
        <v>1.2528287267610845</v>
      </c>
      <c r="N18">
        <f t="shared" si="3"/>
        <v>-5.2828726761084521E-2</v>
      </c>
    </row>
    <row r="19" spans="1:14" x14ac:dyDescent="0.3">
      <c r="A19" t="s">
        <v>22</v>
      </c>
      <c r="C19">
        <v>3.7</v>
      </c>
      <c r="D19">
        <f t="shared" si="0"/>
        <v>3.7</v>
      </c>
      <c r="F19">
        <v>0.5</v>
      </c>
      <c r="G19">
        <v>35</v>
      </c>
      <c r="H19">
        <v>12</v>
      </c>
      <c r="I19">
        <f t="shared" si="4"/>
        <v>0.74678646037504659</v>
      </c>
      <c r="J19">
        <v>0.34599999999999997</v>
      </c>
      <c r="L19">
        <f t="shared" si="2"/>
        <v>1.0927864603750466</v>
      </c>
      <c r="N19">
        <f t="shared" si="3"/>
        <v>2.6072135396249534</v>
      </c>
    </row>
    <row r="20" spans="1:14" x14ac:dyDescent="0.3">
      <c r="A20" t="s">
        <v>23</v>
      </c>
      <c r="B20">
        <v>3.7</v>
      </c>
      <c r="D20">
        <f t="shared" si="0"/>
        <v>3.7</v>
      </c>
      <c r="F20">
        <v>0.6</v>
      </c>
      <c r="G20">
        <v>20.5</v>
      </c>
      <c r="H20">
        <v>12</v>
      </c>
      <c r="I20">
        <f t="shared" si="4"/>
        <v>0.97606761253481422</v>
      </c>
      <c r="J20">
        <v>0.80700000000000005</v>
      </c>
      <c r="L20">
        <f t="shared" si="2"/>
        <v>1.7830676125348144</v>
      </c>
      <c r="N20">
        <f t="shared" si="3"/>
        <v>1.9169323874651858</v>
      </c>
    </row>
    <row r="21" spans="1:14" x14ac:dyDescent="0.3">
      <c r="A21" t="s">
        <v>24</v>
      </c>
      <c r="C21">
        <v>0.747</v>
      </c>
      <c r="D21">
        <f t="shared" si="0"/>
        <v>0.747</v>
      </c>
      <c r="H21">
        <v>12</v>
      </c>
      <c r="I21" t="e">
        <f t="shared" si="4"/>
        <v>#DIV/0!</v>
      </c>
      <c r="J21">
        <v>0</v>
      </c>
      <c r="L21">
        <v>0.747</v>
      </c>
      <c r="N21">
        <f t="shared" si="3"/>
        <v>0</v>
      </c>
    </row>
    <row r="22" spans="1:14" x14ac:dyDescent="0.3">
      <c r="A22" t="s">
        <v>25</v>
      </c>
      <c r="C22">
        <v>0.67200000000000004</v>
      </c>
      <c r="D22">
        <f t="shared" si="0"/>
        <v>0.67200000000000004</v>
      </c>
      <c r="F22">
        <v>0.27</v>
      </c>
      <c r="G22">
        <v>35</v>
      </c>
      <c r="H22">
        <v>12</v>
      </c>
      <c r="I22">
        <f t="shared" si="4"/>
        <v>0.50032520184380413</v>
      </c>
      <c r="J22">
        <v>0</v>
      </c>
      <c r="L22">
        <f>AVERAGE(1.2,1.14,1,0.86,1.07,1.21,1.23,0.76,0.75,0.9,0.7,0.59,1,1.15,1.28,1.15)</f>
        <v>0.99937500000000001</v>
      </c>
      <c r="N22">
        <f t="shared" si="3"/>
        <v>-0.32737499999999997</v>
      </c>
    </row>
    <row r="23" spans="1:14" x14ac:dyDescent="0.3">
      <c r="A23" t="s">
        <v>26</v>
      </c>
      <c r="C23">
        <v>1</v>
      </c>
      <c r="D23">
        <f t="shared" si="0"/>
        <v>1</v>
      </c>
      <c r="F23">
        <v>0.17</v>
      </c>
      <c r="G23">
        <v>73.599999999999994</v>
      </c>
      <c r="H23">
        <v>12</v>
      </c>
      <c r="I23">
        <f t="shared" si="4"/>
        <v>0.30101892857360268</v>
      </c>
      <c r="J23">
        <v>0.71</v>
      </c>
      <c r="L23">
        <f t="shared" si="2"/>
        <v>1.0110189285736026</v>
      </c>
      <c r="N23">
        <f t="shared" si="3"/>
        <v>-1.1018928573602649E-2</v>
      </c>
    </row>
    <row r="24" spans="1:14" x14ac:dyDescent="0.3">
      <c r="A24" t="s">
        <v>27</v>
      </c>
      <c r="C24">
        <v>0.9</v>
      </c>
      <c r="D24">
        <f t="shared" si="0"/>
        <v>0.9</v>
      </c>
      <c r="F24">
        <v>0.06</v>
      </c>
      <c r="G24">
        <v>81.599999999999994</v>
      </c>
      <c r="H24">
        <v>12</v>
      </c>
      <c r="I24">
        <f t="shared" si="4"/>
        <v>0.14862698755154014</v>
      </c>
      <c r="J24">
        <v>0.60499999999999998</v>
      </c>
      <c r="L24">
        <f t="shared" si="2"/>
        <v>0.75362698755154012</v>
      </c>
      <c r="N24">
        <f t="shared" si="3"/>
        <v>0.1463730124484599</v>
      </c>
    </row>
    <row r="25" spans="1:14" x14ac:dyDescent="0.3">
      <c r="A25" t="s">
        <v>28</v>
      </c>
      <c r="C25">
        <v>0.7</v>
      </c>
      <c r="D25">
        <f t="shared" si="0"/>
        <v>0.7</v>
      </c>
      <c r="F25">
        <v>0.41</v>
      </c>
      <c r="G25">
        <v>70</v>
      </c>
      <c r="H25">
        <v>12</v>
      </c>
      <c r="I25">
        <f t="shared" si="4"/>
        <v>0.54098854656764772</v>
      </c>
      <c r="J25">
        <v>0.47479399999999999</v>
      </c>
      <c r="L25">
        <f t="shared" si="2"/>
        <v>1.0157825465676478</v>
      </c>
      <c r="N25">
        <f t="shared" si="3"/>
        <v>-0.31578254656764781</v>
      </c>
    </row>
    <row r="26" spans="1:14" x14ac:dyDescent="0.3">
      <c r="A26" t="s">
        <v>29</v>
      </c>
      <c r="C26">
        <v>4</v>
      </c>
      <c r="D26">
        <f t="shared" si="0"/>
        <v>4</v>
      </c>
      <c r="H26">
        <v>12</v>
      </c>
      <c r="I26" t="e">
        <f t="shared" si="4"/>
        <v>#DIV/0!</v>
      </c>
      <c r="J26" t="s">
        <v>122</v>
      </c>
      <c r="L26" t="e">
        <f t="shared" si="2"/>
        <v>#DIV/0!</v>
      </c>
      <c r="N26" t="e">
        <f t="shared" si="3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2FE9-DA66-4F7B-ADA5-A8B8026B5FEC}">
  <dimension ref="A1:O26"/>
  <sheetViews>
    <sheetView workbookViewId="0">
      <selection activeCell="M7" sqref="M7"/>
    </sheetView>
  </sheetViews>
  <sheetFormatPr defaultRowHeight="14.4" x14ac:dyDescent="0.3"/>
  <cols>
    <col min="2" max="2" width="12" bestFit="1" customWidth="1"/>
    <col min="3" max="5" width="12" customWidth="1"/>
  </cols>
  <sheetData>
    <row r="1" spans="1:15" x14ac:dyDescent="0.3">
      <c r="C1" t="s">
        <v>118</v>
      </c>
      <c r="D1" t="s">
        <v>128</v>
      </c>
      <c r="E1" t="s">
        <v>129</v>
      </c>
      <c r="F1" t="s">
        <v>124</v>
      </c>
      <c r="G1" t="s">
        <v>119</v>
      </c>
      <c r="H1" t="s">
        <v>125</v>
      </c>
      <c r="I1" t="s">
        <v>126</v>
      </c>
      <c r="J1" t="s">
        <v>127</v>
      </c>
      <c r="L1" t="s">
        <v>130</v>
      </c>
      <c r="M1" t="s">
        <v>104</v>
      </c>
      <c r="N1" t="s">
        <v>101</v>
      </c>
    </row>
    <row r="2" spans="1:15" x14ac:dyDescent="0.3">
      <c r="A2" t="s">
        <v>16</v>
      </c>
      <c r="B2">
        <v>2.0699999999999998</v>
      </c>
      <c r="C2">
        <f>M!G2</f>
        <v>0</v>
      </c>
      <c r="F2" t="e">
        <f>D2*C2^E2</f>
        <v>#NUM!</v>
      </c>
      <c r="G2">
        <v>12</v>
      </c>
      <c r="H2">
        <v>0</v>
      </c>
      <c r="I2">
        <v>0</v>
      </c>
      <c r="J2">
        <v>0</v>
      </c>
      <c r="L2" t="e">
        <f>7.964-(0.204*LOG(F2))-(1.965*(1000/(G2+272.15)))+(0.083*H2)+0.532*I2+0.398*J2</f>
        <v>#NUM!</v>
      </c>
      <c r="M2">
        <v>2.0699999999999998</v>
      </c>
      <c r="N2" t="e">
        <f>M!I2/QB!M2</f>
        <v>#VALUE!</v>
      </c>
    </row>
    <row r="3" spans="1:15" x14ac:dyDescent="0.3">
      <c r="A3" t="s">
        <v>42</v>
      </c>
      <c r="B3">
        <v>5.22</v>
      </c>
      <c r="C3">
        <f>M!G3</f>
        <v>123</v>
      </c>
      <c r="D3">
        <v>8.0999999999999996E-3</v>
      </c>
      <c r="E3">
        <v>2.02</v>
      </c>
      <c r="F3">
        <f>D3*C3^E3</f>
        <v>134.92528496781486</v>
      </c>
      <c r="G3">
        <v>12</v>
      </c>
      <c r="H3">
        <v>1.2</v>
      </c>
      <c r="I3">
        <v>0</v>
      </c>
      <c r="J3">
        <v>0</v>
      </c>
      <c r="L3">
        <f>7.964-(0.204*LOG(F3))-(1.965*(1000/(G3+272.15)))+(0.083*H3)+0.532*I3+0.398*J3</f>
        <v>0.71369935304060339</v>
      </c>
      <c r="M3">
        <f t="shared" ref="M3:M25" si="0">10^L3</f>
        <v>5.1724863474795848</v>
      </c>
      <c r="N3">
        <f>M!I3/QB!M3</f>
        <v>5.817413160069862E-2</v>
      </c>
    </row>
    <row r="4" spans="1:15" x14ac:dyDescent="0.3">
      <c r="A4" t="s">
        <v>43</v>
      </c>
      <c r="B4">
        <v>12.625500000000001</v>
      </c>
      <c r="C4">
        <f>M!G4</f>
        <v>69.7</v>
      </c>
      <c r="D4">
        <v>8.0999999999999996E-3</v>
      </c>
      <c r="E4">
        <v>2.02</v>
      </c>
      <c r="F4">
        <f t="shared" ref="F4:F26" si="1">D4*C4^E4</f>
        <v>42.836623441647518</v>
      </c>
      <c r="G4">
        <v>12</v>
      </c>
      <c r="H4">
        <v>1.2</v>
      </c>
      <c r="I4">
        <v>0</v>
      </c>
      <c r="J4">
        <v>0</v>
      </c>
      <c r="L4">
        <f t="shared" ref="L4:L26" si="2">7.964-(0.204*LOG(F4))-(1.965*(1000/(G4+272.15)))+(0.083*H4)+0.532*I4+0.398*J4</f>
        <v>0.81534808816392201</v>
      </c>
      <c r="M4">
        <f t="shared" si="0"/>
        <v>6.5365424833855252</v>
      </c>
      <c r="N4">
        <f>M!I4/QB!M4</f>
        <v>5.3938983147725286E-2</v>
      </c>
      <c r="O4">
        <f>F4/F3</f>
        <v>0.31748403163918304</v>
      </c>
    </row>
    <row r="5" spans="1:15" x14ac:dyDescent="0.3">
      <c r="A5" t="s">
        <v>44</v>
      </c>
      <c r="B5">
        <v>5.46</v>
      </c>
      <c r="C5">
        <f>M!G5</f>
        <v>41.3</v>
      </c>
      <c r="D5">
        <v>6.7000000000000002E-3</v>
      </c>
      <c r="E5">
        <v>3.0247999999999999</v>
      </c>
      <c r="F5">
        <f t="shared" si="1"/>
        <v>517.60745045439478</v>
      </c>
      <c r="G5">
        <v>12</v>
      </c>
      <c r="H5">
        <v>0.9</v>
      </c>
      <c r="I5">
        <v>0</v>
      </c>
      <c r="J5">
        <v>0</v>
      </c>
      <c r="L5">
        <f t="shared" si="2"/>
        <v>0.5696822893477691</v>
      </c>
      <c r="M5">
        <f t="shared" si="0"/>
        <v>3.7126352973481169</v>
      </c>
      <c r="N5">
        <f>M!I5/QB!M5</f>
        <v>0.1058761304433531</v>
      </c>
    </row>
    <row r="6" spans="1:15" x14ac:dyDescent="0.3">
      <c r="A6" t="s">
        <v>45</v>
      </c>
      <c r="B6">
        <v>12.25986</v>
      </c>
      <c r="C6">
        <f>M!G6</f>
        <v>20</v>
      </c>
      <c r="D6">
        <v>6.7000000000000002E-3</v>
      </c>
      <c r="E6">
        <v>3.0247999999999999</v>
      </c>
      <c r="F6">
        <f t="shared" si="1"/>
        <v>57.733825281201256</v>
      </c>
      <c r="G6">
        <v>12</v>
      </c>
      <c r="H6">
        <v>0.9</v>
      </c>
      <c r="I6">
        <v>0</v>
      </c>
      <c r="J6">
        <v>0</v>
      </c>
      <c r="L6">
        <f t="shared" si="2"/>
        <v>0.76400660716240587</v>
      </c>
      <c r="M6">
        <f t="shared" si="0"/>
        <v>5.807732530791534</v>
      </c>
      <c r="N6">
        <f>M!I6/QB!M6</f>
        <v>8.2858380034880982E-2</v>
      </c>
      <c r="O6">
        <f>F6/F5</f>
        <v>0.11153978798125522</v>
      </c>
    </row>
    <row r="7" spans="1:15" x14ac:dyDescent="0.3">
      <c r="A7" t="s">
        <v>46</v>
      </c>
      <c r="B7">
        <v>4.4000000000000004</v>
      </c>
      <c r="C7">
        <f>M!G7</f>
        <v>70</v>
      </c>
      <c r="D7">
        <v>6.1999999999999998E-3</v>
      </c>
      <c r="E7">
        <v>3.1150000000000002</v>
      </c>
      <c r="F7">
        <f t="shared" si="1"/>
        <v>3466.3473860870099</v>
      </c>
      <c r="G7">
        <v>12</v>
      </c>
      <c r="H7">
        <v>1.03</v>
      </c>
      <c r="I7">
        <v>0</v>
      </c>
      <c r="J7">
        <v>0</v>
      </c>
      <c r="L7">
        <f t="shared" si="2"/>
        <v>0.41199449004869132</v>
      </c>
      <c r="M7">
        <f t="shared" si="0"/>
        <v>2.5822274293671779</v>
      </c>
      <c r="N7">
        <f>M!I7/QB!M7</f>
        <v>0.13138735532782811</v>
      </c>
    </row>
    <row r="8" spans="1:15" x14ac:dyDescent="0.3">
      <c r="A8" t="s">
        <v>47</v>
      </c>
      <c r="B8">
        <v>14.95801</v>
      </c>
      <c r="C8">
        <f>M!G8</f>
        <v>37.9</v>
      </c>
      <c r="D8">
        <v>6.1999999999999998E-3</v>
      </c>
      <c r="E8">
        <v>3.1150000000000002</v>
      </c>
      <c r="F8">
        <f t="shared" si="1"/>
        <v>512.68761764192698</v>
      </c>
      <c r="G8">
        <v>12</v>
      </c>
      <c r="H8">
        <v>1.03</v>
      </c>
      <c r="I8">
        <v>0</v>
      </c>
      <c r="J8">
        <v>0</v>
      </c>
      <c r="L8">
        <f t="shared" si="2"/>
        <v>0.58131841818983965</v>
      </c>
      <c r="M8">
        <f t="shared" si="0"/>
        <v>3.8134531757878212</v>
      </c>
      <c r="N8">
        <f>M!I8/QB!M8</f>
        <v>0.10557756863429339</v>
      </c>
      <c r="O8">
        <f>F8/F7</f>
        <v>0.14790428094417707</v>
      </c>
    </row>
    <row r="9" spans="1:15" x14ac:dyDescent="0.3">
      <c r="A9" t="s">
        <v>48</v>
      </c>
      <c r="B9">
        <v>2.6</v>
      </c>
      <c r="C9">
        <f>M!G9</f>
        <v>101</v>
      </c>
      <c r="D9">
        <v>1.04E-2</v>
      </c>
      <c r="E9">
        <v>2.972</v>
      </c>
      <c r="F9">
        <f t="shared" si="1"/>
        <v>9416.2170815773916</v>
      </c>
      <c r="G9">
        <v>12</v>
      </c>
      <c r="H9">
        <v>1.66</v>
      </c>
      <c r="I9">
        <v>0</v>
      </c>
      <c r="J9">
        <v>0</v>
      </c>
      <c r="L9">
        <f t="shared" si="2"/>
        <v>0.3757475969289128</v>
      </c>
      <c r="M9">
        <f t="shared" si="0"/>
        <v>2.3754593169937861</v>
      </c>
      <c r="N9">
        <f>M!I9/QB!M9</f>
        <v>0.12893687907779317</v>
      </c>
    </row>
    <row r="10" spans="1:15" x14ac:dyDescent="0.3">
      <c r="A10" t="s">
        <v>49</v>
      </c>
      <c r="B10">
        <v>8.5006249999999994</v>
      </c>
      <c r="C10">
        <f>M!G10</f>
        <v>52.7</v>
      </c>
      <c r="D10">
        <v>1.04E-2</v>
      </c>
      <c r="E10">
        <v>2.972</v>
      </c>
      <c r="F10">
        <f t="shared" si="1"/>
        <v>1362.2426950746662</v>
      </c>
      <c r="G10">
        <v>12</v>
      </c>
      <c r="H10">
        <v>1.66</v>
      </c>
      <c r="I10">
        <v>0</v>
      </c>
      <c r="J10">
        <v>0</v>
      </c>
      <c r="L10">
        <f t="shared" si="2"/>
        <v>0.54703047972085872</v>
      </c>
      <c r="M10">
        <f t="shared" si="0"/>
        <v>3.5239560205595493</v>
      </c>
      <c r="N10">
        <f>M!I10/QB!M10</f>
        <v>0.10421129019355857</v>
      </c>
      <c r="O10">
        <f>F10/F9</f>
        <v>0.14466984812190262</v>
      </c>
    </row>
    <row r="11" spans="1:15" x14ac:dyDescent="0.3">
      <c r="A11" t="s">
        <v>17</v>
      </c>
      <c r="B11">
        <v>4.6921966291229404</v>
      </c>
      <c r="C11">
        <f>M!G11</f>
        <v>54.2</v>
      </c>
      <c r="D11">
        <v>4.8999999999999998E-3</v>
      </c>
      <c r="E11">
        <v>3.13</v>
      </c>
      <c r="F11">
        <f t="shared" si="1"/>
        <v>1311.0336745234524</v>
      </c>
      <c r="G11">
        <v>12</v>
      </c>
      <c r="H11">
        <v>1.32</v>
      </c>
      <c r="I11">
        <v>0</v>
      </c>
      <c r="J11">
        <v>0</v>
      </c>
      <c r="L11">
        <f t="shared" si="2"/>
        <v>0.52220517044748671</v>
      </c>
      <c r="M11">
        <f t="shared" si="0"/>
        <v>3.3281674625099504</v>
      </c>
      <c r="N11">
        <f>M!I11/QB!M11</f>
        <v>0.11647821003800289</v>
      </c>
    </row>
    <row r="12" spans="1:15" x14ac:dyDescent="0.3">
      <c r="A12" t="s">
        <v>18</v>
      </c>
      <c r="B12">
        <v>2.5466669999999998</v>
      </c>
      <c r="C12">
        <f>M!G12</f>
        <v>0</v>
      </c>
      <c r="F12" t="e">
        <f t="shared" si="1"/>
        <v>#NUM!</v>
      </c>
      <c r="G12">
        <v>12</v>
      </c>
      <c r="H12">
        <v>0</v>
      </c>
      <c r="I12">
        <v>0</v>
      </c>
      <c r="J12">
        <v>0</v>
      </c>
      <c r="L12" t="e">
        <f t="shared" si="2"/>
        <v>#NUM!</v>
      </c>
      <c r="M12">
        <v>2.5466669999999998</v>
      </c>
      <c r="N12" t="e">
        <f>M!I12/QB!M12</f>
        <v>#DIV/0!</v>
      </c>
    </row>
    <row r="13" spans="1:15" x14ac:dyDescent="0.3">
      <c r="A13" t="s">
        <v>19</v>
      </c>
      <c r="B13">
        <v>6.62</v>
      </c>
      <c r="C13">
        <f>M!G13</f>
        <v>0</v>
      </c>
      <c r="F13" t="e">
        <f t="shared" si="1"/>
        <v>#NUM!</v>
      </c>
      <c r="G13">
        <v>12</v>
      </c>
      <c r="H13">
        <v>0</v>
      </c>
      <c r="I13">
        <v>0</v>
      </c>
      <c r="J13">
        <v>0</v>
      </c>
      <c r="L13" t="e">
        <f t="shared" si="2"/>
        <v>#NUM!</v>
      </c>
      <c r="M13">
        <v>6.62</v>
      </c>
      <c r="N13" t="e">
        <f>M!I13/QB!M13</f>
        <v>#DIV/0!</v>
      </c>
    </row>
    <row r="14" spans="1:15" x14ac:dyDescent="0.3">
      <c r="A14" t="s">
        <v>50</v>
      </c>
      <c r="B14">
        <v>5.05</v>
      </c>
      <c r="C14">
        <f>M!G14</f>
        <v>22.6</v>
      </c>
      <c r="D14">
        <v>6.7999999999999996E-3</v>
      </c>
      <c r="E14">
        <v>3</v>
      </c>
      <c r="F14">
        <f t="shared" si="1"/>
        <v>78.493596800000006</v>
      </c>
      <c r="G14">
        <v>12</v>
      </c>
      <c r="H14">
        <v>1.32</v>
      </c>
      <c r="I14">
        <v>0</v>
      </c>
      <c r="J14">
        <v>0</v>
      </c>
      <c r="L14">
        <f t="shared" si="2"/>
        <v>0.77165221226351288</v>
      </c>
      <c r="M14">
        <f t="shared" si="0"/>
        <v>5.9108809482894138</v>
      </c>
      <c r="N14">
        <f>M!I14/QB!M14</f>
        <v>0.14458827105907732</v>
      </c>
    </row>
    <row r="15" spans="1:15" x14ac:dyDescent="0.3">
      <c r="A15" t="s">
        <v>55</v>
      </c>
      <c r="B15">
        <v>4.24</v>
      </c>
      <c r="C15">
        <f>M!G15</f>
        <v>35.200000000000003</v>
      </c>
      <c r="D15">
        <v>7.1000000000000004E-3</v>
      </c>
      <c r="E15">
        <v>3.0255999999999998</v>
      </c>
      <c r="F15">
        <f t="shared" si="1"/>
        <v>339.21717368102611</v>
      </c>
      <c r="G15">
        <v>12</v>
      </c>
      <c r="H15">
        <v>1.62</v>
      </c>
      <c r="I15">
        <v>0</v>
      </c>
      <c r="J15">
        <v>0</v>
      </c>
      <c r="L15">
        <f t="shared" si="2"/>
        <v>0.66688091762073864</v>
      </c>
      <c r="M15">
        <f t="shared" si="0"/>
        <v>4.6438792384371457</v>
      </c>
      <c r="N15">
        <f>M!I15/QB!M15</f>
        <v>0.11014056920047897</v>
      </c>
    </row>
    <row r="16" spans="1:15" x14ac:dyDescent="0.3">
      <c r="A16" t="s">
        <v>56</v>
      </c>
      <c r="B16">
        <v>12.79448</v>
      </c>
      <c r="C16">
        <f>M!G16</f>
        <v>20.5</v>
      </c>
      <c r="D16">
        <v>7.1000000000000004E-3</v>
      </c>
      <c r="E16">
        <v>3.0255999999999998</v>
      </c>
      <c r="F16">
        <f t="shared" si="1"/>
        <v>66.084685989524971</v>
      </c>
      <c r="G16">
        <v>12</v>
      </c>
      <c r="H16">
        <v>1.62</v>
      </c>
      <c r="I16">
        <v>0</v>
      </c>
      <c r="J16">
        <v>0</v>
      </c>
      <c r="L16">
        <f t="shared" si="2"/>
        <v>0.81179782574500448</v>
      </c>
      <c r="M16">
        <f t="shared" si="0"/>
        <v>6.4833254929722743</v>
      </c>
      <c r="N16">
        <f>M!I16/QB!M16</f>
        <v>9.1735299735907452E-2</v>
      </c>
      <c r="O16">
        <f>F16/F15</f>
        <v>0.19481527209369995</v>
      </c>
    </row>
    <row r="17" spans="1:14" x14ac:dyDescent="0.3">
      <c r="A17" t="s">
        <v>20</v>
      </c>
      <c r="B17">
        <v>2.2812450000000002</v>
      </c>
      <c r="C17">
        <f>M!G17</f>
        <v>13.2</v>
      </c>
      <c r="D17">
        <v>6.4000000000000003E-3</v>
      </c>
      <c r="E17">
        <v>2.9209999999999998</v>
      </c>
      <c r="F17">
        <f t="shared" si="1"/>
        <v>12.005394262072127</v>
      </c>
      <c r="G17">
        <v>12</v>
      </c>
      <c r="H17">
        <v>1.81</v>
      </c>
      <c r="I17">
        <v>0.1</v>
      </c>
      <c r="J17">
        <v>0</v>
      </c>
      <c r="L17">
        <f t="shared" si="2"/>
        <v>1.0318756040984152</v>
      </c>
      <c r="M17">
        <f t="shared" si="0"/>
        <v>10.761569235399858</v>
      </c>
      <c r="N17">
        <f>M!I17/QB!M17</f>
        <v>9.576374684430039E-2</v>
      </c>
    </row>
    <row r="18" spans="1:14" x14ac:dyDescent="0.3">
      <c r="A18" t="s">
        <v>21</v>
      </c>
      <c r="B18">
        <v>2.5099999999999998</v>
      </c>
      <c r="C18">
        <f>M!G18</f>
        <v>47.9</v>
      </c>
      <c r="D18">
        <v>8.6E-3</v>
      </c>
      <c r="E18">
        <v>2.9849000000000001</v>
      </c>
      <c r="F18">
        <f t="shared" si="1"/>
        <v>891.5217137347513</v>
      </c>
      <c r="G18">
        <v>12</v>
      </c>
      <c r="H18">
        <v>1.32</v>
      </c>
      <c r="I18">
        <v>0</v>
      </c>
      <c r="J18">
        <v>0</v>
      </c>
      <c r="L18">
        <f t="shared" si="2"/>
        <v>0.55637148246591639</v>
      </c>
      <c r="M18">
        <f t="shared" si="0"/>
        <v>3.6005718558459421</v>
      </c>
      <c r="N18">
        <f>M!I18/QB!M18</f>
        <v>8.6883067269764719E-2</v>
      </c>
    </row>
    <row r="19" spans="1:14" x14ac:dyDescent="0.3">
      <c r="A19" t="s">
        <v>22</v>
      </c>
      <c r="B19">
        <v>1.72</v>
      </c>
      <c r="C19">
        <f>M!G19</f>
        <v>35</v>
      </c>
      <c r="D19">
        <v>6.7000000000000002E-3</v>
      </c>
      <c r="E19">
        <v>3.125</v>
      </c>
      <c r="F19">
        <f t="shared" si="1"/>
        <v>448.00972491063828</v>
      </c>
      <c r="G19">
        <v>12</v>
      </c>
      <c r="H19">
        <v>3.05</v>
      </c>
      <c r="I19">
        <v>0.02</v>
      </c>
      <c r="J19">
        <v>0</v>
      </c>
      <c r="L19">
        <f t="shared" si="2"/>
        <v>0.77156575718952491</v>
      </c>
      <c r="M19">
        <f t="shared" si="0"/>
        <v>5.9097043853594071</v>
      </c>
      <c r="N19">
        <f>M!I19/QB!M19</f>
        <v>0.12636612792767124</v>
      </c>
    </row>
    <row r="20" spans="1:14" x14ac:dyDescent="0.3">
      <c r="A20" t="s">
        <v>23</v>
      </c>
      <c r="B20">
        <v>10.479520000000001</v>
      </c>
      <c r="C20">
        <f>M!G20</f>
        <v>20.5</v>
      </c>
      <c r="D20">
        <v>1.5E-3</v>
      </c>
      <c r="E20">
        <v>3.169</v>
      </c>
      <c r="F20">
        <f t="shared" si="1"/>
        <v>21.529762782501756</v>
      </c>
      <c r="G20">
        <v>12</v>
      </c>
      <c r="H20">
        <v>1.32</v>
      </c>
      <c r="I20" s="1">
        <v>2.1700000000000001E-2</v>
      </c>
      <c r="J20">
        <v>0</v>
      </c>
      <c r="L20">
        <f t="shared" si="2"/>
        <v>0.89780278928655555</v>
      </c>
      <c r="M20">
        <f t="shared" si="0"/>
        <v>7.9031966673127059</v>
      </c>
      <c r="N20">
        <f>M!I20/QB!M20</f>
        <v>0.12350288796073992</v>
      </c>
    </row>
    <row r="21" spans="1:14" x14ac:dyDescent="0.3">
      <c r="A21" t="s">
        <v>24</v>
      </c>
      <c r="B21">
        <v>2.4900000000000002</v>
      </c>
      <c r="C21">
        <f>M!G21</f>
        <v>0</v>
      </c>
      <c r="F21" t="e">
        <f t="shared" si="1"/>
        <v>#NUM!</v>
      </c>
      <c r="G21">
        <v>15</v>
      </c>
      <c r="H21">
        <v>0</v>
      </c>
      <c r="I21">
        <v>0</v>
      </c>
      <c r="J21">
        <v>0</v>
      </c>
      <c r="L21" t="e">
        <f t="shared" si="2"/>
        <v>#NUM!</v>
      </c>
      <c r="M21">
        <v>2.4900000000000002</v>
      </c>
      <c r="N21" t="e">
        <f>M!I21/QB!M21</f>
        <v>#DIV/0!</v>
      </c>
    </row>
    <row r="22" spans="1:14" x14ac:dyDescent="0.3">
      <c r="A22" t="s">
        <v>25</v>
      </c>
      <c r="B22">
        <v>4</v>
      </c>
      <c r="C22">
        <f>M!G22</f>
        <v>35</v>
      </c>
      <c r="D22">
        <v>7.1000000000000004E-3</v>
      </c>
      <c r="E22">
        <v>3.12</v>
      </c>
      <c r="F22">
        <f t="shared" si="1"/>
        <v>466.39152179994187</v>
      </c>
      <c r="G22">
        <v>12</v>
      </c>
      <c r="H22">
        <v>1.1100000000000001</v>
      </c>
      <c r="I22">
        <v>0</v>
      </c>
      <c r="J22">
        <v>0</v>
      </c>
      <c r="L22">
        <f t="shared" si="2"/>
        <v>0.59634326320704023</v>
      </c>
      <c r="M22">
        <f t="shared" si="0"/>
        <v>3.9476920150974837</v>
      </c>
      <c r="N22">
        <f>M!I22/QB!M22</f>
        <v>0.12673866145848492</v>
      </c>
    </row>
    <row r="23" spans="1:14" x14ac:dyDescent="0.3">
      <c r="A23" t="s">
        <v>26</v>
      </c>
      <c r="B23">
        <v>2.1</v>
      </c>
      <c r="C23">
        <f>M!G23</f>
        <v>73.599999999999994</v>
      </c>
      <c r="D23">
        <v>1.47E-2</v>
      </c>
      <c r="E23">
        <v>3.11</v>
      </c>
      <c r="F23">
        <f t="shared" si="1"/>
        <v>9403.8856027089441</v>
      </c>
      <c r="G23">
        <v>12</v>
      </c>
      <c r="H23">
        <v>1.32</v>
      </c>
      <c r="I23">
        <v>0</v>
      </c>
      <c r="J23">
        <v>0</v>
      </c>
      <c r="L23">
        <f t="shared" si="2"/>
        <v>0.34764369839688392</v>
      </c>
      <c r="M23">
        <f t="shared" si="0"/>
        <v>2.2266076579351992</v>
      </c>
      <c r="N23">
        <f>M!I23/QB!M23</f>
        <v>0.13519172428102877</v>
      </c>
    </row>
    <row r="24" spans="1:14" x14ac:dyDescent="0.3">
      <c r="A24" t="s">
        <v>27</v>
      </c>
      <c r="B24">
        <v>2.42</v>
      </c>
      <c r="C24">
        <f>M!G24</f>
        <v>81.599999999999994</v>
      </c>
      <c r="D24">
        <v>8.8999999999999999E-3</v>
      </c>
      <c r="E24">
        <v>3.04</v>
      </c>
      <c r="F24">
        <f t="shared" si="1"/>
        <v>5766.7096995806496</v>
      </c>
      <c r="G24">
        <v>12</v>
      </c>
      <c r="H24">
        <v>1.4</v>
      </c>
      <c r="I24">
        <v>0</v>
      </c>
      <c r="J24">
        <v>0</v>
      </c>
      <c r="L24">
        <f t="shared" si="2"/>
        <v>0.39760906500543747</v>
      </c>
      <c r="M24">
        <f t="shared" si="0"/>
        <v>2.4980956607867686</v>
      </c>
      <c r="N24">
        <f>M!I24/QB!M24</f>
        <v>5.9496115334802854E-2</v>
      </c>
    </row>
    <row r="25" spans="1:14" x14ac:dyDescent="0.3">
      <c r="A25" t="s">
        <v>28</v>
      </c>
      <c r="B25">
        <v>2.1</v>
      </c>
      <c r="C25">
        <f>M!G25</f>
        <v>70</v>
      </c>
      <c r="D25">
        <v>6.7999999999999996E-3</v>
      </c>
      <c r="E25">
        <v>3.1</v>
      </c>
      <c r="F25">
        <f t="shared" si="1"/>
        <v>3567.0798952529162</v>
      </c>
      <c r="G25">
        <v>12</v>
      </c>
      <c r="H25">
        <v>1.4</v>
      </c>
      <c r="I25">
        <v>0</v>
      </c>
      <c r="J25">
        <v>0</v>
      </c>
      <c r="L25">
        <f t="shared" si="2"/>
        <v>0.44016657651670588</v>
      </c>
      <c r="M25">
        <f t="shared" si="0"/>
        <v>2.7552853085678395</v>
      </c>
      <c r="N25">
        <f>M!I25/QB!M25</f>
        <v>0.19634574498887244</v>
      </c>
    </row>
    <row r="26" spans="1:14" x14ac:dyDescent="0.3">
      <c r="A26" t="s">
        <v>29</v>
      </c>
      <c r="B26">
        <v>20</v>
      </c>
      <c r="C26">
        <f>M!G26</f>
        <v>0</v>
      </c>
      <c r="F26" t="e">
        <f t="shared" si="1"/>
        <v>#NUM!</v>
      </c>
      <c r="G26">
        <v>12</v>
      </c>
      <c r="H26">
        <v>0</v>
      </c>
      <c r="I26">
        <v>0</v>
      </c>
      <c r="J26">
        <v>0</v>
      </c>
      <c r="L26" t="e">
        <f t="shared" si="2"/>
        <v>#NUM!</v>
      </c>
      <c r="M26">
        <v>20</v>
      </c>
      <c r="N26" t="e">
        <f>M!I26/QB!M26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Initial Parameters</vt:lpstr>
      <vt:lpstr>Diet Matrix</vt:lpstr>
      <vt:lpstr>Diet Low</vt:lpstr>
      <vt:lpstr>Diet High</vt:lpstr>
      <vt:lpstr>Old Sources</vt:lpstr>
      <vt:lpstr>Discards</vt:lpstr>
      <vt:lpstr>Landings</vt:lpstr>
      <vt:lpstr>M</vt:lpstr>
      <vt:lpstr>QB</vt:lpstr>
      <vt:lpstr>Pedigree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Woodstock</dc:creator>
  <cp:lastModifiedBy>Matthew Woodstock</cp:lastModifiedBy>
  <dcterms:created xsi:type="dcterms:W3CDTF">2022-02-24T15:40:19Z</dcterms:created>
  <dcterms:modified xsi:type="dcterms:W3CDTF">2022-03-21T20:51:10Z</dcterms:modified>
</cp:coreProperties>
</file>