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ko\Documents\R\"/>
    </mc:Choice>
  </mc:AlternateContent>
  <bookViews>
    <workbookView xWindow="0" yWindow="0" windowWidth="18030" windowHeight="5775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2" l="1"/>
  <c r="I24" i="2"/>
  <c r="K26" i="2"/>
  <c r="T1" i="2"/>
  <c r="N4" i="3"/>
  <c r="M4" i="3"/>
  <c r="O4" i="3"/>
  <c r="O5" i="2"/>
  <c r="O10" i="2" s="1"/>
  <c r="G4" i="3"/>
  <c r="H4" i="3"/>
  <c r="B29" i="3"/>
  <c r="D29" i="3"/>
  <c r="C29" i="3"/>
  <c r="B30" i="3"/>
  <c r="D30" i="3"/>
  <c r="C30" i="3"/>
  <c r="B31" i="3"/>
  <c r="D31" i="3"/>
  <c r="C31" i="3"/>
  <c r="B32" i="3"/>
  <c r="D32" i="3"/>
  <c r="C32" i="3"/>
  <c r="A4" i="3"/>
  <c r="B4" i="3"/>
  <c r="D4" i="3"/>
  <c r="C4" i="3"/>
  <c r="A5" i="3"/>
  <c r="B5" i="3"/>
  <c r="D5" i="3"/>
  <c r="C5" i="3"/>
  <c r="A6" i="3"/>
  <c r="B6" i="3"/>
  <c r="D6" i="3"/>
  <c r="C6" i="3"/>
  <c r="B7" i="3"/>
  <c r="D7" i="3"/>
  <c r="C7" i="3"/>
  <c r="B8" i="3"/>
  <c r="D8" i="3"/>
  <c r="C8" i="3"/>
  <c r="B9" i="3"/>
  <c r="D9" i="3"/>
  <c r="C9" i="3"/>
  <c r="B10" i="3"/>
  <c r="D10" i="3"/>
  <c r="C10" i="3"/>
  <c r="B11" i="3"/>
  <c r="D11" i="3"/>
  <c r="C11" i="3"/>
  <c r="B12" i="3"/>
  <c r="D12" i="3"/>
  <c r="C12" i="3"/>
  <c r="B13" i="3"/>
  <c r="D13" i="3"/>
  <c r="C13" i="3"/>
  <c r="B14" i="3"/>
  <c r="D14" i="3"/>
  <c r="C14" i="3"/>
  <c r="B15" i="3"/>
  <c r="D15" i="3"/>
  <c r="C15" i="3"/>
  <c r="B16" i="3"/>
  <c r="D16" i="3"/>
  <c r="C16" i="3"/>
  <c r="B17" i="3"/>
  <c r="D17" i="3"/>
  <c r="C17" i="3"/>
  <c r="B18" i="3"/>
  <c r="D18" i="3"/>
  <c r="C18" i="3"/>
  <c r="B19" i="3"/>
  <c r="D19" i="3"/>
  <c r="C19" i="3"/>
  <c r="B20" i="3"/>
  <c r="D20" i="3"/>
  <c r="C20" i="3"/>
  <c r="B21" i="3"/>
  <c r="D21" i="3"/>
  <c r="C21" i="3"/>
  <c r="B22" i="3"/>
  <c r="D22" i="3"/>
  <c r="C22" i="3"/>
  <c r="B23" i="3"/>
  <c r="D23" i="3"/>
  <c r="C23" i="3"/>
  <c r="B24" i="3"/>
  <c r="D24" i="3"/>
  <c r="C24" i="3"/>
  <c r="B25" i="3"/>
  <c r="D25" i="3"/>
  <c r="C25" i="3"/>
  <c r="B26" i="3"/>
  <c r="D26" i="3"/>
  <c r="C26" i="3"/>
  <c r="B27" i="3"/>
  <c r="D27" i="3"/>
  <c r="C27" i="3"/>
  <c r="B28" i="3"/>
  <c r="D28" i="3"/>
  <c r="C28" i="3"/>
  <c r="D3" i="3"/>
  <c r="C3" i="3"/>
  <c r="B3" i="3"/>
  <c r="I4" i="3" s="1"/>
  <c r="A3" i="3"/>
  <c r="A7" i="3" l="1"/>
  <c r="P10" i="2"/>
  <c r="O29" i="2"/>
  <c r="A26" i="3" s="1"/>
  <c r="T2" i="2"/>
  <c r="T3" i="2"/>
  <c r="Q9" i="2" l="1"/>
  <c r="R2" i="2"/>
  <c r="R3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7" i="2"/>
  <c r="M29" i="2" s="1"/>
  <c r="M15" i="2" l="1"/>
  <c r="M10" i="2"/>
  <c r="M31" i="2"/>
  <c r="M19" i="2"/>
  <c r="M11" i="2"/>
  <c r="M30" i="2"/>
  <c r="M18" i="2"/>
  <c r="G8" i="2"/>
  <c r="M33" i="2"/>
  <c r="M25" i="2"/>
  <c r="M21" i="2"/>
  <c r="M17" i="2"/>
  <c r="M13" i="2"/>
  <c r="M9" i="2"/>
  <c r="M35" i="2"/>
  <c r="M27" i="2"/>
  <c r="M23" i="2"/>
  <c r="G7" i="2"/>
  <c r="M34" i="2"/>
  <c r="M26" i="2"/>
  <c r="M22" i="2"/>
  <c r="M14" i="2"/>
  <c r="M7" i="2"/>
  <c r="M32" i="2"/>
  <c r="M28" i="2"/>
  <c r="M24" i="2"/>
  <c r="M20" i="2"/>
  <c r="M16" i="2"/>
  <c r="M12" i="2"/>
  <c r="M8" i="2"/>
  <c r="G33" i="2"/>
  <c r="G29" i="2"/>
  <c r="G25" i="2"/>
  <c r="G21" i="2"/>
  <c r="G17" i="2"/>
  <c r="G13" i="2"/>
  <c r="L3" i="2"/>
  <c r="G10" i="2"/>
  <c r="G32" i="2"/>
  <c r="G28" i="2"/>
  <c r="G24" i="2"/>
  <c r="G20" i="2"/>
  <c r="G16" i="2"/>
  <c r="G12" i="2"/>
  <c r="G35" i="2"/>
  <c r="G31" i="2"/>
  <c r="G27" i="2"/>
  <c r="G23" i="2"/>
  <c r="G19" i="2"/>
  <c r="G15" i="2"/>
  <c r="G11" i="2"/>
  <c r="G9" i="2"/>
  <c r="I9" i="2" s="1"/>
  <c r="G34" i="2"/>
  <c r="G30" i="2"/>
  <c r="G26" i="2"/>
  <c r="I27" i="2" s="1"/>
  <c r="J28" i="2" s="1"/>
  <c r="K29" i="2" s="1"/>
  <c r="G22" i="2"/>
  <c r="I23" i="2" s="1"/>
  <c r="J24" i="2" s="1"/>
  <c r="K25" i="2" s="1"/>
  <c r="G18" i="2"/>
  <c r="G14" i="2"/>
  <c r="I15" i="2" s="1"/>
  <c r="J16" i="2" s="1"/>
  <c r="K17" i="2" s="1"/>
  <c r="H3" i="1"/>
  <c r="H4" i="1"/>
  <c r="H5" i="1"/>
  <c r="I5" i="1" s="1"/>
  <c r="H6" i="1"/>
  <c r="H7" i="1"/>
  <c r="H8" i="1"/>
  <c r="H9" i="1"/>
  <c r="I9" i="1" s="1"/>
  <c r="H10" i="1"/>
  <c r="I10" i="1" s="1"/>
  <c r="H11" i="1"/>
  <c r="H12" i="1"/>
  <c r="H13" i="1"/>
  <c r="H14" i="1"/>
  <c r="I14" i="1" s="1"/>
  <c r="H15" i="1"/>
  <c r="H16" i="1"/>
  <c r="H17" i="1"/>
  <c r="H18" i="1"/>
  <c r="I18" i="1" s="1"/>
  <c r="H19" i="1"/>
  <c r="H20" i="1"/>
  <c r="H21" i="1"/>
  <c r="H22" i="1"/>
  <c r="I22" i="1" s="1"/>
  <c r="H2" i="1"/>
  <c r="I4" i="1"/>
  <c r="I8" i="1"/>
  <c r="I12" i="1"/>
  <c r="I3" i="1"/>
  <c r="I6" i="1"/>
  <c r="I7" i="1"/>
  <c r="I11" i="1"/>
  <c r="I13" i="1"/>
  <c r="I15" i="1"/>
  <c r="I16" i="1"/>
  <c r="I17" i="1"/>
  <c r="I19" i="1"/>
  <c r="I20" i="1"/>
  <c r="I2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C2" i="1"/>
  <c r="B2" i="1"/>
  <c r="A5" i="1"/>
  <c r="A7" i="1"/>
  <c r="A9" i="1"/>
  <c r="A11" i="1"/>
  <c r="A13" i="1"/>
  <c r="A15" i="1"/>
  <c r="A17" i="1"/>
  <c r="A19" i="1"/>
  <c r="A21" i="1"/>
  <c r="A23" i="1"/>
  <c r="A25" i="1"/>
  <c r="A27" i="1"/>
  <c r="A29" i="1"/>
  <c r="A31" i="1"/>
  <c r="A33" i="1"/>
  <c r="A35" i="1"/>
  <c r="A37" i="1"/>
  <c r="A39" i="1"/>
  <c r="A41" i="1"/>
  <c r="A43" i="1"/>
  <c r="A45" i="1"/>
  <c r="A47" i="1"/>
  <c r="A49" i="1"/>
  <c r="A51" i="1"/>
  <c r="A53" i="1"/>
  <c r="A55" i="1"/>
  <c r="A57" i="1"/>
  <c r="A59" i="1"/>
  <c r="A61" i="1"/>
  <c r="A63" i="1"/>
  <c r="A65" i="1"/>
  <c r="A67" i="1"/>
  <c r="A69" i="1"/>
  <c r="A71" i="1"/>
  <c r="A73" i="1"/>
  <c r="A75" i="1"/>
  <c r="A77" i="1"/>
  <c r="A79" i="1"/>
  <c r="A81" i="1"/>
  <c r="A83" i="1"/>
  <c r="A85" i="1"/>
  <c r="A87" i="1"/>
  <c r="A89" i="1"/>
  <c r="A91" i="1"/>
  <c r="A93" i="1"/>
  <c r="A95" i="1"/>
  <c r="A97" i="1"/>
  <c r="A99" i="1"/>
  <c r="A101" i="1"/>
  <c r="A103" i="1"/>
  <c r="A105" i="1"/>
  <c r="A107" i="1"/>
  <c r="A109" i="1"/>
  <c r="A111" i="1"/>
  <c r="A113" i="1"/>
  <c r="A115" i="1"/>
  <c r="A117" i="1"/>
  <c r="A119" i="1"/>
  <c r="A121" i="1"/>
  <c r="A123" i="1"/>
  <c r="A125" i="1"/>
  <c r="A127" i="1"/>
  <c r="A129" i="1"/>
  <c r="A131" i="1"/>
  <c r="A133" i="1"/>
  <c r="A135" i="1"/>
  <c r="A137" i="1"/>
  <c r="A139" i="1"/>
  <c r="A141" i="1"/>
  <c r="A143" i="1"/>
  <c r="A145" i="1"/>
  <c r="A147" i="1"/>
  <c r="A149" i="1"/>
  <c r="A151" i="1"/>
  <c r="A153" i="1"/>
  <c r="A155" i="1"/>
  <c r="A157" i="1"/>
  <c r="A159" i="1"/>
  <c r="A161" i="1"/>
  <c r="A163" i="1"/>
  <c r="A165" i="1"/>
  <c r="A167" i="1"/>
  <c r="A169" i="1"/>
  <c r="A171" i="1"/>
  <c r="A173" i="1"/>
  <c r="A175" i="1"/>
  <c r="A177" i="1"/>
  <c r="A179" i="1"/>
  <c r="A181" i="1"/>
  <c r="A183" i="1"/>
  <c r="A185" i="1"/>
  <c r="A187" i="1"/>
  <c r="A189" i="1"/>
  <c r="A191" i="1"/>
  <c r="A193" i="1"/>
  <c r="A195" i="1"/>
  <c r="A197" i="1"/>
  <c r="A199" i="1"/>
  <c r="A201" i="1"/>
  <c r="A203" i="1"/>
  <c r="A205" i="1"/>
  <c r="A207" i="1"/>
  <c r="A209" i="1"/>
  <c r="A211" i="1"/>
  <c r="A213" i="1"/>
  <c r="A215" i="1"/>
  <c r="A217" i="1"/>
  <c r="A219" i="1"/>
  <c r="A221" i="1"/>
  <c r="A223" i="1"/>
  <c r="A225" i="1"/>
  <c r="A227" i="1"/>
  <c r="A229" i="1"/>
  <c r="A231" i="1"/>
  <c r="A233" i="1"/>
  <c r="A235" i="1"/>
  <c r="A237" i="1"/>
  <c r="A239" i="1"/>
  <c r="A241" i="1"/>
  <c r="A243" i="1"/>
  <c r="A245" i="1"/>
  <c r="A247" i="1"/>
  <c r="A249" i="1"/>
  <c r="A251" i="1"/>
  <c r="A253" i="1"/>
  <c r="A255" i="1"/>
  <c r="A257" i="1"/>
  <c r="A259" i="1"/>
  <c r="A261" i="1"/>
  <c r="A263" i="1"/>
  <c r="A265" i="1"/>
  <c r="A267" i="1"/>
  <c r="A269" i="1"/>
  <c r="A271" i="1"/>
  <c r="A273" i="1"/>
  <c r="A275" i="1"/>
  <c r="A277" i="1"/>
  <c r="A279" i="1"/>
  <c r="A281" i="1"/>
  <c r="A283" i="1"/>
  <c r="A285" i="1"/>
  <c r="A287" i="1"/>
  <c r="A289" i="1"/>
  <c r="A291" i="1"/>
  <c r="A293" i="1"/>
  <c r="A295" i="1"/>
  <c r="A297" i="1"/>
  <c r="A299" i="1"/>
  <c r="A301" i="1"/>
  <c r="A303" i="1"/>
  <c r="A305" i="1"/>
  <c r="A307" i="1"/>
  <c r="A309" i="1"/>
  <c r="A311" i="1"/>
  <c r="A313" i="1"/>
  <c r="A315" i="1"/>
  <c r="A317" i="1"/>
  <c r="A319" i="1"/>
  <c r="A321" i="1"/>
  <c r="A323" i="1"/>
  <c r="A325" i="1"/>
  <c r="A327" i="1"/>
  <c r="A329" i="1"/>
  <c r="A331" i="1"/>
  <c r="A333" i="1"/>
  <c r="A335" i="1"/>
  <c r="A337" i="1"/>
  <c r="A339" i="1"/>
  <c r="A341" i="1"/>
  <c r="A343" i="1"/>
  <c r="A345" i="1"/>
  <c r="A347" i="1"/>
  <c r="A349" i="1"/>
  <c r="A351" i="1"/>
  <c r="A353" i="1"/>
  <c r="A355" i="1"/>
  <c r="A357" i="1"/>
  <c r="A359" i="1"/>
  <c r="A361" i="1"/>
  <c r="A363" i="1"/>
  <c r="A365" i="1"/>
  <c r="A367" i="1"/>
  <c r="A369" i="1"/>
  <c r="A371" i="1"/>
  <c r="A373" i="1"/>
  <c r="A375" i="1"/>
  <c r="A377" i="1"/>
  <c r="A379" i="1"/>
  <c r="A381" i="1"/>
  <c r="A383" i="1"/>
  <c r="A385" i="1"/>
  <c r="A387" i="1"/>
  <c r="A389" i="1"/>
  <c r="A391" i="1"/>
  <c r="A393" i="1"/>
  <c r="A395" i="1"/>
  <c r="A397" i="1"/>
  <c r="A399" i="1"/>
  <c r="A401" i="1"/>
  <c r="A403" i="1"/>
  <c r="A405" i="1"/>
  <c r="A407" i="1"/>
  <c r="A409" i="1"/>
  <c r="A411" i="1"/>
  <c r="A413" i="1"/>
  <c r="A415" i="1"/>
  <c r="A417" i="1"/>
  <c r="A419" i="1"/>
  <c r="A421" i="1"/>
  <c r="A423" i="1"/>
  <c r="A425" i="1"/>
  <c r="A427" i="1"/>
  <c r="A429" i="1"/>
  <c r="A431" i="1"/>
  <c r="A433" i="1"/>
  <c r="A435" i="1"/>
  <c r="A437" i="1"/>
  <c r="A439" i="1"/>
  <c r="A441" i="1"/>
  <c r="A443" i="1"/>
  <c r="A445" i="1"/>
  <c r="A447" i="1"/>
  <c r="A449" i="1"/>
  <c r="A451" i="1"/>
  <c r="A453" i="1"/>
  <c r="A455" i="1"/>
  <c r="A457" i="1"/>
  <c r="A459" i="1"/>
  <c r="A461" i="1"/>
  <c r="A463" i="1"/>
  <c r="A465" i="1"/>
  <c r="A467" i="1"/>
  <c r="A469" i="1"/>
  <c r="A471" i="1"/>
  <c r="A473" i="1"/>
  <c r="A475" i="1"/>
  <c r="A477" i="1"/>
  <c r="A479" i="1"/>
  <c r="A481" i="1"/>
  <c r="A483" i="1"/>
  <c r="A485" i="1"/>
  <c r="A487" i="1"/>
  <c r="A489" i="1"/>
  <c r="A491" i="1"/>
  <c r="A493" i="1"/>
  <c r="A495" i="1"/>
  <c r="A497" i="1"/>
  <c r="A499" i="1"/>
  <c r="A501" i="1"/>
  <c r="A503" i="1"/>
  <c r="A505" i="1"/>
  <c r="A507" i="1"/>
  <c r="A509" i="1"/>
  <c r="A511" i="1"/>
  <c r="A513" i="1"/>
  <c r="A515" i="1"/>
  <c r="A517" i="1"/>
  <c r="A519" i="1"/>
  <c r="A521" i="1"/>
  <c r="A523" i="1"/>
  <c r="A525" i="1"/>
  <c r="A527" i="1"/>
  <c r="A529" i="1"/>
  <c r="A531" i="1"/>
  <c r="A533" i="1"/>
  <c r="A535" i="1"/>
  <c r="A537" i="1"/>
  <c r="A539" i="1"/>
  <c r="A541" i="1"/>
  <c r="A543" i="1"/>
  <c r="A545" i="1"/>
  <c r="A547" i="1"/>
  <c r="A549" i="1"/>
  <c r="A551" i="1"/>
  <c r="A553" i="1"/>
  <c r="A555" i="1"/>
  <c r="A557" i="1"/>
  <c r="A559" i="1"/>
  <c r="A561" i="1"/>
  <c r="A563" i="1"/>
  <c r="A565" i="1"/>
  <c r="A567" i="1"/>
  <c r="A569" i="1"/>
  <c r="A571" i="1"/>
  <c r="A573" i="1"/>
  <c r="A575" i="1"/>
  <c r="A577" i="1"/>
  <c r="A579" i="1"/>
  <c r="A581" i="1"/>
  <c r="A583" i="1"/>
  <c r="A585" i="1"/>
  <c r="A587" i="1"/>
  <c r="A589" i="1"/>
  <c r="A591" i="1"/>
  <c r="A593" i="1"/>
  <c r="A595" i="1"/>
  <c r="A597" i="1"/>
  <c r="A599" i="1"/>
  <c r="A601" i="1"/>
  <c r="A603" i="1"/>
  <c r="A605" i="1"/>
  <c r="A607" i="1"/>
  <c r="A609" i="1"/>
  <c r="A611" i="1"/>
  <c r="A613" i="1"/>
  <c r="A615" i="1"/>
  <c r="A617" i="1"/>
  <c r="A619" i="1"/>
  <c r="A621" i="1"/>
  <c r="A623" i="1"/>
  <c r="A625" i="1"/>
  <c r="A627" i="1"/>
  <c r="A629" i="1"/>
  <c r="A631" i="1"/>
  <c r="A633" i="1"/>
  <c r="A635" i="1"/>
  <c r="A637" i="1"/>
  <c r="A639" i="1"/>
  <c r="A641" i="1"/>
  <c r="A643" i="1"/>
  <c r="A645" i="1"/>
  <c r="A647" i="1"/>
  <c r="A649" i="1"/>
  <c r="A651" i="1"/>
  <c r="A653" i="1"/>
  <c r="A655" i="1"/>
  <c r="A657" i="1"/>
  <c r="A659" i="1"/>
  <c r="A661" i="1"/>
  <c r="A663" i="1"/>
  <c r="A665" i="1"/>
  <c r="A667" i="1"/>
  <c r="A669" i="1"/>
  <c r="A671" i="1"/>
  <c r="A673" i="1"/>
  <c r="A675" i="1"/>
  <c r="A677" i="1"/>
  <c r="A679" i="1"/>
  <c r="A681" i="1"/>
  <c r="A683" i="1"/>
  <c r="A685" i="1"/>
  <c r="A687" i="1"/>
  <c r="A689" i="1"/>
  <c r="A691" i="1"/>
  <c r="A693" i="1"/>
  <c r="A695" i="1"/>
  <c r="A697" i="1"/>
  <c r="A699" i="1"/>
  <c r="A701" i="1"/>
  <c r="A703" i="1"/>
  <c r="A705" i="1"/>
  <c r="A707" i="1"/>
  <c r="A709" i="1"/>
  <c r="A711" i="1"/>
  <c r="A713" i="1"/>
  <c r="A715" i="1"/>
  <c r="A717" i="1"/>
  <c r="A719" i="1"/>
  <c r="A721" i="1"/>
  <c r="A723" i="1"/>
  <c r="A725" i="1"/>
  <c r="A727" i="1"/>
  <c r="A729" i="1"/>
  <c r="A731" i="1"/>
  <c r="A733" i="1"/>
  <c r="A735" i="1"/>
  <c r="A737" i="1"/>
  <c r="A739" i="1"/>
  <c r="A741" i="1"/>
  <c r="A743" i="1"/>
  <c r="A745" i="1"/>
  <c r="A747" i="1"/>
  <c r="A749" i="1"/>
  <c r="A751" i="1"/>
  <c r="A753" i="1"/>
  <c r="A755" i="1"/>
  <c r="A757" i="1"/>
  <c r="A3" i="1"/>
  <c r="I30" i="2" l="1"/>
  <c r="J31" i="2" s="1"/>
  <c r="K32" i="2" s="1"/>
  <c r="M3" i="2"/>
  <c r="I18" i="2"/>
  <c r="J19" i="2" s="1"/>
  <c r="K20" i="2" s="1"/>
  <c r="I34" i="2"/>
  <c r="J35" i="2" s="1"/>
  <c r="I8" i="2"/>
  <c r="J9" i="2" s="1"/>
  <c r="K10" i="2" s="1"/>
  <c r="I31" i="2"/>
  <c r="J32" i="2" s="1"/>
  <c r="K33" i="2" s="1"/>
  <c r="I20" i="2"/>
  <c r="J21" i="2" s="1"/>
  <c r="K22" i="2" s="1"/>
  <c r="I10" i="2"/>
  <c r="J11" i="2" s="1"/>
  <c r="K12" i="2" s="1"/>
  <c r="I19" i="2"/>
  <c r="J20" i="2" s="1"/>
  <c r="K21" i="2" s="1"/>
  <c r="I35" i="2"/>
  <c r="J25" i="2"/>
  <c r="I12" i="2"/>
  <c r="J13" i="2" s="1"/>
  <c r="K14" i="2" s="1"/>
  <c r="I28" i="2"/>
  <c r="J29" i="2" s="1"/>
  <c r="K30" i="2" s="1"/>
  <c r="I21" i="2"/>
  <c r="J22" i="2" s="1"/>
  <c r="K23" i="2" s="1"/>
  <c r="I25" i="2"/>
  <c r="J26" i="2" s="1"/>
  <c r="K27" i="2" s="1"/>
  <c r="I14" i="2"/>
  <c r="J15" i="2" s="1"/>
  <c r="K16" i="2" s="1"/>
  <c r="I22" i="2"/>
  <c r="J23" i="2" s="1"/>
  <c r="K24" i="2" s="1"/>
  <c r="J10" i="2"/>
  <c r="K11" i="2" s="1"/>
  <c r="I13" i="2"/>
  <c r="J14" i="2" s="1"/>
  <c r="K15" i="2" s="1"/>
  <c r="I29" i="2"/>
  <c r="J30" i="2" s="1"/>
  <c r="K31" i="2" s="1"/>
  <c r="I26" i="2"/>
  <c r="J27" i="2" s="1"/>
  <c r="K28" i="2" s="1"/>
  <c r="I11" i="2"/>
  <c r="J12" i="2" s="1"/>
  <c r="K13" i="2" s="1"/>
  <c r="I16" i="2"/>
  <c r="J17" i="2" s="1"/>
  <c r="K18" i="2" s="1"/>
  <c r="I32" i="2"/>
  <c r="J33" i="2" s="1"/>
  <c r="K34" i="2" s="1"/>
  <c r="I17" i="2"/>
  <c r="J18" i="2" s="1"/>
  <c r="K19" i="2" s="1"/>
  <c r="I33" i="2"/>
  <c r="J34" i="2" s="1"/>
  <c r="K35" i="2" s="1"/>
  <c r="K3" i="2" l="1"/>
  <c r="O28" i="2" l="1"/>
  <c r="A25" i="3" s="1"/>
  <c r="O13" i="2"/>
  <c r="A10" i="3" s="1"/>
  <c r="O17" i="2"/>
  <c r="A14" i="3" s="1"/>
  <c r="O21" i="2"/>
  <c r="A18" i="3" s="1"/>
  <c r="O25" i="2"/>
  <c r="A22" i="3" s="1"/>
  <c r="O31" i="2"/>
  <c r="A28" i="3" s="1"/>
  <c r="O35" i="2"/>
  <c r="A32" i="3" s="1"/>
  <c r="O15" i="2"/>
  <c r="A12" i="3" s="1"/>
  <c r="O23" i="2"/>
  <c r="A20" i="3" s="1"/>
  <c r="O33" i="2"/>
  <c r="A30" i="3" s="1"/>
  <c r="O16" i="2"/>
  <c r="A13" i="3" s="1"/>
  <c r="O24" i="2"/>
  <c r="A21" i="3" s="1"/>
  <c r="O34" i="2"/>
  <c r="A31" i="3" s="1"/>
  <c r="O14" i="2"/>
  <c r="A11" i="3" s="1"/>
  <c r="O18" i="2"/>
  <c r="A15" i="3" s="1"/>
  <c r="O22" i="2"/>
  <c r="A19" i="3" s="1"/>
  <c r="O26" i="2"/>
  <c r="A23" i="3" s="1"/>
  <c r="O32" i="2"/>
  <c r="A29" i="3" s="1"/>
  <c r="O11" i="2"/>
  <c r="A8" i="3" s="1"/>
  <c r="O19" i="2"/>
  <c r="A16" i="3" s="1"/>
  <c r="O27" i="2"/>
  <c r="A24" i="3" s="1"/>
  <c r="O12" i="2"/>
  <c r="A9" i="3" s="1"/>
  <c r="O20" i="2"/>
  <c r="A17" i="3" s="1"/>
  <c r="O30" i="2"/>
  <c r="A27" i="3" s="1"/>
  <c r="M5" i="3" l="1" a="1"/>
  <c r="G5" i="3" a="1"/>
  <c r="Q10" i="2"/>
  <c r="P11" i="2"/>
  <c r="G5" i="3" l="1"/>
  <c r="J7" i="3"/>
  <c r="I8" i="3"/>
  <c r="H9" i="3"/>
  <c r="H5" i="3"/>
  <c r="G6" i="3"/>
  <c r="J9" i="3"/>
  <c r="J5" i="3"/>
  <c r="I6" i="3"/>
  <c r="H7" i="3"/>
  <c r="G8" i="3"/>
  <c r="J8" i="3"/>
  <c r="I9" i="3"/>
  <c r="I5" i="3"/>
  <c r="H6" i="3"/>
  <c r="G7" i="3"/>
  <c r="J6" i="3"/>
  <c r="I7" i="3"/>
  <c r="H8" i="3"/>
  <c r="G9" i="3"/>
  <c r="M5" i="3"/>
  <c r="O8" i="3"/>
  <c r="N8" i="3"/>
  <c r="M8" i="3"/>
  <c r="O7" i="3"/>
  <c r="M6" i="3"/>
  <c r="O5" i="3"/>
  <c r="N5" i="3"/>
  <c r="O9" i="3"/>
  <c r="N9" i="3"/>
  <c r="M9" i="3"/>
  <c r="N7" i="3"/>
  <c r="M7" i="3"/>
  <c r="O6" i="3"/>
  <c r="N6" i="3"/>
  <c r="P12" i="2"/>
  <c r="Q12" i="2" s="1"/>
  <c r="Q11" i="2"/>
  <c r="N13" i="3" l="1"/>
  <c r="N12" i="3"/>
  <c r="J12" i="3"/>
  <c r="J13" i="3"/>
  <c r="O12" i="3"/>
  <c r="O13" i="3"/>
  <c r="I12" i="3"/>
  <c r="I13" i="3"/>
  <c r="M12" i="3"/>
  <c r="M13" i="3"/>
  <c r="H12" i="3"/>
  <c r="H13" i="3"/>
  <c r="G13" i="3"/>
  <c r="G12" i="3"/>
  <c r="P13" i="2"/>
  <c r="P14" i="2" l="1"/>
  <c r="Q14" i="2" s="1"/>
  <c r="Q13" i="2"/>
  <c r="P15" i="2" l="1"/>
  <c r="P16" i="2" l="1"/>
  <c r="Q16" i="2" s="1"/>
  <c r="Q15" i="2"/>
  <c r="P17" i="2" l="1"/>
  <c r="P18" i="2" l="1"/>
  <c r="Q18" i="2" s="1"/>
  <c r="Q17" i="2"/>
  <c r="P19" i="2" l="1"/>
  <c r="P20" i="2" l="1"/>
  <c r="Q20" i="2" s="1"/>
  <c r="Q19" i="2"/>
  <c r="P21" i="2" l="1"/>
  <c r="Q21" i="2" s="1"/>
  <c r="P22" i="2" l="1"/>
  <c r="P23" i="2" l="1"/>
  <c r="Q23" i="2" s="1"/>
  <c r="Q22" i="2"/>
  <c r="P24" i="2" l="1"/>
  <c r="P25" i="2" l="1"/>
  <c r="Q25" i="2" s="1"/>
  <c r="Q24" i="2"/>
  <c r="P26" i="2" l="1"/>
  <c r="P27" i="2" l="1"/>
  <c r="Q27" i="2" s="1"/>
  <c r="Q26" i="2"/>
  <c r="P28" i="2" l="1"/>
  <c r="P29" i="2" l="1"/>
  <c r="Q29" i="2" s="1"/>
  <c r="Q28" i="2"/>
  <c r="P30" i="2" l="1"/>
  <c r="P31" i="2" l="1"/>
  <c r="Q31" i="2" s="1"/>
  <c r="Q30" i="2"/>
  <c r="P32" i="2" l="1"/>
  <c r="P33" i="2" l="1"/>
  <c r="Q32" i="2"/>
  <c r="P34" i="2" l="1"/>
  <c r="Q34" i="2" s="1"/>
  <c r="Q33" i="2"/>
  <c r="P35" i="2" l="1"/>
  <c r="Q35" i="2" s="1"/>
</calcChain>
</file>

<file path=xl/sharedStrings.xml><?xml version="1.0" encoding="utf-8"?>
<sst xmlns="http://schemas.openxmlformats.org/spreadsheetml/2006/main" count="162" uniqueCount="157">
  <si>
    <t>UK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</si>
  <si>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</si>
  <si>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</si>
  <si>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</si>
  <si>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</si>
  <si>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</si>
  <si>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</si>
  <si>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</si>
  <si>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</si>
  <si>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</si>
  <si>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</si>
  <si>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</si>
  <si>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</si>
  <si>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</si>
  <si>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</si>
  <si>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</si>
  <si>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1987 Q4</t>
  </si>
  <si>
    <t>1987 Q1</t>
  </si>
  <si>
    <t>1987 Q2</t>
  </si>
  <si>
    <t>1987 Q3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</si>
  <si>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</si>
  <si>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</si>
  <si>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</si>
  <si>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</si>
  <si>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</si>
  <si>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</si>
  <si>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</si>
  <si>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</si>
  <si>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</si>
  <si>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</si>
  <si>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</si>
  <si>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</si>
  <si>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</si>
  <si>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</si>
  <si>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</si>
  <si>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</si>
  <si>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</si>
  <si>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</si>
  <si>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</si>
  <si>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</si>
  <si>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</si>
  <si>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</si>
  <si>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</si>
  <si>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</si>
  <si>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</si>
  <si>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</si>
  <si>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</si>
  <si>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</si>
  <si>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</si>
  <si>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</si>
  <si>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</si>
  <si>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</si>
  <si>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</si>
  <si>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</si>
  <si>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</si>
  <si>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</si>
  <si>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</si>
  <si>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</si>
  <si>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</si>
  <si>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</si>
  <si>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</si>
  <si>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</si>
  <si>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</si>
  <si>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</si>
  <si>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</si>
  <si>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</si>
  <si>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</si>
  <si>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</si>
  <si>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</si>
  <si>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</si>
  <si>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</si>
  <si>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</si>
  <si>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</si>
  <si>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</si>
  <si>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</si>
  <si>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</si>
  <si>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</si>
  <si>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</si>
  <si>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</si>
  <si>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</si>
  <si>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</si>
  <si>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</si>
  <si>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</si>
  <si>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</si>
  <si>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</si>
  <si>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</si>
  <si>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</si>
  <si>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</si>
  <si>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</si>
  <si>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</si>
  <si>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</si>
  <si>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</si>
  <si>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</si>
  <si>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</si>
  <si>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</si>
  <si>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</si>
  <si>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</si>
  <si>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</si>
  <si>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</si>
  <si>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</si>
  <si>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</si>
  <si>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 xml:space="preserve">2008 Q2 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</si>
  <si>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</si>
  <si>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</si>
  <si>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</si>
  <si>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</si>
  <si>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</si>
  <si>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</si>
  <si>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</si>
  <si>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</si>
  <si>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</si>
  <si>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</si>
  <si>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</si>
  <si>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</si>
  <si>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</si>
  <si>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</si>
  <si>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</si>
  <si>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</si>
  <si>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</si>
  <si>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</si>
  <si>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</si>
  <si>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</si>
  <si>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</si>
  <si>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</si>
  <si>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</si>
  <si>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</si>
  <si>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</si>
  <si>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</si>
  <si>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</si>
  <si>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</si>
  <si>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</si>
  <si>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</si>
  <si>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</si>
  <si>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Period</t>
  </si>
  <si>
    <t>Year</t>
  </si>
  <si>
    <t>Affordability_index</t>
  </si>
  <si>
    <t>Unemployment</t>
  </si>
  <si>
    <t>Change in affordability</t>
  </si>
  <si>
    <t>Change in unemployment</t>
  </si>
  <si>
    <t>Change in affordability lag1</t>
  </si>
  <si>
    <t>Change in affordability lag2</t>
  </si>
  <si>
    <t>Change in arrears</t>
  </si>
  <si>
    <t>Level of arrears</t>
  </si>
  <si>
    <t>House price change</t>
  </si>
  <si>
    <t>unemp</t>
  </si>
  <si>
    <t>hp</t>
  </si>
  <si>
    <t>intercept</t>
  </si>
  <si>
    <t>dummy</t>
  </si>
  <si>
    <t>Level of possessions</t>
  </si>
  <si>
    <t>COEFF</t>
  </si>
  <si>
    <t>SE</t>
  </si>
  <si>
    <t>R-SQ</t>
  </si>
  <si>
    <t>F</t>
  </si>
  <si>
    <t>SSREG</t>
  </si>
  <si>
    <t>SSRES</t>
  </si>
  <si>
    <t>Intercept</t>
  </si>
  <si>
    <t>affor 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</si>
</sst>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%"/>
    <numFmt numFmtId="165" formatCode="0.0%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MS Sans Serif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23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7" fillId="0" borderId="0"/>
  </cellStyleXfs>
  <cellXfs count="17">
    <xf numFmtId="0" fontId="0" fillId="0" borderId="0" xfId="0"/>
    <xf numFmtId="164" fontId="0" fillId="0" borderId="0" xfId="1" applyNumberFormat="1" applyFont="1"/>
    <xf numFmtId="0" fontId="4" fillId="2" borderId="0" xfId="2" applyFont="1" applyFill="1"/>
    <xf numFmtId="0" fontId="4" fillId="2" borderId="0" xfId="3" applyFont="1" applyFill="1"/>
    <xf numFmtId="165" fontId="4" fillId="2" borderId="0" xfId="4" applyNumberFormat="1" applyFont="1" applyFill="1" applyAlignment="1">
      <alignment horizontal="center"/>
    </xf>
    <xf numFmtId="0" fontId="4" fillId="2" borderId="0" xfId="3" applyFont="1" applyFill="1" applyBorder="1"/>
    <xf numFmtId="9" fontId="0" fillId="0" borderId="0" xfId="1" applyFont="1"/>
    <xf numFmtId="10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0" fontId="2" fillId="0" borderId="0" xfId="2"/>
    <xf numFmtId="0" fontId="6" fillId="2" borderId="0" xfId="2" applyFont="1" applyFill="1" applyAlignment="1">
      <alignment wrapText="1"/>
    </xf>
    <xf numFmtId="0" fontId="5" fillId="2" borderId="0" xfId="2" applyFont="1" applyFill="1" applyAlignment="1">
      <alignment horizont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2" fontId="0" fillId="0" borderId="0" xfId="1" applyNumberFormat="1" applyFont="1"/>
    <xf numFmtId="166" fontId="0" fillId="0" borderId="0" xfId="0" applyNumberFormat="1"/>
  </cellXfs>
  <cellStyles count="6">
    <cellStyle name="Normal" xfId="0" builtinId="0"/>
    <cellStyle name="Normal 2" xfId="2"/>
    <cellStyle name="Normal 3" xfId="5"/>
    <cellStyle name="Normal_FTBINDEX" xfId="3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Sheet2!$F$9:$F$35</c:f>
              <c:numCache>
                <c:formatCode>General</c:formatCode>
                <c:ptCount val="27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Sheet2!$Q$9:$Q$35</c:f>
              <c:numCache>
                <c:formatCode>0.00%</c:formatCode>
                <c:ptCount val="27"/>
                <c:pt idx="0">
                  <c:v>8.5714285714285726E-5</c:v>
                </c:pt>
                <c:pt idx="1">
                  <c:v>5.0579066085283675E-4</c:v>
                </c:pt>
                <c:pt idx="2">
                  <c:v>1.4792270415079512E-3</c:v>
                </c:pt>
                <c:pt idx="3">
                  <c:v>2.5351506601857818E-3</c:v>
                </c:pt>
                <c:pt idx="4">
                  <c:v>2.2227232774463196E-3</c:v>
                </c:pt>
                <c:pt idx="5">
                  <c:v>1.3980806682406929E-3</c:v>
                </c:pt>
                <c:pt idx="6">
                  <c:v>8.6904611694972275E-4</c:v>
                </c:pt>
                <c:pt idx="7">
                  <c:v>6.5500924392644687E-4</c:v>
                </c:pt>
                <c:pt idx="8">
                  <c:v>5.7316428331564593E-4</c:v>
                </c:pt>
                <c:pt idx="9">
                  <c:v>3.8450755654037549E-4</c:v>
                </c:pt>
                <c:pt idx="10">
                  <c:v>3.1518759781331315E-4</c:v>
                </c:pt>
                <c:pt idx="11">
                  <c:v>4.7133450941286791E-4</c:v>
                </c:pt>
                <c:pt idx="12">
                  <c:v>4.0863350864645784E-4</c:v>
                </c:pt>
                <c:pt idx="13">
                  <c:v>2.5143887972052531E-4</c:v>
                </c:pt>
                <c:pt idx="14">
                  <c:v>2.0000000000000001E-4</c:v>
                </c:pt>
                <c:pt idx="15">
                  <c:v>2.0000000000000001E-4</c:v>
                </c:pt>
                <c:pt idx="16">
                  <c:v>2.1011670357320525E-4</c:v>
                </c:pt>
                <c:pt idx="17">
                  <c:v>2.3697711454837139E-4</c:v>
                </c:pt>
                <c:pt idx="18">
                  <c:v>2.7726171874656471E-4</c:v>
                </c:pt>
                <c:pt idx="19">
                  <c:v>5.0127442987028456E-4</c:v>
                </c:pt>
                <c:pt idx="20">
                  <c:v>1.1322572728123162E-3</c:v>
                </c:pt>
                <c:pt idx="21">
                  <c:v>1.6884867116563256E-3</c:v>
                </c:pt>
                <c:pt idx="22">
                  <c:v>1.2632240991796507E-3</c:v>
                </c:pt>
                <c:pt idx="23">
                  <c:v>9.3170134730354362E-4</c:v>
                </c:pt>
                <c:pt idx="24">
                  <c:v>1.0483628779499022E-3</c:v>
                </c:pt>
                <c:pt idx="25">
                  <c:v>9.807242861968519E-4</c:v>
                </c:pt>
                <c:pt idx="26">
                  <c:v>8.3931006054022085E-4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75-4AEF-811F-B99E63A71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827144"/>
        <c:axId val="265827472"/>
      </c:line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Sheet2!$F$9:$F$35</c:f>
              <c:numCache>
                <c:formatCode>General</c:formatCode>
                <c:ptCount val="27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Sheet2!$P$9:$P$35</c:f>
              <c:numCache>
                <c:formatCode>0.00%</c:formatCode>
                <c:ptCount val="27"/>
                <c:pt idx="0">
                  <c:v>5.0000000000000001E-3</c:v>
                </c:pt>
                <c:pt idx="1">
                  <c:v>1.7837788549748809E-2</c:v>
                </c:pt>
                <c:pt idx="2">
                  <c:v>4.466673747188326E-2</c:v>
                </c:pt>
                <c:pt idx="3">
                  <c:v>4.3661401076443007E-2</c:v>
                </c:pt>
                <c:pt idx="4">
                  <c:v>2.7782255339334955E-2</c:v>
                </c:pt>
                <c:pt idx="5">
                  <c:v>1.6729443188925525E-2</c:v>
                </c:pt>
                <c:pt idx="6">
                  <c:v>1.1658989381240929E-2</c:v>
                </c:pt>
                <c:pt idx="7">
                  <c:v>1.1004564006147235E-2</c:v>
                </c:pt>
                <c:pt idx="8">
                  <c:v>7.7572671790691284E-3</c:v>
                </c:pt>
                <c:pt idx="9">
                  <c:v>4.3293173803606033E-3</c:v>
                </c:pt>
                <c:pt idx="10">
                  <c:v>8.2842026516018585E-3</c:v>
                </c:pt>
                <c:pt idx="11">
                  <c:v>8.16470686201296E-3</c:v>
                </c:pt>
                <c:pt idx="12">
                  <c:v>4.7859719930131335E-3</c:v>
                </c:pt>
                <c:pt idx="13">
                  <c:v>3.5000000000000001E-3</c:v>
                </c:pt>
                <c:pt idx="14">
                  <c:v>3.5000000000000001E-3</c:v>
                </c:pt>
                <c:pt idx="15">
                  <c:v>3.5000000000000001E-3</c:v>
                </c:pt>
                <c:pt idx="16">
                  <c:v>4.0901410417703062E-3</c:v>
                </c:pt>
                <c:pt idx="17">
                  <c:v>4.280002584524282E-3</c:v>
                </c:pt>
                <c:pt idx="18">
                  <c:v>6.1869275629929492E-3</c:v>
                </c:pt>
                <c:pt idx="19">
                  <c:v>1.4804844095449715E-2</c:v>
                </c:pt>
                <c:pt idx="20">
                  <c:v>3.150370469133576E-2</c:v>
                </c:pt>
                <c:pt idx="21">
                  <c:v>2.4986413900168883E-2</c:v>
                </c:pt>
                <c:pt idx="22">
                  <c:v>1.5386440018418889E-2</c:v>
                </c:pt>
                <c:pt idx="23">
                  <c:v>1.844755188306264E-2</c:v>
                </c:pt>
                <c:pt idx="24">
                  <c:v>1.8110213486598137E-2</c:v>
                </c:pt>
                <c:pt idx="25">
                  <c:v>1.4951751892754044E-2</c:v>
                </c:pt>
                <c:pt idx="26">
                  <c:v>1.4072332448420115E-2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5-4AEF-811F-B99E63A71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038160"/>
        <c:axId val="461041112"/>
      </c:lineChart>
      <c:catAx>
        <c:axId val="26582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27472"/>
        <c:crosses val="autoZero"/>
        <c:auto val="1"/>
        <c:lblAlgn val="ctr"/>
        <c:lblOffset val="100"/>
        <c:noMultiLvlLbl val="0"/>
      </c:catAx>
      <c:valAx>
        <c:axId val="2658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827144"/>
        <c:crosses val="autoZero"/>
        <c:crossBetween val="between"/>
      </c:valAx>
      <c:valAx>
        <c:axId val="4610411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38160"/>
        <c:crosses val="max"/>
        <c:crossBetween val="between"/>
      </c:valAx>
      <c:catAx>
        <c:axId val="46103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1041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166687</xdr:colOff>
      <xdr:row>8</xdr:row>
      <xdr:rowOff>176212</xdr:rowOff>
    </xdr:from>
    <xdr:to>
      <xdr:col>28</xdr:col>
      <xdr:colOff>488156</xdr:colOff>
      <xdr:row>23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7"/>
  <sheetViews>
    <sheetView workbookViewId="0">
      <selection activeCell="I12" sqref="I12"/>
    </sheetView>
  </sheetViews>
  <sheetFormatPr defaultRowHeight="15" x14ac:dyDescent="0.25"/>
  <cols>
    <col min="7" max="7" width="12" bestFit="1" customWidth="1"/>
  </cols>
  <sheetData>
    <row r="2" spans="1:9" x14ac:dyDescent="0.25">
      <c r="A2">
        <v>200</v>
      </c>
      <c r="B2">
        <f>(A2-494.4)/(40/LOG(2))</f>
        <v>-2.2155807680869013</v>
      </c>
      <c r="C2">
        <f>1/(EXP(B2)+1)</f>
        <v>0.90163996968036242</v>
      </c>
      <c r="F2">
        <v>-10</v>
      </c>
      <c r="G2">
        <f>F2*86+800</f>
        <v>-60</v>
      </c>
      <c r="H2">
        <f t="shared" ref="H2:H22" si="0">(G2-494.4)/(40/LN(2))</f>
        <v>-9.6070199225608413</v>
      </c>
      <c r="I2" s="1">
        <f>1/(EXP(H2)+1)</f>
        <v>0.99993274957200406</v>
      </c>
    </row>
    <row r="3" spans="1:9" x14ac:dyDescent="0.25">
      <c r="A3">
        <f>A2+1</f>
        <v>201</v>
      </c>
      <c r="B3">
        <f t="shared" ref="B3:B66" si="1">(A3-494.4)/(40/LOG(2))</f>
        <v>-2.208055018195302</v>
      </c>
      <c r="C3">
        <f t="shared" ref="C3:C66" si="2">1/(EXP(B3)+1)</f>
        <v>0.90097052570208525</v>
      </c>
      <c r="F3">
        <v>-9</v>
      </c>
      <c r="G3">
        <f t="shared" ref="G3:G22" si="3">F3*86+800</f>
        <v>26</v>
      </c>
      <c r="H3">
        <f t="shared" si="0"/>
        <v>-8.1167534843569591</v>
      </c>
      <c r="I3" s="1">
        <f t="shared" ref="I3:I22" si="4">1/(EXP(H3)+1)</f>
        <v>0.99970159291182437</v>
      </c>
    </row>
    <row r="4" spans="1:9" x14ac:dyDescent="0.25">
      <c r="A4">
        <v>201</v>
      </c>
      <c r="B4">
        <f t="shared" si="1"/>
        <v>-2.208055018195302</v>
      </c>
      <c r="C4">
        <f t="shared" si="2"/>
        <v>0.90097052570208525</v>
      </c>
      <c r="F4">
        <v>-8</v>
      </c>
      <c r="G4">
        <f t="shared" si="3"/>
        <v>112</v>
      </c>
      <c r="H4">
        <f t="shared" si="0"/>
        <v>-6.626487046153076</v>
      </c>
      <c r="I4" s="1">
        <f t="shared" si="4"/>
        <v>0.99867694388301376</v>
      </c>
    </row>
    <row r="5" spans="1:9" x14ac:dyDescent="0.25">
      <c r="A5">
        <f>A4+1</f>
        <v>202</v>
      </c>
      <c r="B5">
        <f t="shared" si="1"/>
        <v>-2.2005292683037023</v>
      </c>
      <c r="C5">
        <f t="shared" si="2"/>
        <v>0.90029702928076016</v>
      </c>
      <c r="F5">
        <v>-7</v>
      </c>
      <c r="G5">
        <f t="shared" si="3"/>
        <v>198</v>
      </c>
      <c r="H5">
        <f t="shared" si="0"/>
        <v>-5.1362206079491939</v>
      </c>
      <c r="I5" s="1">
        <f t="shared" si="4"/>
        <v>0.99415450066969857</v>
      </c>
    </row>
    <row r="6" spans="1:9" x14ac:dyDescent="0.25">
      <c r="A6">
        <v>202</v>
      </c>
      <c r="B6">
        <f t="shared" si="1"/>
        <v>-2.2005292683037023</v>
      </c>
      <c r="C6">
        <f t="shared" si="2"/>
        <v>0.90029702928076016</v>
      </c>
      <c r="F6">
        <v>-6</v>
      </c>
      <c r="G6">
        <f t="shared" si="3"/>
        <v>284</v>
      </c>
      <c r="H6">
        <f t="shared" si="0"/>
        <v>-3.6459541697453117</v>
      </c>
      <c r="I6" s="1">
        <f t="shared" si="4"/>
        <v>0.97456720927693175</v>
      </c>
    </row>
    <row r="7" spans="1:9" x14ac:dyDescent="0.25">
      <c r="A7">
        <f>A6+1</f>
        <v>203</v>
      </c>
      <c r="B7">
        <f t="shared" si="1"/>
        <v>-2.1930035184121026</v>
      </c>
      <c r="C7">
        <f t="shared" si="2"/>
        <v>0.89961946275378712</v>
      </c>
      <c r="F7">
        <v>-5</v>
      </c>
      <c r="G7">
        <f t="shared" si="3"/>
        <v>370</v>
      </c>
      <c r="H7">
        <f t="shared" si="0"/>
        <v>-2.1556877315414296</v>
      </c>
      <c r="I7" s="1">
        <f t="shared" si="4"/>
        <v>0.89619907903601093</v>
      </c>
    </row>
    <row r="8" spans="1:9" x14ac:dyDescent="0.25">
      <c r="A8">
        <v>203</v>
      </c>
      <c r="B8">
        <f t="shared" si="1"/>
        <v>-2.1930035184121026</v>
      </c>
      <c r="C8">
        <f t="shared" si="2"/>
        <v>0.89961946275378712</v>
      </c>
      <c r="F8">
        <v>-4</v>
      </c>
      <c r="G8">
        <f t="shared" si="3"/>
        <v>456</v>
      </c>
      <c r="H8">
        <f t="shared" si="0"/>
        <v>-0.66542129333754707</v>
      </c>
      <c r="I8" s="1">
        <f t="shared" si="4"/>
        <v>0.66047715326758083</v>
      </c>
    </row>
    <row r="9" spans="1:9" x14ac:dyDescent="0.25">
      <c r="A9">
        <f>A8+1</f>
        <v>204</v>
      </c>
      <c r="B9">
        <f t="shared" si="1"/>
        <v>-2.1854777685205033</v>
      </c>
      <c r="C9">
        <f t="shared" si="2"/>
        <v>0.89893780847635341</v>
      </c>
      <c r="F9">
        <v>-3</v>
      </c>
      <c r="G9">
        <f t="shared" si="3"/>
        <v>542</v>
      </c>
      <c r="H9">
        <f t="shared" si="0"/>
        <v>0.82484514486633531</v>
      </c>
      <c r="I9" s="1">
        <f t="shared" si="4"/>
        <v>0.30473613913101422</v>
      </c>
    </row>
    <row r="10" spans="1:9" x14ac:dyDescent="0.25">
      <c r="A10">
        <v>204</v>
      </c>
      <c r="B10">
        <f t="shared" si="1"/>
        <v>-2.1854777685205033</v>
      </c>
      <c r="C10">
        <f t="shared" si="2"/>
        <v>0.89893780847635341</v>
      </c>
      <c r="F10">
        <v>-2</v>
      </c>
      <c r="G10">
        <f t="shared" si="3"/>
        <v>628</v>
      </c>
      <c r="H10">
        <f t="shared" si="0"/>
        <v>2.3151115830702178</v>
      </c>
      <c r="I10" s="1">
        <f t="shared" si="4"/>
        <v>8.987913524332436E-2</v>
      </c>
    </row>
    <row r="11" spans="1:9" x14ac:dyDescent="0.25">
      <c r="A11">
        <f>A10+1</f>
        <v>205</v>
      </c>
      <c r="B11">
        <f t="shared" si="1"/>
        <v>-2.1779520186289036</v>
      </c>
      <c r="C11">
        <f t="shared" si="2"/>
        <v>0.89825204882301646</v>
      </c>
      <c r="F11">
        <v>-1</v>
      </c>
      <c r="G11">
        <f t="shared" si="3"/>
        <v>714</v>
      </c>
      <c r="H11">
        <f t="shared" si="0"/>
        <v>3.8053780212741</v>
      </c>
      <c r="I11" s="1">
        <f t="shared" si="4"/>
        <v>2.1766463423459951E-2</v>
      </c>
    </row>
    <row r="12" spans="1:9" x14ac:dyDescent="0.25">
      <c r="A12">
        <v>205</v>
      </c>
      <c r="B12">
        <f t="shared" si="1"/>
        <v>-2.1779520186289036</v>
      </c>
      <c r="C12">
        <f t="shared" si="2"/>
        <v>0.89825204882301646</v>
      </c>
      <c r="F12">
        <v>0</v>
      </c>
      <c r="G12">
        <f t="shared" si="3"/>
        <v>800</v>
      </c>
      <c r="H12">
        <f t="shared" si="0"/>
        <v>5.2956444594779821</v>
      </c>
      <c r="I12" s="1">
        <f t="shared" si="4"/>
        <v>4.9883737869453699E-3</v>
      </c>
    </row>
    <row r="13" spans="1:9" x14ac:dyDescent="0.25">
      <c r="A13">
        <f>A12+1</f>
        <v>206</v>
      </c>
      <c r="B13">
        <f t="shared" si="1"/>
        <v>-2.1704262687373044</v>
      </c>
      <c r="C13">
        <f t="shared" si="2"/>
        <v>0.89756216618930529</v>
      </c>
      <c r="F13">
        <v>1</v>
      </c>
      <c r="G13">
        <f t="shared" si="3"/>
        <v>886</v>
      </c>
      <c r="H13">
        <f t="shared" si="0"/>
        <v>6.7859108976818643</v>
      </c>
      <c r="I13" s="1">
        <f t="shared" si="4"/>
        <v>1.1283037971048058E-3</v>
      </c>
    </row>
    <row r="14" spans="1:9" x14ac:dyDescent="0.25">
      <c r="A14">
        <v>206</v>
      </c>
      <c r="B14">
        <f t="shared" si="1"/>
        <v>-2.1704262687373044</v>
      </c>
      <c r="C14">
        <f t="shared" si="2"/>
        <v>0.89756216618930529</v>
      </c>
      <c r="F14">
        <v>2</v>
      </c>
      <c r="G14">
        <f t="shared" si="3"/>
        <v>972</v>
      </c>
      <c r="H14">
        <f t="shared" si="0"/>
        <v>8.2761773358857464</v>
      </c>
      <c r="I14" s="1">
        <f t="shared" si="4"/>
        <v>2.5444348442884174E-4</v>
      </c>
    </row>
    <row r="15" spans="1:9" x14ac:dyDescent="0.25">
      <c r="A15">
        <f>A14+1</f>
        <v>207</v>
      </c>
      <c r="B15">
        <f t="shared" si="1"/>
        <v>-2.1629005188457047</v>
      </c>
      <c r="C15">
        <f t="shared" si="2"/>
        <v>0.89686814299334394</v>
      </c>
      <c r="F15">
        <v>3</v>
      </c>
      <c r="G15">
        <f t="shared" si="3"/>
        <v>1058</v>
      </c>
      <c r="H15">
        <f t="shared" si="0"/>
        <v>9.7664437740896286</v>
      </c>
      <c r="I15" s="1">
        <f t="shared" si="4"/>
        <v>5.7340629662352928E-5</v>
      </c>
    </row>
    <row r="16" spans="1:9" x14ac:dyDescent="0.25">
      <c r="A16">
        <v>207</v>
      </c>
      <c r="B16">
        <f t="shared" si="1"/>
        <v>-2.1629005188457047</v>
      </c>
      <c r="C16">
        <f t="shared" si="2"/>
        <v>0.89686814299334394</v>
      </c>
      <c r="F16">
        <v>4</v>
      </c>
      <c r="G16">
        <f t="shared" si="3"/>
        <v>1144</v>
      </c>
      <c r="H16">
        <f t="shared" si="0"/>
        <v>11.256710212293513</v>
      </c>
      <c r="I16" s="1">
        <f t="shared" si="4"/>
        <v>1.29201411787956E-5</v>
      </c>
    </row>
    <row r="17" spans="1:9" x14ac:dyDescent="0.25">
      <c r="A17">
        <f>A16+1</f>
        <v>208</v>
      </c>
      <c r="B17">
        <f t="shared" si="1"/>
        <v>-2.155374768954105</v>
      </c>
      <c r="C17">
        <f t="shared" si="2"/>
        <v>0.89616996167749152</v>
      </c>
      <c r="F17">
        <v>5</v>
      </c>
      <c r="G17">
        <f t="shared" si="3"/>
        <v>1230</v>
      </c>
      <c r="H17">
        <f t="shared" si="0"/>
        <v>12.746976650497395</v>
      </c>
      <c r="I17" s="1">
        <f t="shared" si="4"/>
        <v>2.9110999410008725E-6</v>
      </c>
    </row>
    <row r="18" spans="1:9" x14ac:dyDescent="0.25">
      <c r="A18">
        <v>208</v>
      </c>
      <c r="B18">
        <f t="shared" si="1"/>
        <v>-2.155374768954105</v>
      </c>
      <c r="C18">
        <f t="shared" si="2"/>
        <v>0.89616996167749152</v>
      </c>
      <c r="F18">
        <v>6</v>
      </c>
      <c r="G18">
        <f t="shared" si="3"/>
        <v>1316</v>
      </c>
      <c r="H18">
        <f t="shared" si="0"/>
        <v>14.237243088701277</v>
      </c>
      <c r="I18" s="1">
        <f t="shared" si="4"/>
        <v>6.5590902133438854E-7</v>
      </c>
    </row>
    <row r="19" spans="1:9" x14ac:dyDescent="0.25">
      <c r="A19">
        <f>A18+1</f>
        <v>209</v>
      </c>
      <c r="B19">
        <f t="shared" si="1"/>
        <v>-2.1478490190625057</v>
      </c>
      <c r="C19">
        <f t="shared" si="2"/>
        <v>0.89546760471000364</v>
      </c>
      <c r="F19">
        <v>7</v>
      </c>
      <c r="G19">
        <f t="shared" si="3"/>
        <v>1402</v>
      </c>
      <c r="H19">
        <f t="shared" si="0"/>
        <v>15.727509526905159</v>
      </c>
      <c r="I19" s="1">
        <f t="shared" si="4"/>
        <v>1.4778465232005302E-7</v>
      </c>
    </row>
    <row r="20" spans="1:9" x14ac:dyDescent="0.25">
      <c r="A20">
        <v>209</v>
      </c>
      <c r="B20">
        <f t="shared" si="1"/>
        <v>-2.1478490190625057</v>
      </c>
      <c r="C20">
        <f t="shared" si="2"/>
        <v>0.89546760471000364</v>
      </c>
      <c r="F20">
        <v>8</v>
      </c>
      <c r="G20">
        <f t="shared" si="3"/>
        <v>1488</v>
      </c>
      <c r="H20">
        <f t="shared" si="0"/>
        <v>17.217775965109041</v>
      </c>
      <c r="I20" s="1">
        <f t="shared" si="4"/>
        <v>3.3297750379713539E-8</v>
      </c>
    </row>
    <row r="21" spans="1:9" x14ac:dyDescent="0.25">
      <c r="A21">
        <f>A20+1</f>
        <v>210</v>
      </c>
      <c r="B21">
        <f t="shared" si="1"/>
        <v>-2.140323269170906</v>
      </c>
      <c r="C21">
        <f t="shared" si="2"/>
        <v>0.89476105458671262</v>
      </c>
      <c r="F21">
        <v>9</v>
      </c>
      <c r="G21">
        <f t="shared" si="3"/>
        <v>1574</v>
      </c>
      <c r="H21">
        <f t="shared" si="0"/>
        <v>18.70804240331292</v>
      </c>
      <c r="I21" s="1">
        <f t="shared" si="4"/>
        <v>7.5024034269313227E-9</v>
      </c>
    </row>
    <row r="22" spans="1:9" x14ac:dyDescent="0.25">
      <c r="A22">
        <v>210</v>
      </c>
      <c r="B22">
        <f t="shared" si="1"/>
        <v>-2.140323269170906</v>
      </c>
      <c r="C22">
        <f t="shared" si="2"/>
        <v>0.89476105458671262</v>
      </c>
      <c r="F22">
        <v>10</v>
      </c>
      <c r="G22">
        <f t="shared" si="3"/>
        <v>1660</v>
      </c>
      <c r="H22">
        <f t="shared" si="0"/>
        <v>20.198308841516806</v>
      </c>
      <c r="I22" s="1">
        <f t="shared" si="4"/>
        <v>1.6903861496282812E-9</v>
      </c>
    </row>
    <row r="23" spans="1:9" x14ac:dyDescent="0.25">
      <c r="A23">
        <f>A22+1</f>
        <v>211</v>
      </c>
      <c r="B23">
        <f t="shared" si="1"/>
        <v>-2.1327975192793067</v>
      </c>
      <c r="C23">
        <f t="shared" si="2"/>
        <v>0.89405029383272816</v>
      </c>
    </row>
    <row r="24" spans="1:9" x14ac:dyDescent="0.25">
      <c r="A24">
        <v>211</v>
      </c>
      <c r="B24">
        <f t="shared" si="1"/>
        <v>-2.1327975192793067</v>
      </c>
      <c r="C24">
        <f t="shared" si="2"/>
        <v>0.89405029383272816</v>
      </c>
    </row>
    <row r="25" spans="1:9" x14ac:dyDescent="0.25">
      <c r="A25">
        <f>A24+1</f>
        <v>212</v>
      </c>
      <c r="B25">
        <f t="shared" si="1"/>
        <v>-2.125271769387707</v>
      </c>
      <c r="C25">
        <f t="shared" si="2"/>
        <v>0.8933353050041567</v>
      </c>
    </row>
    <row r="26" spans="1:9" x14ac:dyDescent="0.25">
      <c r="A26">
        <v>212</v>
      </c>
      <c r="B26">
        <f t="shared" si="1"/>
        <v>-2.125271769387707</v>
      </c>
      <c r="C26">
        <f t="shared" si="2"/>
        <v>0.8933353050041567</v>
      </c>
    </row>
    <row r="27" spans="1:9" x14ac:dyDescent="0.25">
      <c r="A27">
        <f>A26+1</f>
        <v>213</v>
      </c>
      <c r="B27">
        <f t="shared" si="1"/>
        <v>-2.1177460194961073</v>
      </c>
      <c r="C27">
        <f t="shared" si="2"/>
        <v>0.89261607068984083</v>
      </c>
    </row>
    <row r="28" spans="1:9" x14ac:dyDescent="0.25">
      <c r="A28">
        <v>213</v>
      </c>
      <c r="B28">
        <f t="shared" si="1"/>
        <v>-2.1177460194961073</v>
      </c>
      <c r="C28">
        <f t="shared" si="2"/>
        <v>0.89261607068984083</v>
      </c>
    </row>
    <row r="29" spans="1:9" x14ac:dyDescent="0.25">
      <c r="A29">
        <f>A28+1</f>
        <v>214</v>
      </c>
      <c r="B29">
        <f t="shared" si="1"/>
        <v>-2.110220269604508</v>
      </c>
      <c r="C29">
        <f t="shared" si="2"/>
        <v>0.89189257351311912</v>
      </c>
    </row>
    <row r="30" spans="1:9" x14ac:dyDescent="0.25">
      <c r="A30">
        <v>214</v>
      </c>
      <c r="B30">
        <f t="shared" si="1"/>
        <v>-2.110220269604508</v>
      </c>
      <c r="C30">
        <f t="shared" si="2"/>
        <v>0.89189257351311912</v>
      </c>
    </row>
    <row r="31" spans="1:9" x14ac:dyDescent="0.25">
      <c r="A31">
        <f>A30+1</f>
        <v>215</v>
      </c>
      <c r="B31">
        <f t="shared" si="1"/>
        <v>-2.1026945197129083</v>
      </c>
      <c r="C31">
        <f t="shared" si="2"/>
        <v>0.89116479613360422</v>
      </c>
    </row>
    <row r="32" spans="1:9" x14ac:dyDescent="0.25">
      <c r="A32">
        <v>215</v>
      </c>
      <c r="B32">
        <f t="shared" si="1"/>
        <v>-2.1026945197129083</v>
      </c>
      <c r="C32">
        <f t="shared" si="2"/>
        <v>0.89116479613360422</v>
      </c>
    </row>
    <row r="33" spans="1:3" x14ac:dyDescent="0.25">
      <c r="A33">
        <f>A32+1</f>
        <v>216</v>
      </c>
      <c r="B33">
        <f t="shared" si="1"/>
        <v>-2.0951687698213091</v>
      </c>
      <c r="C33">
        <f t="shared" si="2"/>
        <v>0.89043272124898243</v>
      </c>
    </row>
    <row r="34" spans="1:3" x14ac:dyDescent="0.25">
      <c r="A34">
        <v>216</v>
      </c>
      <c r="B34">
        <f t="shared" si="1"/>
        <v>-2.0951687698213091</v>
      </c>
      <c r="C34">
        <f t="shared" si="2"/>
        <v>0.89043272124898243</v>
      </c>
    </row>
    <row r="35" spans="1:3" x14ac:dyDescent="0.25">
      <c r="A35">
        <f>A34+1</f>
        <v>217</v>
      </c>
      <c r="B35">
        <f t="shared" si="1"/>
        <v>-2.0876430199297094</v>
      </c>
      <c r="C35">
        <f t="shared" si="2"/>
        <v>0.88969633159683092</v>
      </c>
    </row>
    <row r="36" spans="1:3" x14ac:dyDescent="0.25">
      <c r="A36">
        <v>217</v>
      </c>
      <c r="B36">
        <f t="shared" si="1"/>
        <v>-2.0876430199297094</v>
      </c>
      <c r="C36">
        <f t="shared" si="2"/>
        <v>0.88969633159683092</v>
      </c>
    </row>
    <row r="37" spans="1:3" x14ac:dyDescent="0.25">
      <c r="A37">
        <f>A36+1</f>
        <v>218</v>
      </c>
      <c r="B37">
        <f t="shared" si="1"/>
        <v>-2.0801172700381096</v>
      </c>
      <c r="C37">
        <f t="shared" si="2"/>
        <v>0.88895560995645728</v>
      </c>
    </row>
    <row r="38" spans="1:3" x14ac:dyDescent="0.25">
      <c r="A38">
        <v>218</v>
      </c>
      <c r="B38">
        <f t="shared" si="1"/>
        <v>-2.0801172700381096</v>
      </c>
      <c r="C38">
        <f t="shared" si="2"/>
        <v>0.88895560995645728</v>
      </c>
    </row>
    <row r="39" spans="1:3" x14ac:dyDescent="0.25">
      <c r="A39">
        <f>A38+1</f>
        <v>219</v>
      </c>
      <c r="B39">
        <f t="shared" si="1"/>
        <v>-2.0725915201465104</v>
      </c>
      <c r="C39">
        <f t="shared" si="2"/>
        <v>0.88821053915075687</v>
      </c>
    </row>
    <row r="40" spans="1:3" x14ac:dyDescent="0.25">
      <c r="A40">
        <v>219</v>
      </c>
      <c r="B40">
        <f t="shared" si="1"/>
        <v>-2.0725915201465104</v>
      </c>
      <c r="C40">
        <f t="shared" si="2"/>
        <v>0.88821053915075687</v>
      </c>
    </row>
    <row r="41" spans="1:3" x14ac:dyDescent="0.25">
      <c r="A41">
        <f>A40+1</f>
        <v>220</v>
      </c>
      <c r="B41">
        <f t="shared" si="1"/>
        <v>-2.0650657702549107</v>
      </c>
      <c r="C41">
        <f t="shared" si="2"/>
        <v>0.88746110204808959</v>
      </c>
    </row>
    <row r="42" spans="1:3" x14ac:dyDescent="0.25">
      <c r="A42">
        <v>220</v>
      </c>
      <c r="B42">
        <f t="shared" si="1"/>
        <v>-2.0650657702549107</v>
      </c>
      <c r="C42">
        <f t="shared" si="2"/>
        <v>0.88746110204808959</v>
      </c>
    </row>
    <row r="43" spans="1:3" x14ac:dyDescent="0.25">
      <c r="A43">
        <f>A42+1</f>
        <v>221</v>
      </c>
      <c r="B43">
        <f t="shared" si="1"/>
        <v>-2.0575400203633114</v>
      </c>
      <c r="C43">
        <f t="shared" si="2"/>
        <v>0.88670728156417866</v>
      </c>
    </row>
    <row r="44" spans="1:3" x14ac:dyDescent="0.25">
      <c r="A44">
        <v>221</v>
      </c>
      <c r="B44">
        <f t="shared" si="1"/>
        <v>-2.0575400203633114</v>
      </c>
      <c r="C44">
        <f t="shared" si="2"/>
        <v>0.88670728156417866</v>
      </c>
    </row>
    <row r="45" spans="1:3" x14ac:dyDescent="0.25">
      <c r="A45">
        <f>A44+1</f>
        <v>222</v>
      </c>
      <c r="B45">
        <f t="shared" si="1"/>
        <v>-2.0500142704717117</v>
      </c>
      <c r="C45">
        <f t="shared" si="2"/>
        <v>0.88594906066402734</v>
      </c>
    </row>
    <row r="46" spans="1:3" x14ac:dyDescent="0.25">
      <c r="A46">
        <v>222</v>
      </c>
      <c r="B46">
        <f t="shared" si="1"/>
        <v>-2.0500142704717117</v>
      </c>
      <c r="C46">
        <f t="shared" si="2"/>
        <v>0.88594906066402734</v>
      </c>
    </row>
    <row r="47" spans="1:3" x14ac:dyDescent="0.25">
      <c r="A47">
        <f>A46+1</f>
        <v>223</v>
      </c>
      <c r="B47">
        <f t="shared" si="1"/>
        <v>-2.042488520580112</v>
      </c>
      <c r="C47">
        <f t="shared" si="2"/>
        <v>0.88518642236385514</v>
      </c>
    </row>
    <row r="48" spans="1:3" x14ac:dyDescent="0.25">
      <c r="A48">
        <v>223</v>
      </c>
      <c r="B48">
        <f t="shared" si="1"/>
        <v>-2.042488520580112</v>
      </c>
      <c r="C48">
        <f t="shared" si="2"/>
        <v>0.88518642236385514</v>
      </c>
    </row>
    <row r="49" spans="1:3" x14ac:dyDescent="0.25">
      <c r="A49">
        <f>A48+1</f>
        <v>224</v>
      </c>
      <c r="B49">
        <f t="shared" si="1"/>
        <v>-2.0349627706885127</v>
      </c>
      <c r="C49">
        <f t="shared" si="2"/>
        <v>0.88441934973305525</v>
      </c>
    </row>
    <row r="50" spans="1:3" x14ac:dyDescent="0.25">
      <c r="A50">
        <v>224</v>
      </c>
      <c r="B50">
        <f t="shared" si="1"/>
        <v>-2.0349627706885127</v>
      </c>
      <c r="C50">
        <f t="shared" si="2"/>
        <v>0.88441934973305525</v>
      </c>
    </row>
    <row r="51" spans="1:3" x14ac:dyDescent="0.25">
      <c r="A51">
        <f>A50+1</f>
        <v>225</v>
      </c>
      <c r="B51">
        <f t="shared" si="1"/>
        <v>-2.027437020796913</v>
      </c>
      <c r="C51">
        <f t="shared" si="2"/>
        <v>0.88364782589616975</v>
      </c>
    </row>
    <row r="52" spans="1:3" x14ac:dyDescent="0.25">
      <c r="A52">
        <v>225</v>
      </c>
      <c r="B52">
        <f t="shared" si="1"/>
        <v>-2.027437020796913</v>
      </c>
      <c r="C52">
        <f t="shared" si="2"/>
        <v>0.88364782589616975</v>
      </c>
    </row>
    <row r="53" spans="1:3" x14ac:dyDescent="0.25">
      <c r="A53">
        <f>A52+1</f>
        <v>226</v>
      </c>
      <c r="B53">
        <f t="shared" si="1"/>
        <v>-2.0199112709053137</v>
      </c>
      <c r="C53">
        <f t="shared" si="2"/>
        <v>0.88287183403488645</v>
      </c>
    </row>
    <row r="54" spans="1:3" x14ac:dyDescent="0.25">
      <c r="A54">
        <v>226</v>
      </c>
      <c r="B54">
        <f t="shared" si="1"/>
        <v>-2.0199112709053137</v>
      </c>
      <c r="C54">
        <f t="shared" si="2"/>
        <v>0.88287183403488645</v>
      </c>
    </row>
    <row r="55" spans="1:3" x14ac:dyDescent="0.25">
      <c r="A55">
        <f>A54+1</f>
        <v>227</v>
      </c>
      <c r="B55">
        <f t="shared" si="1"/>
        <v>-2.012385521013714</v>
      </c>
      <c r="C55">
        <f t="shared" si="2"/>
        <v>0.88209135739005329</v>
      </c>
    </row>
    <row r="56" spans="1:3" x14ac:dyDescent="0.25">
      <c r="A56">
        <v>227</v>
      </c>
      <c r="B56">
        <f t="shared" si="1"/>
        <v>-2.012385521013714</v>
      </c>
      <c r="C56">
        <f t="shared" si="2"/>
        <v>0.88209135739005329</v>
      </c>
    </row>
    <row r="57" spans="1:3" x14ac:dyDescent="0.25">
      <c r="A57">
        <f>A56+1</f>
        <v>228</v>
      </c>
      <c r="B57">
        <f t="shared" si="1"/>
        <v>-2.0048597711221143</v>
      </c>
      <c r="C57">
        <f t="shared" si="2"/>
        <v>0.88130637926371391</v>
      </c>
    </row>
    <row r="58" spans="1:3" x14ac:dyDescent="0.25">
      <c r="A58">
        <v>228</v>
      </c>
      <c r="B58">
        <f t="shared" si="1"/>
        <v>-2.0048597711221143</v>
      </c>
      <c r="C58">
        <f t="shared" si="2"/>
        <v>0.88130637926371391</v>
      </c>
    </row>
    <row r="59" spans="1:3" x14ac:dyDescent="0.25">
      <c r="A59">
        <f>A58+1</f>
        <v>229</v>
      </c>
      <c r="B59">
        <f t="shared" si="1"/>
        <v>-1.9973340212305151</v>
      </c>
      <c r="C59">
        <f t="shared" si="2"/>
        <v>0.88051688302116171</v>
      </c>
    </row>
    <row r="60" spans="1:3" x14ac:dyDescent="0.25">
      <c r="A60">
        <v>229</v>
      </c>
      <c r="B60">
        <f t="shared" si="1"/>
        <v>-1.9973340212305151</v>
      </c>
      <c r="C60">
        <f t="shared" si="2"/>
        <v>0.88051688302116171</v>
      </c>
    </row>
    <row r="61" spans="1:3" x14ac:dyDescent="0.25">
      <c r="A61">
        <f>A60+1</f>
        <v>230</v>
      </c>
      <c r="B61">
        <f t="shared" si="1"/>
        <v>-1.9898082713389156</v>
      </c>
      <c r="C61">
        <f t="shared" si="2"/>
        <v>0.87972285209301404</v>
      </c>
    </row>
    <row r="62" spans="1:3" x14ac:dyDescent="0.25">
      <c r="A62">
        <v>230</v>
      </c>
      <c r="B62">
        <f t="shared" si="1"/>
        <v>-1.9898082713389156</v>
      </c>
      <c r="C62">
        <f t="shared" si="2"/>
        <v>0.87972285209301404</v>
      </c>
    </row>
    <row r="63" spans="1:3" x14ac:dyDescent="0.25">
      <c r="A63">
        <f>A62+1</f>
        <v>231</v>
      </c>
      <c r="B63">
        <f t="shared" si="1"/>
        <v>-1.9822825214473159</v>
      </c>
      <c r="C63">
        <f t="shared" si="2"/>
        <v>0.87892426997730455</v>
      </c>
    </row>
    <row r="64" spans="1:3" x14ac:dyDescent="0.25">
      <c r="A64">
        <v>231</v>
      </c>
      <c r="B64">
        <f t="shared" si="1"/>
        <v>-1.9822825214473159</v>
      </c>
      <c r="C64">
        <f t="shared" si="2"/>
        <v>0.87892426997730455</v>
      </c>
    </row>
    <row r="65" spans="1:3" x14ac:dyDescent="0.25">
      <c r="A65">
        <f>A64+1</f>
        <v>232</v>
      </c>
      <c r="B65">
        <f t="shared" si="1"/>
        <v>-1.9747567715557164</v>
      </c>
      <c r="C65">
        <f t="shared" si="2"/>
        <v>0.87812112024159705</v>
      </c>
    </row>
    <row r="66" spans="1:3" x14ac:dyDescent="0.25">
      <c r="A66">
        <v>232</v>
      </c>
      <c r="B66">
        <f t="shared" si="1"/>
        <v>-1.9747567715557164</v>
      </c>
      <c r="C66">
        <f t="shared" si="2"/>
        <v>0.87812112024159705</v>
      </c>
    </row>
    <row r="67" spans="1:3" x14ac:dyDescent="0.25">
      <c r="A67">
        <f>A66+1</f>
        <v>233</v>
      </c>
      <c r="B67">
        <f t="shared" ref="B67:B130" si="5">(A67-494.4)/(40/LOG(2))</f>
        <v>-1.9672310216641169</v>
      </c>
      <c r="C67">
        <f t="shared" ref="C67:C130" si="6">1/(EXP(B67)+1)</f>
        <v>0.87731338652511626</v>
      </c>
    </row>
    <row r="68" spans="1:3" x14ac:dyDescent="0.25">
      <c r="A68">
        <v>233</v>
      </c>
      <c r="B68">
        <f t="shared" si="5"/>
        <v>-1.9672310216641169</v>
      </c>
      <c r="C68">
        <f t="shared" si="6"/>
        <v>0.87731338652511626</v>
      </c>
    </row>
    <row r="69" spans="1:3" x14ac:dyDescent="0.25">
      <c r="A69">
        <f>A68+1</f>
        <v>234</v>
      </c>
      <c r="B69">
        <f t="shared" si="5"/>
        <v>-1.9597052717725174</v>
      </c>
      <c r="C69">
        <f t="shared" si="6"/>
        <v>0.87650105254089883</v>
      </c>
    </row>
    <row r="70" spans="1:3" x14ac:dyDescent="0.25">
      <c r="A70">
        <v>234</v>
      </c>
      <c r="B70">
        <f t="shared" si="5"/>
        <v>-1.9597052717725174</v>
      </c>
      <c r="C70">
        <f t="shared" si="6"/>
        <v>0.87650105254089883</v>
      </c>
    </row>
    <row r="71" spans="1:3" x14ac:dyDescent="0.25">
      <c r="A71">
        <f>A70+1</f>
        <v>235</v>
      </c>
      <c r="B71">
        <f t="shared" si="5"/>
        <v>-1.9521795218809179</v>
      </c>
      <c r="C71">
        <f t="shared" si="6"/>
        <v>0.8756841020779641</v>
      </c>
    </row>
    <row r="72" spans="1:3" x14ac:dyDescent="0.25">
      <c r="A72">
        <v>235</v>
      </c>
      <c r="B72">
        <f t="shared" si="5"/>
        <v>-1.9521795218809179</v>
      </c>
      <c r="C72">
        <f t="shared" si="6"/>
        <v>0.8756841020779641</v>
      </c>
    </row>
    <row r="73" spans="1:3" x14ac:dyDescent="0.25">
      <c r="A73">
        <f>A72+1</f>
        <v>236</v>
      </c>
      <c r="B73">
        <f t="shared" si="5"/>
        <v>-1.9446537719893182</v>
      </c>
      <c r="C73">
        <f t="shared" si="6"/>
        <v>0.87486251900350198</v>
      </c>
    </row>
    <row r="74" spans="1:3" x14ac:dyDescent="0.25">
      <c r="A74">
        <v>236</v>
      </c>
      <c r="B74">
        <f t="shared" si="5"/>
        <v>-1.9446537719893182</v>
      </c>
      <c r="C74">
        <f t="shared" si="6"/>
        <v>0.87486251900350198</v>
      </c>
    </row>
    <row r="75" spans="1:3" x14ac:dyDescent="0.25">
      <c r="A75">
        <f>A74+1</f>
        <v>237</v>
      </c>
      <c r="B75">
        <f t="shared" si="5"/>
        <v>-1.9371280220977187</v>
      </c>
      <c r="C75">
        <f t="shared" si="6"/>
        <v>0.87403628726508209</v>
      </c>
    </row>
    <row r="76" spans="1:3" x14ac:dyDescent="0.25">
      <c r="A76">
        <v>237</v>
      </c>
      <c r="B76">
        <f t="shared" si="5"/>
        <v>-1.9371280220977187</v>
      </c>
      <c r="C76">
        <f t="shared" si="6"/>
        <v>0.87403628726508209</v>
      </c>
    </row>
    <row r="77" spans="1:3" x14ac:dyDescent="0.25">
      <c r="A77">
        <f>A76+1</f>
        <v>238</v>
      </c>
      <c r="B77">
        <f t="shared" si="5"/>
        <v>-1.9296022722061192</v>
      </c>
      <c r="C77">
        <f t="shared" si="6"/>
        <v>0.87320539089287907</v>
      </c>
    </row>
    <row r="78" spans="1:3" x14ac:dyDescent="0.25">
      <c r="A78">
        <v>238</v>
      </c>
      <c r="B78">
        <f t="shared" si="5"/>
        <v>-1.9296022722061192</v>
      </c>
      <c r="C78">
        <f t="shared" si="6"/>
        <v>0.87320539089287907</v>
      </c>
    </row>
    <row r="79" spans="1:3" x14ac:dyDescent="0.25">
      <c r="A79">
        <f>A78+1</f>
        <v>239</v>
      </c>
      <c r="B79">
        <f t="shared" si="5"/>
        <v>-1.9220765223145198</v>
      </c>
      <c r="C79">
        <f t="shared" si="6"/>
        <v>0.87236981400191993</v>
      </c>
    </row>
    <row r="80" spans="1:3" x14ac:dyDescent="0.25">
      <c r="A80">
        <v>239</v>
      </c>
      <c r="B80">
        <f t="shared" si="5"/>
        <v>-1.9220765223145198</v>
      </c>
      <c r="C80">
        <f t="shared" si="6"/>
        <v>0.87236981400191993</v>
      </c>
    </row>
    <row r="81" spans="1:3" x14ac:dyDescent="0.25">
      <c r="A81">
        <f>A80+1</f>
        <v>240</v>
      </c>
      <c r="B81">
        <f t="shared" si="5"/>
        <v>-1.9145507724229203</v>
      </c>
      <c r="C81">
        <f t="shared" si="6"/>
        <v>0.87152954079434597</v>
      </c>
    </row>
    <row r="82" spans="1:3" x14ac:dyDescent="0.25">
      <c r="A82">
        <v>240</v>
      </c>
      <c r="B82">
        <f t="shared" si="5"/>
        <v>-1.9145507724229203</v>
      </c>
      <c r="C82">
        <f t="shared" si="6"/>
        <v>0.87152954079434597</v>
      </c>
    </row>
    <row r="83" spans="1:3" x14ac:dyDescent="0.25">
      <c r="A83">
        <f>A82+1</f>
        <v>241</v>
      </c>
      <c r="B83">
        <f t="shared" si="5"/>
        <v>-1.9070250225313206</v>
      </c>
      <c r="C83">
        <f t="shared" si="6"/>
        <v>0.87068455556169622</v>
      </c>
    </row>
    <row r="84" spans="1:3" x14ac:dyDescent="0.25">
      <c r="A84">
        <v>241</v>
      </c>
      <c r="B84">
        <f t="shared" si="5"/>
        <v>-1.9070250225313206</v>
      </c>
      <c r="C84">
        <f t="shared" si="6"/>
        <v>0.87068455556169622</v>
      </c>
    </row>
    <row r="85" spans="1:3" x14ac:dyDescent="0.25">
      <c r="A85">
        <f>A84+1</f>
        <v>242</v>
      </c>
      <c r="B85">
        <f t="shared" si="5"/>
        <v>-1.8994992726397211</v>
      </c>
      <c r="C85">
        <f t="shared" si="6"/>
        <v>0.86983484268720901</v>
      </c>
    </row>
    <row r="86" spans="1:3" x14ac:dyDescent="0.25">
      <c r="A86">
        <v>242</v>
      </c>
      <c r="B86">
        <f t="shared" si="5"/>
        <v>-1.8994992726397211</v>
      </c>
      <c r="C86">
        <f t="shared" si="6"/>
        <v>0.86983484268720901</v>
      </c>
    </row>
    <row r="87" spans="1:3" x14ac:dyDescent="0.25">
      <c r="A87">
        <f>A86+1</f>
        <v>243</v>
      </c>
      <c r="B87">
        <f t="shared" si="5"/>
        <v>-1.8919735227481216</v>
      </c>
      <c r="C87">
        <f t="shared" si="6"/>
        <v>0.86898038664813926</v>
      </c>
    </row>
    <row r="88" spans="1:3" x14ac:dyDescent="0.25">
      <c r="A88">
        <v>243</v>
      </c>
      <c r="B88">
        <f t="shared" si="5"/>
        <v>-1.8919735227481216</v>
      </c>
      <c r="C88">
        <f t="shared" si="6"/>
        <v>0.86898038664813926</v>
      </c>
    </row>
    <row r="89" spans="1:3" x14ac:dyDescent="0.25">
      <c r="A89">
        <f>A88+1</f>
        <v>244</v>
      </c>
      <c r="B89">
        <f t="shared" si="5"/>
        <v>-1.8844477728565221</v>
      </c>
      <c r="C89">
        <f t="shared" si="6"/>
        <v>0.8681211720180968</v>
      </c>
    </row>
    <row r="90" spans="1:3" x14ac:dyDescent="0.25">
      <c r="A90">
        <v>244</v>
      </c>
      <c r="B90">
        <f t="shared" si="5"/>
        <v>-1.8844477728565221</v>
      </c>
      <c r="C90">
        <f t="shared" si="6"/>
        <v>0.8681211720180968</v>
      </c>
    </row>
    <row r="91" spans="1:3" x14ac:dyDescent="0.25">
      <c r="A91">
        <f>A90+1</f>
        <v>245</v>
      </c>
      <c r="B91">
        <f t="shared" si="5"/>
        <v>-1.8769220229649226</v>
      </c>
      <c r="C91">
        <f t="shared" si="6"/>
        <v>0.8672571834694015</v>
      </c>
    </row>
    <row r="92" spans="1:3" x14ac:dyDescent="0.25">
      <c r="A92">
        <v>245</v>
      </c>
      <c r="B92">
        <f t="shared" si="5"/>
        <v>-1.8769220229649226</v>
      </c>
      <c r="C92">
        <f t="shared" si="6"/>
        <v>0.8672571834694015</v>
      </c>
    </row>
    <row r="93" spans="1:3" x14ac:dyDescent="0.25">
      <c r="A93">
        <f>A92+1</f>
        <v>246</v>
      </c>
      <c r="B93">
        <f t="shared" si="5"/>
        <v>-1.8693962730733229</v>
      </c>
      <c r="C93">
        <f t="shared" si="6"/>
        <v>0.86638840577545506</v>
      </c>
    </row>
    <row r="94" spans="1:3" x14ac:dyDescent="0.25">
      <c r="A94">
        <v>246</v>
      </c>
      <c r="B94">
        <f t="shared" si="5"/>
        <v>-1.8693962730733229</v>
      </c>
      <c r="C94">
        <f t="shared" si="6"/>
        <v>0.86638840577545506</v>
      </c>
    </row>
    <row r="95" spans="1:3" x14ac:dyDescent="0.25">
      <c r="A95">
        <f>A94+1</f>
        <v>247</v>
      </c>
      <c r="B95">
        <f t="shared" si="5"/>
        <v>-1.8618705231817234</v>
      </c>
      <c r="C95">
        <f t="shared" si="6"/>
        <v>0.86551482381313249</v>
      </c>
    </row>
    <row r="96" spans="1:3" x14ac:dyDescent="0.25">
      <c r="A96">
        <v>247</v>
      </c>
      <c r="B96">
        <f t="shared" si="5"/>
        <v>-1.8618705231817234</v>
      </c>
      <c r="C96">
        <f t="shared" si="6"/>
        <v>0.86551482381313249</v>
      </c>
    </row>
    <row r="97" spans="1:3" x14ac:dyDescent="0.25">
      <c r="A97">
        <f>A96+1</f>
        <v>248</v>
      </c>
      <c r="B97">
        <f t="shared" si="5"/>
        <v>-1.8543447732901239</v>
      </c>
      <c r="C97">
        <f t="shared" si="6"/>
        <v>0.86463642256518924</v>
      </c>
    </row>
    <row r="98" spans="1:3" x14ac:dyDescent="0.25">
      <c r="A98">
        <v>248</v>
      </c>
      <c r="B98">
        <f t="shared" si="5"/>
        <v>-1.8543447732901239</v>
      </c>
      <c r="C98">
        <f t="shared" si="6"/>
        <v>0.86463642256518924</v>
      </c>
    </row>
    <row r="99" spans="1:3" x14ac:dyDescent="0.25">
      <c r="A99">
        <f>A98+1</f>
        <v>249</v>
      </c>
      <c r="B99">
        <f t="shared" si="5"/>
        <v>-1.8468190233985244</v>
      </c>
      <c r="C99">
        <f t="shared" si="6"/>
        <v>0.86375318712268645</v>
      </c>
    </row>
    <row r="100" spans="1:3" x14ac:dyDescent="0.25">
      <c r="A100">
        <v>249</v>
      </c>
      <c r="B100">
        <f t="shared" si="5"/>
        <v>-1.8468190233985244</v>
      </c>
      <c r="C100">
        <f t="shared" si="6"/>
        <v>0.86375318712268645</v>
      </c>
    </row>
    <row r="101" spans="1:3" x14ac:dyDescent="0.25">
      <c r="A101">
        <f>A100+1</f>
        <v>250</v>
      </c>
      <c r="B101">
        <f t="shared" si="5"/>
        <v>-1.839293273506925</v>
      </c>
      <c r="C101">
        <f t="shared" si="6"/>
        <v>0.86286510268743388</v>
      </c>
    </row>
    <row r="102" spans="1:3" x14ac:dyDescent="0.25">
      <c r="A102">
        <v>250</v>
      </c>
      <c r="B102">
        <f t="shared" si="5"/>
        <v>-1.839293273506925</v>
      </c>
      <c r="C102">
        <f t="shared" si="6"/>
        <v>0.86286510268743388</v>
      </c>
    </row>
    <row r="103" spans="1:3" x14ac:dyDescent="0.25">
      <c r="A103">
        <f>A102+1</f>
        <v>251</v>
      </c>
      <c r="B103">
        <f t="shared" si="5"/>
        <v>-1.8317675236153252</v>
      </c>
      <c r="C103">
        <f t="shared" si="6"/>
        <v>0.86197215457444765</v>
      </c>
    </row>
    <row r="104" spans="1:3" x14ac:dyDescent="0.25">
      <c r="A104">
        <v>251</v>
      </c>
      <c r="B104">
        <f t="shared" si="5"/>
        <v>-1.8317675236153252</v>
      </c>
      <c r="C104">
        <f t="shared" si="6"/>
        <v>0.86197215457444765</v>
      </c>
    </row>
    <row r="105" spans="1:3" x14ac:dyDescent="0.25">
      <c r="A105">
        <f>A104+1</f>
        <v>252</v>
      </c>
      <c r="B105">
        <f t="shared" si="5"/>
        <v>-1.8242417737237258</v>
      </c>
      <c r="C105">
        <f t="shared" si="6"/>
        <v>0.8610743282144282</v>
      </c>
    </row>
    <row r="106" spans="1:3" x14ac:dyDescent="0.25">
      <c r="A106">
        <v>252</v>
      </c>
      <c r="B106">
        <f t="shared" si="5"/>
        <v>-1.8242417737237258</v>
      </c>
      <c r="C106">
        <f t="shared" si="6"/>
        <v>0.8610743282144282</v>
      </c>
    </row>
    <row r="107" spans="1:3" x14ac:dyDescent="0.25">
      <c r="A107">
        <f>A106+1</f>
        <v>253</v>
      </c>
      <c r="B107">
        <f t="shared" si="5"/>
        <v>-1.8167160238321263</v>
      </c>
      <c r="C107">
        <f t="shared" si="6"/>
        <v>0.86017160915625046</v>
      </c>
    </row>
    <row r="108" spans="1:3" x14ac:dyDescent="0.25">
      <c r="A108">
        <v>253</v>
      </c>
      <c r="B108">
        <f t="shared" si="5"/>
        <v>-1.8167160238321263</v>
      </c>
      <c r="C108">
        <f t="shared" si="6"/>
        <v>0.86017160915625046</v>
      </c>
    </row>
    <row r="109" spans="1:3" x14ac:dyDescent="0.25">
      <c r="A109">
        <f>A108+1</f>
        <v>254</v>
      </c>
      <c r="B109">
        <f t="shared" si="5"/>
        <v>-1.8091902739405268</v>
      </c>
      <c r="C109">
        <f t="shared" si="6"/>
        <v>0.85926398306947394</v>
      </c>
    </row>
    <row r="110" spans="1:3" x14ac:dyDescent="0.25">
      <c r="A110">
        <v>254</v>
      </c>
      <c r="B110">
        <f t="shared" si="5"/>
        <v>-1.8091902739405268</v>
      </c>
      <c r="C110">
        <f t="shared" si="6"/>
        <v>0.85926398306947394</v>
      </c>
    </row>
    <row r="111" spans="1:3" x14ac:dyDescent="0.25">
      <c r="A111">
        <f>A110+1</f>
        <v>255</v>
      </c>
      <c r="B111">
        <f t="shared" si="5"/>
        <v>-1.8016645240489273</v>
      </c>
      <c r="C111">
        <f t="shared" si="6"/>
        <v>0.85835143574686756</v>
      </c>
    </row>
    <row r="112" spans="1:3" x14ac:dyDescent="0.25">
      <c r="A112">
        <v>255</v>
      </c>
      <c r="B112">
        <f t="shared" si="5"/>
        <v>-1.8016645240489273</v>
      </c>
      <c r="C112">
        <f t="shared" si="6"/>
        <v>0.85835143574686756</v>
      </c>
    </row>
    <row r="113" spans="1:3" x14ac:dyDescent="0.25">
      <c r="A113">
        <f>A112+1</f>
        <v>256</v>
      </c>
      <c r="B113">
        <f t="shared" si="5"/>
        <v>-1.7941387741573278</v>
      </c>
      <c r="C113">
        <f t="shared" si="6"/>
        <v>0.8574339531069497</v>
      </c>
    </row>
    <row r="114" spans="1:3" x14ac:dyDescent="0.25">
      <c r="A114">
        <v>256</v>
      </c>
      <c r="B114">
        <f t="shared" si="5"/>
        <v>-1.7941387741573278</v>
      </c>
      <c r="C114">
        <f t="shared" si="6"/>
        <v>0.8574339531069497</v>
      </c>
    </row>
    <row r="115" spans="1:3" x14ac:dyDescent="0.25">
      <c r="A115">
        <f>A114+1</f>
        <v>257</v>
      </c>
      <c r="B115">
        <f t="shared" si="5"/>
        <v>-1.7866130242657281</v>
      </c>
      <c r="C115">
        <f t="shared" si="6"/>
        <v>0.85651152119654494</v>
      </c>
    </row>
    <row r="116" spans="1:3" x14ac:dyDescent="0.25">
      <c r="A116">
        <v>257</v>
      </c>
      <c r="B116">
        <f t="shared" si="5"/>
        <v>-1.7866130242657281</v>
      </c>
      <c r="C116">
        <f t="shared" si="6"/>
        <v>0.85651152119654494</v>
      </c>
    </row>
    <row r="117" spans="1:3" x14ac:dyDescent="0.25">
      <c r="A117">
        <f>A116+1</f>
        <v>258</v>
      </c>
      <c r="B117">
        <f t="shared" si="5"/>
        <v>-1.7790872743741286</v>
      </c>
      <c r="C117">
        <f t="shared" si="6"/>
        <v>0.85558412619335555</v>
      </c>
    </row>
    <row r="118" spans="1:3" x14ac:dyDescent="0.25">
      <c r="A118">
        <v>258</v>
      </c>
      <c r="B118">
        <f t="shared" si="5"/>
        <v>-1.7790872743741286</v>
      </c>
      <c r="C118">
        <f t="shared" si="6"/>
        <v>0.85558412619335555</v>
      </c>
    </row>
    <row r="119" spans="1:3" x14ac:dyDescent="0.25">
      <c r="A119">
        <f>A118+1</f>
        <v>259</v>
      </c>
      <c r="B119">
        <f t="shared" si="5"/>
        <v>-1.7715615244825291</v>
      </c>
      <c r="C119">
        <f t="shared" si="6"/>
        <v>0.8546517544085489</v>
      </c>
    </row>
    <row r="120" spans="1:3" x14ac:dyDescent="0.25">
      <c r="A120">
        <v>259</v>
      </c>
      <c r="B120">
        <f t="shared" si="5"/>
        <v>-1.7715615244825291</v>
      </c>
      <c r="C120">
        <f t="shared" si="6"/>
        <v>0.8546517544085489</v>
      </c>
    </row>
    <row r="121" spans="1:3" x14ac:dyDescent="0.25">
      <c r="A121">
        <f>A120+1</f>
        <v>260</v>
      </c>
      <c r="B121">
        <f t="shared" si="5"/>
        <v>-1.7640357745909296</v>
      </c>
      <c r="C121">
        <f t="shared" si="6"/>
        <v>0.85371439228935886</v>
      </c>
    </row>
    <row r="122" spans="1:3" x14ac:dyDescent="0.25">
      <c r="A122">
        <v>260</v>
      </c>
      <c r="B122">
        <f t="shared" si="5"/>
        <v>-1.7640357745909296</v>
      </c>
      <c r="C122">
        <f t="shared" si="6"/>
        <v>0.85371439228935886</v>
      </c>
    </row>
    <row r="123" spans="1:3" x14ac:dyDescent="0.25">
      <c r="A123">
        <f>A122+1</f>
        <v>261</v>
      </c>
      <c r="B123">
        <f t="shared" si="5"/>
        <v>-1.7565100246993302</v>
      </c>
      <c r="C123">
        <f t="shared" si="6"/>
        <v>0.85277202642170191</v>
      </c>
    </row>
    <row r="124" spans="1:3" x14ac:dyDescent="0.25">
      <c r="A124">
        <v>261</v>
      </c>
      <c r="B124">
        <f t="shared" si="5"/>
        <v>-1.7565100246993302</v>
      </c>
      <c r="C124">
        <f t="shared" si="6"/>
        <v>0.85277202642170191</v>
      </c>
    </row>
    <row r="125" spans="1:3" x14ac:dyDescent="0.25">
      <c r="A125">
        <f>A124+1</f>
        <v>262</v>
      </c>
      <c r="B125">
        <f t="shared" si="5"/>
        <v>-1.7489842748077304</v>
      </c>
      <c r="C125">
        <f t="shared" si="6"/>
        <v>0.85182464353280873</v>
      </c>
    </row>
    <row r="126" spans="1:3" x14ac:dyDescent="0.25">
      <c r="A126">
        <v>262</v>
      </c>
      <c r="B126">
        <f t="shared" si="5"/>
        <v>-1.7489842748077304</v>
      </c>
      <c r="C126">
        <f t="shared" si="6"/>
        <v>0.85182464353280873</v>
      </c>
    </row>
    <row r="127" spans="1:3" x14ac:dyDescent="0.25">
      <c r="A127">
        <f>A126+1</f>
        <v>263</v>
      </c>
      <c r="B127">
        <f t="shared" si="5"/>
        <v>-1.741458524916131</v>
      </c>
      <c r="C127">
        <f t="shared" si="6"/>
        <v>0.85087223049386906</v>
      </c>
    </row>
    <row r="128" spans="1:3" x14ac:dyDescent="0.25">
      <c r="A128">
        <v>263</v>
      </c>
      <c r="B128">
        <f t="shared" si="5"/>
        <v>-1.741458524916131</v>
      </c>
      <c r="C128">
        <f t="shared" si="6"/>
        <v>0.85087223049386906</v>
      </c>
    </row>
    <row r="129" spans="1:3" x14ac:dyDescent="0.25">
      <c r="A129">
        <f>A128+1</f>
        <v>264</v>
      </c>
      <c r="B129">
        <f t="shared" si="5"/>
        <v>-1.7339327750245315</v>
      </c>
      <c r="C129">
        <f t="shared" si="6"/>
        <v>0.84991477432268969</v>
      </c>
    </row>
    <row r="130" spans="1:3" x14ac:dyDescent="0.25">
      <c r="A130">
        <v>264</v>
      </c>
      <c r="B130">
        <f t="shared" si="5"/>
        <v>-1.7339327750245315</v>
      </c>
      <c r="C130">
        <f t="shared" si="6"/>
        <v>0.84991477432268969</v>
      </c>
    </row>
    <row r="131" spans="1:3" x14ac:dyDescent="0.25">
      <c r="A131">
        <f>A130+1</f>
        <v>265</v>
      </c>
      <c r="B131">
        <f t="shared" ref="B131:B194" si="7">(A131-494.4)/(40/LOG(2))</f>
        <v>-1.726407025132932</v>
      </c>
      <c r="C131">
        <f t="shared" ref="C131:C194" si="8">1/(EXP(B131)+1)</f>
        <v>0.84895226218636732</v>
      </c>
    </row>
    <row r="132" spans="1:3" x14ac:dyDescent="0.25">
      <c r="A132">
        <v>265</v>
      </c>
      <c r="B132">
        <f t="shared" si="7"/>
        <v>-1.726407025132932</v>
      </c>
      <c r="C132">
        <f t="shared" si="8"/>
        <v>0.84895226218636732</v>
      </c>
    </row>
    <row r="133" spans="1:3" x14ac:dyDescent="0.25">
      <c r="A133">
        <f>A132+1</f>
        <v>266</v>
      </c>
      <c r="B133">
        <f t="shared" si="7"/>
        <v>-1.7188812752413325</v>
      </c>
      <c r="C133">
        <f t="shared" si="8"/>
        <v>0.84798468140397409</v>
      </c>
    </row>
    <row r="134" spans="1:3" x14ac:dyDescent="0.25">
      <c r="A134">
        <v>266</v>
      </c>
      <c r="B134">
        <f t="shared" si="7"/>
        <v>-1.7188812752413325</v>
      </c>
      <c r="C134">
        <f t="shared" si="8"/>
        <v>0.84798468140397409</v>
      </c>
    </row>
    <row r="135" spans="1:3" x14ac:dyDescent="0.25">
      <c r="A135">
        <f>A134+1</f>
        <v>267</v>
      </c>
      <c r="B135">
        <f t="shared" si="7"/>
        <v>-1.7113555253497328</v>
      </c>
      <c r="C135">
        <f t="shared" si="8"/>
        <v>0.84701201944925553</v>
      </c>
    </row>
    <row r="136" spans="1:3" x14ac:dyDescent="0.25">
      <c r="A136">
        <v>267</v>
      </c>
      <c r="B136">
        <f t="shared" si="7"/>
        <v>-1.7113555253497328</v>
      </c>
      <c r="C136">
        <f t="shared" si="8"/>
        <v>0.84701201944925553</v>
      </c>
    </row>
    <row r="137" spans="1:3" x14ac:dyDescent="0.25">
      <c r="A137">
        <f>A136+1</f>
        <v>268</v>
      </c>
      <c r="B137">
        <f t="shared" si="7"/>
        <v>-1.7038297754581333</v>
      </c>
      <c r="C137">
        <f t="shared" si="8"/>
        <v>0.84603426395334214</v>
      </c>
    </row>
    <row r="138" spans="1:3" x14ac:dyDescent="0.25">
      <c r="A138">
        <v>268</v>
      </c>
      <c r="B138">
        <f t="shared" si="7"/>
        <v>-1.7038297754581333</v>
      </c>
      <c r="C138">
        <f t="shared" si="8"/>
        <v>0.84603426395334214</v>
      </c>
    </row>
    <row r="139" spans="1:3" x14ac:dyDescent="0.25">
      <c r="A139">
        <f>A138+1</f>
        <v>269</v>
      </c>
      <c r="B139">
        <f t="shared" si="7"/>
        <v>-1.6963040255665338</v>
      </c>
      <c r="C139">
        <f t="shared" si="8"/>
        <v>0.84505140270747181</v>
      </c>
    </row>
    <row r="140" spans="1:3" x14ac:dyDescent="0.25">
      <c r="A140">
        <v>269</v>
      </c>
      <c r="B140">
        <f t="shared" si="7"/>
        <v>-1.6963040255665338</v>
      </c>
      <c r="C140">
        <f t="shared" si="8"/>
        <v>0.84505140270747181</v>
      </c>
    </row>
    <row r="141" spans="1:3" x14ac:dyDescent="0.25">
      <c r="A141">
        <f>A140+1</f>
        <v>270</v>
      </c>
      <c r="B141">
        <f t="shared" si="7"/>
        <v>-1.6887782756749343</v>
      </c>
      <c r="C141">
        <f t="shared" si="8"/>
        <v>0.84406342366572562</v>
      </c>
    </row>
    <row r="142" spans="1:3" x14ac:dyDescent="0.25">
      <c r="A142">
        <v>270</v>
      </c>
      <c r="B142">
        <f t="shared" si="7"/>
        <v>-1.6887782756749343</v>
      </c>
      <c r="C142">
        <f t="shared" si="8"/>
        <v>0.84406342366572562</v>
      </c>
    </row>
    <row r="143" spans="1:3" x14ac:dyDescent="0.25">
      <c r="A143">
        <f>A142+1</f>
        <v>271</v>
      </c>
      <c r="B143">
        <f t="shared" si="7"/>
        <v>-1.6812525257833348</v>
      </c>
      <c r="C143">
        <f t="shared" si="8"/>
        <v>0.84307031494777451</v>
      </c>
    </row>
    <row r="144" spans="1:3" x14ac:dyDescent="0.25">
      <c r="A144">
        <v>271</v>
      </c>
      <c r="B144">
        <f t="shared" si="7"/>
        <v>-1.6812525257833348</v>
      </c>
      <c r="C144">
        <f t="shared" si="8"/>
        <v>0.84307031494777451</v>
      </c>
    </row>
    <row r="145" spans="1:3" x14ac:dyDescent="0.25">
      <c r="A145">
        <f>A144+1</f>
        <v>272</v>
      </c>
      <c r="B145">
        <f t="shared" si="7"/>
        <v>-1.6737267758917351</v>
      </c>
      <c r="C145">
        <f t="shared" si="8"/>
        <v>0.84207206484163655</v>
      </c>
    </row>
    <row r="146" spans="1:3" x14ac:dyDescent="0.25">
      <c r="A146">
        <v>272</v>
      </c>
      <c r="B146">
        <f t="shared" si="7"/>
        <v>-1.6737267758917351</v>
      </c>
      <c r="C146">
        <f t="shared" si="8"/>
        <v>0.84207206484163655</v>
      </c>
    </row>
    <row r="147" spans="1:3" x14ac:dyDescent="0.25">
      <c r="A147">
        <f>A146+1</f>
        <v>273</v>
      </c>
      <c r="B147">
        <f t="shared" si="7"/>
        <v>-1.6662010260001356</v>
      </c>
      <c r="C147">
        <f t="shared" si="8"/>
        <v>0.8410686618064469</v>
      </c>
    </row>
    <row r="148" spans="1:3" x14ac:dyDescent="0.25">
      <c r="A148">
        <v>273</v>
      </c>
      <c r="B148">
        <f t="shared" si="7"/>
        <v>-1.6662010260001356</v>
      </c>
      <c r="C148">
        <f t="shared" si="8"/>
        <v>0.8410686618064469</v>
      </c>
    </row>
    <row r="149" spans="1:3" x14ac:dyDescent="0.25">
      <c r="A149">
        <f>A148+1</f>
        <v>274</v>
      </c>
      <c r="B149">
        <f t="shared" si="7"/>
        <v>-1.6586752761085362</v>
      </c>
      <c r="C149">
        <f t="shared" si="8"/>
        <v>0.84006009447523644</v>
      </c>
    </row>
    <row r="150" spans="1:3" x14ac:dyDescent="0.25">
      <c r="A150">
        <v>274</v>
      </c>
      <c r="B150">
        <f t="shared" si="7"/>
        <v>-1.6586752761085362</v>
      </c>
      <c r="C150">
        <f t="shared" si="8"/>
        <v>0.84006009447523644</v>
      </c>
    </row>
    <row r="151" spans="1:3" x14ac:dyDescent="0.25">
      <c r="A151">
        <f>A150+1</f>
        <v>275</v>
      </c>
      <c r="B151">
        <f t="shared" si="7"/>
        <v>-1.6511495262169367</v>
      </c>
      <c r="C151">
        <f t="shared" si="8"/>
        <v>0.83904635165772068</v>
      </c>
    </row>
    <row r="152" spans="1:3" x14ac:dyDescent="0.25">
      <c r="A152">
        <v>275</v>
      </c>
      <c r="B152">
        <f t="shared" si="7"/>
        <v>-1.6511495262169367</v>
      </c>
      <c r="C152">
        <f t="shared" si="8"/>
        <v>0.83904635165772068</v>
      </c>
    </row>
    <row r="153" spans="1:3" x14ac:dyDescent="0.25">
      <c r="A153">
        <f>A152+1</f>
        <v>276</v>
      </c>
      <c r="B153">
        <f t="shared" si="7"/>
        <v>-1.6436237763253372</v>
      </c>
      <c r="C153">
        <f t="shared" si="8"/>
        <v>0.83802742234310057</v>
      </c>
    </row>
    <row r="154" spans="1:3" x14ac:dyDescent="0.25">
      <c r="A154">
        <v>276</v>
      </c>
      <c r="B154">
        <f t="shared" si="7"/>
        <v>-1.6436237763253372</v>
      </c>
      <c r="C154">
        <f t="shared" si="8"/>
        <v>0.83802742234310057</v>
      </c>
    </row>
    <row r="155" spans="1:3" x14ac:dyDescent="0.25">
      <c r="A155">
        <f>A154+1</f>
        <v>277</v>
      </c>
      <c r="B155">
        <f t="shared" si="7"/>
        <v>-1.6360980264337375</v>
      </c>
      <c r="C155">
        <f t="shared" si="8"/>
        <v>0.83700329570286913</v>
      </c>
    </row>
    <row r="156" spans="1:3" x14ac:dyDescent="0.25">
      <c r="A156">
        <v>277</v>
      </c>
      <c r="B156">
        <f t="shared" si="7"/>
        <v>-1.6360980264337375</v>
      </c>
      <c r="C156">
        <f t="shared" si="8"/>
        <v>0.83700329570286913</v>
      </c>
    </row>
    <row r="157" spans="1:3" x14ac:dyDescent="0.25">
      <c r="A157">
        <f>A156+1</f>
        <v>278</v>
      </c>
      <c r="B157">
        <f t="shared" si="7"/>
        <v>-1.628572276542138</v>
      </c>
      <c r="C157">
        <f t="shared" si="8"/>
        <v>0.83597396109363031</v>
      </c>
    </row>
    <row r="158" spans="1:3" x14ac:dyDescent="0.25">
      <c r="A158">
        <v>278</v>
      </c>
      <c r="B158">
        <f t="shared" si="7"/>
        <v>-1.628572276542138</v>
      </c>
      <c r="C158">
        <f t="shared" si="8"/>
        <v>0.83597396109363031</v>
      </c>
    </row>
    <row r="159" spans="1:3" x14ac:dyDescent="0.25">
      <c r="A159">
        <f>A158+1</f>
        <v>279</v>
      </c>
      <c r="B159">
        <f t="shared" si="7"/>
        <v>-1.6210465266505385</v>
      </c>
      <c r="C159">
        <f t="shared" si="8"/>
        <v>0.83493940805992439</v>
      </c>
    </row>
    <row r="160" spans="1:3" x14ac:dyDescent="0.25">
      <c r="A160">
        <v>279</v>
      </c>
      <c r="B160">
        <f t="shared" si="7"/>
        <v>-1.6210465266505385</v>
      </c>
      <c r="C160">
        <f t="shared" si="8"/>
        <v>0.83493940805992439</v>
      </c>
    </row>
    <row r="161" spans="1:3" x14ac:dyDescent="0.25">
      <c r="A161">
        <f>A160+1</f>
        <v>280</v>
      </c>
      <c r="B161">
        <f t="shared" si="7"/>
        <v>-1.613520776758939</v>
      </c>
      <c r="C161">
        <f t="shared" si="8"/>
        <v>0.83389962633706205</v>
      </c>
    </row>
    <row r="162" spans="1:3" x14ac:dyDescent="0.25">
      <c r="A162">
        <v>280</v>
      </c>
      <c r="B162">
        <f t="shared" si="7"/>
        <v>-1.613520776758939</v>
      </c>
      <c r="C162">
        <f t="shared" si="8"/>
        <v>0.83389962633706205</v>
      </c>
    </row>
    <row r="163" spans="1:3" x14ac:dyDescent="0.25">
      <c r="A163">
        <f>A162+1</f>
        <v>281</v>
      </c>
      <c r="B163">
        <f t="shared" si="7"/>
        <v>-1.6059950268673395</v>
      </c>
      <c r="C163">
        <f t="shared" si="8"/>
        <v>0.83285460585396598</v>
      </c>
    </row>
    <row r="164" spans="1:3" x14ac:dyDescent="0.25">
      <c r="A164">
        <v>281</v>
      </c>
      <c r="B164">
        <f t="shared" si="7"/>
        <v>-1.6059950268673395</v>
      </c>
      <c r="C164">
        <f t="shared" si="8"/>
        <v>0.83285460585396598</v>
      </c>
    </row>
    <row r="165" spans="1:3" x14ac:dyDescent="0.25">
      <c r="A165">
        <f>A164+1</f>
        <v>282</v>
      </c>
      <c r="B165">
        <f t="shared" si="7"/>
        <v>-1.5984692769757398</v>
      </c>
      <c r="C165">
        <f t="shared" si="8"/>
        <v>0.83180433673602039</v>
      </c>
    </row>
    <row r="166" spans="1:3" x14ac:dyDescent="0.25">
      <c r="A166">
        <v>282</v>
      </c>
      <c r="B166">
        <f t="shared" si="7"/>
        <v>-1.5984692769757398</v>
      </c>
      <c r="C166">
        <f t="shared" si="8"/>
        <v>0.83180433673602039</v>
      </c>
    </row>
    <row r="167" spans="1:3" x14ac:dyDescent="0.25">
      <c r="A167">
        <f>A166+1</f>
        <v>283</v>
      </c>
      <c r="B167">
        <f t="shared" si="7"/>
        <v>-1.5909435270841403</v>
      </c>
      <c r="C167">
        <f t="shared" si="8"/>
        <v>0.83074880930792672</v>
      </c>
    </row>
    <row r="168" spans="1:3" x14ac:dyDescent="0.25">
      <c r="A168">
        <v>283</v>
      </c>
      <c r="B168">
        <f t="shared" si="7"/>
        <v>-1.5909435270841403</v>
      </c>
      <c r="C168">
        <f t="shared" si="8"/>
        <v>0.83074880930792672</v>
      </c>
    </row>
    <row r="169" spans="1:3" x14ac:dyDescent="0.25">
      <c r="A169">
        <f>A168+1</f>
        <v>284</v>
      </c>
      <c r="B169">
        <f t="shared" si="7"/>
        <v>-1.5834177771925408</v>
      </c>
      <c r="C169">
        <f t="shared" si="8"/>
        <v>0.82968801409656467</v>
      </c>
    </row>
    <row r="170" spans="1:3" x14ac:dyDescent="0.25">
      <c r="A170">
        <v>284</v>
      </c>
      <c r="B170">
        <f t="shared" si="7"/>
        <v>-1.5834177771925408</v>
      </c>
      <c r="C170">
        <f t="shared" si="8"/>
        <v>0.82968801409656467</v>
      </c>
    </row>
    <row r="171" spans="1:3" x14ac:dyDescent="0.25">
      <c r="A171">
        <f>A170+1</f>
        <v>285</v>
      </c>
      <c r="B171">
        <f t="shared" si="7"/>
        <v>-1.5758920273009414</v>
      </c>
      <c r="C171">
        <f t="shared" si="8"/>
        <v>0.82862194183386195</v>
      </c>
    </row>
    <row r="172" spans="1:3" x14ac:dyDescent="0.25">
      <c r="A172">
        <v>285</v>
      </c>
      <c r="B172">
        <f t="shared" si="7"/>
        <v>-1.5758920273009414</v>
      </c>
      <c r="C172">
        <f t="shared" si="8"/>
        <v>0.82862194183386195</v>
      </c>
    </row>
    <row r="173" spans="1:3" x14ac:dyDescent="0.25">
      <c r="A173">
        <f>A172+1</f>
        <v>286</v>
      </c>
      <c r="B173">
        <f t="shared" si="7"/>
        <v>-1.5683662774093419</v>
      </c>
      <c r="C173">
        <f t="shared" si="8"/>
        <v>0.82755058345966614</v>
      </c>
    </row>
    <row r="174" spans="1:3" x14ac:dyDescent="0.25">
      <c r="A174">
        <v>286</v>
      </c>
      <c r="B174">
        <f t="shared" si="7"/>
        <v>-1.5683662774093419</v>
      </c>
      <c r="C174">
        <f t="shared" si="8"/>
        <v>0.82755058345966614</v>
      </c>
    </row>
    <row r="175" spans="1:3" x14ac:dyDescent="0.25">
      <c r="A175">
        <f>A174+1</f>
        <v>287</v>
      </c>
      <c r="B175">
        <f t="shared" si="7"/>
        <v>-1.5608405275177424</v>
      </c>
      <c r="C175">
        <f t="shared" si="8"/>
        <v>0.82647393012462333</v>
      </c>
    </row>
    <row r="176" spans="1:3" x14ac:dyDescent="0.25">
      <c r="A176">
        <v>287</v>
      </c>
      <c r="B176">
        <f t="shared" si="7"/>
        <v>-1.5608405275177424</v>
      </c>
      <c r="C176">
        <f t="shared" si="8"/>
        <v>0.82647393012462333</v>
      </c>
    </row>
    <row r="177" spans="1:3" x14ac:dyDescent="0.25">
      <c r="A177">
        <f>A176+1</f>
        <v>288</v>
      </c>
      <c r="B177">
        <f t="shared" si="7"/>
        <v>-1.5533147776261427</v>
      </c>
      <c r="C177">
        <f t="shared" si="8"/>
        <v>0.82539197319306157</v>
      </c>
    </row>
    <row r="178" spans="1:3" x14ac:dyDescent="0.25">
      <c r="A178">
        <v>288</v>
      </c>
      <c r="B178">
        <f t="shared" si="7"/>
        <v>-1.5533147776261427</v>
      </c>
      <c r="C178">
        <f t="shared" si="8"/>
        <v>0.82539197319306157</v>
      </c>
    </row>
    <row r="179" spans="1:3" x14ac:dyDescent="0.25">
      <c r="A179">
        <f>A178+1</f>
        <v>289</v>
      </c>
      <c r="B179">
        <f t="shared" si="7"/>
        <v>-1.5457890277345432</v>
      </c>
      <c r="C179">
        <f t="shared" si="8"/>
        <v>0.82430470424587643</v>
      </c>
    </row>
    <row r="180" spans="1:3" x14ac:dyDescent="0.25">
      <c r="A180">
        <v>289</v>
      </c>
      <c r="B180">
        <f t="shared" si="7"/>
        <v>-1.5457890277345432</v>
      </c>
      <c r="C180">
        <f t="shared" si="8"/>
        <v>0.82430470424587643</v>
      </c>
    </row>
    <row r="181" spans="1:3" x14ac:dyDescent="0.25">
      <c r="A181">
        <f>A180+1</f>
        <v>290</v>
      </c>
      <c r="B181">
        <f t="shared" si="7"/>
        <v>-1.5382632778429437</v>
      </c>
      <c r="C181">
        <f t="shared" si="8"/>
        <v>0.82321211508342185</v>
      </c>
    </row>
    <row r="182" spans="1:3" x14ac:dyDescent="0.25">
      <c r="A182">
        <v>290</v>
      </c>
      <c r="B182">
        <f t="shared" si="7"/>
        <v>-1.5382632778429437</v>
      </c>
      <c r="C182">
        <f t="shared" si="8"/>
        <v>0.82321211508342185</v>
      </c>
    </row>
    <row r="183" spans="1:3" x14ac:dyDescent="0.25">
      <c r="A183">
        <f>A182+1</f>
        <v>291</v>
      </c>
      <c r="B183">
        <f t="shared" si="7"/>
        <v>-1.5307375279513442</v>
      </c>
      <c r="C183">
        <f t="shared" si="8"/>
        <v>0.82211419772840222</v>
      </c>
    </row>
    <row r="184" spans="1:3" x14ac:dyDescent="0.25">
      <c r="A184">
        <v>291</v>
      </c>
      <c r="B184">
        <f t="shared" si="7"/>
        <v>-1.5307375279513442</v>
      </c>
      <c r="C184">
        <f t="shared" si="8"/>
        <v>0.82211419772840222</v>
      </c>
    </row>
    <row r="185" spans="1:3" x14ac:dyDescent="0.25">
      <c r="A185">
        <f>A184+1</f>
        <v>292</v>
      </c>
      <c r="B185">
        <f t="shared" si="7"/>
        <v>-1.5232117780597447</v>
      </c>
      <c r="C185">
        <f t="shared" si="8"/>
        <v>0.82101094442876832</v>
      </c>
    </row>
    <row r="186" spans="1:3" x14ac:dyDescent="0.25">
      <c r="A186">
        <v>292</v>
      </c>
      <c r="B186">
        <f t="shared" si="7"/>
        <v>-1.5232117780597447</v>
      </c>
      <c r="C186">
        <f t="shared" si="8"/>
        <v>0.82101094442876832</v>
      </c>
    </row>
    <row r="187" spans="1:3" x14ac:dyDescent="0.25">
      <c r="A187">
        <f>A186+1</f>
        <v>293</v>
      </c>
      <c r="B187">
        <f t="shared" si="7"/>
        <v>-1.515686028168145</v>
      </c>
      <c r="C187">
        <f t="shared" si="8"/>
        <v>0.81990234766061409</v>
      </c>
    </row>
    <row r="188" spans="1:3" x14ac:dyDescent="0.25">
      <c r="A188">
        <v>293</v>
      </c>
      <c r="B188">
        <f t="shared" si="7"/>
        <v>-1.515686028168145</v>
      </c>
      <c r="C188">
        <f t="shared" si="8"/>
        <v>0.81990234766061409</v>
      </c>
    </row>
    <row r="189" spans="1:3" x14ac:dyDescent="0.25">
      <c r="A189">
        <f>A188+1</f>
        <v>294</v>
      </c>
      <c r="B189">
        <f t="shared" si="7"/>
        <v>-1.5081602782765455</v>
      </c>
      <c r="C189">
        <f t="shared" si="8"/>
        <v>0.81878840013107534</v>
      </c>
    </row>
    <row r="190" spans="1:3" x14ac:dyDescent="0.25">
      <c r="A190">
        <v>294</v>
      </c>
      <c r="B190">
        <f t="shared" si="7"/>
        <v>-1.5081602782765455</v>
      </c>
      <c r="C190">
        <f t="shared" si="8"/>
        <v>0.81878840013107534</v>
      </c>
    </row>
    <row r="191" spans="1:3" x14ac:dyDescent="0.25">
      <c r="A191">
        <f>A190+1</f>
        <v>295</v>
      </c>
      <c r="B191">
        <f t="shared" si="7"/>
        <v>-1.500634528384946</v>
      </c>
      <c r="C191">
        <f t="shared" si="8"/>
        <v>0.81766909478122818</v>
      </c>
    </row>
    <row r="192" spans="1:3" x14ac:dyDescent="0.25">
      <c r="A192">
        <v>295</v>
      </c>
      <c r="B192">
        <f t="shared" si="7"/>
        <v>-1.500634528384946</v>
      </c>
      <c r="C192">
        <f t="shared" si="8"/>
        <v>0.81766909478122818</v>
      </c>
    </row>
    <row r="193" spans="1:3" x14ac:dyDescent="0.25">
      <c r="A193">
        <f>A192+1</f>
        <v>296</v>
      </c>
      <c r="B193">
        <f t="shared" si="7"/>
        <v>-1.4931087784933466</v>
      </c>
      <c r="C193">
        <f t="shared" si="8"/>
        <v>0.81654442478898925</v>
      </c>
    </row>
    <row r="194" spans="1:3" x14ac:dyDescent="0.25">
      <c r="A194">
        <v>296</v>
      </c>
      <c r="B194">
        <f t="shared" si="7"/>
        <v>-1.4931087784933466</v>
      </c>
      <c r="C194">
        <f t="shared" si="8"/>
        <v>0.81654442478898925</v>
      </c>
    </row>
    <row r="195" spans="1:3" x14ac:dyDescent="0.25">
      <c r="A195">
        <f>A194+1</f>
        <v>297</v>
      </c>
      <c r="B195">
        <f t="shared" ref="B195:B258" si="9">(A195-494.4)/(40/LOG(2))</f>
        <v>-1.4855830286017471</v>
      </c>
      <c r="C195">
        <f t="shared" ref="C195:C258" si="10">1/(EXP(B195)+1)</f>
        <v>0.81541438357201368</v>
      </c>
    </row>
    <row r="196" spans="1:3" x14ac:dyDescent="0.25">
      <c r="A196">
        <v>297</v>
      </c>
      <c r="B196">
        <f t="shared" si="9"/>
        <v>-1.4855830286017471</v>
      </c>
      <c r="C196">
        <f t="shared" si="10"/>
        <v>0.81541438357201368</v>
      </c>
    </row>
    <row r="197" spans="1:3" x14ac:dyDescent="0.25">
      <c r="A197">
        <f>A196+1</f>
        <v>298</v>
      </c>
      <c r="B197">
        <f t="shared" si="9"/>
        <v>-1.4780572787101474</v>
      </c>
      <c r="C197">
        <f t="shared" si="10"/>
        <v>0.81427896479059392</v>
      </c>
    </row>
    <row r="198" spans="1:3" x14ac:dyDescent="0.25">
      <c r="A198">
        <v>298</v>
      </c>
      <c r="B198">
        <f t="shared" si="9"/>
        <v>-1.4780572787101474</v>
      </c>
      <c r="C198">
        <f t="shared" si="10"/>
        <v>0.81427896479059392</v>
      </c>
    </row>
    <row r="199" spans="1:3" x14ac:dyDescent="0.25">
      <c r="A199">
        <f>A198+1</f>
        <v>299</v>
      </c>
      <c r="B199">
        <f t="shared" si="9"/>
        <v>-1.4705315288185479</v>
      </c>
      <c r="C199">
        <f t="shared" si="10"/>
        <v>0.81313816235055525</v>
      </c>
    </row>
    <row r="200" spans="1:3" x14ac:dyDescent="0.25">
      <c r="A200">
        <v>299</v>
      </c>
      <c r="B200">
        <f t="shared" si="9"/>
        <v>-1.4705315288185479</v>
      </c>
      <c r="C200">
        <f t="shared" si="10"/>
        <v>0.81313816235055525</v>
      </c>
    </row>
    <row r="201" spans="1:3" x14ac:dyDescent="0.25">
      <c r="A201">
        <f>A200+1</f>
        <v>300</v>
      </c>
      <c r="B201">
        <f t="shared" si="9"/>
        <v>-1.4630057789269484</v>
      </c>
      <c r="C201">
        <f t="shared" si="10"/>
        <v>0.81199197040615045</v>
      </c>
    </row>
    <row r="202" spans="1:3" x14ac:dyDescent="0.25">
      <c r="A202">
        <v>300</v>
      </c>
      <c r="B202">
        <f t="shared" si="9"/>
        <v>-1.4630057789269484</v>
      </c>
      <c r="C202">
        <f t="shared" si="10"/>
        <v>0.81199197040615045</v>
      </c>
    </row>
    <row r="203" spans="1:3" x14ac:dyDescent="0.25">
      <c r="A203">
        <f>A202+1</f>
        <v>301</v>
      </c>
      <c r="B203">
        <f t="shared" si="9"/>
        <v>-1.4554800290353489</v>
      </c>
      <c r="C203">
        <f t="shared" si="10"/>
        <v>0.81084038336295117</v>
      </c>
    </row>
    <row r="204" spans="1:3" x14ac:dyDescent="0.25">
      <c r="A204">
        <v>301</v>
      </c>
      <c r="B204">
        <f t="shared" si="9"/>
        <v>-1.4554800290353489</v>
      </c>
      <c r="C204">
        <f t="shared" si="10"/>
        <v>0.81084038336295117</v>
      </c>
    </row>
    <row r="205" spans="1:3" x14ac:dyDescent="0.25">
      <c r="A205">
        <f>A204+1</f>
        <v>302</v>
      </c>
      <c r="B205">
        <f t="shared" si="9"/>
        <v>-1.4479542791437494</v>
      </c>
      <c r="C205">
        <f t="shared" si="10"/>
        <v>0.80968339588073635</v>
      </c>
    </row>
    <row r="206" spans="1:3" x14ac:dyDescent="0.25">
      <c r="A206">
        <v>302</v>
      </c>
      <c r="B206">
        <f t="shared" si="9"/>
        <v>-1.4479542791437494</v>
      </c>
      <c r="C206">
        <f t="shared" si="10"/>
        <v>0.80968339588073635</v>
      </c>
    </row>
    <row r="207" spans="1:3" x14ac:dyDescent="0.25">
      <c r="A207">
        <f>A206+1</f>
        <v>303</v>
      </c>
      <c r="B207">
        <f t="shared" si="9"/>
        <v>-1.4404285292521497</v>
      </c>
      <c r="C207">
        <f t="shared" si="10"/>
        <v>0.80852100287637541</v>
      </c>
    </row>
    <row r="208" spans="1:3" x14ac:dyDescent="0.25">
      <c r="A208">
        <v>303</v>
      </c>
      <c r="B208">
        <f t="shared" si="9"/>
        <v>-1.4404285292521497</v>
      </c>
      <c r="C208">
        <f t="shared" si="10"/>
        <v>0.80852100287637541</v>
      </c>
    </row>
    <row r="209" spans="1:3" x14ac:dyDescent="0.25">
      <c r="A209">
        <f>A208+1</f>
        <v>304</v>
      </c>
      <c r="B209">
        <f t="shared" si="9"/>
        <v>-1.4329027793605502</v>
      </c>
      <c r="C209">
        <f t="shared" si="10"/>
        <v>0.8073531995267087</v>
      </c>
    </row>
    <row r="210" spans="1:3" x14ac:dyDescent="0.25">
      <c r="A210">
        <v>304</v>
      </c>
      <c r="B210">
        <f t="shared" si="9"/>
        <v>-1.4329027793605502</v>
      </c>
      <c r="C210">
        <f t="shared" si="10"/>
        <v>0.8073531995267087</v>
      </c>
    </row>
    <row r="211" spans="1:3" x14ac:dyDescent="0.25">
      <c r="A211">
        <f>A210+1</f>
        <v>305</v>
      </c>
      <c r="B211">
        <f t="shared" si="9"/>
        <v>-1.4253770294689507</v>
      </c>
      <c r="C211">
        <f t="shared" si="10"/>
        <v>0.80617998127142121</v>
      </c>
    </row>
    <row r="212" spans="1:3" x14ac:dyDescent="0.25">
      <c r="A212">
        <v>305</v>
      </c>
      <c r="B212">
        <f t="shared" si="9"/>
        <v>-1.4253770294689507</v>
      </c>
      <c r="C212">
        <f t="shared" si="10"/>
        <v>0.80617998127142121</v>
      </c>
    </row>
    <row r="213" spans="1:3" x14ac:dyDescent="0.25">
      <c r="A213">
        <f>A212+1</f>
        <v>306</v>
      </c>
      <c r="B213">
        <f t="shared" si="9"/>
        <v>-1.4178512795773512</v>
      </c>
      <c r="C213">
        <f t="shared" si="10"/>
        <v>0.80500134381591115</v>
      </c>
    </row>
    <row r="214" spans="1:3" x14ac:dyDescent="0.25">
      <c r="A214">
        <v>306</v>
      </c>
      <c r="B214">
        <f t="shared" si="9"/>
        <v>-1.4178512795773512</v>
      </c>
      <c r="C214">
        <f t="shared" si="10"/>
        <v>0.80500134381591115</v>
      </c>
    </row>
    <row r="215" spans="1:3" x14ac:dyDescent="0.25">
      <c r="A215">
        <f>A214+1</f>
        <v>307</v>
      </c>
      <c r="B215">
        <f t="shared" si="9"/>
        <v>-1.4103255296857518</v>
      </c>
      <c r="C215">
        <f t="shared" si="10"/>
        <v>0.80381728313415135</v>
      </c>
    </row>
    <row r="216" spans="1:3" x14ac:dyDescent="0.25">
      <c r="A216">
        <v>307</v>
      </c>
      <c r="B216">
        <f t="shared" si="9"/>
        <v>-1.4103255296857518</v>
      </c>
      <c r="C216">
        <f t="shared" si="10"/>
        <v>0.80381728313415135</v>
      </c>
    </row>
    <row r="217" spans="1:3" x14ac:dyDescent="0.25">
      <c r="A217">
        <f>A216+1</f>
        <v>308</v>
      </c>
      <c r="B217">
        <f t="shared" si="9"/>
        <v>-1.402799779794152</v>
      </c>
      <c r="C217">
        <f t="shared" si="10"/>
        <v>0.80262779547154428</v>
      </c>
    </row>
    <row r="218" spans="1:3" x14ac:dyDescent="0.25">
      <c r="A218">
        <v>308</v>
      </c>
      <c r="B218">
        <f t="shared" si="9"/>
        <v>-1.402799779794152</v>
      </c>
      <c r="C218">
        <f t="shared" si="10"/>
        <v>0.80262779547154428</v>
      </c>
    </row>
    <row r="219" spans="1:3" x14ac:dyDescent="0.25">
      <c r="A219">
        <f>A218+1</f>
        <v>309</v>
      </c>
      <c r="B219">
        <f t="shared" si="9"/>
        <v>-1.3952740299025526</v>
      </c>
      <c r="C219">
        <f t="shared" si="10"/>
        <v>0.8014328773477688</v>
      </c>
    </row>
    <row r="220" spans="1:3" x14ac:dyDescent="0.25">
      <c r="A220">
        <v>309</v>
      </c>
      <c r="B220">
        <f t="shared" si="9"/>
        <v>-1.3952740299025526</v>
      </c>
      <c r="C220">
        <f t="shared" si="10"/>
        <v>0.8014328773477688</v>
      </c>
    </row>
    <row r="221" spans="1:3" x14ac:dyDescent="0.25">
      <c r="A221">
        <f>A220+1</f>
        <v>310</v>
      </c>
      <c r="B221">
        <f t="shared" si="9"/>
        <v>-1.3877482800109531</v>
      </c>
      <c r="C221">
        <f t="shared" si="10"/>
        <v>0.80023252555961788</v>
      </c>
    </row>
    <row r="222" spans="1:3" x14ac:dyDescent="0.25">
      <c r="A222">
        <v>310</v>
      </c>
      <c r="B222">
        <f t="shared" si="9"/>
        <v>-1.3877482800109531</v>
      </c>
      <c r="C222">
        <f t="shared" si="10"/>
        <v>0.80023252555961788</v>
      </c>
    </row>
    <row r="223" spans="1:3" x14ac:dyDescent="0.25">
      <c r="A223">
        <f>A222+1</f>
        <v>311</v>
      </c>
      <c r="B223">
        <f t="shared" si="9"/>
        <v>-1.3802225301193536</v>
      </c>
      <c r="C223">
        <f t="shared" si="10"/>
        <v>0.799026737183828</v>
      </c>
    </row>
    <row r="224" spans="1:3" x14ac:dyDescent="0.25">
      <c r="A224">
        <v>311</v>
      </c>
      <c r="B224">
        <f t="shared" si="9"/>
        <v>-1.3802225301193536</v>
      </c>
      <c r="C224">
        <f t="shared" si="10"/>
        <v>0.799026737183828</v>
      </c>
    </row>
    <row r="225" spans="1:3" x14ac:dyDescent="0.25">
      <c r="A225">
        <f>A224+1</f>
        <v>312</v>
      </c>
      <c r="B225">
        <f t="shared" si="9"/>
        <v>-1.3726967802277541</v>
      </c>
      <c r="C225">
        <f t="shared" si="10"/>
        <v>0.79781550957989766</v>
      </c>
    </row>
    <row r="226" spans="1:3" x14ac:dyDescent="0.25">
      <c r="A226">
        <v>312</v>
      </c>
      <c r="B226">
        <f t="shared" si="9"/>
        <v>-1.3726967802277541</v>
      </c>
      <c r="C226">
        <f t="shared" si="10"/>
        <v>0.79781550957989766</v>
      </c>
    </row>
    <row r="227" spans="1:3" x14ac:dyDescent="0.25">
      <c r="A227">
        <f>A226+1</f>
        <v>313</v>
      </c>
      <c r="B227">
        <f t="shared" si="9"/>
        <v>-1.3651710303361546</v>
      </c>
      <c r="C227">
        <f t="shared" si="10"/>
        <v>0.79659884039289652</v>
      </c>
    </row>
    <row r="228" spans="1:3" x14ac:dyDescent="0.25">
      <c r="A228">
        <v>313</v>
      </c>
      <c r="B228">
        <f t="shared" si="9"/>
        <v>-1.3651710303361546</v>
      </c>
      <c r="C228">
        <f t="shared" si="10"/>
        <v>0.79659884039289652</v>
      </c>
    </row>
    <row r="229" spans="1:3" x14ac:dyDescent="0.25">
      <c r="A229">
        <f>A228+1</f>
        <v>314</v>
      </c>
      <c r="B229">
        <f t="shared" si="9"/>
        <v>-1.3576452804445549</v>
      </c>
      <c r="C229">
        <f t="shared" si="10"/>
        <v>0.7953767275562621</v>
      </c>
    </row>
    <row r="230" spans="1:3" x14ac:dyDescent="0.25">
      <c r="A230">
        <v>314</v>
      </c>
      <c r="B230">
        <f t="shared" si="9"/>
        <v>-1.3576452804445549</v>
      </c>
      <c r="C230">
        <f t="shared" si="10"/>
        <v>0.7953767275562621</v>
      </c>
    </row>
    <row r="231" spans="1:3" x14ac:dyDescent="0.25">
      <c r="A231">
        <f>A230+1</f>
        <v>315</v>
      </c>
      <c r="B231">
        <f t="shared" si="9"/>
        <v>-1.3501195305529554</v>
      </c>
      <c r="C231">
        <f t="shared" si="10"/>
        <v>0.79414916929458501</v>
      </c>
    </row>
    <row r="232" spans="1:3" x14ac:dyDescent="0.25">
      <c r="A232">
        <v>315</v>
      </c>
      <c r="B232">
        <f t="shared" si="9"/>
        <v>-1.3501195305529554</v>
      </c>
      <c r="C232">
        <f t="shared" si="10"/>
        <v>0.79414916929458501</v>
      </c>
    </row>
    <row r="233" spans="1:3" x14ac:dyDescent="0.25">
      <c r="A233">
        <f>A232+1</f>
        <v>316</v>
      </c>
      <c r="B233">
        <f t="shared" si="9"/>
        <v>-1.3425937806613559</v>
      </c>
      <c r="C233">
        <f t="shared" si="10"/>
        <v>0.79291616412638077</v>
      </c>
    </row>
    <row r="234" spans="1:3" x14ac:dyDescent="0.25">
      <c r="A234">
        <v>316</v>
      </c>
      <c r="B234">
        <f t="shared" si="9"/>
        <v>-1.3425937806613559</v>
      </c>
      <c r="C234">
        <f t="shared" si="10"/>
        <v>0.79291616412638077</v>
      </c>
    </row>
    <row r="235" spans="1:3" x14ac:dyDescent="0.25">
      <c r="A235">
        <f>A234+1</f>
        <v>317</v>
      </c>
      <c r="B235">
        <f t="shared" si="9"/>
        <v>-1.3350680307697564</v>
      </c>
      <c r="C235">
        <f t="shared" si="10"/>
        <v>0.79167771086684957</v>
      </c>
    </row>
    <row r="236" spans="1:3" x14ac:dyDescent="0.25">
      <c r="A236">
        <v>317</v>
      </c>
      <c r="B236">
        <f t="shared" si="9"/>
        <v>-1.3350680307697564</v>
      </c>
      <c r="C236">
        <f t="shared" si="10"/>
        <v>0.79167771086684957</v>
      </c>
    </row>
    <row r="237" spans="1:3" x14ac:dyDescent="0.25">
      <c r="A237">
        <f>A236+1</f>
        <v>318</v>
      </c>
      <c r="B237">
        <f t="shared" si="9"/>
        <v>-1.327542280878157</v>
      </c>
      <c r="C237">
        <f t="shared" si="10"/>
        <v>0.7904338086306204</v>
      </c>
    </row>
    <row r="238" spans="1:3" x14ac:dyDescent="0.25">
      <c r="A238">
        <v>318</v>
      </c>
      <c r="B238">
        <f t="shared" si="9"/>
        <v>-1.327542280878157</v>
      </c>
      <c r="C238">
        <f t="shared" si="10"/>
        <v>0.7904338086306204</v>
      </c>
    </row>
    <row r="239" spans="1:3" x14ac:dyDescent="0.25">
      <c r="A239">
        <f>A238+1</f>
        <v>319</v>
      </c>
      <c r="B239">
        <f t="shared" si="9"/>
        <v>-1.3200165309865572</v>
      </c>
      <c r="C239">
        <f t="shared" si="10"/>
        <v>0.7891844568344808</v>
      </c>
    </row>
    <row r="240" spans="1:3" x14ac:dyDescent="0.25">
      <c r="A240">
        <v>319</v>
      </c>
      <c r="B240">
        <f t="shared" si="9"/>
        <v>-1.3200165309865572</v>
      </c>
      <c r="C240">
        <f t="shared" si="10"/>
        <v>0.7891844568344808</v>
      </c>
    </row>
    <row r="241" spans="1:3" x14ac:dyDescent="0.25">
      <c r="A241">
        <f>A240+1</f>
        <v>320</v>
      </c>
      <c r="B241">
        <f t="shared" si="9"/>
        <v>-1.3124907810949578</v>
      </c>
      <c r="C241">
        <f t="shared" si="10"/>
        <v>0.78792965520009128</v>
      </c>
    </row>
    <row r="242" spans="1:3" x14ac:dyDescent="0.25">
      <c r="A242">
        <v>320</v>
      </c>
      <c r="B242">
        <f t="shared" si="9"/>
        <v>-1.3124907810949578</v>
      </c>
      <c r="C242">
        <f t="shared" si="10"/>
        <v>0.78792965520009128</v>
      </c>
    </row>
    <row r="243" spans="1:3" x14ac:dyDescent="0.25">
      <c r="A243">
        <f>A242+1</f>
        <v>321</v>
      </c>
      <c r="B243">
        <f t="shared" si="9"/>
        <v>-1.3049650312033583</v>
      </c>
      <c r="C243">
        <f t="shared" si="10"/>
        <v>0.78666940375668293</v>
      </c>
    </row>
    <row r="244" spans="1:3" x14ac:dyDescent="0.25">
      <c r="A244">
        <v>321</v>
      </c>
      <c r="B244">
        <f t="shared" si="9"/>
        <v>-1.3049650312033583</v>
      </c>
      <c r="C244">
        <f t="shared" si="10"/>
        <v>0.78666940375668293</v>
      </c>
    </row>
    <row r="245" spans="1:3" x14ac:dyDescent="0.25">
      <c r="A245">
        <f>A244+1</f>
        <v>322</v>
      </c>
      <c r="B245">
        <f t="shared" si="9"/>
        <v>-1.2974392813117588</v>
      </c>
      <c r="C245">
        <f t="shared" si="10"/>
        <v>0.78540370284373728</v>
      </c>
    </row>
    <row r="246" spans="1:3" x14ac:dyDescent="0.25">
      <c r="A246">
        <v>322</v>
      </c>
      <c r="B246">
        <f t="shared" si="9"/>
        <v>-1.2974392813117588</v>
      </c>
      <c r="C246">
        <f t="shared" si="10"/>
        <v>0.78540370284373728</v>
      </c>
    </row>
    <row r="247" spans="1:3" x14ac:dyDescent="0.25">
      <c r="A247">
        <f>A246+1</f>
        <v>323</v>
      </c>
      <c r="B247">
        <f t="shared" si="9"/>
        <v>-1.2899135314201593</v>
      </c>
      <c r="C247">
        <f t="shared" si="10"/>
        <v>0.78413255311364993</v>
      </c>
    </row>
    <row r="248" spans="1:3" x14ac:dyDescent="0.25">
      <c r="A248">
        <v>323</v>
      </c>
      <c r="B248">
        <f t="shared" si="9"/>
        <v>-1.2899135314201593</v>
      </c>
      <c r="C248">
        <f t="shared" si="10"/>
        <v>0.78413255311364993</v>
      </c>
    </row>
    <row r="249" spans="1:3" x14ac:dyDescent="0.25">
      <c r="A249">
        <f>A248+1</f>
        <v>324</v>
      </c>
      <c r="B249">
        <f t="shared" si="9"/>
        <v>-1.2823877815285596</v>
      </c>
      <c r="C249">
        <f t="shared" si="10"/>
        <v>0.78285595553437359</v>
      </c>
    </row>
    <row r="250" spans="1:3" x14ac:dyDescent="0.25">
      <c r="A250">
        <v>324</v>
      </c>
      <c r="B250">
        <f t="shared" si="9"/>
        <v>-1.2823877815285596</v>
      </c>
      <c r="C250">
        <f t="shared" si="10"/>
        <v>0.78285595553437359</v>
      </c>
    </row>
    <row r="251" spans="1:3" x14ac:dyDescent="0.25">
      <c r="A251">
        <f>A250+1</f>
        <v>325</v>
      </c>
      <c r="B251">
        <f t="shared" si="9"/>
        <v>-1.2748620316369601</v>
      </c>
      <c r="C251">
        <f t="shared" si="10"/>
        <v>0.78157391139204269</v>
      </c>
    </row>
    <row r="252" spans="1:3" x14ac:dyDescent="0.25">
      <c r="A252">
        <v>325</v>
      </c>
      <c r="B252">
        <f t="shared" si="9"/>
        <v>-1.2748620316369601</v>
      </c>
      <c r="C252">
        <f t="shared" si="10"/>
        <v>0.78157391139204269</v>
      </c>
    </row>
    <row r="253" spans="1:3" x14ac:dyDescent="0.25">
      <c r="A253">
        <f>A252+1</f>
        <v>326</v>
      </c>
      <c r="B253">
        <f t="shared" si="9"/>
        <v>-1.2673362817453606</v>
      </c>
      <c r="C253">
        <f t="shared" si="10"/>
        <v>0.78028642229357792</v>
      </c>
    </row>
    <row r="254" spans="1:3" x14ac:dyDescent="0.25">
      <c r="A254">
        <v>326</v>
      </c>
      <c r="B254">
        <f t="shared" si="9"/>
        <v>-1.2673362817453606</v>
      </c>
      <c r="C254">
        <f t="shared" si="10"/>
        <v>0.78028642229357792</v>
      </c>
    </row>
    <row r="255" spans="1:3" x14ac:dyDescent="0.25">
      <c r="A255">
        <f>A254+1</f>
        <v>327</v>
      </c>
      <c r="B255">
        <f t="shared" si="9"/>
        <v>-1.2598105318537611</v>
      </c>
      <c r="C255">
        <f t="shared" si="10"/>
        <v>0.77899349016926833</v>
      </c>
    </row>
    <row r="256" spans="1:3" x14ac:dyDescent="0.25">
      <c r="A256">
        <v>327</v>
      </c>
      <c r="B256">
        <f t="shared" si="9"/>
        <v>-1.2598105318537611</v>
      </c>
      <c r="C256">
        <f t="shared" si="10"/>
        <v>0.77899349016926833</v>
      </c>
    </row>
    <row r="257" spans="1:3" x14ac:dyDescent="0.25">
      <c r="A257">
        <f>A256+1</f>
        <v>328</v>
      </c>
      <c r="B257">
        <f t="shared" si="9"/>
        <v>-1.2522847819621616</v>
      </c>
      <c r="C257">
        <f t="shared" si="10"/>
        <v>0.77769511727533414</v>
      </c>
    </row>
    <row r="258" spans="1:3" x14ac:dyDescent="0.25">
      <c r="A258">
        <v>328</v>
      </c>
      <c r="B258">
        <f t="shared" si="9"/>
        <v>-1.2522847819621616</v>
      </c>
      <c r="C258">
        <f t="shared" si="10"/>
        <v>0.77769511727533414</v>
      </c>
    </row>
    <row r="259" spans="1:3" x14ac:dyDescent="0.25">
      <c r="A259">
        <f>A258+1</f>
        <v>329</v>
      </c>
      <c r="B259">
        <f t="shared" ref="B259:B322" si="11">(A259-494.4)/(40/LOG(2))</f>
        <v>-1.2447590320705619</v>
      </c>
      <c r="C259">
        <f t="shared" ref="C259:C322" si="12">1/(EXP(B259)+1)</f>
        <v>0.77639130619646379</v>
      </c>
    </row>
    <row r="260" spans="1:3" x14ac:dyDescent="0.25">
      <c r="A260">
        <v>329</v>
      </c>
      <c r="B260">
        <f t="shared" si="11"/>
        <v>-1.2447590320705619</v>
      </c>
      <c r="C260">
        <f t="shared" si="12"/>
        <v>0.77639130619646379</v>
      </c>
    </row>
    <row r="261" spans="1:3" x14ac:dyDescent="0.25">
      <c r="A261">
        <f>A260+1</f>
        <v>330</v>
      </c>
      <c r="B261">
        <f t="shared" si="11"/>
        <v>-1.2372332821789624</v>
      </c>
      <c r="C261">
        <f t="shared" si="12"/>
        <v>0.77508205984833056</v>
      </c>
    </row>
    <row r="262" spans="1:3" x14ac:dyDescent="0.25">
      <c r="A262">
        <v>330</v>
      </c>
      <c r="B262">
        <f t="shared" si="11"/>
        <v>-1.2372332821789624</v>
      </c>
      <c r="C262">
        <f t="shared" si="12"/>
        <v>0.77508205984833056</v>
      </c>
    </row>
    <row r="263" spans="1:3" x14ac:dyDescent="0.25">
      <c r="A263">
        <f>A262+1</f>
        <v>331</v>
      </c>
      <c r="B263">
        <f t="shared" si="11"/>
        <v>-1.229707532287363</v>
      </c>
      <c r="C263">
        <f t="shared" si="12"/>
        <v>0.77376738148008284</v>
      </c>
    </row>
    <row r="264" spans="1:3" x14ac:dyDescent="0.25">
      <c r="A264">
        <v>331</v>
      </c>
      <c r="B264">
        <f t="shared" si="11"/>
        <v>-1.229707532287363</v>
      </c>
      <c r="C264">
        <f t="shared" si="12"/>
        <v>0.77376738148008284</v>
      </c>
    </row>
    <row r="265" spans="1:3" x14ac:dyDescent="0.25">
      <c r="A265">
        <f>A264+1</f>
        <v>332</v>
      </c>
      <c r="B265">
        <f t="shared" si="11"/>
        <v>-1.2221817823957635</v>
      </c>
      <c r="C265">
        <f t="shared" si="12"/>
        <v>0.77244727467681096</v>
      </c>
    </row>
    <row r="266" spans="1:3" x14ac:dyDescent="0.25">
      <c r="A266">
        <v>332</v>
      </c>
      <c r="B266">
        <f t="shared" si="11"/>
        <v>-1.2221817823957635</v>
      </c>
      <c r="C266">
        <f t="shared" si="12"/>
        <v>0.77244727467681096</v>
      </c>
    </row>
    <row r="267" spans="1:3" x14ac:dyDescent="0.25">
      <c r="A267">
        <f>A266+1</f>
        <v>333</v>
      </c>
      <c r="B267">
        <f t="shared" si="11"/>
        <v>-1.214656032504164</v>
      </c>
      <c r="C267">
        <f t="shared" si="12"/>
        <v>0.77112174336198624</v>
      </c>
    </row>
    <row r="268" spans="1:3" x14ac:dyDescent="0.25">
      <c r="A268">
        <v>333</v>
      </c>
      <c r="B268">
        <f t="shared" si="11"/>
        <v>-1.214656032504164</v>
      </c>
      <c r="C268">
        <f t="shared" si="12"/>
        <v>0.77112174336198624</v>
      </c>
    </row>
    <row r="269" spans="1:3" x14ac:dyDescent="0.25">
      <c r="A269">
        <f>A268+1</f>
        <v>334</v>
      </c>
      <c r="B269">
        <f t="shared" si="11"/>
        <v>-1.2071302826125643</v>
      </c>
      <c r="C269">
        <f t="shared" si="12"/>
        <v>0.76979079179987631</v>
      </c>
    </row>
    <row r="270" spans="1:3" x14ac:dyDescent="0.25">
      <c r="A270">
        <v>334</v>
      </c>
      <c r="B270">
        <f t="shared" si="11"/>
        <v>-1.2071302826125643</v>
      </c>
      <c r="C270">
        <f t="shared" si="12"/>
        <v>0.76979079179987631</v>
      </c>
    </row>
    <row r="271" spans="1:3" x14ac:dyDescent="0.25">
      <c r="A271">
        <f>A270+1</f>
        <v>335</v>
      </c>
      <c r="B271">
        <f t="shared" si="11"/>
        <v>-1.1996045327209648</v>
      </c>
      <c r="C271">
        <f t="shared" si="12"/>
        <v>0.76845442459793023</v>
      </c>
    </row>
    <row r="272" spans="1:3" x14ac:dyDescent="0.25">
      <c r="A272">
        <v>335</v>
      </c>
      <c r="B272">
        <f t="shared" si="11"/>
        <v>-1.1996045327209648</v>
      </c>
      <c r="C272">
        <f t="shared" si="12"/>
        <v>0.76845442459793023</v>
      </c>
    </row>
    <row r="273" spans="1:3" x14ac:dyDescent="0.25">
      <c r="A273">
        <f>A272+1</f>
        <v>336</v>
      </c>
      <c r="B273">
        <f t="shared" si="11"/>
        <v>-1.1920787828293653</v>
      </c>
      <c r="C273">
        <f t="shared" si="12"/>
        <v>0.76711264670913681</v>
      </c>
    </row>
    <row r="274" spans="1:3" x14ac:dyDescent="0.25">
      <c r="A274">
        <v>336</v>
      </c>
      <c r="B274">
        <f t="shared" si="11"/>
        <v>-1.1920787828293653</v>
      </c>
      <c r="C274">
        <f t="shared" si="12"/>
        <v>0.76711264670913681</v>
      </c>
    </row>
    <row r="275" spans="1:3" x14ac:dyDescent="0.25">
      <c r="A275">
        <f>A274+1</f>
        <v>337</v>
      </c>
      <c r="B275">
        <f t="shared" si="11"/>
        <v>-1.1845530329377658</v>
      </c>
      <c r="C275">
        <f t="shared" si="12"/>
        <v>0.76576546343435359</v>
      </c>
    </row>
    <row r="276" spans="1:3" x14ac:dyDescent="0.25">
      <c r="A276">
        <v>337</v>
      </c>
      <c r="B276">
        <f t="shared" si="11"/>
        <v>-1.1845530329377658</v>
      </c>
      <c r="C276">
        <f t="shared" si="12"/>
        <v>0.76576546343435359</v>
      </c>
    </row>
    <row r="277" spans="1:3" x14ac:dyDescent="0.25">
      <c r="A277">
        <f>A276+1</f>
        <v>338</v>
      </c>
      <c r="B277">
        <f t="shared" si="11"/>
        <v>-1.1770272830461663</v>
      </c>
      <c r="C277">
        <f t="shared" si="12"/>
        <v>0.76441288042460565</v>
      </c>
    </row>
    <row r="278" spans="1:3" x14ac:dyDescent="0.25">
      <c r="A278">
        <v>338</v>
      </c>
      <c r="B278">
        <f t="shared" si="11"/>
        <v>-1.1770272830461663</v>
      </c>
      <c r="C278">
        <f t="shared" si="12"/>
        <v>0.76441288042460565</v>
      </c>
    </row>
    <row r="279" spans="1:3" x14ac:dyDescent="0.25">
      <c r="A279">
        <f>A278+1</f>
        <v>339</v>
      </c>
      <c r="B279">
        <f t="shared" si="11"/>
        <v>-1.1695015331545668</v>
      </c>
      <c r="C279">
        <f t="shared" si="12"/>
        <v>0.76305490368335449</v>
      </c>
    </row>
    <row r="280" spans="1:3" x14ac:dyDescent="0.25">
      <c r="A280">
        <v>339</v>
      </c>
      <c r="B280">
        <f t="shared" si="11"/>
        <v>-1.1695015331545668</v>
      </c>
      <c r="C280">
        <f t="shared" si="12"/>
        <v>0.76305490368335449</v>
      </c>
    </row>
    <row r="281" spans="1:3" x14ac:dyDescent="0.25">
      <c r="A281">
        <f>A280+1</f>
        <v>340</v>
      </c>
      <c r="B281">
        <f t="shared" si="11"/>
        <v>-1.1619757832629671</v>
      </c>
      <c r="C281">
        <f t="shared" si="12"/>
        <v>0.76169153956873448</v>
      </c>
    </row>
    <row r="282" spans="1:3" x14ac:dyDescent="0.25">
      <c r="A282">
        <v>340</v>
      </c>
      <c r="B282">
        <f t="shared" si="11"/>
        <v>-1.1619757832629671</v>
      </c>
      <c r="C282">
        <f t="shared" si="12"/>
        <v>0.76169153956873448</v>
      </c>
    </row>
    <row r="283" spans="1:3" x14ac:dyDescent="0.25">
      <c r="A283">
        <f>A282+1</f>
        <v>341</v>
      </c>
      <c r="B283">
        <f t="shared" si="11"/>
        <v>-1.1544500333713676</v>
      </c>
      <c r="C283">
        <f t="shared" si="12"/>
        <v>0.76032279479575748</v>
      </c>
    </row>
    <row r="284" spans="1:3" x14ac:dyDescent="0.25">
      <c r="A284">
        <v>341</v>
      </c>
      <c r="B284">
        <f t="shared" si="11"/>
        <v>-1.1544500333713676</v>
      </c>
      <c r="C284">
        <f t="shared" si="12"/>
        <v>0.76032279479575748</v>
      </c>
    </row>
    <row r="285" spans="1:3" x14ac:dyDescent="0.25">
      <c r="A285">
        <f>A284+1</f>
        <v>342</v>
      </c>
      <c r="B285">
        <f t="shared" si="11"/>
        <v>-1.1469242834797682</v>
      </c>
      <c r="C285">
        <f t="shared" si="12"/>
        <v>0.75894867643848396</v>
      </c>
    </row>
    <row r="286" spans="1:3" x14ac:dyDescent="0.25">
      <c r="A286">
        <v>342</v>
      </c>
      <c r="B286">
        <f t="shared" si="11"/>
        <v>-1.1469242834797682</v>
      </c>
      <c r="C286">
        <f t="shared" si="12"/>
        <v>0.75894867643848396</v>
      </c>
    </row>
    <row r="287" spans="1:3" x14ac:dyDescent="0.25">
      <c r="A287">
        <f>A286+1</f>
        <v>343</v>
      </c>
      <c r="B287">
        <f t="shared" si="11"/>
        <v>-1.1393985335881687</v>
      </c>
      <c r="C287">
        <f t="shared" si="12"/>
        <v>0.75756919193216055</v>
      </c>
    </row>
    <row r="288" spans="1:3" x14ac:dyDescent="0.25">
      <c r="A288">
        <v>343</v>
      </c>
      <c r="B288">
        <f t="shared" si="11"/>
        <v>-1.1393985335881687</v>
      </c>
      <c r="C288">
        <f t="shared" si="12"/>
        <v>0.75756919193216055</v>
      </c>
    </row>
    <row r="289" spans="1:3" x14ac:dyDescent="0.25">
      <c r="A289">
        <f>A288+1</f>
        <v>344</v>
      </c>
      <c r="B289">
        <f t="shared" si="11"/>
        <v>-1.1318727836965692</v>
      </c>
      <c r="C289">
        <f t="shared" si="12"/>
        <v>0.75618434907532217</v>
      </c>
    </row>
    <row r="290" spans="1:3" x14ac:dyDescent="0.25">
      <c r="A290">
        <v>344</v>
      </c>
      <c r="B290">
        <f t="shared" si="11"/>
        <v>-1.1318727836965692</v>
      </c>
      <c r="C290">
        <f t="shared" si="12"/>
        <v>0.75618434907532217</v>
      </c>
    </row>
    <row r="291" spans="1:3" x14ac:dyDescent="0.25">
      <c r="A291">
        <f>A290+1</f>
        <v>345</v>
      </c>
      <c r="B291">
        <f t="shared" si="11"/>
        <v>-1.1243470338049695</v>
      </c>
      <c r="C291">
        <f t="shared" si="12"/>
        <v>0.7547941560318594</v>
      </c>
    </row>
    <row r="292" spans="1:3" x14ac:dyDescent="0.25">
      <c r="A292">
        <v>345</v>
      </c>
      <c r="B292">
        <f t="shared" si="11"/>
        <v>-1.1243470338049695</v>
      </c>
      <c r="C292">
        <f t="shared" si="12"/>
        <v>0.7547941560318594</v>
      </c>
    </row>
    <row r="293" spans="1:3" x14ac:dyDescent="0.25">
      <c r="A293">
        <f>A292+1</f>
        <v>346</v>
      </c>
      <c r="B293">
        <f t="shared" si="11"/>
        <v>-1.11682128391337</v>
      </c>
      <c r="C293">
        <f t="shared" si="12"/>
        <v>0.75339862133304791</v>
      </c>
    </row>
    <row r="294" spans="1:3" x14ac:dyDescent="0.25">
      <c r="A294">
        <v>346</v>
      </c>
      <c r="B294">
        <f t="shared" si="11"/>
        <v>-1.11682128391337</v>
      </c>
      <c r="C294">
        <f t="shared" si="12"/>
        <v>0.75339862133304791</v>
      </c>
    </row>
    <row r="295" spans="1:3" x14ac:dyDescent="0.25">
      <c r="A295">
        <f>A294+1</f>
        <v>347</v>
      </c>
      <c r="B295">
        <f t="shared" si="11"/>
        <v>-1.1092955340217705</v>
      </c>
      <c r="C295">
        <f t="shared" si="12"/>
        <v>0.75199775387954226</v>
      </c>
    </row>
    <row r="296" spans="1:3" x14ac:dyDescent="0.25">
      <c r="A296">
        <v>347</v>
      </c>
      <c r="B296">
        <f t="shared" si="11"/>
        <v>-1.1092955340217705</v>
      </c>
      <c r="C296">
        <f t="shared" si="12"/>
        <v>0.75199775387954226</v>
      </c>
    </row>
    <row r="297" spans="1:3" x14ac:dyDescent="0.25">
      <c r="A297">
        <f>A296+1</f>
        <v>348</v>
      </c>
      <c r="B297">
        <f t="shared" si="11"/>
        <v>-1.101769784130171</v>
      </c>
      <c r="C297">
        <f t="shared" si="12"/>
        <v>0.75059156294333007</v>
      </c>
    </row>
    <row r="298" spans="1:3" x14ac:dyDescent="0.25">
      <c r="A298">
        <v>348</v>
      </c>
      <c r="B298">
        <f t="shared" si="11"/>
        <v>-1.101769784130171</v>
      </c>
      <c r="C298">
        <f t="shared" si="12"/>
        <v>0.75059156294333007</v>
      </c>
    </row>
    <row r="299" spans="1:3" x14ac:dyDescent="0.25">
      <c r="A299">
        <f>A298+1</f>
        <v>349</v>
      </c>
      <c r="B299">
        <f t="shared" si="11"/>
        <v>-1.0942440342385715</v>
      </c>
      <c r="C299">
        <f t="shared" si="12"/>
        <v>0.74918005816964806</v>
      </c>
    </row>
    <row r="300" spans="1:3" x14ac:dyDescent="0.25">
      <c r="A300">
        <v>349</v>
      </c>
      <c r="B300">
        <f t="shared" si="11"/>
        <v>-1.0942440342385715</v>
      </c>
      <c r="C300">
        <f t="shared" si="12"/>
        <v>0.74918005816964806</v>
      </c>
    </row>
    <row r="301" spans="1:3" x14ac:dyDescent="0.25">
      <c r="A301">
        <f>A300+1</f>
        <v>350</v>
      </c>
      <c r="B301">
        <f t="shared" si="11"/>
        <v>-1.0867182843469718</v>
      </c>
      <c r="C301">
        <f t="shared" si="12"/>
        <v>0.74776324957885831</v>
      </c>
    </row>
    <row r="302" spans="1:3" x14ac:dyDescent="0.25">
      <c r="A302">
        <v>350</v>
      </c>
      <c r="B302">
        <f t="shared" si="11"/>
        <v>-1.0867182843469718</v>
      </c>
      <c r="C302">
        <f t="shared" si="12"/>
        <v>0.74776324957885831</v>
      </c>
    </row>
    <row r="303" spans="1:3" x14ac:dyDescent="0.25">
      <c r="A303">
        <f>A302+1</f>
        <v>351</v>
      </c>
      <c r="B303">
        <f t="shared" si="11"/>
        <v>-1.0791925344553723</v>
      </c>
      <c r="C303">
        <f t="shared" si="12"/>
        <v>0.74634114756828329</v>
      </c>
    </row>
    <row r="304" spans="1:3" x14ac:dyDescent="0.25">
      <c r="A304">
        <v>351</v>
      </c>
      <c r="B304">
        <f t="shared" si="11"/>
        <v>-1.0791925344553723</v>
      </c>
      <c r="C304">
        <f t="shared" si="12"/>
        <v>0.74634114756828329</v>
      </c>
    </row>
    <row r="305" spans="1:3" x14ac:dyDescent="0.25">
      <c r="A305">
        <f>A304+1</f>
        <v>352</v>
      </c>
      <c r="B305">
        <f t="shared" si="11"/>
        <v>-1.0716667845637728</v>
      </c>
      <c r="C305">
        <f t="shared" si="12"/>
        <v>0.7449137629139998</v>
      </c>
    </row>
    <row r="306" spans="1:3" x14ac:dyDescent="0.25">
      <c r="A306">
        <v>352</v>
      </c>
      <c r="B306">
        <f t="shared" si="11"/>
        <v>-1.0716667845637728</v>
      </c>
      <c r="C306">
        <f t="shared" si="12"/>
        <v>0.7449137629139998</v>
      </c>
    </row>
    <row r="307" spans="1:3" x14ac:dyDescent="0.25">
      <c r="A307">
        <f>A306+1</f>
        <v>353</v>
      </c>
      <c r="B307">
        <f t="shared" si="11"/>
        <v>-1.0641410346721734</v>
      </c>
      <c r="C307">
        <f t="shared" si="12"/>
        <v>0.74348110677259083</v>
      </c>
    </row>
    <row r="308" spans="1:3" x14ac:dyDescent="0.25">
      <c r="A308">
        <v>353</v>
      </c>
      <c r="B308">
        <f t="shared" si="11"/>
        <v>-1.0641410346721734</v>
      </c>
      <c r="C308">
        <f t="shared" si="12"/>
        <v>0.74348110677259083</v>
      </c>
    </row>
    <row r="309" spans="1:3" x14ac:dyDescent="0.25">
      <c r="A309">
        <f>A308+1</f>
        <v>354</v>
      </c>
      <c r="B309">
        <f t="shared" si="11"/>
        <v>-1.0566152847805739</v>
      </c>
      <c r="C309">
        <f t="shared" si="12"/>
        <v>0.74204319068285352</v>
      </c>
    </row>
    <row r="310" spans="1:3" x14ac:dyDescent="0.25">
      <c r="A310">
        <v>354</v>
      </c>
      <c r="B310">
        <f t="shared" si="11"/>
        <v>-1.0566152847805739</v>
      </c>
      <c r="C310">
        <f t="shared" si="12"/>
        <v>0.74204319068285352</v>
      </c>
    </row>
    <row r="311" spans="1:3" x14ac:dyDescent="0.25">
      <c r="A311">
        <f>A310+1</f>
        <v>355</v>
      </c>
      <c r="B311">
        <f t="shared" si="11"/>
        <v>-1.0490895348889742</v>
      </c>
      <c r="C311">
        <f t="shared" si="12"/>
        <v>0.74060002656746471</v>
      </c>
    </row>
    <row r="312" spans="1:3" x14ac:dyDescent="0.25">
      <c r="A312">
        <v>355</v>
      </c>
      <c r="B312">
        <f t="shared" si="11"/>
        <v>-1.0490895348889742</v>
      </c>
      <c r="C312">
        <f t="shared" si="12"/>
        <v>0.74060002656746471</v>
      </c>
    </row>
    <row r="313" spans="1:3" x14ac:dyDescent="0.25">
      <c r="A313">
        <f>A312+1</f>
        <v>356</v>
      </c>
      <c r="B313">
        <f t="shared" si="11"/>
        <v>-1.0415637849973747</v>
      </c>
      <c r="C313">
        <f t="shared" si="12"/>
        <v>0.73915162673459989</v>
      </c>
    </row>
    <row r="314" spans="1:3" x14ac:dyDescent="0.25">
      <c r="A314">
        <v>356</v>
      </c>
      <c r="B314">
        <f t="shared" si="11"/>
        <v>-1.0415637849973747</v>
      </c>
      <c r="C314">
        <f t="shared" si="12"/>
        <v>0.73915162673459989</v>
      </c>
    </row>
    <row r="315" spans="1:3" x14ac:dyDescent="0.25">
      <c r="A315">
        <f>A314+1</f>
        <v>357</v>
      </c>
      <c r="B315">
        <f t="shared" si="11"/>
        <v>-1.0340380351057752</v>
      </c>
      <c r="C315">
        <f t="shared" si="12"/>
        <v>0.7376980038795079</v>
      </c>
    </row>
    <row r="316" spans="1:3" x14ac:dyDescent="0.25">
      <c r="A316">
        <v>357</v>
      </c>
      <c r="B316">
        <f t="shared" si="11"/>
        <v>-1.0340380351057752</v>
      </c>
      <c r="C316">
        <f t="shared" si="12"/>
        <v>0.7376980038795079</v>
      </c>
    </row>
    <row r="317" spans="1:3" x14ac:dyDescent="0.25">
      <c r="A317">
        <f>A316+1</f>
        <v>358</v>
      </c>
      <c r="B317">
        <f t="shared" si="11"/>
        <v>-1.0265122852141757</v>
      </c>
      <c r="C317">
        <f t="shared" si="12"/>
        <v>0.7362391710860392</v>
      </c>
    </row>
    <row r="318" spans="1:3" x14ac:dyDescent="0.25">
      <c r="A318">
        <v>358</v>
      </c>
      <c r="B318">
        <f t="shared" si="11"/>
        <v>-1.0265122852141757</v>
      </c>
      <c r="C318">
        <f t="shared" si="12"/>
        <v>0.7362391710860392</v>
      </c>
    </row>
    <row r="319" spans="1:3" x14ac:dyDescent="0.25">
      <c r="A319">
        <f>A318+1</f>
        <v>359</v>
      </c>
      <c r="B319">
        <f t="shared" si="11"/>
        <v>-1.0189865353225762</v>
      </c>
      <c r="C319">
        <f t="shared" si="12"/>
        <v>0.73477514182812609</v>
      </c>
    </row>
    <row r="320" spans="1:3" x14ac:dyDescent="0.25">
      <c r="A320">
        <v>359</v>
      </c>
      <c r="B320">
        <f t="shared" si="11"/>
        <v>-1.0189865353225762</v>
      </c>
      <c r="C320">
        <f t="shared" si="12"/>
        <v>0.73477514182812609</v>
      </c>
    </row>
    <row r="321" spans="1:3" x14ac:dyDescent="0.25">
      <c r="A321">
        <f>A320+1</f>
        <v>360</v>
      </c>
      <c r="B321">
        <f t="shared" si="11"/>
        <v>-1.0114607854309765</v>
      </c>
      <c r="C321">
        <f t="shared" si="12"/>
        <v>0.73330592997121602</v>
      </c>
    </row>
    <row r="322" spans="1:3" x14ac:dyDescent="0.25">
      <c r="A322">
        <v>360</v>
      </c>
      <c r="B322">
        <f t="shared" si="11"/>
        <v>-1.0114607854309765</v>
      </c>
      <c r="C322">
        <f t="shared" si="12"/>
        <v>0.73330592997121602</v>
      </c>
    </row>
    <row r="323" spans="1:3" x14ac:dyDescent="0.25">
      <c r="A323">
        <f>A322+1</f>
        <v>361</v>
      </c>
      <c r="B323">
        <f t="shared" ref="B323:B386" si="13">(A323-494.4)/(40/LOG(2))</f>
        <v>-1.003935035539377</v>
      </c>
      <c r="C323">
        <f t="shared" ref="C323:C386" si="14">1/(EXP(B323)+1)</f>
        <v>0.73183154977365539</v>
      </c>
    </row>
    <row r="324" spans="1:3" x14ac:dyDescent="0.25">
      <c r="A324">
        <v>361</v>
      </c>
      <c r="B324">
        <f t="shared" si="13"/>
        <v>-1.003935035539377</v>
      </c>
      <c r="C324">
        <f t="shared" si="14"/>
        <v>0.73183154977365539</v>
      </c>
    </row>
    <row r="325" spans="1:3" x14ac:dyDescent="0.25">
      <c r="A325">
        <f>A324+1</f>
        <v>362</v>
      </c>
      <c r="B325">
        <f t="shared" si="13"/>
        <v>-0.99640928564777753</v>
      </c>
      <c r="C325">
        <f t="shared" si="14"/>
        <v>0.73035201588802479</v>
      </c>
    </row>
    <row r="326" spans="1:3" x14ac:dyDescent="0.25">
      <c r="A326">
        <v>362</v>
      </c>
      <c r="B326">
        <f t="shared" si="13"/>
        <v>-0.99640928564777753</v>
      </c>
      <c r="C326">
        <f t="shared" si="14"/>
        <v>0.73035201588802479</v>
      </c>
    </row>
    <row r="327" spans="1:3" x14ac:dyDescent="0.25">
      <c r="A327">
        <f>A326+1</f>
        <v>363</v>
      </c>
      <c r="B327">
        <f t="shared" si="13"/>
        <v>-0.98888353575617804</v>
      </c>
      <c r="C327">
        <f t="shared" si="14"/>
        <v>0.72886734336242243</v>
      </c>
    </row>
    <row r="328" spans="1:3" x14ac:dyDescent="0.25">
      <c r="A328">
        <v>363</v>
      </c>
      <c r="B328">
        <f t="shared" si="13"/>
        <v>-0.98888353575617804</v>
      </c>
      <c r="C328">
        <f t="shared" si="14"/>
        <v>0.72886734336242243</v>
      </c>
    </row>
    <row r="329" spans="1:3" x14ac:dyDescent="0.25">
      <c r="A329">
        <f>A328+1</f>
        <v>364</v>
      </c>
      <c r="B329">
        <f t="shared" si="13"/>
        <v>-0.98135778586457845</v>
      </c>
      <c r="C329">
        <f t="shared" si="14"/>
        <v>0.72737754764169804</v>
      </c>
    </row>
    <row r="330" spans="1:3" x14ac:dyDescent="0.25">
      <c r="A330">
        <v>364</v>
      </c>
      <c r="B330">
        <f t="shared" si="13"/>
        <v>-0.98135778586457845</v>
      </c>
      <c r="C330">
        <f t="shared" si="14"/>
        <v>0.72737754764169804</v>
      </c>
    </row>
    <row r="331" spans="1:3" x14ac:dyDescent="0.25">
      <c r="A331">
        <f>A330+1</f>
        <v>365</v>
      </c>
      <c r="B331">
        <f t="shared" si="13"/>
        <v>-0.97383203597297896</v>
      </c>
      <c r="C331">
        <f t="shared" si="14"/>
        <v>0.72588264456863372</v>
      </c>
    </row>
    <row r="332" spans="1:3" x14ac:dyDescent="0.25">
      <c r="A332">
        <v>365</v>
      </c>
      <c r="B332">
        <f t="shared" si="13"/>
        <v>-0.97383203597297896</v>
      </c>
      <c r="C332">
        <f t="shared" si="14"/>
        <v>0.72588264456863372</v>
      </c>
    </row>
    <row r="333" spans="1:3" x14ac:dyDescent="0.25">
      <c r="A333">
        <f>A332+1</f>
        <v>366</v>
      </c>
      <c r="B333">
        <f t="shared" si="13"/>
        <v>-0.96630628608137947</v>
      </c>
      <c r="C333">
        <f t="shared" si="14"/>
        <v>0.72438265038507321</v>
      </c>
    </row>
    <row r="334" spans="1:3" x14ac:dyDescent="0.25">
      <c r="A334">
        <v>366</v>
      </c>
      <c r="B334">
        <f t="shared" si="13"/>
        <v>-0.96630628608137947</v>
      </c>
      <c r="C334">
        <f t="shared" si="14"/>
        <v>0.72438265038507321</v>
      </c>
    </row>
    <row r="335" spans="1:3" x14ac:dyDescent="0.25">
      <c r="A335">
        <f>A334+1</f>
        <v>367</v>
      </c>
      <c r="B335">
        <f t="shared" si="13"/>
        <v>-0.95878053618977988</v>
      </c>
      <c r="C335">
        <f t="shared" si="14"/>
        <v>0.72287758173299654</v>
      </c>
    </row>
    <row r="336" spans="1:3" x14ac:dyDescent="0.25">
      <c r="A336">
        <v>367</v>
      </c>
      <c r="B336">
        <f t="shared" si="13"/>
        <v>-0.95878053618977988</v>
      </c>
      <c r="C336">
        <f t="shared" si="14"/>
        <v>0.72287758173299654</v>
      </c>
    </row>
    <row r="337" spans="1:3" x14ac:dyDescent="0.25">
      <c r="A337">
        <f>A336+1</f>
        <v>368</v>
      </c>
      <c r="B337">
        <f t="shared" si="13"/>
        <v>-0.95125478629818039</v>
      </c>
      <c r="C337">
        <f t="shared" si="14"/>
        <v>0.72136745565554194</v>
      </c>
    </row>
    <row r="338" spans="1:3" x14ac:dyDescent="0.25">
      <c r="A338">
        <v>368</v>
      </c>
      <c r="B338">
        <f t="shared" si="13"/>
        <v>-0.95125478629818039</v>
      </c>
      <c r="C338">
        <f t="shared" si="14"/>
        <v>0.72136745565554194</v>
      </c>
    </row>
    <row r="339" spans="1:3" x14ac:dyDescent="0.25">
      <c r="A339">
        <f>A338+1</f>
        <v>369</v>
      </c>
      <c r="B339">
        <f t="shared" si="13"/>
        <v>-0.9437290364065809</v>
      </c>
      <c r="C339">
        <f t="shared" si="14"/>
        <v>0.71985228959797187</v>
      </c>
    </row>
    <row r="340" spans="1:3" x14ac:dyDescent="0.25">
      <c r="A340">
        <v>369</v>
      </c>
      <c r="B340">
        <f t="shared" si="13"/>
        <v>-0.9437290364065809</v>
      </c>
      <c r="C340">
        <f t="shared" si="14"/>
        <v>0.71985228959797187</v>
      </c>
    </row>
    <row r="341" spans="1:3" x14ac:dyDescent="0.25">
      <c r="A341">
        <f>A340+1</f>
        <v>370</v>
      </c>
      <c r="B341">
        <f t="shared" si="13"/>
        <v>-0.9362032865149813</v>
      </c>
      <c r="C341">
        <f t="shared" si="14"/>
        <v>0.71833210140858339</v>
      </c>
    </row>
    <row r="342" spans="1:3" x14ac:dyDescent="0.25">
      <c r="A342">
        <v>370</v>
      </c>
      <c r="B342">
        <f t="shared" si="13"/>
        <v>-0.9362032865149813</v>
      </c>
      <c r="C342">
        <f t="shared" si="14"/>
        <v>0.71833210140858339</v>
      </c>
    </row>
    <row r="343" spans="1:3" x14ac:dyDescent="0.25">
      <c r="A343">
        <f>A342+1</f>
        <v>371</v>
      </c>
      <c r="B343">
        <f t="shared" si="13"/>
        <v>-0.92867753662338182</v>
      </c>
      <c r="C343">
        <f t="shared" si="14"/>
        <v>0.71680690933956348</v>
      </c>
    </row>
    <row r="344" spans="1:3" x14ac:dyDescent="0.25">
      <c r="A344">
        <v>371</v>
      </c>
      <c r="B344">
        <f t="shared" si="13"/>
        <v>-0.92867753662338182</v>
      </c>
      <c r="C344">
        <f t="shared" si="14"/>
        <v>0.71680690933956348</v>
      </c>
    </row>
    <row r="345" spans="1:3" x14ac:dyDescent="0.25">
      <c r="A345">
        <f>A344+1</f>
        <v>372</v>
      </c>
      <c r="B345">
        <f t="shared" si="13"/>
        <v>-0.92115178673178222</v>
      </c>
      <c r="C345">
        <f t="shared" si="14"/>
        <v>0.71527673204778575</v>
      </c>
    </row>
    <row r="346" spans="1:3" x14ac:dyDescent="0.25">
      <c r="A346">
        <v>372</v>
      </c>
      <c r="B346">
        <f t="shared" si="13"/>
        <v>-0.92115178673178222</v>
      </c>
      <c r="C346">
        <f t="shared" si="14"/>
        <v>0.71527673204778575</v>
      </c>
    </row>
    <row r="347" spans="1:3" x14ac:dyDescent="0.25">
      <c r="A347">
        <f>A346+1</f>
        <v>373</v>
      </c>
      <c r="B347">
        <f t="shared" si="13"/>
        <v>-0.91362603684018273</v>
      </c>
      <c r="C347">
        <f t="shared" si="14"/>
        <v>0.71374158859555026</v>
      </c>
    </row>
    <row r="348" spans="1:3" x14ac:dyDescent="0.25">
      <c r="A348">
        <v>373</v>
      </c>
      <c r="B348">
        <f t="shared" si="13"/>
        <v>-0.91362603684018273</v>
      </c>
      <c r="C348">
        <f t="shared" si="14"/>
        <v>0.71374158859555026</v>
      </c>
    </row>
    <row r="349" spans="1:3" x14ac:dyDescent="0.25">
      <c r="A349">
        <f>A348+1</f>
        <v>374</v>
      </c>
      <c r="B349">
        <f t="shared" si="13"/>
        <v>-0.90610028694858324</v>
      </c>
      <c r="C349">
        <f t="shared" si="14"/>
        <v>0.71220149845126457</v>
      </c>
    </row>
    <row r="350" spans="1:3" x14ac:dyDescent="0.25">
      <c r="A350">
        <v>374</v>
      </c>
      <c r="B350">
        <f t="shared" si="13"/>
        <v>-0.90610028694858324</v>
      </c>
      <c r="C350">
        <f t="shared" si="14"/>
        <v>0.71220149845126457</v>
      </c>
    </row>
    <row r="351" spans="1:3" x14ac:dyDescent="0.25">
      <c r="A351">
        <f>A350+1</f>
        <v>375</v>
      </c>
      <c r="B351">
        <f t="shared" si="13"/>
        <v>-0.89857453705698365</v>
      </c>
      <c r="C351">
        <f t="shared" si="14"/>
        <v>0.71065648149006599</v>
      </c>
    </row>
    <row r="352" spans="1:3" x14ac:dyDescent="0.25">
      <c r="A352">
        <v>375</v>
      </c>
      <c r="B352">
        <f t="shared" si="13"/>
        <v>-0.89857453705698365</v>
      </c>
      <c r="C352">
        <f t="shared" si="14"/>
        <v>0.71065648149006599</v>
      </c>
    </row>
    <row r="353" spans="1:3" x14ac:dyDescent="0.25">
      <c r="A353">
        <f>A352+1</f>
        <v>376</v>
      </c>
      <c r="B353">
        <f t="shared" si="13"/>
        <v>-0.89104878716538416</v>
      </c>
      <c r="C353">
        <f t="shared" si="14"/>
        <v>0.70910655799438393</v>
      </c>
    </row>
    <row r="354" spans="1:3" x14ac:dyDescent="0.25">
      <c r="A354">
        <v>376</v>
      </c>
      <c r="B354">
        <f t="shared" si="13"/>
        <v>-0.89104878716538416</v>
      </c>
      <c r="C354">
        <f t="shared" si="14"/>
        <v>0.70910655799438393</v>
      </c>
    </row>
    <row r="355" spans="1:3" x14ac:dyDescent="0.25">
      <c r="A355">
        <f>A354+1</f>
        <v>377</v>
      </c>
      <c r="B355">
        <f t="shared" si="13"/>
        <v>-0.88352303727378456</v>
      </c>
      <c r="C355">
        <f t="shared" si="14"/>
        <v>0.70755174865444181</v>
      </c>
    </row>
    <row r="356" spans="1:3" x14ac:dyDescent="0.25">
      <c r="A356">
        <v>377</v>
      </c>
      <c r="B356">
        <f t="shared" si="13"/>
        <v>-0.88352303727378456</v>
      </c>
      <c r="C356">
        <f t="shared" si="14"/>
        <v>0.70755174865444181</v>
      </c>
    </row>
    <row r="357" spans="1:3" x14ac:dyDescent="0.25">
      <c r="A357">
        <f>A356+1</f>
        <v>378</v>
      </c>
      <c r="B357">
        <f t="shared" si="13"/>
        <v>-0.87599728738218507</v>
      </c>
      <c r="C357">
        <f t="shared" si="14"/>
        <v>0.70599207456869695</v>
      </c>
    </row>
    <row r="358" spans="1:3" x14ac:dyDescent="0.25">
      <c r="A358">
        <v>378</v>
      </c>
      <c r="B358">
        <f t="shared" si="13"/>
        <v>-0.87599728738218507</v>
      </c>
      <c r="C358">
        <f t="shared" si="14"/>
        <v>0.70599207456869695</v>
      </c>
    </row>
    <row r="359" spans="1:3" x14ac:dyDescent="0.25">
      <c r="A359">
        <f>A358+1</f>
        <v>379</v>
      </c>
      <c r="B359">
        <f t="shared" si="13"/>
        <v>-0.86847153749058559</v>
      </c>
      <c r="C359">
        <f t="shared" si="14"/>
        <v>0.70442755724422035</v>
      </c>
    </row>
    <row r="360" spans="1:3" x14ac:dyDescent="0.25">
      <c r="A360">
        <v>379</v>
      </c>
      <c r="B360">
        <f t="shared" si="13"/>
        <v>-0.86847153749058559</v>
      </c>
      <c r="C360">
        <f t="shared" si="14"/>
        <v>0.70442755724422035</v>
      </c>
    </row>
    <row r="361" spans="1:3" x14ac:dyDescent="0.25">
      <c r="A361">
        <f>A360+1</f>
        <v>380</v>
      </c>
      <c r="B361">
        <f t="shared" si="13"/>
        <v>-0.86094578759898599</v>
      </c>
      <c r="C361">
        <f t="shared" si="14"/>
        <v>0.70285821859701281</v>
      </c>
    </row>
    <row r="362" spans="1:3" x14ac:dyDescent="0.25">
      <c r="A362">
        <v>380</v>
      </c>
      <c r="B362">
        <f t="shared" si="13"/>
        <v>-0.86094578759898599</v>
      </c>
      <c r="C362">
        <f t="shared" si="14"/>
        <v>0.70285821859701281</v>
      </c>
    </row>
    <row r="363" spans="1:3" x14ac:dyDescent="0.25">
      <c r="A363">
        <f>A362+1</f>
        <v>381</v>
      </c>
      <c r="B363">
        <f t="shared" si="13"/>
        <v>-0.8534200377073865</v>
      </c>
      <c r="C363">
        <f t="shared" si="14"/>
        <v>0.70128408095225847</v>
      </c>
    </row>
    <row r="364" spans="1:3" x14ac:dyDescent="0.25">
      <c r="A364">
        <v>381</v>
      </c>
      <c r="B364">
        <f t="shared" si="13"/>
        <v>-0.8534200377073865</v>
      </c>
      <c r="C364">
        <f t="shared" si="14"/>
        <v>0.70128408095225847</v>
      </c>
    </row>
    <row r="365" spans="1:3" x14ac:dyDescent="0.25">
      <c r="A365">
        <f>A364+1</f>
        <v>382</v>
      </c>
      <c r="B365">
        <f t="shared" si="13"/>
        <v>-0.84589428781578702</v>
      </c>
      <c r="C365">
        <f t="shared" si="14"/>
        <v>0.69970516704451469</v>
      </c>
    </row>
    <row r="366" spans="1:3" x14ac:dyDescent="0.25">
      <c r="A366">
        <v>382</v>
      </c>
      <c r="B366">
        <f t="shared" si="13"/>
        <v>-0.84589428781578702</v>
      </c>
      <c r="C366">
        <f t="shared" si="14"/>
        <v>0.69970516704451469</v>
      </c>
    </row>
    <row r="367" spans="1:3" x14ac:dyDescent="0.25">
      <c r="A367">
        <f>A366+1</f>
        <v>383</v>
      </c>
      <c r="B367">
        <f t="shared" si="13"/>
        <v>-0.83836853792418742</v>
      </c>
      <c r="C367">
        <f t="shared" si="14"/>
        <v>0.69812150001783779</v>
      </c>
    </row>
    <row r="368" spans="1:3" x14ac:dyDescent="0.25">
      <c r="A368">
        <v>383</v>
      </c>
      <c r="B368">
        <f t="shared" si="13"/>
        <v>-0.83836853792418742</v>
      </c>
      <c r="C368">
        <f t="shared" si="14"/>
        <v>0.69812150001783779</v>
      </c>
    </row>
    <row r="369" spans="1:3" x14ac:dyDescent="0.25">
      <c r="A369">
        <f>A368+1</f>
        <v>384</v>
      </c>
      <c r="B369">
        <f t="shared" si="13"/>
        <v>-0.83084278803258793</v>
      </c>
      <c r="C369">
        <f t="shared" si="14"/>
        <v>0.6965331034258434</v>
      </c>
    </row>
    <row r="370" spans="1:3" x14ac:dyDescent="0.25">
      <c r="A370">
        <v>384</v>
      </c>
      <c r="B370">
        <f t="shared" si="13"/>
        <v>-0.83084278803258793</v>
      </c>
      <c r="C370">
        <f t="shared" si="14"/>
        <v>0.6965331034258434</v>
      </c>
    </row>
    <row r="371" spans="1:3" x14ac:dyDescent="0.25">
      <c r="A371">
        <f>A370+1</f>
        <v>385</v>
      </c>
      <c r="B371">
        <f t="shared" si="13"/>
        <v>-0.82331703814098833</v>
      </c>
      <c r="C371">
        <f t="shared" si="14"/>
        <v>0.69494000123170319</v>
      </c>
    </row>
    <row r="372" spans="1:3" x14ac:dyDescent="0.25">
      <c r="A372">
        <v>385</v>
      </c>
      <c r="B372">
        <f t="shared" si="13"/>
        <v>-0.82331703814098833</v>
      </c>
      <c r="C372">
        <f t="shared" si="14"/>
        <v>0.69494000123170319</v>
      </c>
    </row>
    <row r="373" spans="1:3" x14ac:dyDescent="0.25">
      <c r="A373">
        <f>A372+1</f>
        <v>386</v>
      </c>
      <c r="B373">
        <f t="shared" si="13"/>
        <v>-0.81579128824938885</v>
      </c>
      <c r="C373">
        <f t="shared" si="14"/>
        <v>0.69334221780807304</v>
      </c>
    </row>
    <row r="374" spans="1:3" x14ac:dyDescent="0.25">
      <c r="A374">
        <v>386</v>
      </c>
      <c r="B374">
        <f t="shared" si="13"/>
        <v>-0.81579128824938885</v>
      </c>
      <c r="C374">
        <f t="shared" si="14"/>
        <v>0.69334221780807304</v>
      </c>
    </row>
    <row r="375" spans="1:3" x14ac:dyDescent="0.25">
      <c r="A375">
        <f>A374+1</f>
        <v>387</v>
      </c>
      <c r="B375">
        <f t="shared" si="13"/>
        <v>-0.80826553835778936</v>
      </c>
      <c r="C375">
        <f t="shared" si="14"/>
        <v>0.69173977793695707</v>
      </c>
    </row>
    <row r="376" spans="1:3" x14ac:dyDescent="0.25">
      <c r="A376">
        <v>387</v>
      </c>
      <c r="B376">
        <f t="shared" si="13"/>
        <v>-0.80826553835778936</v>
      </c>
      <c r="C376">
        <f t="shared" si="14"/>
        <v>0.69173977793695707</v>
      </c>
    </row>
    <row r="377" spans="1:3" x14ac:dyDescent="0.25">
      <c r="A377">
        <f>A376+1</f>
        <v>388</v>
      </c>
      <c r="B377">
        <f t="shared" si="13"/>
        <v>-0.80073978846618976</v>
      </c>
      <c r="C377">
        <f t="shared" si="14"/>
        <v>0.69013270680950367</v>
      </c>
    </row>
    <row r="378" spans="1:3" x14ac:dyDescent="0.25">
      <c r="A378">
        <v>388</v>
      </c>
      <c r="B378">
        <f t="shared" si="13"/>
        <v>-0.80073978846618976</v>
      </c>
      <c r="C378">
        <f t="shared" si="14"/>
        <v>0.69013270680950367</v>
      </c>
    </row>
    <row r="379" spans="1:3" x14ac:dyDescent="0.25">
      <c r="A379">
        <f>A378+1</f>
        <v>389</v>
      </c>
      <c r="B379">
        <f t="shared" si="13"/>
        <v>-0.79321403857459027</v>
      </c>
      <c r="C379">
        <f t="shared" si="14"/>
        <v>0.68852103002573395</v>
      </c>
    </row>
    <row r="380" spans="1:3" x14ac:dyDescent="0.25">
      <c r="A380">
        <v>389</v>
      </c>
      <c r="B380">
        <f t="shared" si="13"/>
        <v>-0.79321403857459027</v>
      </c>
      <c r="C380">
        <f t="shared" si="14"/>
        <v>0.68852103002573395</v>
      </c>
    </row>
    <row r="381" spans="1:3" x14ac:dyDescent="0.25">
      <c r="A381">
        <f>A380+1</f>
        <v>390</v>
      </c>
      <c r="B381">
        <f t="shared" si="13"/>
        <v>-0.78568828868299068</v>
      </c>
      <c r="C381">
        <f t="shared" si="14"/>
        <v>0.68690477359420321</v>
      </c>
    </row>
    <row r="382" spans="1:3" x14ac:dyDescent="0.25">
      <c r="A382">
        <v>390</v>
      </c>
      <c r="B382">
        <f t="shared" si="13"/>
        <v>-0.78568828868299068</v>
      </c>
      <c r="C382">
        <f t="shared" si="14"/>
        <v>0.68690477359420321</v>
      </c>
    </row>
    <row r="383" spans="1:3" x14ac:dyDescent="0.25">
      <c r="A383">
        <f>A382+1</f>
        <v>391</v>
      </c>
      <c r="B383">
        <f t="shared" si="13"/>
        <v>-0.77816253879139119</v>
      </c>
      <c r="C383">
        <f t="shared" si="14"/>
        <v>0.6852839639315923</v>
      </c>
    </row>
    <row r="384" spans="1:3" x14ac:dyDescent="0.25">
      <c r="A384">
        <v>391</v>
      </c>
      <c r="B384">
        <f t="shared" si="13"/>
        <v>-0.77816253879139119</v>
      </c>
      <c r="C384">
        <f t="shared" si="14"/>
        <v>0.6852839639315923</v>
      </c>
    </row>
    <row r="385" spans="1:3" x14ac:dyDescent="0.25">
      <c r="A385">
        <f>A384+1</f>
        <v>392</v>
      </c>
      <c r="B385">
        <f t="shared" si="13"/>
        <v>-0.7706367888997917</v>
      </c>
      <c r="C385">
        <f t="shared" si="14"/>
        <v>0.68365862786223197</v>
      </c>
    </row>
    <row r="386" spans="1:3" x14ac:dyDescent="0.25">
      <c r="A386">
        <v>392</v>
      </c>
      <c r="B386">
        <f t="shared" si="13"/>
        <v>-0.7706367888997917</v>
      </c>
      <c r="C386">
        <f t="shared" si="14"/>
        <v>0.68365862786223197</v>
      </c>
    </row>
    <row r="387" spans="1:3" x14ac:dyDescent="0.25">
      <c r="A387">
        <f>A386+1</f>
        <v>393</v>
      </c>
      <c r="B387">
        <f t="shared" ref="B387:B450" si="15">(A387-494.4)/(40/LOG(2))</f>
        <v>-0.7631110390081921</v>
      </c>
      <c r="C387">
        <f t="shared" ref="C387:C450" si="16">1/(EXP(B387)+1)</f>
        <v>0.68202879261755622</v>
      </c>
    </row>
    <row r="388" spans="1:3" x14ac:dyDescent="0.25">
      <c r="A388">
        <v>393</v>
      </c>
      <c r="B388">
        <f t="shared" si="15"/>
        <v>-0.7631110390081921</v>
      </c>
      <c r="C388">
        <f t="shared" si="16"/>
        <v>0.68202879261755622</v>
      </c>
    </row>
    <row r="389" spans="1:3" x14ac:dyDescent="0.25">
      <c r="A389">
        <f>A388+1</f>
        <v>394</v>
      </c>
      <c r="B389">
        <f t="shared" si="15"/>
        <v>-0.75558528911659262</v>
      </c>
      <c r="C389">
        <f t="shared" si="16"/>
        <v>0.68039448583548723</v>
      </c>
    </row>
    <row r="390" spans="1:3" x14ac:dyDescent="0.25">
      <c r="A390">
        <v>394</v>
      </c>
      <c r="B390">
        <f t="shared" si="15"/>
        <v>-0.75558528911659262</v>
      </c>
      <c r="C390">
        <f t="shared" si="16"/>
        <v>0.68039448583548723</v>
      </c>
    </row>
    <row r="391" spans="1:3" x14ac:dyDescent="0.25">
      <c r="A391">
        <f>A390+1</f>
        <v>395</v>
      </c>
      <c r="B391">
        <f t="shared" si="15"/>
        <v>-0.74805953922499313</v>
      </c>
      <c r="C391">
        <f t="shared" si="16"/>
        <v>0.67875573555974933</v>
      </c>
    </row>
    <row r="392" spans="1:3" x14ac:dyDescent="0.25">
      <c r="A392">
        <v>395</v>
      </c>
      <c r="B392">
        <f t="shared" si="15"/>
        <v>-0.74805953922499313</v>
      </c>
      <c r="C392">
        <f t="shared" si="16"/>
        <v>0.67875573555974933</v>
      </c>
    </row>
    <row r="393" spans="1:3" x14ac:dyDescent="0.25">
      <c r="A393">
        <f>A392+1</f>
        <v>396</v>
      </c>
      <c r="B393">
        <f t="shared" si="15"/>
        <v>-0.74053378933339353</v>
      </c>
      <c r="C393">
        <f t="shared" si="16"/>
        <v>0.67711257023911242</v>
      </c>
    </row>
    <row r="394" spans="1:3" x14ac:dyDescent="0.25">
      <c r="A394">
        <v>396</v>
      </c>
      <c r="B394">
        <f t="shared" si="15"/>
        <v>-0.74053378933339353</v>
      </c>
      <c r="C394">
        <f t="shared" si="16"/>
        <v>0.67711257023911242</v>
      </c>
    </row>
    <row r="395" spans="1:3" x14ac:dyDescent="0.25">
      <c r="A395">
        <f>A394+1</f>
        <v>397</v>
      </c>
      <c r="B395">
        <f t="shared" si="15"/>
        <v>-0.73300803944179405</v>
      </c>
      <c r="C395">
        <f t="shared" si="16"/>
        <v>0.67546501872656506</v>
      </c>
    </row>
    <row r="396" spans="1:3" x14ac:dyDescent="0.25">
      <c r="A396">
        <v>397</v>
      </c>
      <c r="B396">
        <f t="shared" si="15"/>
        <v>-0.73300803944179405</v>
      </c>
      <c r="C396">
        <f t="shared" si="16"/>
        <v>0.67546501872656506</v>
      </c>
    </row>
    <row r="397" spans="1:3" x14ac:dyDescent="0.25">
      <c r="A397">
        <f>A396+1</f>
        <v>398</v>
      </c>
      <c r="B397">
        <f t="shared" si="15"/>
        <v>-0.72548228955019445</v>
      </c>
      <c r="C397">
        <f t="shared" si="16"/>
        <v>0.67381311027841573</v>
      </c>
    </row>
    <row r="398" spans="1:3" x14ac:dyDescent="0.25">
      <c r="A398">
        <v>398</v>
      </c>
      <c r="B398">
        <f t="shared" si="15"/>
        <v>-0.72548228955019445</v>
      </c>
      <c r="C398">
        <f t="shared" si="16"/>
        <v>0.67381311027841573</v>
      </c>
    </row>
    <row r="399" spans="1:3" x14ac:dyDescent="0.25">
      <c r="A399">
        <f>A398+1</f>
        <v>399</v>
      </c>
      <c r="B399">
        <f t="shared" si="15"/>
        <v>-0.71795653965859496</v>
      </c>
      <c r="C399">
        <f t="shared" si="16"/>
        <v>0.6721568745533224</v>
      </c>
    </row>
    <row r="400" spans="1:3" x14ac:dyDescent="0.25">
      <c r="A400">
        <v>399</v>
      </c>
      <c r="B400">
        <f t="shared" si="15"/>
        <v>-0.71795653965859496</v>
      </c>
      <c r="C400">
        <f t="shared" si="16"/>
        <v>0.6721568745533224</v>
      </c>
    </row>
    <row r="401" spans="1:3" x14ac:dyDescent="0.25">
      <c r="A401">
        <f>A400+1</f>
        <v>400</v>
      </c>
      <c r="B401">
        <f t="shared" si="15"/>
        <v>-0.71043078976699547</v>
      </c>
      <c r="C401">
        <f t="shared" si="16"/>
        <v>0.67049634161125105</v>
      </c>
    </row>
    <row r="402" spans="1:3" x14ac:dyDescent="0.25">
      <c r="A402">
        <v>400</v>
      </c>
      <c r="B402">
        <f t="shared" si="15"/>
        <v>-0.71043078976699547</v>
      </c>
      <c r="C402">
        <f t="shared" si="16"/>
        <v>0.67049634161125105</v>
      </c>
    </row>
    <row r="403" spans="1:3" x14ac:dyDescent="0.25">
      <c r="A403">
        <f>A402+1</f>
        <v>401</v>
      </c>
      <c r="B403">
        <f t="shared" si="15"/>
        <v>-0.70290503987539588</v>
      </c>
      <c r="C403">
        <f t="shared" si="16"/>
        <v>0.66883154191236061</v>
      </c>
    </row>
    <row r="404" spans="1:3" x14ac:dyDescent="0.25">
      <c r="A404">
        <v>401</v>
      </c>
      <c r="B404">
        <f t="shared" si="15"/>
        <v>-0.70290503987539588</v>
      </c>
      <c r="C404">
        <f t="shared" si="16"/>
        <v>0.66883154191236061</v>
      </c>
    </row>
    <row r="405" spans="1:3" x14ac:dyDescent="0.25">
      <c r="A405">
        <f>A404+1</f>
        <v>402</v>
      </c>
      <c r="B405">
        <f t="shared" si="15"/>
        <v>-0.69537928998379639</v>
      </c>
      <c r="C405">
        <f t="shared" si="16"/>
        <v>0.66716250631581675</v>
      </c>
    </row>
    <row r="406" spans="1:3" x14ac:dyDescent="0.25">
      <c r="A406">
        <v>402</v>
      </c>
      <c r="B406">
        <f t="shared" si="15"/>
        <v>-0.69537928998379639</v>
      </c>
      <c r="C406">
        <f t="shared" si="16"/>
        <v>0.66716250631581675</v>
      </c>
    </row>
    <row r="407" spans="1:3" x14ac:dyDescent="0.25">
      <c r="A407">
        <f>A406+1</f>
        <v>403</v>
      </c>
      <c r="B407">
        <f t="shared" si="15"/>
        <v>-0.68785354009219679</v>
      </c>
      <c r="C407">
        <f t="shared" si="16"/>
        <v>0.66548926607853187</v>
      </c>
    </row>
    <row r="408" spans="1:3" x14ac:dyDescent="0.25">
      <c r="A408">
        <v>403</v>
      </c>
      <c r="B408">
        <f t="shared" si="15"/>
        <v>-0.68785354009219679</v>
      </c>
      <c r="C408">
        <f t="shared" si="16"/>
        <v>0.66548926607853187</v>
      </c>
    </row>
    <row r="409" spans="1:3" x14ac:dyDescent="0.25">
      <c r="A409">
        <f>A408+1</f>
        <v>404</v>
      </c>
      <c r="B409">
        <f t="shared" si="15"/>
        <v>-0.6803277902005973</v>
      </c>
      <c r="C409">
        <f t="shared" si="16"/>
        <v>0.66381185285383271</v>
      </c>
    </row>
    <row r="410" spans="1:3" x14ac:dyDescent="0.25">
      <c r="A410">
        <v>404</v>
      </c>
      <c r="B410">
        <f t="shared" si="15"/>
        <v>-0.6803277902005973</v>
      </c>
      <c r="C410">
        <f t="shared" si="16"/>
        <v>0.66381185285383271</v>
      </c>
    </row>
    <row r="411" spans="1:3" x14ac:dyDescent="0.25">
      <c r="A411">
        <f>A410+1</f>
        <v>405</v>
      </c>
      <c r="B411">
        <f t="shared" si="15"/>
        <v>-0.67280204030899782</v>
      </c>
      <c r="C411">
        <f t="shared" si="16"/>
        <v>0.66213029869005469</v>
      </c>
    </row>
    <row r="412" spans="1:3" x14ac:dyDescent="0.25">
      <c r="A412">
        <v>405</v>
      </c>
      <c r="B412">
        <f t="shared" si="15"/>
        <v>-0.67280204030899782</v>
      </c>
      <c r="C412">
        <f t="shared" si="16"/>
        <v>0.66213029869005469</v>
      </c>
    </row>
    <row r="413" spans="1:3" x14ac:dyDescent="0.25">
      <c r="A413">
        <f>A412+1</f>
        <v>406</v>
      </c>
      <c r="B413">
        <f t="shared" si="15"/>
        <v>-0.66527629041739822</v>
      </c>
      <c r="C413">
        <f t="shared" si="16"/>
        <v>0.66044463602906267</v>
      </c>
    </row>
    <row r="414" spans="1:3" x14ac:dyDescent="0.25">
      <c r="A414">
        <v>406</v>
      </c>
      <c r="B414">
        <f t="shared" si="15"/>
        <v>-0.66527629041739822</v>
      </c>
      <c r="C414">
        <f t="shared" si="16"/>
        <v>0.66044463602906267</v>
      </c>
    </row>
    <row r="415" spans="1:3" x14ac:dyDescent="0.25">
      <c r="A415">
        <f>A414+1</f>
        <v>407</v>
      </c>
      <c r="B415">
        <f t="shared" si="15"/>
        <v>-0.65775054052579873</v>
      </c>
      <c r="C415">
        <f t="shared" si="16"/>
        <v>0.65875489770469786</v>
      </c>
    </row>
    <row r="416" spans="1:3" x14ac:dyDescent="0.25">
      <c r="A416">
        <v>407</v>
      </c>
      <c r="B416">
        <f t="shared" si="15"/>
        <v>-0.65775054052579873</v>
      </c>
      <c r="C416">
        <f t="shared" si="16"/>
        <v>0.65875489770469786</v>
      </c>
    </row>
    <row r="417" spans="1:3" x14ac:dyDescent="0.25">
      <c r="A417">
        <f>A416+1</f>
        <v>408</v>
      </c>
      <c r="B417">
        <f t="shared" si="15"/>
        <v>-0.65022479063419925</v>
      </c>
      <c r="C417">
        <f t="shared" si="16"/>
        <v>0.6570611169411521</v>
      </c>
    </row>
    <row r="418" spans="1:3" x14ac:dyDescent="0.25">
      <c r="A418">
        <v>408</v>
      </c>
      <c r="B418">
        <f t="shared" si="15"/>
        <v>-0.65022479063419925</v>
      </c>
      <c r="C418">
        <f t="shared" si="16"/>
        <v>0.6570611169411521</v>
      </c>
    </row>
    <row r="419" spans="1:3" x14ac:dyDescent="0.25">
      <c r="A419">
        <f>A418+1</f>
        <v>409</v>
      </c>
      <c r="B419">
        <f t="shared" si="15"/>
        <v>-0.64269904074259965</v>
      </c>
      <c r="C419">
        <f t="shared" si="16"/>
        <v>0.65536332735126701</v>
      </c>
    </row>
    <row r="420" spans="1:3" x14ac:dyDescent="0.25">
      <c r="A420">
        <v>409</v>
      </c>
      <c r="B420">
        <f t="shared" si="15"/>
        <v>-0.64269904074259965</v>
      </c>
      <c r="C420">
        <f t="shared" si="16"/>
        <v>0.65536332735126701</v>
      </c>
    </row>
    <row r="421" spans="1:3" x14ac:dyDescent="0.25">
      <c r="A421">
        <f>A420+1</f>
        <v>410</v>
      </c>
      <c r="B421">
        <f t="shared" si="15"/>
        <v>-0.63517329085100016</v>
      </c>
      <c r="C421">
        <f t="shared" si="16"/>
        <v>0.65366156293475963</v>
      </c>
    </row>
    <row r="422" spans="1:3" x14ac:dyDescent="0.25">
      <c r="A422">
        <v>410</v>
      </c>
      <c r="B422">
        <f t="shared" si="15"/>
        <v>-0.63517329085100016</v>
      </c>
      <c r="C422">
        <f t="shared" si="16"/>
        <v>0.65366156293475963</v>
      </c>
    </row>
    <row r="423" spans="1:3" x14ac:dyDescent="0.25">
      <c r="A423">
        <f>A422+1</f>
        <v>411</v>
      </c>
      <c r="B423">
        <f t="shared" si="15"/>
        <v>-0.62764754095940056</v>
      </c>
      <c r="C423">
        <f t="shared" si="16"/>
        <v>0.65195585807637446</v>
      </c>
    </row>
    <row r="424" spans="1:3" x14ac:dyDescent="0.25">
      <c r="A424">
        <v>411</v>
      </c>
      <c r="B424">
        <f t="shared" si="15"/>
        <v>-0.62764754095940056</v>
      </c>
      <c r="C424">
        <f t="shared" si="16"/>
        <v>0.65195585807637446</v>
      </c>
    </row>
    <row r="425" spans="1:3" x14ac:dyDescent="0.25">
      <c r="A425">
        <f>A424+1</f>
        <v>412</v>
      </c>
      <c r="B425">
        <f t="shared" si="15"/>
        <v>-0.62012179106780108</v>
      </c>
      <c r="C425">
        <f t="shared" si="16"/>
        <v>0.65024624754396076</v>
      </c>
    </row>
    <row r="426" spans="1:3" x14ac:dyDescent="0.25">
      <c r="A426">
        <v>412</v>
      </c>
      <c r="B426">
        <f t="shared" si="15"/>
        <v>-0.62012179106780108</v>
      </c>
      <c r="C426">
        <f t="shared" si="16"/>
        <v>0.65024624754396076</v>
      </c>
    </row>
    <row r="427" spans="1:3" x14ac:dyDescent="0.25">
      <c r="A427">
        <f>A426+1</f>
        <v>413</v>
      </c>
      <c r="B427">
        <f t="shared" si="15"/>
        <v>-0.61259604117620159</v>
      </c>
      <c r="C427">
        <f t="shared" si="16"/>
        <v>0.64853276648647618</v>
      </c>
    </row>
    <row r="428" spans="1:3" x14ac:dyDescent="0.25">
      <c r="A428">
        <v>413</v>
      </c>
      <c r="B428">
        <f t="shared" si="15"/>
        <v>-0.61259604117620159</v>
      </c>
      <c r="C428">
        <f t="shared" si="16"/>
        <v>0.64853276648647618</v>
      </c>
    </row>
    <row r="429" spans="1:3" x14ac:dyDescent="0.25">
      <c r="A429">
        <f>A428+1</f>
        <v>414</v>
      </c>
      <c r="B429">
        <f t="shared" si="15"/>
        <v>-0.60507029128460199</v>
      </c>
      <c r="C429">
        <f t="shared" si="16"/>
        <v>0.64681545043191579</v>
      </c>
    </row>
    <row r="430" spans="1:3" x14ac:dyDescent="0.25">
      <c r="A430">
        <v>414</v>
      </c>
      <c r="B430">
        <f t="shared" si="15"/>
        <v>-0.60507029128460199</v>
      </c>
      <c r="C430">
        <f t="shared" si="16"/>
        <v>0.64681545043191579</v>
      </c>
    </row>
    <row r="431" spans="1:3" x14ac:dyDescent="0.25">
      <c r="A431">
        <f>A430+1</f>
        <v>415</v>
      </c>
      <c r="B431">
        <f t="shared" si="15"/>
        <v>-0.5975445413930025</v>
      </c>
      <c r="C431">
        <f t="shared" si="16"/>
        <v>0.64509433528516713</v>
      </c>
    </row>
    <row r="432" spans="1:3" x14ac:dyDescent="0.25">
      <c r="A432">
        <v>415</v>
      </c>
      <c r="B432">
        <f t="shared" si="15"/>
        <v>-0.5975445413930025</v>
      </c>
      <c r="C432">
        <f t="shared" si="16"/>
        <v>0.64509433528516713</v>
      </c>
    </row>
    <row r="433" spans="1:3" x14ac:dyDescent="0.25">
      <c r="A433">
        <f>A432+1</f>
        <v>416</v>
      </c>
      <c r="B433">
        <f t="shared" si="15"/>
        <v>-0.59001879150140291</v>
      </c>
      <c r="C433">
        <f t="shared" si="16"/>
        <v>0.64336945732579109</v>
      </c>
    </row>
    <row r="434" spans="1:3" x14ac:dyDescent="0.25">
      <c r="A434">
        <v>416</v>
      </c>
      <c r="B434">
        <f t="shared" si="15"/>
        <v>-0.59001879150140291</v>
      </c>
      <c r="C434">
        <f t="shared" si="16"/>
        <v>0.64336945732579109</v>
      </c>
    </row>
    <row r="435" spans="1:3" x14ac:dyDescent="0.25">
      <c r="A435">
        <f>A434+1</f>
        <v>417</v>
      </c>
      <c r="B435">
        <f t="shared" si="15"/>
        <v>-0.58249304160980342</v>
      </c>
      <c r="C435">
        <f t="shared" si="16"/>
        <v>0.64164085320572894</v>
      </c>
    </row>
    <row r="436" spans="1:3" x14ac:dyDescent="0.25">
      <c r="A436">
        <v>417</v>
      </c>
      <c r="B436">
        <f t="shared" si="15"/>
        <v>-0.58249304160980342</v>
      </c>
      <c r="C436">
        <f t="shared" si="16"/>
        <v>0.64164085320572894</v>
      </c>
    </row>
    <row r="437" spans="1:3" x14ac:dyDescent="0.25">
      <c r="A437">
        <f>A436+1</f>
        <v>418</v>
      </c>
      <c r="B437">
        <f t="shared" si="15"/>
        <v>-0.57496729171820393</v>
      </c>
      <c r="C437">
        <f t="shared" si="16"/>
        <v>0.63990855994693496</v>
      </c>
    </row>
    <row r="438" spans="1:3" x14ac:dyDescent="0.25">
      <c r="A438">
        <v>418</v>
      </c>
      <c r="B438">
        <f t="shared" si="15"/>
        <v>-0.57496729171820393</v>
      </c>
      <c r="C438">
        <f t="shared" si="16"/>
        <v>0.63990855994693496</v>
      </c>
    </row>
    <row r="439" spans="1:3" x14ac:dyDescent="0.25">
      <c r="A439">
        <f>A438+1</f>
        <v>419</v>
      </c>
      <c r="B439">
        <f t="shared" si="15"/>
        <v>-0.56744154182660433</v>
      </c>
      <c r="C439">
        <f t="shared" si="16"/>
        <v>0.63817261493893518</v>
      </c>
    </row>
    <row r="440" spans="1:3" x14ac:dyDescent="0.25">
      <c r="A440">
        <v>419</v>
      </c>
      <c r="B440">
        <f t="shared" si="15"/>
        <v>-0.56744154182660433</v>
      </c>
      <c r="C440">
        <f t="shared" si="16"/>
        <v>0.63817261493893518</v>
      </c>
    </row>
    <row r="441" spans="1:3" x14ac:dyDescent="0.25">
      <c r="A441">
        <f>A440+1</f>
        <v>420</v>
      </c>
      <c r="B441">
        <f t="shared" si="15"/>
        <v>-0.55991579193500485</v>
      </c>
      <c r="C441">
        <f t="shared" si="16"/>
        <v>0.63643305593631272</v>
      </c>
    </row>
    <row r="442" spans="1:3" x14ac:dyDescent="0.25">
      <c r="A442">
        <v>420</v>
      </c>
      <c r="B442">
        <f t="shared" si="15"/>
        <v>-0.55991579193500485</v>
      </c>
      <c r="C442">
        <f t="shared" si="16"/>
        <v>0.63643305593631272</v>
      </c>
    </row>
    <row r="443" spans="1:3" x14ac:dyDescent="0.25">
      <c r="A443">
        <f>A442+1</f>
        <v>421</v>
      </c>
      <c r="B443">
        <f t="shared" si="15"/>
        <v>-0.55239004204340536</v>
      </c>
      <c r="C443">
        <f t="shared" si="16"/>
        <v>0.63468992105611877</v>
      </c>
    </row>
    <row r="444" spans="1:3" x14ac:dyDescent="0.25">
      <c r="A444">
        <v>421</v>
      </c>
      <c r="B444">
        <f t="shared" si="15"/>
        <v>-0.55239004204340536</v>
      </c>
      <c r="C444">
        <f t="shared" si="16"/>
        <v>0.63468992105611877</v>
      </c>
    </row>
    <row r="445" spans="1:3" x14ac:dyDescent="0.25">
      <c r="A445">
        <f>A444+1</f>
        <v>422</v>
      </c>
      <c r="B445">
        <f t="shared" si="15"/>
        <v>-0.54486429215180576</v>
      </c>
      <c r="C445">
        <f t="shared" si="16"/>
        <v>0.63294324877521113</v>
      </c>
    </row>
    <row r="446" spans="1:3" x14ac:dyDescent="0.25">
      <c r="A446">
        <v>422</v>
      </c>
      <c r="B446">
        <f t="shared" si="15"/>
        <v>-0.54486429215180576</v>
      </c>
      <c r="C446">
        <f t="shared" si="16"/>
        <v>0.63294324877521113</v>
      </c>
    </row>
    <row r="447" spans="1:3" x14ac:dyDescent="0.25">
      <c r="A447">
        <f>A446+1</f>
        <v>423</v>
      </c>
      <c r="B447">
        <f t="shared" si="15"/>
        <v>-0.53733854226020628</v>
      </c>
      <c r="C447">
        <f t="shared" si="16"/>
        <v>0.63119307792751789</v>
      </c>
    </row>
    <row r="448" spans="1:3" x14ac:dyDescent="0.25">
      <c r="A448">
        <v>423</v>
      </c>
      <c r="B448">
        <f t="shared" si="15"/>
        <v>-0.53733854226020628</v>
      </c>
      <c r="C448">
        <f t="shared" si="16"/>
        <v>0.63119307792751789</v>
      </c>
    </row>
    <row r="449" spans="1:3" x14ac:dyDescent="0.25">
      <c r="A449">
        <f>A448+1</f>
        <v>424</v>
      </c>
      <c r="B449">
        <f t="shared" si="15"/>
        <v>-0.52981279236860668</v>
      </c>
      <c r="C449">
        <f t="shared" si="16"/>
        <v>0.62943944770122984</v>
      </c>
    </row>
    <row r="450" spans="1:3" x14ac:dyDescent="0.25">
      <c r="A450">
        <v>424</v>
      </c>
      <c r="B450">
        <f t="shared" si="15"/>
        <v>-0.52981279236860668</v>
      </c>
      <c r="C450">
        <f t="shared" si="16"/>
        <v>0.62943944770122984</v>
      </c>
    </row>
    <row r="451" spans="1:3" x14ac:dyDescent="0.25">
      <c r="A451">
        <f>A450+1</f>
        <v>425</v>
      </c>
      <c r="B451">
        <f t="shared" ref="B451:B514" si="17">(A451-494.4)/(40/LOG(2))</f>
        <v>-0.52228704247700719</v>
      </c>
      <c r="C451">
        <f t="shared" ref="C451:C514" si="18">1/(EXP(B451)+1)</f>
        <v>0.62768239763591849</v>
      </c>
    </row>
    <row r="452" spans="1:3" x14ac:dyDescent="0.25">
      <c r="A452">
        <v>425</v>
      </c>
      <c r="B452">
        <f t="shared" si="17"/>
        <v>-0.52228704247700719</v>
      </c>
      <c r="C452">
        <f t="shared" si="18"/>
        <v>0.62768239763591849</v>
      </c>
    </row>
    <row r="453" spans="1:3" x14ac:dyDescent="0.25">
      <c r="A453">
        <f>A452+1</f>
        <v>426</v>
      </c>
      <c r="B453">
        <f t="shared" si="17"/>
        <v>-0.5147612925854077</v>
      </c>
      <c r="C453">
        <f t="shared" si="18"/>
        <v>0.62592196761958219</v>
      </c>
    </row>
    <row r="454" spans="1:3" x14ac:dyDescent="0.25">
      <c r="A454">
        <v>426</v>
      </c>
      <c r="B454">
        <f t="shared" si="17"/>
        <v>-0.5147612925854077</v>
      </c>
      <c r="C454">
        <f t="shared" si="18"/>
        <v>0.62592196761958219</v>
      </c>
    </row>
    <row r="455" spans="1:3" x14ac:dyDescent="0.25">
      <c r="A455">
        <f>A454+1</f>
        <v>427</v>
      </c>
      <c r="B455">
        <f t="shared" si="17"/>
        <v>-0.50723554269380811</v>
      </c>
      <c r="C455">
        <f t="shared" si="18"/>
        <v>0.62415819788562077</v>
      </c>
    </row>
    <row r="456" spans="1:3" x14ac:dyDescent="0.25">
      <c r="A456">
        <v>427</v>
      </c>
      <c r="B456">
        <f t="shared" si="17"/>
        <v>-0.50723554269380811</v>
      </c>
      <c r="C456">
        <f t="shared" si="18"/>
        <v>0.62415819788562077</v>
      </c>
    </row>
    <row r="457" spans="1:3" x14ac:dyDescent="0.25">
      <c r="A457">
        <f>A456+1</f>
        <v>428</v>
      </c>
      <c r="B457">
        <f t="shared" si="17"/>
        <v>-0.49970979280220862</v>
      </c>
      <c r="C457">
        <f t="shared" si="18"/>
        <v>0.62239112900973559</v>
      </c>
    </row>
    <row r="458" spans="1:3" x14ac:dyDescent="0.25">
      <c r="A458">
        <v>428</v>
      </c>
      <c r="B458">
        <f t="shared" si="17"/>
        <v>-0.49970979280220862</v>
      </c>
      <c r="C458">
        <f t="shared" si="18"/>
        <v>0.62239112900973559</v>
      </c>
    </row>
    <row r="459" spans="1:3" x14ac:dyDescent="0.25">
      <c r="A459">
        <f>A458+1</f>
        <v>429</v>
      </c>
      <c r="B459">
        <f t="shared" si="17"/>
        <v>-0.49218404291060908</v>
      </c>
      <c r="C459">
        <f t="shared" si="18"/>
        <v>0.62062080190676172</v>
      </c>
    </row>
    <row r="460" spans="1:3" x14ac:dyDescent="0.25">
      <c r="A460">
        <v>429</v>
      </c>
      <c r="B460">
        <f t="shared" si="17"/>
        <v>-0.49218404291060908</v>
      </c>
      <c r="C460">
        <f t="shared" si="18"/>
        <v>0.62062080190676172</v>
      </c>
    </row>
    <row r="461" spans="1:3" x14ac:dyDescent="0.25">
      <c r="A461">
        <f>A460+1</f>
        <v>430</v>
      </c>
      <c r="B461">
        <f t="shared" si="17"/>
        <v>-0.48465829301900953</v>
      </c>
      <c r="C461">
        <f t="shared" si="18"/>
        <v>0.61884725782742567</v>
      </c>
    </row>
    <row r="462" spans="1:3" x14ac:dyDescent="0.25">
      <c r="A462">
        <v>430</v>
      </c>
      <c r="B462">
        <f t="shared" si="17"/>
        <v>-0.48465829301900953</v>
      </c>
      <c r="C462">
        <f t="shared" si="18"/>
        <v>0.61884725782742567</v>
      </c>
    </row>
    <row r="463" spans="1:3" x14ac:dyDescent="0.25">
      <c r="A463">
        <f>A462+1</f>
        <v>431</v>
      </c>
      <c r="B463">
        <f t="shared" si="17"/>
        <v>-0.47713254312740999</v>
      </c>
      <c r="C463">
        <f t="shared" si="18"/>
        <v>0.617070538355033</v>
      </c>
    </row>
    <row r="464" spans="1:3" x14ac:dyDescent="0.25">
      <c r="A464">
        <v>431</v>
      </c>
      <c r="B464">
        <f t="shared" si="17"/>
        <v>-0.47713254312740999</v>
      </c>
      <c r="C464">
        <f t="shared" si="18"/>
        <v>0.617070538355033</v>
      </c>
    </row>
    <row r="465" spans="1:3" x14ac:dyDescent="0.25">
      <c r="A465">
        <f>A464+1</f>
        <v>432</v>
      </c>
      <c r="B465">
        <f t="shared" si="17"/>
        <v>-0.4696067932358105</v>
      </c>
      <c r="C465">
        <f t="shared" si="18"/>
        <v>0.6152906854020872</v>
      </c>
    </row>
    <row r="466" spans="1:3" x14ac:dyDescent="0.25">
      <c r="A466">
        <v>432</v>
      </c>
      <c r="B466">
        <f t="shared" si="17"/>
        <v>-0.4696067932358105</v>
      </c>
      <c r="C466">
        <f t="shared" si="18"/>
        <v>0.6152906854020872</v>
      </c>
    </row>
    <row r="467" spans="1:3" x14ac:dyDescent="0.25">
      <c r="A467">
        <f>A466+1</f>
        <v>433</v>
      </c>
      <c r="B467">
        <f t="shared" si="17"/>
        <v>-0.46208104334421096</v>
      </c>
      <c r="C467">
        <f t="shared" si="18"/>
        <v>0.61350774120683582</v>
      </c>
    </row>
    <row r="468" spans="1:3" x14ac:dyDescent="0.25">
      <c r="A468">
        <v>433</v>
      </c>
      <c r="B468">
        <f t="shared" si="17"/>
        <v>-0.46208104334421096</v>
      </c>
      <c r="C468">
        <f t="shared" si="18"/>
        <v>0.61350774120683582</v>
      </c>
    </row>
    <row r="469" spans="1:3" x14ac:dyDescent="0.25">
      <c r="A469">
        <f>A468+1</f>
        <v>434</v>
      </c>
      <c r="B469">
        <f t="shared" si="17"/>
        <v>-0.45455529345261142</v>
      </c>
      <c r="C469">
        <f t="shared" si="18"/>
        <v>0.61172174832974924</v>
      </c>
    </row>
    <row r="470" spans="1:3" x14ac:dyDescent="0.25">
      <c r="A470">
        <v>434</v>
      </c>
      <c r="B470">
        <f t="shared" si="17"/>
        <v>-0.45455529345261142</v>
      </c>
      <c r="C470">
        <f t="shared" si="18"/>
        <v>0.61172174832974924</v>
      </c>
    </row>
    <row r="471" spans="1:3" x14ac:dyDescent="0.25">
      <c r="A471">
        <f>A470+1</f>
        <v>435</v>
      </c>
      <c r="B471">
        <f t="shared" si="17"/>
        <v>-0.44702954356101188</v>
      </c>
      <c r="C471">
        <f t="shared" si="18"/>
        <v>0.60993274964992927</v>
      </c>
    </row>
    <row r="472" spans="1:3" x14ac:dyDescent="0.25">
      <c r="A472">
        <v>435</v>
      </c>
      <c r="B472">
        <f t="shared" si="17"/>
        <v>-0.44702954356101188</v>
      </c>
      <c r="C472">
        <f t="shared" si="18"/>
        <v>0.60993274964992927</v>
      </c>
    </row>
    <row r="473" spans="1:3" x14ac:dyDescent="0.25">
      <c r="A473">
        <f>A472+1</f>
        <v>436</v>
      </c>
      <c r="B473">
        <f t="shared" si="17"/>
        <v>-0.43950379366941233</v>
      </c>
      <c r="C473">
        <f t="shared" si="18"/>
        <v>0.60814078836144891</v>
      </c>
    </row>
    <row r="474" spans="1:3" x14ac:dyDescent="0.25">
      <c r="A474">
        <v>436</v>
      </c>
      <c r="B474">
        <f t="shared" si="17"/>
        <v>-0.43950379366941233</v>
      </c>
      <c r="C474">
        <f t="shared" si="18"/>
        <v>0.60814078836144891</v>
      </c>
    </row>
    <row r="475" spans="1:3" x14ac:dyDescent="0.25">
      <c r="A475">
        <f>A474+1</f>
        <v>437</v>
      </c>
      <c r="B475">
        <f t="shared" si="17"/>
        <v>-0.43197804377781285</v>
      </c>
      <c r="C475">
        <f t="shared" si="18"/>
        <v>0.60634590796962518</v>
      </c>
    </row>
    <row r="476" spans="1:3" x14ac:dyDescent="0.25">
      <c r="A476">
        <v>437</v>
      </c>
      <c r="B476">
        <f t="shared" si="17"/>
        <v>-0.43197804377781285</v>
      </c>
      <c r="C476">
        <f t="shared" si="18"/>
        <v>0.60634590796962518</v>
      </c>
    </row>
    <row r="477" spans="1:3" x14ac:dyDescent="0.25">
      <c r="A477">
        <f>A476+1</f>
        <v>438</v>
      </c>
      <c r="B477">
        <f t="shared" si="17"/>
        <v>-0.42445229388621331</v>
      </c>
      <c r="C477">
        <f t="shared" si="18"/>
        <v>0.60454815228722336</v>
      </c>
    </row>
    <row r="478" spans="1:3" x14ac:dyDescent="0.25">
      <c r="A478">
        <v>438</v>
      </c>
      <c r="B478">
        <f t="shared" si="17"/>
        <v>-0.42445229388621331</v>
      </c>
      <c r="C478">
        <f t="shared" si="18"/>
        <v>0.60454815228722336</v>
      </c>
    </row>
    <row r="479" spans="1:3" x14ac:dyDescent="0.25">
      <c r="A479">
        <f>A478+1</f>
        <v>439</v>
      </c>
      <c r="B479">
        <f t="shared" si="17"/>
        <v>-0.41692654399461376</v>
      </c>
      <c r="C479">
        <f t="shared" si="18"/>
        <v>0.60274756543059493</v>
      </c>
    </row>
    <row r="480" spans="1:3" x14ac:dyDescent="0.25">
      <c r="A480">
        <v>439</v>
      </c>
      <c r="B480">
        <f t="shared" si="17"/>
        <v>-0.41692654399461376</v>
      </c>
      <c r="C480">
        <f t="shared" si="18"/>
        <v>0.60274756543059493</v>
      </c>
    </row>
    <row r="481" spans="1:3" x14ac:dyDescent="0.25">
      <c r="A481">
        <f>A480+1</f>
        <v>440</v>
      </c>
      <c r="B481">
        <f t="shared" si="17"/>
        <v>-0.40940079410301422</v>
      </c>
      <c r="C481">
        <f t="shared" si="18"/>
        <v>0.60094419181574898</v>
      </c>
    </row>
    <row r="482" spans="1:3" x14ac:dyDescent="0.25">
      <c r="A482">
        <v>440</v>
      </c>
      <c r="B482">
        <f t="shared" si="17"/>
        <v>-0.40940079410301422</v>
      </c>
      <c r="C482">
        <f t="shared" si="18"/>
        <v>0.60094419181574898</v>
      </c>
    </row>
    <row r="483" spans="1:3" x14ac:dyDescent="0.25">
      <c r="A483">
        <f>A482+1</f>
        <v>441</v>
      </c>
      <c r="B483">
        <f t="shared" si="17"/>
        <v>-0.40187504421141473</v>
      </c>
      <c r="C483">
        <f t="shared" si="18"/>
        <v>0.59913807615435821</v>
      </c>
    </row>
    <row r="484" spans="1:3" x14ac:dyDescent="0.25">
      <c r="A484">
        <v>441</v>
      </c>
      <c r="B484">
        <f t="shared" si="17"/>
        <v>-0.40187504421141473</v>
      </c>
      <c r="C484">
        <f t="shared" si="18"/>
        <v>0.59913807615435821</v>
      </c>
    </row>
    <row r="485" spans="1:3" x14ac:dyDescent="0.25">
      <c r="A485">
        <f>A484+1</f>
        <v>442</v>
      </c>
      <c r="B485">
        <f t="shared" si="17"/>
        <v>-0.39434929431981519</v>
      </c>
      <c r="C485">
        <f t="shared" si="18"/>
        <v>0.5973292634496995</v>
      </c>
    </row>
    <row r="486" spans="1:3" x14ac:dyDescent="0.25">
      <c r="A486">
        <v>442</v>
      </c>
      <c r="B486">
        <f t="shared" si="17"/>
        <v>-0.39434929431981519</v>
      </c>
      <c r="C486">
        <f t="shared" si="18"/>
        <v>0.5973292634496995</v>
      </c>
    </row>
    <row r="487" spans="1:3" x14ac:dyDescent="0.25">
      <c r="A487">
        <f>A486+1</f>
        <v>443</v>
      </c>
      <c r="B487">
        <f t="shared" si="17"/>
        <v>-0.38682354442821565</v>
      </c>
      <c r="C487">
        <f t="shared" si="18"/>
        <v>0.59551779899253021</v>
      </c>
    </row>
    <row r="488" spans="1:3" x14ac:dyDescent="0.25">
      <c r="A488">
        <v>443</v>
      </c>
      <c r="B488">
        <f t="shared" si="17"/>
        <v>-0.38682354442821565</v>
      </c>
      <c r="C488">
        <f t="shared" si="18"/>
        <v>0.59551779899253021</v>
      </c>
    </row>
    <row r="489" spans="1:3" x14ac:dyDescent="0.25">
      <c r="A489">
        <f>A488+1</f>
        <v>444</v>
      </c>
      <c r="B489">
        <f t="shared" si="17"/>
        <v>-0.37929779453661611</v>
      </c>
      <c r="C489">
        <f t="shared" si="18"/>
        <v>0.59370372835690144</v>
      </c>
    </row>
    <row r="490" spans="1:3" x14ac:dyDescent="0.25">
      <c r="A490">
        <v>444</v>
      </c>
      <c r="B490">
        <f t="shared" si="17"/>
        <v>-0.37929779453661611</v>
      </c>
      <c r="C490">
        <f t="shared" si="18"/>
        <v>0.59370372835690144</v>
      </c>
    </row>
    <row r="491" spans="1:3" x14ac:dyDescent="0.25">
      <c r="A491">
        <f>A490+1</f>
        <v>445</v>
      </c>
      <c r="B491">
        <f t="shared" si="17"/>
        <v>-0.37177204464501662</v>
      </c>
      <c r="C491">
        <f t="shared" si="18"/>
        <v>0.59188709739590795</v>
      </c>
    </row>
    <row r="492" spans="1:3" x14ac:dyDescent="0.25">
      <c r="A492">
        <v>445</v>
      </c>
      <c r="B492">
        <f t="shared" si="17"/>
        <v>-0.37177204464501662</v>
      </c>
      <c r="C492">
        <f t="shared" si="18"/>
        <v>0.59188709739590795</v>
      </c>
    </row>
    <row r="493" spans="1:3" x14ac:dyDescent="0.25">
      <c r="A493">
        <f>A492+1</f>
        <v>446</v>
      </c>
      <c r="B493">
        <f t="shared" si="17"/>
        <v>-0.36424629475341708</v>
      </c>
      <c r="C493">
        <f t="shared" si="18"/>
        <v>0.5900679522373754</v>
      </c>
    </row>
    <row r="494" spans="1:3" x14ac:dyDescent="0.25">
      <c r="A494">
        <v>446</v>
      </c>
      <c r="B494">
        <f t="shared" si="17"/>
        <v>-0.36424629475341708</v>
      </c>
      <c r="C494">
        <f t="shared" si="18"/>
        <v>0.5900679522373754</v>
      </c>
    </row>
    <row r="495" spans="1:3" x14ac:dyDescent="0.25">
      <c r="A495">
        <f>A494+1</f>
        <v>447</v>
      </c>
      <c r="B495">
        <f t="shared" si="17"/>
        <v>-0.35672054486181753</v>
      </c>
      <c r="C495">
        <f t="shared" si="18"/>
        <v>0.58824633927948733</v>
      </c>
    </row>
    <row r="496" spans="1:3" x14ac:dyDescent="0.25">
      <c r="A496">
        <v>447</v>
      </c>
      <c r="B496">
        <f t="shared" si="17"/>
        <v>-0.35672054486181753</v>
      </c>
      <c r="C496">
        <f t="shared" si="18"/>
        <v>0.58824633927948733</v>
      </c>
    </row>
    <row r="497" spans="1:3" x14ac:dyDescent="0.25">
      <c r="A497">
        <f>A496+1</f>
        <v>448</v>
      </c>
      <c r="B497">
        <f t="shared" si="17"/>
        <v>-0.34919479497021799</v>
      </c>
      <c r="C497">
        <f t="shared" si="18"/>
        <v>0.58642230518635063</v>
      </c>
    </row>
    <row r="498" spans="1:3" x14ac:dyDescent="0.25">
      <c r="A498">
        <v>448</v>
      </c>
      <c r="B498">
        <f t="shared" si="17"/>
        <v>-0.34919479497021799</v>
      </c>
      <c r="C498">
        <f t="shared" si="18"/>
        <v>0.58642230518635063</v>
      </c>
    </row>
    <row r="499" spans="1:3" x14ac:dyDescent="0.25">
      <c r="A499">
        <f>A498+1</f>
        <v>449</v>
      </c>
      <c r="B499">
        <f t="shared" si="17"/>
        <v>-0.34166904507861845</v>
      </c>
      <c r="C499">
        <f t="shared" si="18"/>
        <v>0.58459589688350178</v>
      </c>
    </row>
    <row r="500" spans="1:3" x14ac:dyDescent="0.25">
      <c r="A500">
        <v>449</v>
      </c>
      <c r="B500">
        <f t="shared" si="17"/>
        <v>-0.34166904507861845</v>
      </c>
      <c r="C500">
        <f t="shared" si="18"/>
        <v>0.58459589688350178</v>
      </c>
    </row>
    <row r="501" spans="1:3" x14ac:dyDescent="0.25">
      <c r="A501">
        <f>A500+1</f>
        <v>450</v>
      </c>
      <c r="B501">
        <f t="shared" si="17"/>
        <v>-0.33414329518701896</v>
      </c>
      <c r="C501">
        <f t="shared" si="18"/>
        <v>0.58276716155335395</v>
      </c>
    </row>
    <row r="502" spans="1:3" x14ac:dyDescent="0.25">
      <c r="A502">
        <v>450</v>
      </c>
      <c r="B502">
        <f t="shared" si="17"/>
        <v>-0.33414329518701896</v>
      </c>
      <c r="C502">
        <f t="shared" si="18"/>
        <v>0.58276716155335395</v>
      </c>
    </row>
    <row r="503" spans="1:3" x14ac:dyDescent="0.25">
      <c r="A503">
        <f>A502+1</f>
        <v>451</v>
      </c>
      <c r="B503">
        <f t="shared" si="17"/>
        <v>-0.32661754529541942</v>
      </c>
      <c r="C503">
        <f t="shared" si="18"/>
        <v>0.58093614663058601</v>
      </c>
    </row>
    <row r="504" spans="1:3" x14ac:dyDescent="0.25">
      <c r="A504">
        <v>451</v>
      </c>
      <c r="B504">
        <f t="shared" si="17"/>
        <v>-0.32661754529541942</v>
      </c>
      <c r="C504">
        <f t="shared" si="18"/>
        <v>0.58093614663058601</v>
      </c>
    </row>
    <row r="505" spans="1:3" x14ac:dyDescent="0.25">
      <c r="A505">
        <f>A504+1</f>
        <v>452</v>
      </c>
      <c r="B505">
        <f t="shared" si="17"/>
        <v>-0.31909179540381988</v>
      </c>
      <c r="C505">
        <f t="shared" si="18"/>
        <v>0.57910289979747431</v>
      </c>
    </row>
    <row r="506" spans="1:3" x14ac:dyDescent="0.25">
      <c r="A506">
        <v>452</v>
      </c>
      <c r="B506">
        <f t="shared" si="17"/>
        <v>-0.31909179540381988</v>
      </c>
      <c r="C506">
        <f t="shared" si="18"/>
        <v>0.57910289979747431</v>
      </c>
    </row>
    <row r="507" spans="1:3" x14ac:dyDescent="0.25">
      <c r="A507">
        <f>A506+1</f>
        <v>453</v>
      </c>
      <c r="B507">
        <f t="shared" si="17"/>
        <v>-0.31156604551222034</v>
      </c>
      <c r="C507">
        <f t="shared" si="18"/>
        <v>0.5772674689791687</v>
      </c>
    </row>
    <row r="508" spans="1:3" x14ac:dyDescent="0.25">
      <c r="A508">
        <v>453</v>
      </c>
      <c r="B508">
        <f t="shared" si="17"/>
        <v>-0.31156604551222034</v>
      </c>
      <c r="C508">
        <f t="shared" si="18"/>
        <v>0.5772674689791687</v>
      </c>
    </row>
    <row r="509" spans="1:3" x14ac:dyDescent="0.25">
      <c r="A509">
        <f>A508+1</f>
        <v>454</v>
      </c>
      <c r="B509">
        <f t="shared" si="17"/>
        <v>-0.30404029562062085</v>
      </c>
      <c r="C509">
        <f t="shared" si="18"/>
        <v>0.57542990233891278</v>
      </c>
    </row>
    <row r="510" spans="1:3" x14ac:dyDescent="0.25">
      <c r="A510">
        <v>454</v>
      </c>
      <c r="B510">
        <f t="shared" si="17"/>
        <v>-0.30404029562062085</v>
      </c>
      <c r="C510">
        <f t="shared" si="18"/>
        <v>0.57542990233891278</v>
      </c>
    </row>
    <row r="511" spans="1:3" x14ac:dyDescent="0.25">
      <c r="A511">
        <f>A510+1</f>
        <v>455</v>
      </c>
      <c r="B511">
        <f t="shared" si="17"/>
        <v>-0.29651454572902131</v>
      </c>
      <c r="C511">
        <f t="shared" si="18"/>
        <v>0.57359024827320926</v>
      </c>
    </row>
    <row r="512" spans="1:3" x14ac:dyDescent="0.25">
      <c r="A512">
        <v>455</v>
      </c>
      <c r="B512">
        <f t="shared" si="17"/>
        <v>-0.29651454572902131</v>
      </c>
      <c r="C512">
        <f t="shared" si="18"/>
        <v>0.57359024827320926</v>
      </c>
    </row>
    <row r="513" spans="1:3" x14ac:dyDescent="0.25">
      <c r="A513">
        <f>A512+1</f>
        <v>456</v>
      </c>
      <c r="B513">
        <f t="shared" si="17"/>
        <v>-0.28898879583742176</v>
      </c>
      <c r="C513">
        <f t="shared" si="18"/>
        <v>0.57174855540693303</v>
      </c>
    </row>
    <row r="514" spans="1:3" x14ac:dyDescent="0.25">
      <c r="A514">
        <v>456</v>
      </c>
      <c r="B514">
        <f t="shared" si="17"/>
        <v>-0.28898879583742176</v>
      </c>
      <c r="C514">
        <f t="shared" si="18"/>
        <v>0.57174855540693303</v>
      </c>
    </row>
    <row r="515" spans="1:3" x14ac:dyDescent="0.25">
      <c r="A515">
        <f>A514+1</f>
        <v>457</v>
      </c>
      <c r="B515">
        <f t="shared" ref="B515:B578" si="19">(A515-494.4)/(40/LOG(2))</f>
        <v>-0.28146304594582222</v>
      </c>
      <c r="C515">
        <f t="shared" ref="C515:C578" si="20">1/(EXP(B515)+1)</f>
        <v>0.56990487258839129</v>
      </c>
    </row>
    <row r="516" spans="1:3" x14ac:dyDescent="0.25">
      <c r="A516">
        <v>457</v>
      </c>
      <c r="B516">
        <f t="shared" si="19"/>
        <v>-0.28146304594582222</v>
      </c>
      <c r="C516">
        <f t="shared" si="20"/>
        <v>0.56990487258839129</v>
      </c>
    </row>
    <row r="517" spans="1:3" x14ac:dyDescent="0.25">
      <c r="A517">
        <f>A516+1</f>
        <v>458</v>
      </c>
      <c r="B517">
        <f t="shared" si="19"/>
        <v>-0.27393729605422273</v>
      </c>
      <c r="C517">
        <f t="shared" si="20"/>
        <v>0.56805924888433212</v>
      </c>
    </row>
    <row r="518" spans="1:3" x14ac:dyDescent="0.25">
      <c r="A518">
        <v>458</v>
      </c>
      <c r="B518">
        <f t="shared" si="19"/>
        <v>-0.27393729605422273</v>
      </c>
      <c r="C518">
        <f t="shared" si="20"/>
        <v>0.56805924888433212</v>
      </c>
    </row>
    <row r="519" spans="1:3" x14ac:dyDescent="0.25">
      <c r="A519">
        <f>A518+1</f>
        <v>459</v>
      </c>
      <c r="B519">
        <f t="shared" si="19"/>
        <v>-0.26641154616262319</v>
      </c>
      <c r="C519">
        <f t="shared" si="20"/>
        <v>0.56621173357490262</v>
      </c>
    </row>
    <row r="520" spans="1:3" x14ac:dyDescent="0.25">
      <c r="A520">
        <v>459</v>
      </c>
      <c r="B520">
        <f t="shared" si="19"/>
        <v>-0.26641154616262319</v>
      </c>
      <c r="C520">
        <f t="shared" si="20"/>
        <v>0.56621173357490262</v>
      </c>
    </row>
    <row r="521" spans="1:3" x14ac:dyDescent="0.25">
      <c r="A521">
        <f>A520+1</f>
        <v>460</v>
      </c>
      <c r="B521">
        <f t="shared" si="19"/>
        <v>-0.25888579627102365</v>
      </c>
      <c r="C521">
        <f t="shared" si="20"/>
        <v>0.56436237614855789</v>
      </c>
    </row>
    <row r="522" spans="1:3" x14ac:dyDescent="0.25">
      <c r="A522">
        <v>460</v>
      </c>
      <c r="B522">
        <f t="shared" si="19"/>
        <v>-0.25888579627102365</v>
      </c>
      <c r="C522">
        <f t="shared" si="20"/>
        <v>0.56436237614855789</v>
      </c>
    </row>
    <row r="523" spans="1:3" x14ac:dyDescent="0.25">
      <c r="A523">
        <f>A522+1</f>
        <v>461</v>
      </c>
      <c r="B523">
        <f t="shared" si="19"/>
        <v>-0.25136004637942411</v>
      </c>
      <c r="C523">
        <f t="shared" si="20"/>
        <v>0.56251122629692252</v>
      </c>
    </row>
    <row r="524" spans="1:3" x14ac:dyDescent="0.25">
      <c r="A524">
        <v>461</v>
      </c>
      <c r="B524">
        <f t="shared" si="19"/>
        <v>-0.25136004637942411</v>
      </c>
      <c r="C524">
        <f t="shared" si="20"/>
        <v>0.56251122629692252</v>
      </c>
    </row>
    <row r="525" spans="1:3" x14ac:dyDescent="0.25">
      <c r="A525">
        <f>A524+1</f>
        <v>462</v>
      </c>
      <c r="B525">
        <f t="shared" si="19"/>
        <v>-0.24383429648782459</v>
      </c>
      <c r="C525">
        <f t="shared" si="20"/>
        <v>0.56065833390960329</v>
      </c>
    </row>
    <row r="526" spans="1:3" x14ac:dyDescent="0.25">
      <c r="A526">
        <v>462</v>
      </c>
      <c r="B526">
        <f t="shared" si="19"/>
        <v>-0.24383429648782459</v>
      </c>
      <c r="C526">
        <f t="shared" si="20"/>
        <v>0.56065833390960329</v>
      </c>
    </row>
    <row r="527" spans="1:3" x14ac:dyDescent="0.25">
      <c r="A527">
        <f>A526+1</f>
        <v>463</v>
      </c>
      <c r="B527">
        <f t="shared" si="19"/>
        <v>-0.23630854659622505</v>
      </c>
      <c r="C527">
        <f t="shared" si="20"/>
        <v>0.55880374906895702</v>
      </c>
    </row>
    <row r="528" spans="1:3" x14ac:dyDescent="0.25">
      <c r="A528">
        <v>463</v>
      </c>
      <c r="B528">
        <f t="shared" si="19"/>
        <v>-0.23630854659622505</v>
      </c>
      <c r="C528">
        <f t="shared" si="20"/>
        <v>0.55880374906895702</v>
      </c>
    </row>
    <row r="529" spans="1:3" x14ac:dyDescent="0.25">
      <c r="A529">
        <f>A528+1</f>
        <v>464</v>
      </c>
      <c r="B529">
        <f t="shared" si="19"/>
        <v>-0.22878279670462554</v>
      </c>
      <c r="C529">
        <f t="shared" si="20"/>
        <v>0.55694752204481368</v>
      </c>
    </row>
    <row r="530" spans="1:3" x14ac:dyDescent="0.25">
      <c r="A530">
        <v>464</v>
      </c>
      <c r="B530">
        <f t="shared" si="19"/>
        <v>-0.22878279670462554</v>
      </c>
      <c r="C530">
        <f t="shared" si="20"/>
        <v>0.55694752204481368</v>
      </c>
    </row>
    <row r="531" spans="1:3" x14ac:dyDescent="0.25">
      <c r="A531">
        <f>A530+1</f>
        <v>465</v>
      </c>
      <c r="B531">
        <f t="shared" si="19"/>
        <v>-0.22125704681302599</v>
      </c>
      <c r="C531">
        <f t="shared" si="20"/>
        <v>0.55508970328915441</v>
      </c>
    </row>
    <row r="532" spans="1:3" x14ac:dyDescent="0.25">
      <c r="A532">
        <v>465</v>
      </c>
      <c r="B532">
        <f t="shared" si="19"/>
        <v>-0.22125704681302599</v>
      </c>
      <c r="C532">
        <f t="shared" si="20"/>
        <v>0.55508970328915441</v>
      </c>
    </row>
    <row r="533" spans="1:3" x14ac:dyDescent="0.25">
      <c r="A533">
        <f>A532+1</f>
        <v>466</v>
      </c>
      <c r="B533">
        <f t="shared" si="19"/>
        <v>-0.21373129692142648</v>
      </c>
      <c r="C533">
        <f t="shared" si="20"/>
        <v>0.55323034343074862</v>
      </c>
    </row>
    <row r="534" spans="1:3" x14ac:dyDescent="0.25">
      <c r="A534">
        <v>466</v>
      </c>
      <c r="B534">
        <f t="shared" si="19"/>
        <v>-0.21373129692142648</v>
      </c>
      <c r="C534">
        <f t="shared" si="20"/>
        <v>0.55323034343074862</v>
      </c>
    </row>
    <row r="535" spans="1:3" x14ac:dyDescent="0.25">
      <c r="A535">
        <f>A534+1</f>
        <v>467</v>
      </c>
      <c r="B535">
        <f t="shared" si="19"/>
        <v>-0.20620554702982694</v>
      </c>
      <c r="C535">
        <f t="shared" si="20"/>
        <v>0.55136949326974849</v>
      </c>
    </row>
    <row r="536" spans="1:3" x14ac:dyDescent="0.25">
      <c r="A536">
        <v>467</v>
      </c>
      <c r="B536">
        <f t="shared" si="19"/>
        <v>-0.20620554702982694</v>
      </c>
      <c r="C536">
        <f t="shared" si="20"/>
        <v>0.55136949326974849</v>
      </c>
    </row>
    <row r="537" spans="1:3" x14ac:dyDescent="0.25">
      <c r="A537">
        <f>A536+1</f>
        <v>468</v>
      </c>
      <c r="B537">
        <f t="shared" si="19"/>
        <v>-0.19867979713822742</v>
      </c>
      <c r="C537">
        <f t="shared" si="20"/>
        <v>0.54950720377224338</v>
      </c>
    </row>
    <row r="538" spans="1:3" x14ac:dyDescent="0.25">
      <c r="A538">
        <v>468</v>
      </c>
      <c r="B538">
        <f t="shared" si="19"/>
        <v>-0.19867979713822742</v>
      </c>
      <c r="C538">
        <f t="shared" si="20"/>
        <v>0.54950720377224338</v>
      </c>
    </row>
    <row r="539" spans="1:3" x14ac:dyDescent="0.25">
      <c r="A539">
        <f>A538+1</f>
        <v>469</v>
      </c>
      <c r="B539">
        <f t="shared" si="19"/>
        <v>-0.19115404724662788</v>
      </c>
      <c r="C539">
        <f t="shared" si="20"/>
        <v>0.54764352606477562</v>
      </c>
    </row>
    <row r="540" spans="1:3" x14ac:dyDescent="0.25">
      <c r="A540">
        <v>469</v>
      </c>
      <c r="B540">
        <f t="shared" si="19"/>
        <v>-0.19115404724662788</v>
      </c>
      <c r="C540">
        <f t="shared" si="20"/>
        <v>0.54764352606477562</v>
      </c>
    </row>
    <row r="541" spans="1:3" x14ac:dyDescent="0.25">
      <c r="A541">
        <f>A540+1</f>
        <v>470</v>
      </c>
      <c r="B541">
        <f t="shared" si="19"/>
        <v>-0.18362829735502836</v>
      </c>
      <c r="C541">
        <f t="shared" si="20"/>
        <v>0.54577851142881839</v>
      </c>
    </row>
    <row r="542" spans="1:3" x14ac:dyDescent="0.25">
      <c r="A542">
        <v>470</v>
      </c>
      <c r="B542">
        <f t="shared" si="19"/>
        <v>-0.18362829735502836</v>
      </c>
      <c r="C542">
        <f t="shared" si="20"/>
        <v>0.54577851142881839</v>
      </c>
    </row>
    <row r="543" spans="1:3" x14ac:dyDescent="0.25">
      <c r="A543">
        <f>A542+1</f>
        <v>471</v>
      </c>
      <c r="B543">
        <f t="shared" si="19"/>
        <v>-0.17610254746342882</v>
      </c>
      <c r="C543">
        <f t="shared" si="20"/>
        <v>0.54391221129521683</v>
      </c>
    </row>
    <row r="544" spans="1:3" x14ac:dyDescent="0.25">
      <c r="A544">
        <v>471</v>
      </c>
      <c r="B544">
        <f t="shared" si="19"/>
        <v>-0.17610254746342882</v>
      </c>
      <c r="C544">
        <f t="shared" si="20"/>
        <v>0.54391221129521683</v>
      </c>
    </row>
    <row r="545" spans="1:3" x14ac:dyDescent="0.25">
      <c r="A545">
        <f>A544+1</f>
        <v>472</v>
      </c>
      <c r="B545">
        <f t="shared" si="19"/>
        <v>-0.16857679757182931</v>
      </c>
      <c r="C545">
        <f t="shared" si="20"/>
        <v>0.54204467723859395</v>
      </c>
    </row>
    <row r="546" spans="1:3" x14ac:dyDescent="0.25">
      <c r="A546">
        <v>472</v>
      </c>
      <c r="B546">
        <f t="shared" si="19"/>
        <v>-0.16857679757182931</v>
      </c>
      <c r="C546">
        <f t="shared" si="20"/>
        <v>0.54204467723859395</v>
      </c>
    </row>
    <row r="547" spans="1:3" x14ac:dyDescent="0.25">
      <c r="A547">
        <f>A546+1</f>
        <v>473</v>
      </c>
      <c r="B547">
        <f t="shared" si="19"/>
        <v>-0.16105104768022976</v>
      </c>
      <c r="C547">
        <f t="shared" si="20"/>
        <v>0.54017596097172282</v>
      </c>
    </row>
    <row r="548" spans="1:3" x14ac:dyDescent="0.25">
      <c r="A548">
        <v>473</v>
      </c>
      <c r="B548">
        <f t="shared" si="19"/>
        <v>-0.16105104768022976</v>
      </c>
      <c r="C548">
        <f t="shared" si="20"/>
        <v>0.54017596097172282</v>
      </c>
    </row>
    <row r="549" spans="1:3" x14ac:dyDescent="0.25">
      <c r="A549">
        <f>A548+1</f>
        <v>474</v>
      </c>
      <c r="B549">
        <f t="shared" si="19"/>
        <v>-0.15352529778863022</v>
      </c>
      <c r="C549">
        <f t="shared" si="20"/>
        <v>0.53830611433986542</v>
      </c>
    </row>
    <row r="550" spans="1:3" x14ac:dyDescent="0.25">
      <c r="A550">
        <v>474</v>
      </c>
      <c r="B550">
        <f t="shared" si="19"/>
        <v>-0.15352529778863022</v>
      </c>
      <c r="C550">
        <f t="shared" si="20"/>
        <v>0.53830611433986542</v>
      </c>
    </row>
    <row r="551" spans="1:3" x14ac:dyDescent="0.25">
      <c r="A551">
        <f>A550+1</f>
        <v>475</v>
      </c>
      <c r="B551">
        <f t="shared" si="19"/>
        <v>-0.14599954789703071</v>
      </c>
      <c r="C551">
        <f t="shared" si="20"/>
        <v>0.53643518931508083</v>
      </c>
    </row>
    <row r="552" spans="1:3" x14ac:dyDescent="0.25">
      <c r="A552">
        <v>475</v>
      </c>
      <c r="B552">
        <f t="shared" si="19"/>
        <v>-0.14599954789703071</v>
      </c>
      <c r="C552">
        <f t="shared" si="20"/>
        <v>0.53643518931508083</v>
      </c>
    </row>
    <row r="553" spans="1:3" x14ac:dyDescent="0.25">
      <c r="A553">
        <f>A552+1</f>
        <v>476</v>
      </c>
      <c r="B553">
        <f t="shared" si="19"/>
        <v>-0.13847379800543116</v>
      </c>
      <c r="C553">
        <f t="shared" si="20"/>
        <v>0.53456323799050254</v>
      </c>
    </row>
    <row r="554" spans="1:3" x14ac:dyDescent="0.25">
      <c r="A554">
        <v>476</v>
      </c>
      <c r="B554">
        <f t="shared" si="19"/>
        <v>-0.13847379800543116</v>
      </c>
      <c r="C554">
        <f t="shared" si="20"/>
        <v>0.53456323799050254</v>
      </c>
    </row>
    <row r="555" spans="1:3" x14ac:dyDescent="0.25">
      <c r="A555">
        <f>A554+1</f>
        <v>477</v>
      </c>
      <c r="B555">
        <f t="shared" si="19"/>
        <v>-0.13094804811383165</v>
      </c>
      <c r="C555">
        <f t="shared" si="20"/>
        <v>0.53269031257458754</v>
      </c>
    </row>
    <row r="556" spans="1:3" x14ac:dyDescent="0.25">
      <c r="A556">
        <v>477</v>
      </c>
      <c r="B556">
        <f t="shared" si="19"/>
        <v>-0.13094804811383165</v>
      </c>
      <c r="C556">
        <f t="shared" si="20"/>
        <v>0.53269031257458754</v>
      </c>
    </row>
    <row r="557" spans="1:3" x14ac:dyDescent="0.25">
      <c r="A557">
        <f>A556+1</f>
        <v>478</v>
      </c>
      <c r="B557">
        <f t="shared" si="19"/>
        <v>-0.12342229822223212</v>
      </c>
      <c r="C557">
        <f t="shared" si="20"/>
        <v>0.53081646538533789</v>
      </c>
    </row>
    <row r="558" spans="1:3" x14ac:dyDescent="0.25">
      <c r="A558">
        <v>478</v>
      </c>
      <c r="B558">
        <f t="shared" si="19"/>
        <v>-0.12342229822223212</v>
      </c>
      <c r="C558">
        <f t="shared" si="20"/>
        <v>0.53081646538533789</v>
      </c>
    </row>
    <row r="559" spans="1:3" x14ac:dyDescent="0.25">
      <c r="A559">
        <f>A558+1</f>
        <v>479</v>
      </c>
      <c r="B559">
        <f t="shared" si="19"/>
        <v>-0.11589654833063258</v>
      </c>
      <c r="C559">
        <f t="shared" si="20"/>
        <v>0.5289417488444953</v>
      </c>
    </row>
    <row r="560" spans="1:3" x14ac:dyDescent="0.25">
      <c r="A560">
        <v>479</v>
      </c>
      <c r="B560">
        <f t="shared" si="19"/>
        <v>-0.11589654833063258</v>
      </c>
      <c r="C560">
        <f t="shared" si="20"/>
        <v>0.5289417488444953</v>
      </c>
    </row>
    <row r="561" spans="1:3" x14ac:dyDescent="0.25">
      <c r="A561">
        <f>A560+1</f>
        <v>480</v>
      </c>
      <c r="B561">
        <f t="shared" si="19"/>
        <v>-0.10837079843903305</v>
      </c>
      <c r="C561">
        <f t="shared" si="20"/>
        <v>0.52706621547171251</v>
      </c>
    </row>
    <row r="562" spans="1:3" x14ac:dyDescent="0.25">
      <c r="A562">
        <v>480</v>
      </c>
      <c r="B562">
        <f t="shared" si="19"/>
        <v>-0.10837079843903305</v>
      </c>
      <c r="C562">
        <f t="shared" si="20"/>
        <v>0.52706621547171251</v>
      </c>
    </row>
    <row r="563" spans="1:3" x14ac:dyDescent="0.25">
      <c r="A563">
        <f>A562+1</f>
        <v>481</v>
      </c>
      <c r="B563">
        <f t="shared" si="19"/>
        <v>-0.10084504854743352</v>
      </c>
      <c r="C563">
        <f t="shared" si="20"/>
        <v>0.52518991787870017</v>
      </c>
    </row>
    <row r="564" spans="1:3" x14ac:dyDescent="0.25">
      <c r="A564">
        <v>481</v>
      </c>
      <c r="B564">
        <f t="shared" si="19"/>
        <v>-0.10084504854743352</v>
      </c>
      <c r="C564">
        <f t="shared" si="20"/>
        <v>0.52518991787870017</v>
      </c>
    </row>
    <row r="565" spans="1:3" x14ac:dyDescent="0.25">
      <c r="A565">
        <f>A564+1</f>
        <v>482</v>
      </c>
      <c r="B565">
        <f t="shared" si="19"/>
        <v>-9.3319298655833993E-2</v>
      </c>
      <c r="C565">
        <f t="shared" si="20"/>
        <v>0.52331290876335179</v>
      </c>
    </row>
    <row r="566" spans="1:3" x14ac:dyDescent="0.25">
      <c r="A566">
        <v>482</v>
      </c>
      <c r="B566">
        <f t="shared" si="19"/>
        <v>-9.3319298655833993E-2</v>
      </c>
      <c r="C566">
        <f t="shared" si="20"/>
        <v>0.52331290876335179</v>
      </c>
    </row>
    <row r="567" spans="1:3" x14ac:dyDescent="0.25">
      <c r="A567">
        <f>A566+1</f>
        <v>483</v>
      </c>
      <c r="B567">
        <f t="shared" si="19"/>
        <v>-8.5793548764234465E-2</v>
      </c>
      <c r="C567">
        <f t="shared" si="20"/>
        <v>0.52143524090384841</v>
      </c>
    </row>
    <row r="568" spans="1:3" x14ac:dyDescent="0.25">
      <c r="A568">
        <v>483</v>
      </c>
      <c r="B568">
        <f t="shared" si="19"/>
        <v>-8.5793548764234465E-2</v>
      </c>
      <c r="C568">
        <f t="shared" si="20"/>
        <v>0.52143524090384841</v>
      </c>
    </row>
    <row r="569" spans="1:3" x14ac:dyDescent="0.25">
      <c r="A569">
        <f>A568+1</f>
        <v>484</v>
      </c>
      <c r="B569">
        <f t="shared" si="19"/>
        <v>-7.8267798872634936E-2</v>
      </c>
      <c r="C569">
        <f t="shared" si="20"/>
        <v>0.51955696715274424</v>
      </c>
    </row>
    <row r="570" spans="1:3" x14ac:dyDescent="0.25">
      <c r="A570">
        <v>484</v>
      </c>
      <c r="B570">
        <f t="shared" si="19"/>
        <v>-7.8267798872634936E-2</v>
      </c>
      <c r="C570">
        <f t="shared" si="20"/>
        <v>0.51955696715274424</v>
      </c>
    </row>
    <row r="571" spans="1:3" x14ac:dyDescent="0.25">
      <c r="A571">
        <f>A570+1</f>
        <v>485</v>
      </c>
      <c r="B571">
        <f t="shared" si="19"/>
        <v>-7.0742048981035408E-2</v>
      </c>
      <c r="C571">
        <f t="shared" si="20"/>
        <v>0.51767814043103344</v>
      </c>
    </row>
    <row r="572" spans="1:3" x14ac:dyDescent="0.25">
      <c r="A572">
        <v>485</v>
      </c>
      <c r="B572">
        <f t="shared" si="19"/>
        <v>-7.0742048981035408E-2</v>
      </c>
      <c r="C572">
        <f t="shared" si="20"/>
        <v>0.51767814043103344</v>
      </c>
    </row>
    <row r="573" spans="1:3" x14ac:dyDescent="0.25">
      <c r="A573">
        <f>A572+1</f>
        <v>486</v>
      </c>
      <c r="B573">
        <f t="shared" si="19"/>
        <v>-6.3216299089435879E-2</v>
      </c>
      <c r="C573">
        <f t="shared" si="20"/>
        <v>0.51579881372220182</v>
      </c>
    </row>
    <row r="574" spans="1:3" x14ac:dyDescent="0.25">
      <c r="A574">
        <v>486</v>
      </c>
      <c r="B574">
        <f t="shared" si="19"/>
        <v>-6.3216299089435879E-2</v>
      </c>
      <c r="C574">
        <f t="shared" si="20"/>
        <v>0.51579881372220182</v>
      </c>
    </row>
    <row r="575" spans="1:3" x14ac:dyDescent="0.25">
      <c r="A575">
        <f>A574+1</f>
        <v>487</v>
      </c>
      <c r="B575">
        <f t="shared" si="19"/>
        <v>-5.569054919783635E-2</v>
      </c>
      <c r="C575">
        <f t="shared" si="20"/>
        <v>0.51391904006626288</v>
      </c>
    </row>
    <row r="576" spans="1:3" x14ac:dyDescent="0.25">
      <c r="A576">
        <v>487</v>
      </c>
      <c r="B576">
        <f t="shared" si="19"/>
        <v>-5.569054919783635E-2</v>
      </c>
      <c r="C576">
        <f t="shared" si="20"/>
        <v>0.51391904006626288</v>
      </c>
    </row>
    <row r="577" spans="1:3" x14ac:dyDescent="0.25">
      <c r="A577">
        <f>A576+1</f>
        <v>488</v>
      </c>
      <c r="B577">
        <f t="shared" si="19"/>
        <v>-4.8164799306236822E-2</v>
      </c>
      <c r="C577">
        <f t="shared" si="20"/>
        <v>0.51203887255377978</v>
      </c>
    </row>
    <row r="578" spans="1:3" x14ac:dyDescent="0.25">
      <c r="A578">
        <v>488</v>
      </c>
      <c r="B578">
        <f t="shared" si="19"/>
        <v>-4.8164799306236822E-2</v>
      </c>
      <c r="C578">
        <f t="shared" si="20"/>
        <v>0.51203887255377978</v>
      </c>
    </row>
    <row r="579" spans="1:3" x14ac:dyDescent="0.25">
      <c r="A579">
        <f>A578+1</f>
        <v>489</v>
      </c>
      <c r="B579">
        <f t="shared" ref="B579:B642" si="21">(A579-494.4)/(40/LOG(2))</f>
        <v>-4.0639049414637286E-2</v>
      </c>
      <c r="C579">
        <f t="shared" ref="C579:C642" si="22">1/(EXP(B579)+1)</f>
        <v>0.51015836431987649</v>
      </c>
    </row>
    <row r="580" spans="1:3" x14ac:dyDescent="0.25">
      <c r="A580">
        <v>489</v>
      </c>
      <c r="B580">
        <f t="shared" si="21"/>
        <v>-4.0639049414637286E-2</v>
      </c>
      <c r="C580">
        <f t="shared" si="22"/>
        <v>0.51015836431987649</v>
      </c>
    </row>
    <row r="581" spans="1:3" x14ac:dyDescent="0.25">
      <c r="A581">
        <f>A580+1</f>
        <v>490</v>
      </c>
      <c r="B581">
        <f t="shared" si="21"/>
        <v>-3.3113299523037758E-2</v>
      </c>
      <c r="C581">
        <f t="shared" si="22"/>
        <v>0.50827756853823669</v>
      </c>
    </row>
    <row r="582" spans="1:3" x14ac:dyDescent="0.25">
      <c r="A582">
        <v>490</v>
      </c>
      <c r="B582">
        <f t="shared" si="21"/>
        <v>-3.3113299523037758E-2</v>
      </c>
      <c r="C582">
        <f t="shared" si="22"/>
        <v>0.50827756853823669</v>
      </c>
    </row>
    <row r="583" spans="1:3" x14ac:dyDescent="0.25">
      <c r="A583">
        <f>A582+1</f>
        <v>491</v>
      </c>
      <c r="B583">
        <f t="shared" si="21"/>
        <v>-2.5587549631438229E-2</v>
      </c>
      <c r="C583">
        <f t="shared" si="22"/>
        <v>0.50639653841509469</v>
      </c>
    </row>
    <row r="584" spans="1:3" x14ac:dyDescent="0.25">
      <c r="A584">
        <v>491</v>
      </c>
      <c r="B584">
        <f t="shared" si="21"/>
        <v>-2.5587549631438229E-2</v>
      </c>
      <c r="C584">
        <f t="shared" si="22"/>
        <v>0.50639653841509469</v>
      </c>
    </row>
    <row r="585" spans="1:3" x14ac:dyDescent="0.25">
      <c r="A585">
        <f>A584+1</f>
        <v>492</v>
      </c>
      <c r="B585">
        <f t="shared" si="21"/>
        <v>-1.8061799739838701E-2</v>
      </c>
      <c r="C585">
        <f t="shared" si="22"/>
        <v>0.5045153271832179</v>
      </c>
    </row>
    <row r="586" spans="1:3" x14ac:dyDescent="0.25">
      <c r="A586">
        <v>492</v>
      </c>
      <c r="B586">
        <f t="shared" si="21"/>
        <v>-1.8061799739838701E-2</v>
      </c>
      <c r="C586">
        <f t="shared" si="22"/>
        <v>0.5045153271832179</v>
      </c>
    </row>
    <row r="587" spans="1:3" x14ac:dyDescent="0.25">
      <c r="A587">
        <f>A586+1</f>
        <v>493</v>
      </c>
      <c r="B587">
        <f t="shared" si="21"/>
        <v>-1.053604984823917E-2</v>
      </c>
      <c r="C587">
        <f t="shared" si="22"/>
        <v>0.502633988095883</v>
      </c>
    </row>
    <row r="588" spans="1:3" x14ac:dyDescent="0.25">
      <c r="A588">
        <v>493</v>
      </c>
      <c r="B588">
        <f t="shared" si="21"/>
        <v>-1.053604984823917E-2</v>
      </c>
      <c r="C588">
        <f t="shared" si="22"/>
        <v>0.502633988095883</v>
      </c>
    </row>
    <row r="589" spans="1:3" x14ac:dyDescent="0.25">
      <c r="A589">
        <f>A588+1</f>
        <v>494</v>
      </c>
      <c r="B589">
        <f t="shared" si="21"/>
        <v>-3.0102999566396409E-3</v>
      </c>
      <c r="C589">
        <f t="shared" si="22"/>
        <v>0.50075257442084675</v>
      </c>
    </row>
    <row r="590" spans="1:3" x14ac:dyDescent="0.25">
      <c r="A590">
        <v>494</v>
      </c>
      <c r="B590">
        <f t="shared" si="21"/>
        <v>-3.0102999566396409E-3</v>
      </c>
      <c r="C590">
        <f t="shared" si="22"/>
        <v>0.50075257442084675</v>
      </c>
    </row>
    <row r="591" spans="1:3" x14ac:dyDescent="0.25">
      <c r="A591">
        <f>A590+1</f>
        <v>495</v>
      </c>
      <c r="B591">
        <f t="shared" si="21"/>
        <v>4.5154499349598885E-3</v>
      </c>
      <c r="C591">
        <f t="shared" si="22"/>
        <v>0.49887113943431471</v>
      </c>
    </row>
    <row r="592" spans="1:3" x14ac:dyDescent="0.25">
      <c r="A592">
        <v>495</v>
      </c>
      <c r="B592">
        <f t="shared" si="21"/>
        <v>4.5154499349598885E-3</v>
      </c>
      <c r="C592">
        <f t="shared" si="22"/>
        <v>0.49887113943431471</v>
      </c>
    </row>
    <row r="593" spans="1:3" x14ac:dyDescent="0.25">
      <c r="A593">
        <f>A592+1</f>
        <v>496</v>
      </c>
      <c r="B593">
        <f t="shared" si="21"/>
        <v>1.2041199826559419E-2</v>
      </c>
      <c r="C593">
        <f t="shared" si="22"/>
        <v>0.49698973641490574</v>
      </c>
    </row>
    <row r="594" spans="1:3" x14ac:dyDescent="0.25">
      <c r="A594">
        <v>496</v>
      </c>
      <c r="B594">
        <f t="shared" si="21"/>
        <v>1.2041199826559419E-2</v>
      </c>
      <c r="C594">
        <f t="shared" si="22"/>
        <v>0.49698973641490574</v>
      </c>
    </row>
    <row r="595" spans="1:3" x14ac:dyDescent="0.25">
      <c r="A595">
        <f>A594+1</f>
        <v>497</v>
      </c>
      <c r="B595">
        <f t="shared" si="21"/>
        <v>1.9566949718158949E-2</v>
      </c>
      <c r="C595">
        <f t="shared" si="22"/>
        <v>0.4951084186376184</v>
      </c>
    </row>
    <row r="596" spans="1:3" x14ac:dyDescent="0.25">
      <c r="A596">
        <v>497</v>
      </c>
      <c r="B596">
        <f t="shared" si="21"/>
        <v>1.9566949718158949E-2</v>
      </c>
      <c r="C596">
        <f t="shared" si="22"/>
        <v>0.4951084186376184</v>
      </c>
    </row>
    <row r="597" spans="1:3" x14ac:dyDescent="0.25">
      <c r="A597">
        <f>A596+1</f>
        <v>498</v>
      </c>
      <c r="B597">
        <f t="shared" si="21"/>
        <v>2.7092699609758478E-2</v>
      </c>
      <c r="C597">
        <f t="shared" si="22"/>
        <v>0.493227239367796</v>
      </c>
    </row>
    <row r="598" spans="1:3" x14ac:dyDescent="0.25">
      <c r="A598">
        <v>498</v>
      </c>
      <c r="B598">
        <f t="shared" si="21"/>
        <v>2.7092699609758478E-2</v>
      </c>
      <c r="C598">
        <f t="shared" si="22"/>
        <v>0.493227239367796</v>
      </c>
    </row>
    <row r="599" spans="1:3" x14ac:dyDescent="0.25">
      <c r="A599">
        <f>A598+1</f>
        <v>499</v>
      </c>
      <c r="B599">
        <f t="shared" si="21"/>
        <v>3.4618449501358006E-2</v>
      </c>
      <c r="C599">
        <f t="shared" si="22"/>
        <v>0.4913462518550954</v>
      </c>
    </row>
    <row r="600" spans="1:3" x14ac:dyDescent="0.25">
      <c r="A600">
        <v>499</v>
      </c>
      <c r="B600">
        <f t="shared" si="21"/>
        <v>3.4618449501358006E-2</v>
      </c>
      <c r="C600">
        <f t="shared" si="22"/>
        <v>0.4913462518550954</v>
      </c>
    </row>
    <row r="601" spans="1:3" x14ac:dyDescent="0.25">
      <c r="A601">
        <f>A600+1</f>
        <v>500</v>
      </c>
      <c r="B601">
        <f t="shared" si="21"/>
        <v>4.2144199392957535E-2</v>
      </c>
      <c r="C601">
        <f t="shared" si="22"/>
        <v>0.48946550932745914</v>
      </c>
    </row>
    <row r="602" spans="1:3" x14ac:dyDescent="0.25">
      <c r="A602">
        <v>500</v>
      </c>
      <c r="B602">
        <f t="shared" si="21"/>
        <v>4.2144199392957535E-2</v>
      </c>
      <c r="C602">
        <f t="shared" si="22"/>
        <v>0.48946550932745914</v>
      </c>
    </row>
    <row r="603" spans="1:3" x14ac:dyDescent="0.25">
      <c r="A603">
        <f>A602+1</f>
        <v>501</v>
      </c>
      <c r="B603">
        <f t="shared" si="21"/>
        <v>4.9669949284557063E-2</v>
      </c>
      <c r="C603">
        <f t="shared" si="22"/>
        <v>0.48758506498509263</v>
      </c>
    </row>
    <row r="604" spans="1:3" x14ac:dyDescent="0.25">
      <c r="A604">
        <v>501</v>
      </c>
      <c r="B604">
        <f t="shared" si="21"/>
        <v>4.9669949284557063E-2</v>
      </c>
      <c r="C604">
        <f t="shared" si="22"/>
        <v>0.48758506498509263</v>
      </c>
    </row>
    <row r="605" spans="1:3" x14ac:dyDescent="0.25">
      <c r="A605">
        <f>A604+1</f>
        <v>502</v>
      </c>
      <c r="B605">
        <f t="shared" si="21"/>
        <v>5.7195699176156599E-2</v>
      </c>
      <c r="C605">
        <f t="shared" si="22"/>
        <v>0.48570497199444795</v>
      </c>
    </row>
    <row r="606" spans="1:3" x14ac:dyDescent="0.25">
      <c r="A606">
        <v>502</v>
      </c>
      <c r="B606">
        <f t="shared" si="21"/>
        <v>5.7195699176156599E-2</v>
      </c>
      <c r="C606">
        <f t="shared" si="22"/>
        <v>0.48570497199444795</v>
      </c>
    </row>
    <row r="607" spans="1:3" x14ac:dyDescent="0.25">
      <c r="A607">
        <f>A606+1</f>
        <v>503</v>
      </c>
      <c r="B607">
        <f t="shared" si="21"/>
        <v>6.472144906775612E-2</v>
      </c>
      <c r="C607">
        <f t="shared" si="22"/>
        <v>0.48382528348221693</v>
      </c>
    </row>
    <row r="608" spans="1:3" x14ac:dyDescent="0.25">
      <c r="A608">
        <v>503</v>
      </c>
      <c r="B608">
        <f t="shared" si="21"/>
        <v>6.472144906775612E-2</v>
      </c>
      <c r="C608">
        <f t="shared" si="22"/>
        <v>0.48382528348221693</v>
      </c>
    </row>
    <row r="609" spans="1:3" x14ac:dyDescent="0.25">
      <c r="A609">
        <f>A608+1</f>
        <v>504</v>
      </c>
      <c r="B609">
        <f t="shared" si="21"/>
        <v>7.2247198959355649E-2</v>
      </c>
      <c r="C609">
        <f t="shared" si="22"/>
        <v>0.48194605252933131</v>
      </c>
    </row>
    <row r="610" spans="1:3" x14ac:dyDescent="0.25">
      <c r="A610">
        <v>504</v>
      </c>
      <c r="B610">
        <f t="shared" si="21"/>
        <v>7.2247198959355649E-2</v>
      </c>
      <c r="C610">
        <f t="shared" si="22"/>
        <v>0.48194605252933131</v>
      </c>
    </row>
    <row r="611" spans="1:3" x14ac:dyDescent="0.25">
      <c r="A611">
        <f>A610+1</f>
        <v>505</v>
      </c>
      <c r="B611">
        <f t="shared" si="21"/>
        <v>7.9772948850955192E-2</v>
      </c>
      <c r="C611">
        <f t="shared" si="22"/>
        <v>0.48006733216497688</v>
      </c>
    </row>
    <row r="612" spans="1:3" x14ac:dyDescent="0.25">
      <c r="A612">
        <v>505</v>
      </c>
      <c r="B612">
        <f t="shared" si="21"/>
        <v>7.9772948850955192E-2</v>
      </c>
      <c r="C612">
        <f t="shared" si="22"/>
        <v>0.48006733216497688</v>
      </c>
    </row>
    <row r="613" spans="1:3" x14ac:dyDescent="0.25">
      <c r="A613">
        <f>A612+1</f>
        <v>506</v>
      </c>
      <c r="B613">
        <f t="shared" si="21"/>
        <v>8.729869874255472E-2</v>
      </c>
      <c r="C613">
        <f t="shared" si="22"/>
        <v>0.47818917536061784</v>
      </c>
    </row>
    <row r="614" spans="1:3" x14ac:dyDescent="0.25">
      <c r="A614">
        <v>506</v>
      </c>
      <c r="B614">
        <f t="shared" si="21"/>
        <v>8.729869874255472E-2</v>
      </c>
      <c r="C614">
        <f t="shared" si="22"/>
        <v>0.47818917536061784</v>
      </c>
    </row>
    <row r="615" spans="1:3" x14ac:dyDescent="0.25">
      <c r="A615">
        <f>A614+1</f>
        <v>507</v>
      </c>
      <c r="B615">
        <f t="shared" si="21"/>
        <v>9.4824448634154249E-2</v>
      </c>
      <c r="C615">
        <f t="shared" si="22"/>
        <v>0.47631163502403578</v>
      </c>
    </row>
    <row r="616" spans="1:3" x14ac:dyDescent="0.25">
      <c r="A616">
        <v>507</v>
      </c>
      <c r="B616">
        <f t="shared" si="21"/>
        <v>9.4824448634154249E-2</v>
      </c>
      <c r="C616">
        <f t="shared" si="22"/>
        <v>0.47631163502403578</v>
      </c>
    </row>
    <row r="617" spans="1:3" x14ac:dyDescent="0.25">
      <c r="A617">
        <f>A616+1</f>
        <v>508</v>
      </c>
      <c r="B617">
        <f t="shared" si="21"/>
        <v>0.10235019852575378</v>
      </c>
      <c r="C617">
        <f t="shared" si="22"/>
        <v>0.4744347639933843</v>
      </c>
    </row>
    <row r="618" spans="1:3" x14ac:dyDescent="0.25">
      <c r="A618">
        <v>508</v>
      </c>
      <c r="B618">
        <f t="shared" si="21"/>
        <v>0.10235019852575378</v>
      </c>
      <c r="C618">
        <f t="shared" si="22"/>
        <v>0.4744347639933843</v>
      </c>
    </row>
    <row r="619" spans="1:3" x14ac:dyDescent="0.25">
      <c r="A619">
        <f>A618+1</f>
        <v>509</v>
      </c>
      <c r="B619">
        <f t="shared" si="21"/>
        <v>0.10987594841735331</v>
      </c>
      <c r="C619">
        <f t="shared" si="22"/>
        <v>0.47255861503125951</v>
      </c>
    </row>
    <row r="620" spans="1:3" x14ac:dyDescent="0.25">
      <c r="A620">
        <v>509</v>
      </c>
      <c r="B620">
        <f t="shared" si="21"/>
        <v>0.10987594841735331</v>
      </c>
      <c r="C620">
        <f t="shared" si="22"/>
        <v>0.47255861503125951</v>
      </c>
    </row>
    <row r="621" spans="1:3" x14ac:dyDescent="0.25">
      <c r="A621">
        <f>A620+1</f>
        <v>510</v>
      </c>
      <c r="B621">
        <f t="shared" si="21"/>
        <v>0.11740169830895283</v>
      </c>
      <c r="C621">
        <f t="shared" si="22"/>
        <v>0.47068324081878926</v>
      </c>
    </row>
    <row r="622" spans="1:3" x14ac:dyDescent="0.25">
      <c r="A622">
        <v>510</v>
      </c>
      <c r="B622">
        <f t="shared" si="21"/>
        <v>0.11740169830895283</v>
      </c>
      <c r="C622">
        <f t="shared" si="22"/>
        <v>0.47068324081878926</v>
      </c>
    </row>
    <row r="623" spans="1:3" x14ac:dyDescent="0.25">
      <c r="A623">
        <f>A622+1</f>
        <v>511</v>
      </c>
      <c r="B623">
        <f t="shared" si="21"/>
        <v>0.12492744820055236</v>
      </c>
      <c r="C623">
        <f t="shared" si="22"/>
        <v>0.46880869394974201</v>
      </c>
    </row>
    <row r="624" spans="1:3" x14ac:dyDescent="0.25">
      <c r="A624">
        <v>511</v>
      </c>
      <c r="B624">
        <f t="shared" si="21"/>
        <v>0.12492744820055236</v>
      </c>
      <c r="C624">
        <f t="shared" si="22"/>
        <v>0.46880869394974201</v>
      </c>
    </row>
    <row r="625" spans="1:3" x14ac:dyDescent="0.25">
      <c r="A625">
        <f>A624+1</f>
        <v>512</v>
      </c>
      <c r="B625">
        <f t="shared" si="21"/>
        <v>0.13245319809215189</v>
      </c>
      <c r="C625">
        <f t="shared" si="22"/>
        <v>0.46693502692465572</v>
      </c>
    </row>
    <row r="626" spans="1:3" x14ac:dyDescent="0.25">
      <c r="A626">
        <v>512</v>
      </c>
      <c r="B626">
        <f t="shared" si="21"/>
        <v>0.13245319809215189</v>
      </c>
      <c r="C626">
        <f t="shared" si="22"/>
        <v>0.46693502692465572</v>
      </c>
    </row>
    <row r="627" spans="1:3" x14ac:dyDescent="0.25">
      <c r="A627">
        <f>A626+1</f>
        <v>513</v>
      </c>
      <c r="B627">
        <f t="shared" si="21"/>
        <v>0.13997894798375143</v>
      </c>
      <c r="C627">
        <f t="shared" si="22"/>
        <v>0.46506229214499006</v>
      </c>
    </row>
    <row r="628" spans="1:3" x14ac:dyDescent="0.25">
      <c r="A628">
        <v>513</v>
      </c>
      <c r="B628">
        <f t="shared" si="21"/>
        <v>0.13997894798375143</v>
      </c>
      <c r="C628">
        <f t="shared" si="22"/>
        <v>0.46506229214499006</v>
      </c>
    </row>
    <row r="629" spans="1:3" x14ac:dyDescent="0.25">
      <c r="A629">
        <f>A628+1</f>
        <v>514</v>
      </c>
      <c r="B629">
        <f t="shared" si="21"/>
        <v>0.14750469787535095</v>
      </c>
      <c r="C629">
        <f t="shared" si="22"/>
        <v>0.4631905419073013</v>
      </c>
    </row>
    <row r="630" spans="1:3" x14ac:dyDescent="0.25">
      <c r="A630">
        <v>514</v>
      </c>
      <c r="B630">
        <f t="shared" si="21"/>
        <v>0.14750469787535095</v>
      </c>
      <c r="C630">
        <f t="shared" si="22"/>
        <v>0.4631905419073013</v>
      </c>
    </row>
    <row r="631" spans="1:3" x14ac:dyDescent="0.25">
      <c r="A631">
        <f>A630+1</f>
        <v>515</v>
      </c>
      <c r="B631">
        <f t="shared" si="21"/>
        <v>0.15503044776695049</v>
      </c>
      <c r="C631">
        <f t="shared" si="22"/>
        <v>0.46131982839744323</v>
      </c>
    </row>
    <row r="632" spans="1:3" x14ac:dyDescent="0.25">
      <c r="A632">
        <v>515</v>
      </c>
      <c r="B632">
        <f t="shared" si="21"/>
        <v>0.15503044776695049</v>
      </c>
      <c r="C632">
        <f t="shared" si="22"/>
        <v>0.46131982839744323</v>
      </c>
    </row>
    <row r="633" spans="1:3" x14ac:dyDescent="0.25">
      <c r="A633">
        <f>A632+1</f>
        <v>516</v>
      </c>
      <c r="B633">
        <f t="shared" si="21"/>
        <v>0.16255619765855001</v>
      </c>
      <c r="C633">
        <f t="shared" si="22"/>
        <v>0.45945020368479361</v>
      </c>
    </row>
    <row r="634" spans="1:3" x14ac:dyDescent="0.25">
      <c r="A634">
        <v>516</v>
      </c>
      <c r="B634">
        <f t="shared" si="21"/>
        <v>0.16255619765855001</v>
      </c>
      <c r="C634">
        <f t="shared" si="22"/>
        <v>0.45945020368479361</v>
      </c>
    </row>
    <row r="635" spans="1:3" x14ac:dyDescent="0.25">
      <c r="A635">
        <f>A634+1</f>
        <v>517</v>
      </c>
      <c r="B635">
        <f t="shared" si="21"/>
        <v>0.17008194755014955</v>
      </c>
      <c r="C635">
        <f t="shared" si="22"/>
        <v>0.45758171971650902</v>
      </c>
    </row>
    <row r="636" spans="1:3" x14ac:dyDescent="0.25">
      <c r="A636">
        <v>517</v>
      </c>
      <c r="B636">
        <f t="shared" si="21"/>
        <v>0.17008194755014955</v>
      </c>
      <c r="C636">
        <f t="shared" si="22"/>
        <v>0.45758171971650902</v>
      </c>
    </row>
    <row r="637" spans="1:3" x14ac:dyDescent="0.25">
      <c r="A637">
        <f>A636+1</f>
        <v>518</v>
      </c>
      <c r="B637">
        <f t="shared" si="21"/>
        <v>0.17760769744174906</v>
      </c>
      <c r="C637">
        <f t="shared" si="22"/>
        <v>0.45571442831180803</v>
      </c>
    </row>
    <row r="638" spans="1:3" x14ac:dyDescent="0.25">
      <c r="A638">
        <v>518</v>
      </c>
      <c r="B638">
        <f t="shared" si="21"/>
        <v>0.17760769744174906</v>
      </c>
      <c r="C638">
        <f t="shared" si="22"/>
        <v>0.45571442831180803</v>
      </c>
    </row>
    <row r="639" spans="1:3" x14ac:dyDescent="0.25">
      <c r="A639">
        <f>A638+1</f>
        <v>519</v>
      </c>
      <c r="B639">
        <f t="shared" si="21"/>
        <v>0.18513344733334861</v>
      </c>
      <c r="C639">
        <f t="shared" si="22"/>
        <v>0.45384838115628551</v>
      </c>
    </row>
    <row r="640" spans="1:3" x14ac:dyDescent="0.25">
      <c r="A640">
        <v>519</v>
      </c>
      <c r="B640">
        <f t="shared" si="21"/>
        <v>0.18513344733334861</v>
      </c>
      <c r="C640">
        <f t="shared" si="22"/>
        <v>0.45384838115628551</v>
      </c>
    </row>
    <row r="641" spans="1:3" x14ac:dyDescent="0.25">
      <c r="A641">
        <f>A640+1</f>
        <v>520</v>
      </c>
      <c r="B641">
        <f t="shared" si="21"/>
        <v>0.19265919722494812</v>
      </c>
      <c r="C641">
        <f t="shared" si="22"/>
        <v>0.45198362979625817</v>
      </c>
    </row>
    <row r="642" spans="1:3" x14ac:dyDescent="0.25">
      <c r="A642">
        <v>520</v>
      </c>
      <c r="B642">
        <f t="shared" si="21"/>
        <v>0.19265919722494812</v>
      </c>
      <c r="C642">
        <f t="shared" si="22"/>
        <v>0.45198362979625817</v>
      </c>
    </row>
    <row r="643" spans="1:3" x14ac:dyDescent="0.25">
      <c r="A643">
        <f>A642+1</f>
        <v>521</v>
      </c>
      <c r="B643">
        <f t="shared" ref="B643:B706" si="23">(A643-494.4)/(40/LOG(2))</f>
        <v>0.20018494711654766</v>
      </c>
      <c r="C643">
        <f t="shared" ref="C643:C706" si="24">1/(EXP(B643)+1)</f>
        <v>0.45012022563314302</v>
      </c>
    </row>
    <row r="644" spans="1:3" x14ac:dyDescent="0.25">
      <c r="A644">
        <v>521</v>
      </c>
      <c r="B644">
        <f t="shared" si="23"/>
        <v>0.20018494711654766</v>
      </c>
      <c r="C644">
        <f t="shared" si="24"/>
        <v>0.45012022563314302</v>
      </c>
    </row>
    <row r="645" spans="1:3" x14ac:dyDescent="0.25">
      <c r="A645">
        <f>A644+1</f>
        <v>522</v>
      </c>
      <c r="B645">
        <f t="shared" si="23"/>
        <v>0.20771069700814718</v>
      </c>
      <c r="C645">
        <f t="shared" si="24"/>
        <v>0.44825821991787068</v>
      </c>
    </row>
    <row r="646" spans="1:3" x14ac:dyDescent="0.25">
      <c r="A646">
        <v>522</v>
      </c>
      <c r="B646">
        <f t="shared" si="23"/>
        <v>0.20771069700814718</v>
      </c>
      <c r="C646">
        <f t="shared" si="24"/>
        <v>0.44825821991787068</v>
      </c>
    </row>
    <row r="647" spans="1:3" x14ac:dyDescent="0.25">
      <c r="A647">
        <f>A646+1</f>
        <v>523</v>
      </c>
      <c r="B647">
        <f t="shared" si="23"/>
        <v>0.21523644689974672</v>
      </c>
      <c r="C647">
        <f t="shared" si="24"/>
        <v>0.44639766374533357</v>
      </c>
    </row>
    <row r="648" spans="1:3" x14ac:dyDescent="0.25">
      <c r="A648">
        <v>523</v>
      </c>
      <c r="B648">
        <f t="shared" si="23"/>
        <v>0.21523644689974672</v>
      </c>
      <c r="C648">
        <f t="shared" si="24"/>
        <v>0.44639766374533357</v>
      </c>
    </row>
    <row r="649" spans="1:3" x14ac:dyDescent="0.25">
      <c r="A649">
        <f>A648+1</f>
        <v>524</v>
      </c>
      <c r="B649">
        <f t="shared" si="23"/>
        <v>0.22276219679134626</v>
      </c>
      <c r="C649">
        <f t="shared" si="24"/>
        <v>0.44453860804887108</v>
      </c>
    </row>
    <row r="650" spans="1:3" x14ac:dyDescent="0.25">
      <c r="A650">
        <v>524</v>
      </c>
      <c r="B650">
        <f t="shared" si="23"/>
        <v>0.22276219679134626</v>
      </c>
      <c r="C650">
        <f t="shared" si="24"/>
        <v>0.44453860804887108</v>
      </c>
    </row>
    <row r="651" spans="1:3" x14ac:dyDescent="0.25">
      <c r="A651">
        <f>A650+1</f>
        <v>525</v>
      </c>
      <c r="B651">
        <f t="shared" si="23"/>
        <v>0.23028794668294578</v>
      </c>
      <c r="C651">
        <f t="shared" si="24"/>
        <v>0.44268110359479312</v>
      </c>
    </row>
    <row r="652" spans="1:3" x14ac:dyDescent="0.25">
      <c r="A652">
        <v>525</v>
      </c>
      <c r="B652">
        <f t="shared" si="23"/>
        <v>0.23028794668294578</v>
      </c>
      <c r="C652">
        <f t="shared" si="24"/>
        <v>0.44268110359479312</v>
      </c>
    </row>
    <row r="653" spans="1:3" x14ac:dyDescent="0.25">
      <c r="A653">
        <f>A652+1</f>
        <v>526</v>
      </c>
      <c r="B653">
        <f t="shared" si="23"/>
        <v>0.23781369657454532</v>
      </c>
      <c r="C653">
        <f t="shared" si="24"/>
        <v>0.44082520097694244</v>
      </c>
    </row>
    <row r="654" spans="1:3" x14ac:dyDescent="0.25">
      <c r="A654">
        <v>526</v>
      </c>
      <c r="B654">
        <f t="shared" si="23"/>
        <v>0.23781369657454532</v>
      </c>
      <c r="C654">
        <f t="shared" si="24"/>
        <v>0.44082520097694244</v>
      </c>
    </row>
    <row r="655" spans="1:3" x14ac:dyDescent="0.25">
      <c r="A655">
        <f>A654+1</f>
        <v>527</v>
      </c>
      <c r="B655">
        <f t="shared" si="23"/>
        <v>0.24533944646614483</v>
      </c>
      <c r="C655">
        <f t="shared" si="24"/>
        <v>0.43897095061129798</v>
      </c>
    </row>
    <row r="656" spans="1:3" x14ac:dyDescent="0.25">
      <c r="A656">
        <v>527</v>
      </c>
      <c r="B656">
        <f t="shared" si="23"/>
        <v>0.24533944646614483</v>
      </c>
      <c r="C656">
        <f t="shared" si="24"/>
        <v>0.43897095061129798</v>
      </c>
    </row>
    <row r="657" spans="1:3" x14ac:dyDescent="0.25">
      <c r="A657">
        <f>A656+1</f>
        <v>528</v>
      </c>
      <c r="B657">
        <f t="shared" si="23"/>
        <v>0.25286519635774435</v>
      </c>
      <c r="C657">
        <f t="shared" si="24"/>
        <v>0.43711840273061925</v>
      </c>
    </row>
    <row r="658" spans="1:3" x14ac:dyDescent="0.25">
      <c r="A658">
        <v>528</v>
      </c>
      <c r="B658">
        <f t="shared" si="23"/>
        <v>0.25286519635774435</v>
      </c>
      <c r="C658">
        <f t="shared" si="24"/>
        <v>0.43711840273061925</v>
      </c>
    </row>
    <row r="659" spans="1:3" x14ac:dyDescent="0.25">
      <c r="A659">
        <f>A658+1</f>
        <v>529</v>
      </c>
      <c r="B659">
        <f t="shared" si="23"/>
        <v>0.26039094624934389</v>
      </c>
      <c r="C659">
        <f t="shared" si="24"/>
        <v>0.43526760737913384</v>
      </c>
    </row>
    <row r="660" spans="1:3" x14ac:dyDescent="0.25">
      <c r="A660">
        <v>529</v>
      </c>
      <c r="B660">
        <f t="shared" si="23"/>
        <v>0.26039094624934389</v>
      </c>
      <c r="C660">
        <f t="shared" si="24"/>
        <v>0.43526760737913384</v>
      </c>
    </row>
    <row r="661" spans="1:3" x14ac:dyDescent="0.25">
      <c r="A661">
        <f>A660+1</f>
        <v>530</v>
      </c>
      <c r="B661">
        <f t="shared" si="23"/>
        <v>0.26791669614094343</v>
      </c>
      <c r="C661">
        <f t="shared" si="24"/>
        <v>0.43341861440726931</v>
      </c>
    </row>
    <row r="662" spans="1:3" x14ac:dyDescent="0.25">
      <c r="A662">
        <v>530</v>
      </c>
      <c r="B662">
        <f t="shared" si="23"/>
        <v>0.26791669614094343</v>
      </c>
      <c r="C662">
        <f t="shared" si="24"/>
        <v>0.43341861440726931</v>
      </c>
    </row>
    <row r="663" spans="1:3" x14ac:dyDescent="0.25">
      <c r="A663">
        <f>A662+1</f>
        <v>531</v>
      </c>
      <c r="B663">
        <f t="shared" si="23"/>
        <v>0.27544244603254298</v>
      </c>
      <c r="C663">
        <f t="shared" si="24"/>
        <v>0.4315714734664296</v>
      </c>
    </row>
    <row r="664" spans="1:3" x14ac:dyDescent="0.25">
      <c r="A664">
        <v>531</v>
      </c>
      <c r="B664">
        <f t="shared" si="23"/>
        <v>0.27544244603254298</v>
      </c>
      <c r="C664">
        <f t="shared" si="24"/>
        <v>0.4315714734664296</v>
      </c>
    </row>
    <row r="665" spans="1:3" x14ac:dyDescent="0.25">
      <c r="A665">
        <f>A664+1</f>
        <v>532</v>
      </c>
      <c r="B665">
        <f t="shared" si="23"/>
        <v>0.28296819592414246</v>
      </c>
      <c r="C665">
        <f t="shared" si="24"/>
        <v>0.42972623400381788</v>
      </c>
    </row>
    <row r="666" spans="1:3" x14ac:dyDescent="0.25">
      <c r="A666">
        <v>532</v>
      </c>
      <c r="B666">
        <f t="shared" si="23"/>
        <v>0.28296819592414246</v>
      </c>
      <c r="C666">
        <f t="shared" si="24"/>
        <v>0.42972623400381788</v>
      </c>
    </row>
    <row r="667" spans="1:3" x14ac:dyDescent="0.25">
      <c r="A667">
        <f>A666+1</f>
        <v>533</v>
      </c>
      <c r="B667">
        <f t="shared" si="23"/>
        <v>0.29049394581574201</v>
      </c>
      <c r="C667">
        <f t="shared" si="24"/>
        <v>0.4278829452573073</v>
      </c>
    </row>
    <row r="668" spans="1:3" x14ac:dyDescent="0.25">
      <c r="A668">
        <v>533</v>
      </c>
      <c r="B668">
        <f t="shared" si="23"/>
        <v>0.29049394581574201</v>
      </c>
      <c r="C668">
        <f t="shared" si="24"/>
        <v>0.4278829452573073</v>
      </c>
    </row>
    <row r="669" spans="1:3" x14ac:dyDescent="0.25">
      <c r="A669">
        <f>A668+1</f>
        <v>534</v>
      </c>
      <c r="B669">
        <f t="shared" si="23"/>
        <v>0.29801969570734155</v>
      </c>
      <c r="C669">
        <f t="shared" si="24"/>
        <v>0.42604165625035934</v>
      </c>
    </row>
    <row r="670" spans="1:3" x14ac:dyDescent="0.25">
      <c r="A670">
        <v>534</v>
      </c>
      <c r="B670">
        <f t="shared" si="23"/>
        <v>0.29801969570734155</v>
      </c>
      <c r="C670">
        <f t="shared" si="24"/>
        <v>0.42604165625035934</v>
      </c>
    </row>
    <row r="671" spans="1:3" x14ac:dyDescent="0.25">
      <c r="A671">
        <f>A670+1</f>
        <v>535</v>
      </c>
      <c r="B671">
        <f t="shared" si="23"/>
        <v>0.30554544559894109</v>
      </c>
      <c r="C671">
        <f t="shared" si="24"/>
        <v>0.42420241578699236</v>
      </c>
    </row>
    <row r="672" spans="1:3" x14ac:dyDescent="0.25">
      <c r="A672">
        <v>535</v>
      </c>
      <c r="B672">
        <f t="shared" si="23"/>
        <v>0.30554544559894109</v>
      </c>
      <c r="C672">
        <f t="shared" si="24"/>
        <v>0.42420241578699236</v>
      </c>
    </row>
    <row r="673" spans="1:3" x14ac:dyDescent="0.25">
      <c r="A673">
        <f>A672+1</f>
        <v>536</v>
      </c>
      <c r="B673">
        <f t="shared" si="23"/>
        <v>0.31307119549054058</v>
      </c>
      <c r="C673">
        <f t="shared" si="24"/>
        <v>0.42236527244680044</v>
      </c>
    </row>
    <row r="674" spans="1:3" x14ac:dyDescent="0.25">
      <c r="A674">
        <v>536</v>
      </c>
      <c r="B674">
        <f t="shared" si="23"/>
        <v>0.31307119549054058</v>
      </c>
      <c r="C674">
        <f t="shared" si="24"/>
        <v>0.42236527244680044</v>
      </c>
    </row>
    <row r="675" spans="1:3" x14ac:dyDescent="0.25">
      <c r="A675">
        <f>A674+1</f>
        <v>537</v>
      </c>
      <c r="B675">
        <f t="shared" si="23"/>
        <v>0.32059694538214012</v>
      </c>
      <c r="C675">
        <f t="shared" si="24"/>
        <v>0.42053027458002396</v>
      </c>
    </row>
    <row r="676" spans="1:3" x14ac:dyDescent="0.25">
      <c r="A676">
        <v>537</v>
      </c>
      <c r="B676">
        <f t="shared" si="23"/>
        <v>0.32059694538214012</v>
      </c>
      <c r="C676">
        <f t="shared" si="24"/>
        <v>0.42053027458002396</v>
      </c>
    </row>
    <row r="677" spans="1:3" x14ac:dyDescent="0.25">
      <c r="A677">
        <f>A676+1</f>
        <v>538</v>
      </c>
      <c r="B677">
        <f t="shared" si="23"/>
        <v>0.32812269527373966</v>
      </c>
      <c r="C677">
        <f t="shared" si="24"/>
        <v>0.41869747030267251</v>
      </c>
    </row>
    <row r="678" spans="1:3" x14ac:dyDescent="0.25">
      <c r="A678">
        <v>538</v>
      </c>
      <c r="B678">
        <f t="shared" si="23"/>
        <v>0.32812269527373966</v>
      </c>
      <c r="C678">
        <f t="shared" si="24"/>
        <v>0.41869747030267251</v>
      </c>
    </row>
    <row r="679" spans="1:3" x14ac:dyDescent="0.25">
      <c r="A679">
        <f>A678+1</f>
        <v>539</v>
      </c>
      <c r="B679">
        <f t="shared" si="23"/>
        <v>0.3356484451653392</v>
      </c>
      <c r="C679">
        <f t="shared" si="24"/>
        <v>0.41686690749170185</v>
      </c>
    </row>
    <row r="680" spans="1:3" x14ac:dyDescent="0.25">
      <c r="A680">
        <v>539</v>
      </c>
      <c r="B680">
        <f t="shared" si="23"/>
        <v>0.3356484451653392</v>
      </c>
      <c r="C680">
        <f t="shared" si="24"/>
        <v>0.41686690749170185</v>
      </c>
    </row>
    <row r="681" spans="1:3" x14ac:dyDescent="0.25">
      <c r="A681">
        <f>A680+1</f>
        <v>540</v>
      </c>
      <c r="B681">
        <f t="shared" si="23"/>
        <v>0.34317419505693875</v>
      </c>
      <c r="C681">
        <f t="shared" si="24"/>
        <v>0.41503863378024519</v>
      </c>
    </row>
    <row r="682" spans="1:3" x14ac:dyDescent="0.25">
      <c r="A682">
        <v>540</v>
      </c>
      <c r="B682">
        <f t="shared" si="23"/>
        <v>0.34317419505693875</v>
      </c>
      <c r="C682">
        <f t="shared" si="24"/>
        <v>0.41503863378024519</v>
      </c>
    </row>
    <row r="683" spans="1:3" x14ac:dyDescent="0.25">
      <c r="A683">
        <f>A682+1</f>
        <v>541</v>
      </c>
      <c r="B683">
        <f t="shared" si="23"/>
        <v>0.35069994494853823</v>
      </c>
      <c r="C683">
        <f t="shared" si="24"/>
        <v>0.41321269655289977</v>
      </c>
    </row>
    <row r="684" spans="1:3" x14ac:dyDescent="0.25">
      <c r="A684">
        <v>541</v>
      </c>
      <c r="B684">
        <f t="shared" si="23"/>
        <v>0.35069994494853823</v>
      </c>
      <c r="C684">
        <f t="shared" si="24"/>
        <v>0.41321269655289977</v>
      </c>
    </row>
    <row r="685" spans="1:3" x14ac:dyDescent="0.25">
      <c r="A685">
        <f>A684+1</f>
        <v>542</v>
      </c>
      <c r="B685">
        <f t="shared" si="23"/>
        <v>0.35822569484013778</v>
      </c>
      <c r="C685">
        <f t="shared" si="24"/>
        <v>0.41138914294107043</v>
      </c>
    </row>
    <row r="686" spans="1:3" x14ac:dyDescent="0.25">
      <c r="A686">
        <v>542</v>
      </c>
      <c r="B686">
        <f t="shared" si="23"/>
        <v>0.35822569484013778</v>
      </c>
      <c r="C686">
        <f t="shared" si="24"/>
        <v>0.41138914294107043</v>
      </c>
    </row>
    <row r="687" spans="1:3" x14ac:dyDescent="0.25">
      <c r="A687">
        <f>A686+1</f>
        <v>543</v>
      </c>
      <c r="B687">
        <f t="shared" si="23"/>
        <v>0.36575144473173732</v>
      </c>
      <c r="C687">
        <f t="shared" si="24"/>
        <v>0.40956801981837015</v>
      </c>
    </row>
    <row r="688" spans="1:3" x14ac:dyDescent="0.25">
      <c r="A688">
        <v>543</v>
      </c>
      <c r="B688">
        <f t="shared" si="23"/>
        <v>0.36575144473173732</v>
      </c>
      <c r="C688">
        <f t="shared" si="24"/>
        <v>0.40956801981837015</v>
      </c>
    </row>
    <row r="689" spans="1:3" x14ac:dyDescent="0.25">
      <c r="A689">
        <f>A688+1</f>
        <v>544</v>
      </c>
      <c r="B689">
        <f t="shared" si="23"/>
        <v>0.37327719462333686</v>
      </c>
      <c r="C689">
        <f t="shared" si="24"/>
        <v>0.40774937379607867</v>
      </c>
    </row>
    <row r="690" spans="1:3" x14ac:dyDescent="0.25">
      <c r="A690">
        <v>544</v>
      </c>
      <c r="B690">
        <f t="shared" si="23"/>
        <v>0.37327719462333686</v>
      </c>
      <c r="C690">
        <f t="shared" si="24"/>
        <v>0.40774937379607867</v>
      </c>
    </row>
    <row r="691" spans="1:3" x14ac:dyDescent="0.25">
      <c r="A691">
        <f>A690+1</f>
        <v>545</v>
      </c>
      <c r="B691">
        <f t="shared" si="23"/>
        <v>0.38080294451493635</v>
      </c>
      <c r="C691">
        <f t="shared" si="24"/>
        <v>0.40593325121866097</v>
      </c>
    </row>
    <row r="692" spans="1:3" x14ac:dyDescent="0.25">
      <c r="A692">
        <v>545</v>
      </c>
      <c r="B692">
        <f t="shared" si="23"/>
        <v>0.38080294451493635</v>
      </c>
      <c r="C692">
        <f t="shared" si="24"/>
        <v>0.40593325121866097</v>
      </c>
    </row>
    <row r="693" spans="1:3" x14ac:dyDescent="0.25">
      <c r="A693">
        <f>A692+1</f>
        <v>546</v>
      </c>
      <c r="B693">
        <f t="shared" si="23"/>
        <v>0.38832869440653589</v>
      </c>
      <c r="C693">
        <f t="shared" si="24"/>
        <v>0.40411969815934423</v>
      </c>
    </row>
    <row r="694" spans="1:3" x14ac:dyDescent="0.25">
      <c r="A694">
        <v>546</v>
      </c>
      <c r="B694">
        <f t="shared" si="23"/>
        <v>0.38832869440653589</v>
      </c>
      <c r="C694">
        <f t="shared" si="24"/>
        <v>0.40411969815934423</v>
      </c>
    </row>
    <row r="695" spans="1:3" x14ac:dyDescent="0.25">
      <c r="A695">
        <f>A694+1</f>
        <v>547</v>
      </c>
      <c r="B695">
        <f t="shared" si="23"/>
        <v>0.39585444429813543</v>
      </c>
      <c r="C695">
        <f t="shared" si="24"/>
        <v>0.40230876041575753</v>
      </c>
    </row>
    <row r="696" spans="1:3" x14ac:dyDescent="0.25">
      <c r="A696">
        <v>547</v>
      </c>
      <c r="B696">
        <f t="shared" si="23"/>
        <v>0.39585444429813543</v>
      </c>
      <c r="C696">
        <f t="shared" si="24"/>
        <v>0.40230876041575753</v>
      </c>
    </row>
    <row r="697" spans="1:3" x14ac:dyDescent="0.25">
      <c r="A697">
        <f>A696+1</f>
        <v>548</v>
      </c>
      <c r="B697">
        <f t="shared" si="23"/>
        <v>0.40338019418973498</v>
      </c>
      <c r="C697">
        <f t="shared" si="24"/>
        <v>0.40050048350563117</v>
      </c>
    </row>
    <row r="698" spans="1:3" x14ac:dyDescent="0.25">
      <c r="A698">
        <v>548</v>
      </c>
      <c r="B698">
        <f t="shared" si="23"/>
        <v>0.40338019418973498</v>
      </c>
      <c r="C698">
        <f t="shared" si="24"/>
        <v>0.40050048350563117</v>
      </c>
    </row>
    <row r="699" spans="1:3" x14ac:dyDescent="0.25">
      <c r="A699">
        <f>A698+1</f>
        <v>549</v>
      </c>
      <c r="B699">
        <f t="shared" si="23"/>
        <v>0.41090594408133452</v>
      </c>
      <c r="C699">
        <f t="shared" si="24"/>
        <v>0.39869491266255952</v>
      </c>
    </row>
    <row r="700" spans="1:3" x14ac:dyDescent="0.25">
      <c r="A700">
        <v>549</v>
      </c>
      <c r="B700">
        <f t="shared" si="23"/>
        <v>0.41090594408133452</v>
      </c>
      <c r="C700">
        <f t="shared" si="24"/>
        <v>0.39869491266255952</v>
      </c>
    </row>
    <row r="701" spans="1:3" x14ac:dyDescent="0.25">
      <c r="A701">
        <f>A700+1</f>
        <v>550</v>
      </c>
      <c r="B701">
        <f t="shared" si="23"/>
        <v>0.418431693972934</v>
      </c>
      <c r="C701">
        <f t="shared" si="24"/>
        <v>0.39689209283182664</v>
      </c>
    </row>
    <row r="702" spans="1:3" x14ac:dyDescent="0.25">
      <c r="A702">
        <v>550</v>
      </c>
      <c r="B702">
        <f t="shared" si="23"/>
        <v>0.418431693972934</v>
      </c>
      <c r="C702">
        <f t="shared" si="24"/>
        <v>0.39689209283182664</v>
      </c>
    </row>
    <row r="703" spans="1:3" x14ac:dyDescent="0.25">
      <c r="A703">
        <f>A702+1</f>
        <v>551</v>
      </c>
      <c r="B703">
        <f t="shared" si="23"/>
        <v>0.42595744386453355</v>
      </c>
      <c r="C703">
        <f t="shared" si="24"/>
        <v>0.39509206866629459</v>
      </c>
    </row>
    <row r="704" spans="1:3" x14ac:dyDescent="0.25">
      <c r="A704">
        <v>551</v>
      </c>
      <c r="B704">
        <f t="shared" si="23"/>
        <v>0.42595744386453355</v>
      </c>
      <c r="C704">
        <f t="shared" si="24"/>
        <v>0.39509206866629459</v>
      </c>
    </row>
    <row r="705" spans="1:3" x14ac:dyDescent="0.25">
      <c r="A705">
        <f>A704+1</f>
        <v>552</v>
      </c>
      <c r="B705">
        <f t="shared" si="23"/>
        <v>0.43348319375613309</v>
      </c>
      <c r="C705">
        <f t="shared" si="24"/>
        <v>0.39329488452235895</v>
      </c>
    </row>
    <row r="706" spans="1:3" x14ac:dyDescent="0.25">
      <c r="A706">
        <v>552</v>
      </c>
      <c r="B706">
        <f t="shared" si="23"/>
        <v>0.43348319375613309</v>
      </c>
      <c r="C706">
        <f t="shared" si="24"/>
        <v>0.39329488452235895</v>
      </c>
    </row>
    <row r="707" spans="1:3" x14ac:dyDescent="0.25">
      <c r="A707">
        <f>A706+1</f>
        <v>553</v>
      </c>
      <c r="B707">
        <f t="shared" ref="B707:B757" si="25">(A707-494.4)/(40/LOG(2))</f>
        <v>0.44100894364773263</v>
      </c>
      <c r="C707">
        <f t="shared" ref="C707:C757" si="26">1/(EXP(B707)+1)</f>
        <v>0.39150058445596581</v>
      </c>
    </row>
    <row r="708" spans="1:3" x14ac:dyDescent="0.25">
      <c r="A708">
        <v>553</v>
      </c>
      <c r="B708">
        <f t="shared" si="25"/>
        <v>0.44100894364773263</v>
      </c>
      <c r="C708">
        <f t="shared" si="26"/>
        <v>0.39150058445596581</v>
      </c>
    </row>
    <row r="709" spans="1:3" x14ac:dyDescent="0.25">
      <c r="A709">
        <f>A708+1</f>
        <v>554</v>
      </c>
      <c r="B709">
        <f t="shared" si="25"/>
        <v>0.44853469353933212</v>
      </c>
      <c r="C709">
        <f t="shared" si="26"/>
        <v>0.38970921221869775</v>
      </c>
    </row>
    <row r="710" spans="1:3" x14ac:dyDescent="0.25">
      <c r="A710">
        <v>554</v>
      </c>
      <c r="B710">
        <f t="shared" si="25"/>
        <v>0.44853469353933212</v>
      </c>
      <c r="C710">
        <f t="shared" si="26"/>
        <v>0.38970921221869775</v>
      </c>
    </row>
    <row r="711" spans="1:3" x14ac:dyDescent="0.25">
      <c r="A711">
        <f>A710+1</f>
        <v>555</v>
      </c>
      <c r="B711">
        <f t="shared" si="25"/>
        <v>0.45606044343093166</v>
      </c>
      <c r="C711">
        <f t="shared" si="26"/>
        <v>0.38792081125392436</v>
      </c>
    </row>
    <row r="712" spans="1:3" x14ac:dyDescent="0.25">
      <c r="A712">
        <v>555</v>
      </c>
      <c r="B712">
        <f t="shared" si="25"/>
        <v>0.45606044343093166</v>
      </c>
      <c r="C712">
        <f t="shared" si="26"/>
        <v>0.38792081125392436</v>
      </c>
    </row>
    <row r="713" spans="1:3" x14ac:dyDescent="0.25">
      <c r="A713">
        <f>A712+1</f>
        <v>556</v>
      </c>
      <c r="B713">
        <f t="shared" si="25"/>
        <v>0.4635861933225312</v>
      </c>
      <c r="C713">
        <f t="shared" si="26"/>
        <v>0.38613542469302076</v>
      </c>
    </row>
    <row r="714" spans="1:3" x14ac:dyDescent="0.25">
      <c r="A714">
        <v>556</v>
      </c>
      <c r="B714">
        <f t="shared" si="25"/>
        <v>0.4635861933225312</v>
      </c>
      <c r="C714">
        <f t="shared" si="26"/>
        <v>0.38613542469302076</v>
      </c>
    </row>
    <row r="715" spans="1:3" x14ac:dyDescent="0.25">
      <c r="A715">
        <f>A714+1</f>
        <v>557</v>
      </c>
      <c r="B715">
        <f t="shared" si="25"/>
        <v>0.47111194321413075</v>
      </c>
      <c r="C715">
        <f t="shared" si="26"/>
        <v>0.38435309535165268</v>
      </c>
    </row>
    <row r="716" spans="1:3" x14ac:dyDescent="0.25">
      <c r="A716">
        <v>557</v>
      </c>
      <c r="B716">
        <f t="shared" si="25"/>
        <v>0.47111194321413075</v>
      </c>
      <c r="C716">
        <f t="shared" si="26"/>
        <v>0.38435309535165268</v>
      </c>
    </row>
    <row r="717" spans="1:3" x14ac:dyDescent="0.25">
      <c r="A717">
        <f>A716+1</f>
        <v>558</v>
      </c>
      <c r="B717">
        <f t="shared" si="25"/>
        <v>0.47863769310573023</v>
      </c>
      <c r="C717">
        <f t="shared" si="26"/>
        <v>0.38257386572613122</v>
      </c>
    </row>
    <row r="718" spans="1:3" x14ac:dyDescent="0.25">
      <c r="A718">
        <v>558</v>
      </c>
      <c r="B718">
        <f t="shared" si="25"/>
        <v>0.47863769310573023</v>
      </c>
      <c r="C718">
        <f t="shared" si="26"/>
        <v>0.38257386572613122</v>
      </c>
    </row>
    <row r="719" spans="1:3" x14ac:dyDescent="0.25">
      <c r="A719">
        <f>A718+1</f>
        <v>559</v>
      </c>
      <c r="B719">
        <f t="shared" si="25"/>
        <v>0.48616344299732978</v>
      </c>
      <c r="C719">
        <f t="shared" si="26"/>
        <v>0.38079777798983472</v>
      </c>
    </row>
    <row r="720" spans="1:3" x14ac:dyDescent="0.25">
      <c r="A720">
        <v>559</v>
      </c>
      <c r="B720">
        <f t="shared" si="25"/>
        <v>0.48616344299732978</v>
      </c>
      <c r="C720">
        <f t="shared" si="26"/>
        <v>0.38079777798983472</v>
      </c>
    </row>
    <row r="721" spans="1:3" x14ac:dyDescent="0.25">
      <c r="A721">
        <f>A720+1</f>
        <v>560</v>
      </c>
      <c r="B721">
        <f t="shared" si="25"/>
        <v>0.49368919288892932</v>
      </c>
      <c r="C721">
        <f t="shared" si="26"/>
        <v>0.37902487398970081</v>
      </c>
    </row>
    <row r="722" spans="1:3" x14ac:dyDescent="0.25">
      <c r="A722">
        <v>560</v>
      </c>
      <c r="B722">
        <f t="shared" si="25"/>
        <v>0.49368919288892932</v>
      </c>
      <c r="C722">
        <f t="shared" si="26"/>
        <v>0.37902487398970081</v>
      </c>
    </row>
    <row r="723" spans="1:3" x14ac:dyDescent="0.25">
      <c r="A723">
        <f>A722+1</f>
        <v>561</v>
      </c>
      <c r="B723">
        <f t="shared" si="25"/>
        <v>0.5012149427805288</v>
      </c>
      <c r="C723">
        <f t="shared" si="26"/>
        <v>0.37725519524278789</v>
      </c>
    </row>
    <row r="724" spans="1:3" x14ac:dyDescent="0.25">
      <c r="A724">
        <v>561</v>
      </c>
      <c r="B724">
        <f t="shared" si="25"/>
        <v>0.5012149427805288</v>
      </c>
      <c r="C724">
        <f t="shared" si="26"/>
        <v>0.37725519524278789</v>
      </c>
    </row>
    <row r="725" spans="1:3" x14ac:dyDescent="0.25">
      <c r="A725">
        <f>A724+1</f>
        <v>562</v>
      </c>
      <c r="B725">
        <f t="shared" si="25"/>
        <v>0.5087406926721284</v>
      </c>
      <c r="C725">
        <f t="shared" si="26"/>
        <v>0.37548878293290677</v>
      </c>
    </row>
    <row r="726" spans="1:3" x14ac:dyDescent="0.25">
      <c r="A726">
        <v>562</v>
      </c>
      <c r="B726">
        <f t="shared" si="25"/>
        <v>0.5087406926721284</v>
      </c>
      <c r="C726">
        <f t="shared" si="26"/>
        <v>0.37548878293290677</v>
      </c>
    </row>
    <row r="727" spans="1:3" x14ac:dyDescent="0.25">
      <c r="A727">
        <f>A726+1</f>
        <v>563</v>
      </c>
      <c r="B727">
        <f t="shared" si="25"/>
        <v>0.51626644256372789</v>
      </c>
      <c r="C727">
        <f t="shared" si="26"/>
        <v>0.37372567790732264</v>
      </c>
    </row>
    <row r="728" spans="1:3" x14ac:dyDescent="0.25">
      <c r="A728">
        <v>563</v>
      </c>
      <c r="B728">
        <f t="shared" si="25"/>
        <v>0.51626644256372789</v>
      </c>
      <c r="C728">
        <f t="shared" si="26"/>
        <v>0.37372567790732264</v>
      </c>
    </row>
    <row r="729" spans="1:3" x14ac:dyDescent="0.25">
      <c r="A729">
        <f>A728+1</f>
        <v>564</v>
      </c>
      <c r="B729">
        <f t="shared" si="25"/>
        <v>0.52379219245532749</v>
      </c>
      <c r="C729">
        <f t="shared" si="26"/>
        <v>0.37196592067352813</v>
      </c>
    </row>
    <row r="730" spans="1:3" x14ac:dyDescent="0.25">
      <c r="A730">
        <v>564</v>
      </c>
      <c r="B730">
        <f t="shared" si="25"/>
        <v>0.52379219245532749</v>
      </c>
      <c r="C730">
        <f t="shared" si="26"/>
        <v>0.37196592067352813</v>
      </c>
    </row>
    <row r="731" spans="1:3" x14ac:dyDescent="0.25">
      <c r="A731">
        <f>A730+1</f>
        <v>565</v>
      </c>
      <c r="B731">
        <f t="shared" si="25"/>
        <v>0.53131794234692697</v>
      </c>
      <c r="C731">
        <f t="shared" si="26"/>
        <v>0.37020955139608797</v>
      </c>
    </row>
    <row r="732" spans="1:3" x14ac:dyDescent="0.25">
      <c r="A732">
        <v>565</v>
      </c>
      <c r="B732">
        <f t="shared" si="25"/>
        <v>0.53131794234692697</v>
      </c>
      <c r="C732">
        <f t="shared" si="26"/>
        <v>0.37020955139608797</v>
      </c>
    </row>
    <row r="733" spans="1:3" x14ac:dyDescent="0.25">
      <c r="A733">
        <f>A732+1</f>
        <v>566</v>
      </c>
      <c r="B733">
        <f t="shared" si="25"/>
        <v>0.53884369223852646</v>
      </c>
      <c r="C733">
        <f t="shared" si="26"/>
        <v>0.36845660989355528</v>
      </c>
    </row>
    <row r="734" spans="1:3" x14ac:dyDescent="0.25">
      <c r="A734">
        <v>566</v>
      </c>
      <c r="B734">
        <f t="shared" si="25"/>
        <v>0.53884369223852646</v>
      </c>
      <c r="C734">
        <f t="shared" si="26"/>
        <v>0.36845660989355528</v>
      </c>
    </row>
    <row r="735" spans="1:3" x14ac:dyDescent="0.25">
      <c r="A735">
        <f>A734+1</f>
        <v>567</v>
      </c>
      <c r="B735">
        <f t="shared" si="25"/>
        <v>0.54636944213012606</v>
      </c>
      <c r="C735">
        <f t="shared" si="26"/>
        <v>0.36670713563545926</v>
      </c>
    </row>
    <row r="736" spans="1:3" x14ac:dyDescent="0.25">
      <c r="A736">
        <v>567</v>
      </c>
      <c r="B736">
        <f t="shared" si="25"/>
        <v>0.54636944213012606</v>
      </c>
      <c r="C736">
        <f t="shared" si="26"/>
        <v>0.36670713563545926</v>
      </c>
    </row>
    <row r="737" spans="1:3" x14ac:dyDescent="0.25">
      <c r="A737">
        <f>A736+1</f>
        <v>568</v>
      </c>
      <c r="B737">
        <f t="shared" si="25"/>
        <v>0.55389519202172555</v>
      </c>
      <c r="C737">
        <f t="shared" si="26"/>
        <v>0.36496116773936638</v>
      </c>
    </row>
    <row r="738" spans="1:3" x14ac:dyDescent="0.25">
      <c r="A738">
        <v>568</v>
      </c>
      <c r="B738">
        <f t="shared" si="25"/>
        <v>0.55389519202172555</v>
      </c>
      <c r="C738">
        <f t="shared" si="26"/>
        <v>0.36496116773936638</v>
      </c>
    </row>
    <row r="739" spans="1:3" x14ac:dyDescent="0.25">
      <c r="A739">
        <f>A738+1</f>
        <v>569</v>
      </c>
      <c r="B739">
        <f t="shared" si="25"/>
        <v>0.56142094191332503</v>
      </c>
      <c r="C739">
        <f t="shared" si="26"/>
        <v>0.3632187449680131</v>
      </c>
    </row>
    <row r="740" spans="1:3" x14ac:dyDescent="0.25">
      <c r="A740">
        <v>569</v>
      </c>
      <c r="B740">
        <f t="shared" si="25"/>
        <v>0.56142094191332503</v>
      </c>
      <c r="C740">
        <f t="shared" si="26"/>
        <v>0.3632187449680131</v>
      </c>
    </row>
    <row r="741" spans="1:3" x14ac:dyDescent="0.25">
      <c r="A741">
        <f>A740+1</f>
        <v>570</v>
      </c>
      <c r="B741">
        <f t="shared" si="25"/>
        <v>0.56894669180492463</v>
      </c>
      <c r="C741">
        <f t="shared" si="26"/>
        <v>0.36147990572651217</v>
      </c>
    </row>
    <row r="742" spans="1:3" x14ac:dyDescent="0.25">
      <c r="A742">
        <v>570</v>
      </c>
      <c r="B742">
        <f t="shared" si="25"/>
        <v>0.56894669180492463</v>
      </c>
      <c r="C742">
        <f t="shared" si="26"/>
        <v>0.36147990572651217</v>
      </c>
    </row>
    <row r="743" spans="1:3" x14ac:dyDescent="0.25">
      <c r="A743">
        <f>A742+1</f>
        <v>571</v>
      </c>
      <c r="B743">
        <f t="shared" si="25"/>
        <v>0.57647244169652412</v>
      </c>
      <c r="C743">
        <f t="shared" si="26"/>
        <v>0.35974468805963189</v>
      </c>
    </row>
    <row r="744" spans="1:3" x14ac:dyDescent="0.25">
      <c r="A744">
        <v>571</v>
      </c>
      <c r="B744">
        <f t="shared" si="25"/>
        <v>0.57647244169652412</v>
      </c>
      <c r="C744">
        <f t="shared" si="26"/>
        <v>0.35974468805963189</v>
      </c>
    </row>
    <row r="745" spans="1:3" x14ac:dyDescent="0.25">
      <c r="A745">
        <f>A744+1</f>
        <v>572</v>
      </c>
      <c r="B745">
        <f t="shared" si="25"/>
        <v>0.58399819158812372</v>
      </c>
      <c r="C745">
        <f t="shared" si="26"/>
        <v>0.35801312964914872</v>
      </c>
    </row>
    <row r="746" spans="1:3" x14ac:dyDescent="0.25">
      <c r="A746">
        <v>572</v>
      </c>
      <c r="B746">
        <f t="shared" si="25"/>
        <v>0.58399819158812372</v>
      </c>
      <c r="C746">
        <f t="shared" si="26"/>
        <v>0.35801312964914872</v>
      </c>
    </row>
    <row r="747" spans="1:3" x14ac:dyDescent="0.25">
      <c r="A747">
        <f>A746+1</f>
        <v>573</v>
      </c>
      <c r="B747">
        <f t="shared" si="25"/>
        <v>0.5915239414797232</v>
      </c>
      <c r="C747">
        <f t="shared" si="26"/>
        <v>0.35628526781127323</v>
      </c>
    </row>
    <row r="748" spans="1:3" x14ac:dyDescent="0.25">
      <c r="A748">
        <v>573</v>
      </c>
      <c r="B748">
        <f t="shared" si="25"/>
        <v>0.5915239414797232</v>
      </c>
      <c r="C748">
        <f t="shared" si="26"/>
        <v>0.35628526781127323</v>
      </c>
    </row>
    <row r="749" spans="1:3" x14ac:dyDescent="0.25">
      <c r="A749">
        <f>A748+1</f>
        <v>574</v>
      </c>
      <c r="B749">
        <f t="shared" si="25"/>
        <v>0.59904969137132269</v>
      </c>
      <c r="C749">
        <f t="shared" si="26"/>
        <v>0.35456113949414991</v>
      </c>
    </row>
    <row r="750" spans="1:3" x14ac:dyDescent="0.25">
      <c r="A750">
        <v>574</v>
      </c>
      <c r="B750">
        <f t="shared" si="25"/>
        <v>0.59904969137132269</v>
      </c>
      <c r="C750">
        <f t="shared" si="26"/>
        <v>0.35456113949414991</v>
      </c>
    </row>
    <row r="751" spans="1:3" x14ac:dyDescent="0.25">
      <c r="A751">
        <f>A750+1</f>
        <v>575</v>
      </c>
      <c r="B751">
        <f t="shared" si="25"/>
        <v>0.60657544126292229</v>
      </c>
      <c r="C751">
        <f t="shared" si="26"/>
        <v>0.35284078127543089</v>
      </c>
    </row>
    <row r="752" spans="1:3" x14ac:dyDescent="0.25">
      <c r="A752">
        <v>575</v>
      </c>
      <c r="B752">
        <f t="shared" si="25"/>
        <v>0.60657544126292229</v>
      </c>
      <c r="C752">
        <f t="shared" si="26"/>
        <v>0.35284078127543089</v>
      </c>
    </row>
    <row r="753" spans="1:3" x14ac:dyDescent="0.25">
      <c r="A753">
        <f>A752+1</f>
        <v>576</v>
      </c>
      <c r="B753">
        <f t="shared" si="25"/>
        <v>0.61410119115452177</v>
      </c>
      <c r="C753">
        <f t="shared" si="26"/>
        <v>0.35112422935992377</v>
      </c>
    </row>
    <row r="754" spans="1:3" x14ac:dyDescent="0.25">
      <c r="A754">
        <v>576</v>
      </c>
      <c r="B754">
        <f t="shared" si="25"/>
        <v>0.61410119115452177</v>
      </c>
      <c r="C754">
        <f t="shared" si="26"/>
        <v>0.35112422935992377</v>
      </c>
    </row>
    <row r="755" spans="1:3" x14ac:dyDescent="0.25">
      <c r="A755">
        <f>A754+1</f>
        <v>577</v>
      </c>
      <c r="B755">
        <f t="shared" si="25"/>
        <v>0.62162694104612137</v>
      </c>
      <c r="C755">
        <f t="shared" si="26"/>
        <v>0.34941151957731259</v>
      </c>
    </row>
    <row r="756" spans="1:3" x14ac:dyDescent="0.25">
      <c r="A756">
        <v>577</v>
      </c>
      <c r="B756">
        <f t="shared" si="25"/>
        <v>0.62162694104612137</v>
      </c>
      <c r="C756">
        <f t="shared" si="26"/>
        <v>0.34941151957731259</v>
      </c>
    </row>
    <row r="757" spans="1:3" x14ac:dyDescent="0.25">
      <c r="A757">
        <f>A756+1</f>
        <v>578</v>
      </c>
      <c r="B757">
        <f t="shared" si="25"/>
        <v>0.62915269093772086</v>
      </c>
      <c r="C757">
        <f t="shared" si="26"/>
        <v>0.34770268737995419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topLeftCell="L1" zoomScale="70" zoomScaleNormal="70" workbookViewId="0">
      <selection activeCell="Q6" sqref="Q6"/>
    </sheetView>
  </sheetViews>
  <sheetFormatPr defaultRowHeight="15" x14ac:dyDescent="0.25"/>
  <cols>
    <col min="6" max="8" width="12" customWidth="1"/>
    <col min="9" max="14" width="12" style="7" customWidth="1"/>
    <col min="15" max="15" width="12" customWidth="1"/>
    <col min="16" max="16" width="12" style="9" customWidth="1"/>
  </cols>
  <sheetData>
    <row r="1" spans="1:20" x14ac:dyDescent="0.25">
      <c r="O1">
        <v>0.14450000000000002</v>
      </c>
      <c r="P1" s="9" t="s">
        <v>156</v>
      </c>
      <c r="R1" s="16">
        <f>O1/SUM(O$1:O$3)</f>
        <v>1.096774193548387</v>
      </c>
      <c r="T1">
        <f>O1*0.85</f>
        <v>0.12282500000000002</v>
      </c>
    </row>
    <row r="2" spans="1:20" x14ac:dyDescent="0.25">
      <c r="O2">
        <v>3.8249999999999999E-2</v>
      </c>
      <c r="P2" s="9" t="s">
        <v>144</v>
      </c>
      <c r="R2" s="16">
        <f t="shared" ref="R2:R3" si="0">O2/SUM(O$1:O$3)</f>
        <v>0.2903225806451612</v>
      </c>
      <c r="T2">
        <f t="shared" ref="T2:T3" si="1">O2*0.85</f>
        <v>3.25125E-2</v>
      </c>
    </row>
    <row r="3" spans="1:20" x14ac:dyDescent="0.25">
      <c r="K3" s="7">
        <f>AVERAGE(K9:K35)</f>
        <v>-1.3171116926387531E-3</v>
      </c>
      <c r="L3" s="7">
        <f>AVERAGE(L9:L35)</f>
        <v>-1.1851851851851847E-3</v>
      </c>
      <c r="M3" s="7">
        <f>AVERAGE(M9:M35)</f>
        <v>5.427471642607324E-2</v>
      </c>
      <c r="O3">
        <v>-5.0999999999999997E-2</v>
      </c>
      <c r="P3" s="9" t="s">
        <v>145</v>
      </c>
      <c r="R3" s="16">
        <f t="shared" si="0"/>
        <v>-0.38709677419354827</v>
      </c>
      <c r="T3">
        <f t="shared" si="1"/>
        <v>-4.3349999999999993E-2</v>
      </c>
    </row>
    <row r="4" spans="1:20" x14ac:dyDescent="0.25">
      <c r="O4">
        <v>3.5000000000000001E-3</v>
      </c>
    </row>
    <row r="5" spans="1:20" x14ac:dyDescent="0.25">
      <c r="O5">
        <f>O1*K3+O2*L3+O3*M3+O4</f>
        <v>4.9633348935063191E-4</v>
      </c>
      <c r="P5" s="9" t="s">
        <v>146</v>
      </c>
    </row>
    <row r="6" spans="1:20" s="13" customFormat="1" ht="45" x14ac:dyDescent="0.25">
      <c r="A6" s="11" t="s">
        <v>133</v>
      </c>
      <c r="B6" s="12" t="s">
        <v>0</v>
      </c>
      <c r="F6" s="13" t="s">
        <v>134</v>
      </c>
      <c r="G6" s="13" t="s">
        <v>135</v>
      </c>
      <c r="H6" s="13" t="s">
        <v>136</v>
      </c>
      <c r="I6" s="14" t="s">
        <v>137</v>
      </c>
      <c r="J6" s="14" t="s">
        <v>139</v>
      </c>
      <c r="K6" s="14" t="s">
        <v>140</v>
      </c>
      <c r="L6" s="14" t="s">
        <v>138</v>
      </c>
      <c r="M6" s="14" t="s">
        <v>143</v>
      </c>
      <c r="N6" s="14" t="s">
        <v>147</v>
      </c>
      <c r="O6" s="13" t="s">
        <v>141</v>
      </c>
      <c r="P6" s="9" t="s">
        <v>142</v>
      </c>
      <c r="Q6" s="13" t="s">
        <v>148</v>
      </c>
    </row>
    <row r="7" spans="1:20" x14ac:dyDescent="0.25">
      <c r="A7" s="3" t="s">
        <v>1</v>
      </c>
      <c r="B7" s="4">
        <v>0.28509797289964833</v>
      </c>
      <c r="C7">
        <f>LEFT(A7,4)*1</f>
        <v>1983</v>
      </c>
      <c r="D7">
        <v>8.8130272709436783E-2</v>
      </c>
      <c r="F7">
        <v>1987</v>
      </c>
      <c r="G7" s="6">
        <f t="shared" ref="G7:G9" si="2">AVERAGEIF($C$7:$C$139, F7, $B$7:$B$139)</f>
        <v>0.36019935310257467</v>
      </c>
      <c r="H7" s="10">
        <v>0.10400000000000001</v>
      </c>
      <c r="M7" s="9">
        <f t="shared" ref="M7:M35" si="3">AVERAGEIF($C$7:$C$138, F7,$D$7:$D$138)</f>
        <v>0.14147574736647037</v>
      </c>
      <c r="N7" s="9"/>
    </row>
    <row r="8" spans="1:20" x14ac:dyDescent="0.25">
      <c r="A8" s="3" t="s">
        <v>2</v>
      </c>
      <c r="B8" s="4">
        <v>0.28507771270908583</v>
      </c>
      <c r="C8">
        <f t="shared" ref="C8:C71" si="4">LEFT(A8,4)*1</f>
        <v>1983</v>
      </c>
      <c r="D8">
        <v>0.1097101560698087</v>
      </c>
      <c r="F8">
        <v>1988</v>
      </c>
      <c r="G8" s="6">
        <f t="shared" si="2"/>
        <v>0.40495347896574863</v>
      </c>
      <c r="H8">
        <v>8.5999999999999993E-2</v>
      </c>
      <c r="I8" s="7">
        <f t="shared" ref="I8" si="5">G8-G7</f>
        <v>4.4754125863173955E-2</v>
      </c>
      <c r="L8" s="7">
        <f t="shared" ref="L8:L35" si="6">H8-H7</f>
        <v>-1.8000000000000016E-2</v>
      </c>
      <c r="M8" s="9">
        <f t="shared" si="3"/>
        <v>0.18877579143094905</v>
      </c>
      <c r="N8" s="9"/>
      <c r="O8" s="8"/>
    </row>
    <row r="9" spans="1:20" x14ac:dyDescent="0.25">
      <c r="A9" s="3" t="s">
        <v>3</v>
      </c>
      <c r="B9" s="4">
        <v>0.31090306906611709</v>
      </c>
      <c r="C9">
        <f t="shared" si="4"/>
        <v>1983</v>
      </c>
      <c r="D9">
        <v>0.12841945288753806</v>
      </c>
      <c r="F9">
        <v>1989</v>
      </c>
      <c r="G9" s="6">
        <f t="shared" si="2"/>
        <v>0.54479930912248109</v>
      </c>
      <c r="H9">
        <v>7.2000000000000008E-2</v>
      </c>
      <c r="I9" s="7">
        <f t="shared" ref="I9" si="7">G9-G8</f>
        <v>0.13984583015673246</v>
      </c>
      <c r="J9" s="7">
        <f t="shared" ref="J9:J35" si="8">I8</f>
        <v>4.4754125863173955E-2</v>
      </c>
      <c r="L9" s="7">
        <f t="shared" si="6"/>
        <v>-1.3999999999999985E-2</v>
      </c>
      <c r="M9" s="9">
        <f t="shared" si="3"/>
        <v>0.20542510603959327</v>
      </c>
      <c r="N9" s="9"/>
      <c r="O9" s="8"/>
      <c r="P9" s="9">
        <v>5.0000000000000001E-3</v>
      </c>
      <c r="Q9" s="9">
        <f>0.2/3.5*(0.7*P8+0.3*P9)</f>
        <v>8.5714285714285726E-5</v>
      </c>
    </row>
    <row r="10" spans="1:20" x14ac:dyDescent="0.25">
      <c r="A10" s="3" t="s">
        <v>4</v>
      </c>
      <c r="B10" s="4">
        <v>0.3146878324046779</v>
      </c>
      <c r="C10">
        <f t="shared" si="4"/>
        <v>1983</v>
      </c>
      <c r="D10">
        <v>0.11897344607624959</v>
      </c>
      <c r="F10">
        <v>1990</v>
      </c>
      <c r="G10" s="6">
        <f>AVERAGEIF($C$7:$C$139, F10, $B$7:$B$139)</f>
        <v>0.49441975614083605</v>
      </c>
      <c r="H10">
        <v>7.0999999999999994E-2</v>
      </c>
      <c r="I10" s="7">
        <f>G10-G9</f>
        <v>-5.0379552981645037E-2</v>
      </c>
      <c r="J10" s="7">
        <f t="shared" si="8"/>
        <v>0.13984583015673246</v>
      </c>
      <c r="K10" s="7">
        <f>J9</f>
        <v>4.4754125863173955E-2</v>
      </c>
      <c r="L10" s="7">
        <f t="shared" si="6"/>
        <v>-1.0000000000000148E-3</v>
      </c>
      <c r="M10" s="9">
        <f t="shared" si="3"/>
        <v>-6.166124187136876E-2</v>
      </c>
      <c r="N10" s="15">
        <v>0</v>
      </c>
      <c r="O10" s="8">
        <f>$O$1*K10*(1-N10)+$O$2*L10+$O$3*(M10-M$3)+$O$5</f>
        <v>1.2837788549748808E-2</v>
      </c>
      <c r="P10" s="9">
        <f>MAX(O10+P9,0.0035)</f>
        <v>1.7837788549748809E-2</v>
      </c>
      <c r="Q10" s="9">
        <f>0.2/3.5*(0.7*P9+0.3*P10)</f>
        <v>5.0579066085283675E-4</v>
      </c>
    </row>
    <row r="11" spans="1:20" x14ac:dyDescent="0.25">
      <c r="A11" s="3" t="s">
        <v>5</v>
      </c>
      <c r="B11" s="4">
        <v>0.32247207463450556</v>
      </c>
      <c r="C11">
        <f t="shared" si="4"/>
        <v>1984</v>
      </c>
      <c r="D11">
        <v>0.12801557823374565</v>
      </c>
      <c r="F11">
        <v>1991</v>
      </c>
      <c r="G11" s="6">
        <f t="shared" ref="G11:G35" si="9">AVERAGEIF($C$7:$C$139, F11, $B$7:$B$139)</f>
        <v>0.3565991476729688</v>
      </c>
      <c r="H11">
        <v>8.900000000000001E-2</v>
      </c>
      <c r="I11" s="7">
        <f t="shared" ref="I11:I35" si="10">G11-G10</f>
        <v>-0.13782060846786726</v>
      </c>
      <c r="J11" s="7">
        <f t="shared" si="8"/>
        <v>-5.0379552981645037E-2</v>
      </c>
      <c r="K11" s="7">
        <f>J10</f>
        <v>0.13984583015673246</v>
      </c>
      <c r="L11" s="7">
        <f t="shared" si="6"/>
        <v>1.8000000000000016E-2</v>
      </c>
      <c r="M11" s="9">
        <f t="shared" si="3"/>
        <v>-5.2321224262867394E-2</v>
      </c>
      <c r="N11" s="15">
        <v>0</v>
      </c>
      <c r="O11" s="8">
        <f t="shared" ref="O11:O35" si="11">$O$1*K11*(1-N11)+$O$2*L11+$O$3*(M11-M$3)+$O$5</f>
        <v>2.682894892213445E-2</v>
      </c>
      <c r="P11" s="9">
        <f t="shared" ref="P11:P35" si="12">MAX(O11+P10,0.0035)</f>
        <v>4.466673747188326E-2</v>
      </c>
      <c r="Q11" s="9">
        <f t="shared" ref="Q11:Q35" si="13">0.2/3.5*(0.7*P10+0.3*P11)</f>
        <v>1.4792270415079512E-3</v>
      </c>
    </row>
    <row r="12" spans="1:20" x14ac:dyDescent="0.25">
      <c r="A12" s="3" t="s">
        <v>6</v>
      </c>
      <c r="B12" s="4">
        <v>0.30379226053567837</v>
      </c>
      <c r="C12">
        <f t="shared" si="4"/>
        <v>1984</v>
      </c>
      <c r="D12">
        <v>0.12584869059165854</v>
      </c>
      <c r="F12">
        <v>1992</v>
      </c>
      <c r="G12" s="6">
        <f t="shared" si="9"/>
        <v>0.26287733347660081</v>
      </c>
      <c r="H12">
        <v>9.9000000000000005E-2</v>
      </c>
      <c r="I12" s="7">
        <f t="shared" si="10"/>
        <v>-9.3721814196367992E-2</v>
      </c>
      <c r="J12" s="7">
        <f t="shared" si="8"/>
        <v>-0.13782060846786726</v>
      </c>
      <c r="K12" s="7">
        <f t="shared" ref="K12:K35" si="14">J11</f>
        <v>-5.0379552981645037E-2</v>
      </c>
      <c r="L12" s="7">
        <f t="shared" si="6"/>
        <v>9.999999999999995E-3</v>
      </c>
      <c r="M12" s="9">
        <f t="shared" si="3"/>
        <v>-5.1522842810335132E-2</v>
      </c>
      <c r="N12" s="15">
        <v>0</v>
      </c>
      <c r="O12" s="8">
        <f t="shared" si="11"/>
        <v>-1.0053363954402499E-3</v>
      </c>
      <c r="P12" s="9">
        <f t="shared" si="12"/>
        <v>4.3661401076443007E-2</v>
      </c>
      <c r="Q12" s="9">
        <f t="shared" si="13"/>
        <v>2.5351506601857818E-3</v>
      </c>
    </row>
    <row r="13" spans="1:20" x14ac:dyDescent="0.25">
      <c r="A13" s="3" t="s">
        <v>7</v>
      </c>
      <c r="B13" s="4">
        <v>0.35449349542855679</v>
      </c>
      <c r="C13">
        <f t="shared" si="4"/>
        <v>1984</v>
      </c>
      <c r="D13">
        <v>0.10925925925925924</v>
      </c>
      <c r="F13">
        <v>1993</v>
      </c>
      <c r="G13" s="6">
        <f t="shared" si="9"/>
        <v>0.20494683626548885</v>
      </c>
      <c r="H13">
        <v>0.10400000000000001</v>
      </c>
      <c r="I13" s="7">
        <f t="shared" si="10"/>
        <v>-5.7930497211111959E-2</v>
      </c>
      <c r="J13" s="7">
        <f t="shared" si="8"/>
        <v>-9.3721814196367992E-2</v>
      </c>
      <c r="K13" s="7">
        <f t="shared" si="14"/>
        <v>-0.13782060846786726</v>
      </c>
      <c r="L13" s="7">
        <f t="shared" si="6"/>
        <v>5.0000000000000044E-3</v>
      </c>
      <c r="M13" s="9">
        <f t="shared" si="3"/>
        <v>-1.1379179596439181E-2</v>
      </c>
      <c r="N13" s="15">
        <v>0</v>
      </c>
      <c r="O13" s="8">
        <f t="shared" si="11"/>
        <v>-1.5879145737108052E-2</v>
      </c>
      <c r="P13" s="9">
        <f t="shared" si="12"/>
        <v>2.7782255339334955E-2</v>
      </c>
      <c r="Q13" s="9">
        <f t="shared" si="13"/>
        <v>2.2227232774463196E-3</v>
      </c>
    </row>
    <row r="14" spans="1:20" x14ac:dyDescent="0.25">
      <c r="A14" s="3" t="s">
        <v>8</v>
      </c>
      <c r="B14" s="4">
        <v>0.35389281478817602</v>
      </c>
      <c r="C14">
        <f t="shared" si="4"/>
        <v>1984</v>
      </c>
      <c r="D14">
        <v>0.13694816386053291</v>
      </c>
      <c r="F14">
        <v>1994</v>
      </c>
      <c r="G14" s="6">
        <f t="shared" si="9"/>
        <v>0.19397051067306698</v>
      </c>
      <c r="H14">
        <v>9.5000000000000001E-2</v>
      </c>
      <c r="I14" s="7">
        <f t="shared" si="10"/>
        <v>-1.0976325592421871E-2</v>
      </c>
      <c r="J14" s="7">
        <f t="shared" si="8"/>
        <v>-5.7930497211111959E-2</v>
      </c>
      <c r="K14" s="7">
        <f t="shared" si="14"/>
        <v>-9.3721814196367992E-2</v>
      </c>
      <c r="L14" s="7">
        <f t="shared" si="6"/>
        <v>-9.000000000000008E-3</v>
      </c>
      <c r="M14" s="9">
        <f t="shared" si="3"/>
        <v>8.4334122767572954E-3</v>
      </c>
      <c r="N14" s="15">
        <v>0</v>
      </c>
      <c r="O14" s="8">
        <f t="shared" si="11"/>
        <v>-1.105281215040943E-2</v>
      </c>
      <c r="P14" s="9">
        <f t="shared" si="12"/>
        <v>1.6729443188925525E-2</v>
      </c>
      <c r="Q14" s="9">
        <f t="shared" si="13"/>
        <v>1.3980806682406929E-3</v>
      </c>
    </row>
    <row r="15" spans="1:20" x14ac:dyDescent="0.25">
      <c r="A15" s="3" t="s">
        <v>9</v>
      </c>
      <c r="B15" s="4">
        <v>0.37120011264331693</v>
      </c>
      <c r="C15">
        <f t="shared" si="4"/>
        <v>1985</v>
      </c>
      <c r="D15">
        <v>0.11879415619705271</v>
      </c>
      <c r="F15">
        <v>1995</v>
      </c>
      <c r="G15" s="6">
        <f t="shared" si="9"/>
        <v>0.19032659429919152</v>
      </c>
      <c r="H15">
        <v>8.5999999999999993E-2</v>
      </c>
      <c r="I15" s="7">
        <f t="shared" si="10"/>
        <v>-3.6439163738754554E-3</v>
      </c>
      <c r="J15" s="7">
        <f t="shared" si="8"/>
        <v>-1.0976325592421871E-2</v>
      </c>
      <c r="K15" s="7">
        <f t="shared" si="14"/>
        <v>-5.7930497211111959E-2</v>
      </c>
      <c r="L15" s="7">
        <f t="shared" si="6"/>
        <v>-9.000000000000008E-3</v>
      </c>
      <c r="M15" s="9">
        <f t="shared" si="3"/>
        <v>-7.4590002400140611E-3</v>
      </c>
      <c r="N15" s="15">
        <v>0</v>
      </c>
      <c r="O15" s="8">
        <f t="shared" si="11"/>
        <v>-5.0704538076845962E-3</v>
      </c>
      <c r="P15" s="9">
        <f t="shared" si="12"/>
        <v>1.1658989381240929E-2</v>
      </c>
      <c r="Q15" s="9">
        <f t="shared" si="13"/>
        <v>8.6904611694972275E-4</v>
      </c>
    </row>
    <row r="16" spans="1:20" x14ac:dyDescent="0.25">
      <c r="A16" s="3" t="s">
        <v>10</v>
      </c>
      <c r="B16" s="4">
        <v>0.39621216853882602</v>
      </c>
      <c r="C16">
        <f t="shared" si="4"/>
        <v>1985</v>
      </c>
      <c r="D16">
        <v>0.10836589643395599</v>
      </c>
      <c r="F16">
        <v>1996</v>
      </c>
      <c r="G16" s="6">
        <f t="shared" si="9"/>
        <v>0.18192854875027592</v>
      </c>
      <c r="H16">
        <v>8.1000000000000003E-2</v>
      </c>
      <c r="I16" s="7">
        <f t="shared" si="10"/>
        <v>-8.3980455489156003E-3</v>
      </c>
      <c r="J16" s="7">
        <f t="shared" si="8"/>
        <v>-3.6439163738754554E-3</v>
      </c>
      <c r="K16" s="7">
        <f t="shared" si="14"/>
        <v>-1.0976325592421871E-2</v>
      </c>
      <c r="L16" s="7">
        <f t="shared" si="6"/>
        <v>-4.9999999999999906E-3</v>
      </c>
      <c r="M16" s="9">
        <f t="shared" si="3"/>
        <v>4.1989026550374522E-2</v>
      </c>
      <c r="N16" s="15">
        <v>0</v>
      </c>
      <c r="O16" s="8">
        <f t="shared" si="11"/>
        <v>-6.5442537509369366E-4</v>
      </c>
      <c r="P16" s="9">
        <f t="shared" si="12"/>
        <v>1.1004564006147235E-2</v>
      </c>
      <c r="Q16" s="9">
        <f t="shared" si="13"/>
        <v>6.5500924392644687E-4</v>
      </c>
    </row>
    <row r="17" spans="1:17" x14ac:dyDescent="0.25">
      <c r="A17" s="3" t="s">
        <v>11</v>
      </c>
      <c r="B17" s="4">
        <v>0.37590504607780112</v>
      </c>
      <c r="C17">
        <f t="shared" si="4"/>
        <v>1985</v>
      </c>
      <c r="D17">
        <v>0.11027470025800568</v>
      </c>
      <c r="F17">
        <v>1997</v>
      </c>
      <c r="G17" s="6">
        <f t="shared" si="9"/>
        <v>0.21918125058613314</v>
      </c>
      <c r="H17">
        <v>6.9000000000000006E-2</v>
      </c>
      <c r="I17" s="7">
        <f t="shared" si="10"/>
        <v>3.7252701835857216E-2</v>
      </c>
      <c r="J17" s="7">
        <f t="shared" si="8"/>
        <v>-8.3980455489156003E-3</v>
      </c>
      <c r="K17" s="7">
        <f t="shared" si="14"/>
        <v>-3.6439163738754554E-3</v>
      </c>
      <c r="L17" s="7">
        <f t="shared" si="6"/>
        <v>-1.1999999999999997E-2</v>
      </c>
      <c r="M17" s="9">
        <f t="shared" si="3"/>
        <v>0.10835480270849943</v>
      </c>
      <c r="N17" s="15">
        <v>0</v>
      </c>
      <c r="O17" s="8">
        <f t="shared" si="11"/>
        <v>-3.2472968270781067E-3</v>
      </c>
      <c r="P17" s="9">
        <f t="shared" si="12"/>
        <v>7.7572671790691284E-3</v>
      </c>
      <c r="Q17" s="9">
        <f t="shared" si="13"/>
        <v>5.7316428331564593E-4</v>
      </c>
    </row>
    <row r="18" spans="1:17" x14ac:dyDescent="0.25">
      <c r="A18" s="3" t="s">
        <v>12</v>
      </c>
      <c r="B18" s="4">
        <v>0.36804181101587358</v>
      </c>
      <c r="C18">
        <f t="shared" si="4"/>
        <v>1985</v>
      </c>
      <c r="D18">
        <v>8.89109141791046E-2</v>
      </c>
      <c r="F18">
        <v>1998</v>
      </c>
      <c r="G18" s="6">
        <f t="shared" si="9"/>
        <v>0.24353915067401355</v>
      </c>
      <c r="H18">
        <v>6.2E-2</v>
      </c>
      <c r="I18" s="7">
        <f t="shared" si="10"/>
        <v>2.4357900087880413E-2</v>
      </c>
      <c r="J18" s="7">
        <f t="shared" si="8"/>
        <v>3.7252701835857216E-2</v>
      </c>
      <c r="K18" s="7">
        <f t="shared" si="14"/>
        <v>-8.3980455489156003E-3</v>
      </c>
      <c r="L18" s="7">
        <f t="shared" si="6"/>
        <v>-7.0000000000000062E-3</v>
      </c>
      <c r="M18" s="9">
        <f t="shared" si="3"/>
        <v>0.10217698517589388</v>
      </c>
      <c r="N18" s="15">
        <v>0</v>
      </c>
      <c r="O18" s="8">
        <f t="shared" si="11"/>
        <v>-3.4279497987085251E-3</v>
      </c>
      <c r="P18" s="9">
        <f t="shared" si="12"/>
        <v>4.3293173803606033E-3</v>
      </c>
      <c r="Q18" s="9">
        <f t="shared" si="13"/>
        <v>3.8450755654037549E-4</v>
      </c>
    </row>
    <row r="19" spans="1:17" x14ac:dyDescent="0.25">
      <c r="A19" s="3" t="s">
        <v>13</v>
      </c>
      <c r="B19" s="4">
        <v>0.37047259317199349</v>
      </c>
      <c r="C19">
        <f t="shared" si="4"/>
        <v>1986</v>
      </c>
      <c r="D19">
        <v>7.3692030745492479E-2</v>
      </c>
      <c r="F19">
        <v>1999</v>
      </c>
      <c r="G19" s="6">
        <f t="shared" si="9"/>
        <v>0.2352972901126425</v>
      </c>
      <c r="H19">
        <v>0.06</v>
      </c>
      <c r="I19" s="7">
        <f t="shared" si="10"/>
        <v>-8.2418605613710505E-3</v>
      </c>
      <c r="J19" s="7">
        <f t="shared" si="8"/>
        <v>2.4357900087880413E-2</v>
      </c>
      <c r="K19" s="7">
        <f t="shared" si="14"/>
        <v>3.7252701835857216E-2</v>
      </c>
      <c r="L19" s="7">
        <f t="shared" si="6"/>
        <v>-2.0000000000000018E-3</v>
      </c>
      <c r="M19" s="9">
        <f t="shared" si="3"/>
        <v>9.0509297472950584E-2</v>
      </c>
      <c r="N19" s="15">
        <v>0</v>
      </c>
      <c r="O19" s="8">
        <f t="shared" si="11"/>
        <v>3.9548852712412551E-3</v>
      </c>
      <c r="P19" s="9">
        <f t="shared" si="12"/>
        <v>8.2842026516018585E-3</v>
      </c>
      <c r="Q19" s="9">
        <f t="shared" si="13"/>
        <v>3.1518759781331315E-4</v>
      </c>
    </row>
    <row r="20" spans="1:17" x14ac:dyDescent="0.25">
      <c r="A20" s="3" t="s">
        <v>14</v>
      </c>
      <c r="B20" s="4">
        <v>0.32082894329160133</v>
      </c>
      <c r="C20">
        <f t="shared" si="4"/>
        <v>1986</v>
      </c>
      <c r="D20">
        <v>8.3141326374816055E-2</v>
      </c>
      <c r="F20">
        <v>2000</v>
      </c>
      <c r="G20" s="6">
        <f t="shared" si="9"/>
        <v>0.2642283831224016</v>
      </c>
      <c r="H20">
        <v>5.4000000000000006E-2</v>
      </c>
      <c r="I20" s="7">
        <f t="shared" si="10"/>
        <v>2.8931093009759101E-2</v>
      </c>
      <c r="J20" s="7">
        <f t="shared" si="8"/>
        <v>-8.2418605613710505E-3</v>
      </c>
      <c r="K20" s="7">
        <f t="shared" si="14"/>
        <v>2.4357900087880413E-2</v>
      </c>
      <c r="L20" s="7">
        <f t="shared" si="6"/>
        <v>-5.9999999999999915E-3</v>
      </c>
      <c r="M20" s="9">
        <f t="shared" si="3"/>
        <v>0.13086385057584285</v>
      </c>
      <c r="N20" s="15">
        <v>0</v>
      </c>
      <c r="O20" s="8">
        <f t="shared" si="11"/>
        <v>-1.1949578958889802E-4</v>
      </c>
      <c r="P20" s="9">
        <f t="shared" si="12"/>
        <v>8.16470686201296E-3</v>
      </c>
      <c r="Q20" s="9">
        <f t="shared" si="13"/>
        <v>4.7133450941286791E-4</v>
      </c>
    </row>
    <row r="21" spans="1:17" x14ac:dyDescent="0.25">
      <c r="A21" s="3" t="s">
        <v>15</v>
      </c>
      <c r="B21" s="4">
        <v>0.32377636598910697</v>
      </c>
      <c r="C21">
        <f t="shared" si="4"/>
        <v>1986</v>
      </c>
      <c r="D21">
        <v>0.10232926895948367</v>
      </c>
      <c r="F21">
        <v>2001</v>
      </c>
      <c r="G21" s="6">
        <f t="shared" si="9"/>
        <v>0.2609615576026717</v>
      </c>
      <c r="H21">
        <v>5.0999999999999997E-2</v>
      </c>
      <c r="I21" s="7">
        <f t="shared" si="10"/>
        <v>-3.266825519729899E-3</v>
      </c>
      <c r="J21" s="7">
        <f t="shared" si="8"/>
        <v>2.8931093009759101E-2</v>
      </c>
      <c r="K21" s="7">
        <f t="shared" si="14"/>
        <v>-8.2418605613710505E-3</v>
      </c>
      <c r="L21" s="7">
        <f t="shared" si="6"/>
        <v>-3.0000000000000096E-3</v>
      </c>
      <c r="M21" s="9">
        <f t="shared" si="3"/>
        <v>0.10465451068553092</v>
      </c>
      <c r="N21" s="15">
        <v>0</v>
      </c>
      <c r="O21" s="8">
        <f t="shared" si="11"/>
        <v>-3.3787348689998265E-3</v>
      </c>
      <c r="P21" s="9">
        <f t="shared" si="12"/>
        <v>4.7859719930131335E-3</v>
      </c>
      <c r="Q21" s="9">
        <f t="shared" si="13"/>
        <v>4.0863350864645784E-4</v>
      </c>
    </row>
    <row r="22" spans="1:17" x14ac:dyDescent="0.25">
      <c r="A22" s="3" t="s">
        <v>16</v>
      </c>
      <c r="B22" s="4">
        <v>0.35434655511705115</v>
      </c>
      <c r="C22">
        <f t="shared" si="4"/>
        <v>1987</v>
      </c>
      <c r="D22">
        <v>0.11731006050222191</v>
      </c>
      <c r="F22">
        <v>2002</v>
      </c>
      <c r="G22" s="6">
        <f t="shared" si="9"/>
        <v>0.27629398656605808</v>
      </c>
      <c r="H22">
        <v>5.2000000000000005E-2</v>
      </c>
      <c r="I22" s="7">
        <f t="shared" si="10"/>
        <v>1.533242896338638E-2</v>
      </c>
      <c r="J22" s="7">
        <f t="shared" si="8"/>
        <v>-3.266825519729899E-3</v>
      </c>
      <c r="K22" s="7">
        <f t="shared" si="14"/>
        <v>2.8931093009759101E-2</v>
      </c>
      <c r="L22" s="7">
        <f t="shared" si="6"/>
        <v>1.0000000000000078E-3</v>
      </c>
      <c r="M22" s="9">
        <f t="shared" si="3"/>
        <v>0.19668435445600971</v>
      </c>
      <c r="N22" s="15">
        <v>0</v>
      </c>
      <c r="O22" s="8">
        <f t="shared" si="11"/>
        <v>-2.5477651102659375E-3</v>
      </c>
      <c r="P22" s="9">
        <f t="shared" si="12"/>
        <v>3.5000000000000001E-3</v>
      </c>
      <c r="Q22" s="9">
        <f t="shared" si="13"/>
        <v>2.5143887972052531E-4</v>
      </c>
    </row>
    <row r="23" spans="1:17" x14ac:dyDescent="0.25">
      <c r="A23" s="3" t="s">
        <v>17</v>
      </c>
      <c r="B23" s="4">
        <v>0.3742013198643569</v>
      </c>
      <c r="C23">
        <f t="shared" si="4"/>
        <v>1987</v>
      </c>
      <c r="D23">
        <v>0.14684905258675726</v>
      </c>
      <c r="F23">
        <v>2003</v>
      </c>
      <c r="G23" s="6">
        <f t="shared" si="9"/>
        <v>0.31460342360026278</v>
      </c>
      <c r="H23">
        <v>0.05</v>
      </c>
      <c r="I23" s="7">
        <f t="shared" si="10"/>
        <v>3.8309437034204696E-2</v>
      </c>
      <c r="J23" s="7">
        <f t="shared" si="8"/>
        <v>1.533242896338638E-2</v>
      </c>
      <c r="K23" s="7">
        <f t="shared" si="14"/>
        <v>-3.266825519729899E-3</v>
      </c>
      <c r="L23" s="7">
        <f t="shared" si="6"/>
        <v>-2.0000000000000018E-3</v>
      </c>
      <c r="M23" s="9">
        <f t="shared" si="3"/>
        <v>0.19873493909386147</v>
      </c>
      <c r="N23" s="15">
        <v>0</v>
      </c>
      <c r="O23" s="8">
        <f t="shared" si="11"/>
        <v>-7.4196941543075391E-3</v>
      </c>
      <c r="P23" s="9">
        <f t="shared" si="12"/>
        <v>3.5000000000000001E-3</v>
      </c>
      <c r="Q23" s="9">
        <f t="shared" si="13"/>
        <v>2.0000000000000001E-4</v>
      </c>
    </row>
    <row r="24" spans="1:17" x14ac:dyDescent="0.25">
      <c r="A24" s="3" t="s">
        <v>18</v>
      </c>
      <c r="B24" s="4">
        <v>0.35333893279689393</v>
      </c>
      <c r="C24">
        <f t="shared" si="4"/>
        <v>1987</v>
      </c>
      <c r="D24">
        <v>0.16133579373622439</v>
      </c>
      <c r="F24">
        <v>2004</v>
      </c>
      <c r="G24" s="6">
        <f t="shared" si="9"/>
        <v>0.39936681432030019</v>
      </c>
      <c r="H24">
        <v>4.8000000000000001E-2</v>
      </c>
      <c r="I24" s="7">
        <f>G24-G23</f>
        <v>8.4763390720037413E-2</v>
      </c>
      <c r="J24" s="7">
        <f t="shared" si="8"/>
        <v>3.8309437034204696E-2</v>
      </c>
      <c r="K24" s="7">
        <f t="shared" si="14"/>
        <v>1.533242896338638E-2</v>
      </c>
      <c r="L24" s="7">
        <f t="shared" si="6"/>
        <v>-2.0000000000000018E-3</v>
      </c>
      <c r="M24" s="9">
        <f t="shared" si="3"/>
        <v>0.1686626830485351</v>
      </c>
      <c r="N24" s="15">
        <v>0</v>
      </c>
      <c r="O24" s="8">
        <f t="shared" si="11"/>
        <v>-3.1984168231855904E-3</v>
      </c>
      <c r="P24" s="9">
        <f t="shared" si="12"/>
        <v>3.5000000000000001E-3</v>
      </c>
      <c r="Q24" s="9">
        <f t="shared" si="13"/>
        <v>2.0000000000000001E-4</v>
      </c>
    </row>
    <row r="25" spans="1:17" x14ac:dyDescent="0.25">
      <c r="A25" s="3" t="s">
        <v>19</v>
      </c>
      <c r="B25" s="4">
        <v>0.36047301909663293</v>
      </c>
      <c r="C25">
        <f t="shared" si="4"/>
        <v>1987</v>
      </c>
      <c r="D25">
        <v>0.16162793581508381</v>
      </c>
      <c r="F25">
        <v>2005</v>
      </c>
      <c r="G25" s="6">
        <f t="shared" si="9"/>
        <v>0.42189912951714492</v>
      </c>
      <c r="H25">
        <v>4.8000000000000001E-2</v>
      </c>
      <c r="I25" s="7">
        <f t="shared" si="10"/>
        <v>2.2532315196844732E-2</v>
      </c>
      <c r="J25" s="7">
        <f t="shared" si="8"/>
        <v>8.4763390720037413E-2</v>
      </c>
      <c r="K25" s="7">
        <f t="shared" si="14"/>
        <v>3.8309437034204696E-2</v>
      </c>
      <c r="L25" s="7">
        <f t="shared" si="6"/>
        <v>0</v>
      </c>
      <c r="M25" s="9">
        <f t="shared" si="3"/>
        <v>5.2435352653138444E-2</v>
      </c>
      <c r="N25" s="15">
        <v>1</v>
      </c>
      <c r="O25" s="8">
        <f t="shared" si="11"/>
        <v>5.9014104177030648E-4</v>
      </c>
      <c r="P25" s="9">
        <f t="shared" si="12"/>
        <v>4.0901410417703062E-3</v>
      </c>
      <c r="Q25" s="9">
        <f t="shared" si="13"/>
        <v>2.1011670357320525E-4</v>
      </c>
    </row>
    <row r="26" spans="1:17" x14ac:dyDescent="0.25">
      <c r="A26" s="3" t="s">
        <v>16</v>
      </c>
      <c r="B26" s="4">
        <v>0.35863693863793839</v>
      </c>
      <c r="C26">
        <f t="shared" si="4"/>
        <v>1987</v>
      </c>
      <c r="D26">
        <v>0.12025589419206455</v>
      </c>
      <c r="F26">
        <v>2006</v>
      </c>
      <c r="G26" s="6">
        <f t="shared" si="9"/>
        <v>0.43417225170658569</v>
      </c>
      <c r="H26">
        <v>5.4000000000000006E-2</v>
      </c>
      <c r="I26" s="7">
        <f t="shared" si="10"/>
        <v>1.2273122189440766E-2</v>
      </c>
      <c r="J26" s="7">
        <f t="shared" si="8"/>
        <v>2.2532315196844732E-2</v>
      </c>
      <c r="K26" s="7">
        <f>J25</f>
        <v>8.4763390720037413E-2</v>
      </c>
      <c r="L26" s="7">
        <f t="shared" si="6"/>
        <v>6.0000000000000053E-3</v>
      </c>
      <c r="M26" s="9">
        <f t="shared" si="3"/>
        <v>6.4783970280909639E-2</v>
      </c>
      <c r="N26" s="15">
        <v>1</v>
      </c>
      <c r="O26" s="8">
        <f t="shared" si="11"/>
        <v>1.8986154275397581E-4</v>
      </c>
      <c r="P26" s="9">
        <f t="shared" si="12"/>
        <v>4.280002584524282E-3</v>
      </c>
      <c r="Q26" s="9">
        <f t="shared" si="13"/>
        <v>2.3697711454837139E-4</v>
      </c>
    </row>
    <row r="27" spans="1:17" x14ac:dyDescent="0.25">
      <c r="A27" s="3" t="s">
        <v>20</v>
      </c>
      <c r="B27" s="4">
        <v>0.34783138010869841</v>
      </c>
      <c r="C27">
        <f t="shared" si="4"/>
        <v>1988</v>
      </c>
      <c r="D27">
        <v>0.10296096904441455</v>
      </c>
      <c r="F27">
        <v>2007</v>
      </c>
      <c r="G27" s="6">
        <f t="shared" si="9"/>
        <v>0.49747738443233436</v>
      </c>
      <c r="H27">
        <v>5.2999999999999999E-2</v>
      </c>
      <c r="I27" s="7">
        <f t="shared" si="10"/>
        <v>6.330513272574867E-2</v>
      </c>
      <c r="J27" s="7">
        <f t="shared" si="8"/>
        <v>1.2273122189440766E-2</v>
      </c>
      <c r="K27" s="7">
        <f t="shared" si="14"/>
        <v>2.2532315196844732E-2</v>
      </c>
      <c r="L27" s="7">
        <f t="shared" si="6"/>
        <v>-1.0000000000000078E-3</v>
      </c>
      <c r="M27" s="9">
        <f t="shared" si="3"/>
        <v>8.9707619501093405E-2</v>
      </c>
      <c r="N27" s="15">
        <v>0</v>
      </c>
      <c r="O27" s="8">
        <f t="shared" si="11"/>
        <v>1.9069249784686676E-3</v>
      </c>
      <c r="P27" s="9">
        <f t="shared" si="12"/>
        <v>6.1869275629929492E-3</v>
      </c>
      <c r="Q27" s="9">
        <f t="shared" si="13"/>
        <v>2.7726171874656471E-4</v>
      </c>
    </row>
    <row r="28" spans="1:17" x14ac:dyDescent="0.25">
      <c r="A28" s="3" t="s">
        <v>21</v>
      </c>
      <c r="B28" s="4">
        <v>0.34943482697196693</v>
      </c>
      <c r="C28">
        <f t="shared" si="4"/>
        <v>1988</v>
      </c>
      <c r="D28">
        <v>0.13830468077593622</v>
      </c>
      <c r="F28">
        <v>2008</v>
      </c>
      <c r="G28" s="6">
        <f t="shared" si="9"/>
        <v>0.44957851677809363</v>
      </c>
      <c r="H28">
        <v>5.7000000000000002E-2</v>
      </c>
      <c r="I28" s="7">
        <f t="shared" si="10"/>
        <v>-4.7898867654240729E-2</v>
      </c>
      <c r="J28" s="7">
        <f t="shared" si="8"/>
        <v>6.330513272574867E-2</v>
      </c>
      <c r="K28" s="7">
        <f t="shared" si="14"/>
        <v>1.2273122189440766E-2</v>
      </c>
      <c r="L28" s="7">
        <f t="shared" si="6"/>
        <v>4.0000000000000036E-3</v>
      </c>
      <c r="M28" s="9">
        <f t="shared" si="3"/>
        <v>-6.7198163705925629E-2</v>
      </c>
      <c r="N28" s="15">
        <v>0</v>
      </c>
      <c r="O28" s="8">
        <f>$O$1*K28*(1-N28)+$O$2*L28+$O$3*(M28-M$3)+$O$5</f>
        <v>8.6179165324567659E-3</v>
      </c>
      <c r="P28" s="9">
        <f t="shared" si="12"/>
        <v>1.4804844095449715E-2</v>
      </c>
      <c r="Q28" s="9">
        <f t="shared" si="13"/>
        <v>5.0127442987028456E-4</v>
      </c>
    </row>
    <row r="29" spans="1:17" x14ac:dyDescent="0.25">
      <c r="A29" s="3" t="s">
        <v>22</v>
      </c>
      <c r="B29" s="4">
        <v>0.4346903548270909</v>
      </c>
      <c r="C29">
        <f t="shared" si="4"/>
        <v>1988</v>
      </c>
      <c r="D29">
        <v>0.2232161919808705</v>
      </c>
      <c r="F29">
        <v>2009</v>
      </c>
      <c r="G29" s="6">
        <f t="shared" si="9"/>
        <v>0.35930743164694839</v>
      </c>
      <c r="H29">
        <v>7.5999999999999998E-2</v>
      </c>
      <c r="I29" s="7">
        <f t="shared" si="10"/>
        <v>-9.0271085131145234E-2</v>
      </c>
      <c r="J29" s="7">
        <f t="shared" si="8"/>
        <v>-4.7898867654240729E-2</v>
      </c>
      <c r="K29" s="7">
        <f t="shared" si="14"/>
        <v>6.330513272574867E-2</v>
      </c>
      <c r="L29" s="7">
        <f t="shared" si="6"/>
        <v>1.8999999999999996E-2</v>
      </c>
      <c r="M29" s="9">
        <f t="shared" si="3"/>
        <v>-6.9807350783039165E-2</v>
      </c>
      <c r="N29" s="15">
        <v>0</v>
      </c>
      <c r="O29" s="8">
        <f>$O$1*K29*(1-N29)+$O$2*L29+$O$3*(M29-M$3)+$O$5</f>
        <v>1.6698860595886048E-2</v>
      </c>
      <c r="P29" s="9">
        <f t="shared" si="12"/>
        <v>3.150370469133576E-2</v>
      </c>
      <c r="Q29" s="9">
        <f t="shared" si="13"/>
        <v>1.1322572728123162E-3</v>
      </c>
    </row>
    <row r="30" spans="1:17" x14ac:dyDescent="0.25">
      <c r="A30" s="3" t="s">
        <v>23</v>
      </c>
      <c r="B30" s="4">
        <v>0.48785735395523816</v>
      </c>
      <c r="C30">
        <f t="shared" si="4"/>
        <v>1988</v>
      </c>
      <c r="D30">
        <v>0.29062132392257495</v>
      </c>
      <c r="F30">
        <v>2010</v>
      </c>
      <c r="G30" s="6">
        <f t="shared" si="9"/>
        <v>0.35497581361446573</v>
      </c>
      <c r="H30">
        <v>7.9000000000000001E-2</v>
      </c>
      <c r="I30" s="7">
        <f t="shared" si="10"/>
        <v>-4.3316180324826647E-3</v>
      </c>
      <c r="J30" s="7">
        <f t="shared" si="8"/>
        <v>-9.0271085131145234E-2</v>
      </c>
      <c r="K30" s="7">
        <f t="shared" si="14"/>
        <v>-4.7898867654240729E-2</v>
      </c>
      <c r="L30" s="7">
        <f t="shared" si="6"/>
        <v>3.0000000000000027E-3</v>
      </c>
      <c r="M30" s="9">
        <f t="shared" si="3"/>
        <v>5.8333302788420763E-2</v>
      </c>
      <c r="N30" s="15">
        <v>0</v>
      </c>
      <c r="O30" s="8">
        <f t="shared" si="11"/>
        <v>-6.517290791166877E-3</v>
      </c>
      <c r="P30" s="9">
        <f t="shared" si="12"/>
        <v>2.4986413900168883E-2</v>
      </c>
      <c r="Q30" s="9">
        <f t="shared" si="13"/>
        <v>1.6884867116563256E-3</v>
      </c>
    </row>
    <row r="31" spans="1:17" x14ac:dyDescent="0.25">
      <c r="A31" s="3" t="s">
        <v>24</v>
      </c>
      <c r="B31" s="4">
        <v>0.53969309302639223</v>
      </c>
      <c r="C31">
        <f t="shared" si="4"/>
        <v>1989</v>
      </c>
      <c r="D31">
        <v>0.32031726662599169</v>
      </c>
      <c r="F31">
        <v>2011</v>
      </c>
      <c r="G31" s="6">
        <f t="shared" si="9"/>
        <v>0.3425752035156755</v>
      </c>
      <c r="H31">
        <v>8.1000000000000003E-2</v>
      </c>
      <c r="I31" s="7">
        <f t="shared" si="10"/>
        <v>-1.2400610098790232E-2</v>
      </c>
      <c r="J31" s="7">
        <f t="shared" si="8"/>
        <v>-4.3316180324826647E-3</v>
      </c>
      <c r="K31" s="7">
        <f t="shared" si="14"/>
        <v>-9.0271085131145234E-2</v>
      </c>
      <c r="L31" s="7">
        <f t="shared" si="6"/>
        <v>2.0000000000000018E-3</v>
      </c>
      <c r="M31" s="9">
        <f t="shared" si="3"/>
        <v>-2.0265469141201205E-3</v>
      </c>
      <c r="N31" s="15">
        <v>0</v>
      </c>
      <c r="O31" s="8">
        <f t="shared" si="11"/>
        <v>-9.5999738817499937E-3</v>
      </c>
      <c r="P31" s="9">
        <f t="shared" si="12"/>
        <v>1.5386440018418889E-2</v>
      </c>
      <c r="Q31" s="9">
        <f t="shared" si="13"/>
        <v>1.2632240991796507E-3</v>
      </c>
    </row>
    <row r="32" spans="1:17" x14ac:dyDescent="0.25">
      <c r="A32" s="3" t="s">
        <v>25</v>
      </c>
      <c r="B32" s="4">
        <v>0.55788958442915726</v>
      </c>
      <c r="C32">
        <f t="shared" si="4"/>
        <v>1989</v>
      </c>
      <c r="D32">
        <v>0.2720434276851495</v>
      </c>
      <c r="F32">
        <v>2012</v>
      </c>
      <c r="G32" s="6">
        <f t="shared" si="9"/>
        <v>0.3367031924261556</v>
      </c>
      <c r="H32">
        <v>0.08</v>
      </c>
      <c r="I32" s="7">
        <f t="shared" si="10"/>
        <v>-5.8720110895199018E-3</v>
      </c>
      <c r="J32" s="7">
        <f t="shared" si="8"/>
        <v>-1.2400610098790232E-2</v>
      </c>
      <c r="K32" s="7">
        <f t="shared" si="14"/>
        <v>-4.3316180324826647E-3</v>
      </c>
      <c r="L32" s="7">
        <f t="shared" si="6"/>
        <v>-1.0000000000000009E-3</v>
      </c>
      <c r="M32" s="9">
        <f t="shared" si="3"/>
        <v>-9.0379733971986172E-3</v>
      </c>
      <c r="N32" s="15">
        <v>0</v>
      </c>
      <c r="O32" s="8">
        <f t="shared" si="11"/>
        <v>3.0611118646437516E-3</v>
      </c>
      <c r="P32" s="9">
        <f t="shared" si="12"/>
        <v>1.844755188306264E-2</v>
      </c>
      <c r="Q32" s="9">
        <f t="shared" si="13"/>
        <v>9.3170134730354362E-4</v>
      </c>
    </row>
    <row r="33" spans="1:17" x14ac:dyDescent="0.25">
      <c r="A33" s="3" t="s">
        <v>26</v>
      </c>
      <c r="B33" s="4">
        <v>0.55341734704415679</v>
      </c>
      <c r="C33">
        <f t="shared" si="4"/>
        <v>1989</v>
      </c>
      <c r="D33">
        <v>0.1550974813677064</v>
      </c>
      <c r="F33">
        <v>2013</v>
      </c>
      <c r="G33" s="6">
        <f t="shared" si="9"/>
        <v>0.32595444909396709</v>
      </c>
      <c r="H33">
        <v>7.5999999999999998E-2</v>
      </c>
      <c r="I33" s="7">
        <f t="shared" si="10"/>
        <v>-1.0748743332188504E-2</v>
      </c>
      <c r="J33" s="7">
        <f t="shared" si="8"/>
        <v>-5.8720110895199018E-3</v>
      </c>
      <c r="K33" s="7">
        <f t="shared" si="14"/>
        <v>-1.2400610098790232E-2</v>
      </c>
      <c r="L33" s="7">
        <f t="shared" si="6"/>
        <v>-4.0000000000000036E-3</v>
      </c>
      <c r="M33" s="9">
        <f t="shared" si="3"/>
        <v>3.2486162044503532E-2</v>
      </c>
      <c r="N33" s="15">
        <v>0</v>
      </c>
      <c r="O33" s="8">
        <f t="shared" si="11"/>
        <v>-3.3733839646450181E-4</v>
      </c>
      <c r="P33" s="9">
        <f t="shared" si="12"/>
        <v>1.8110213486598137E-2</v>
      </c>
      <c r="Q33" s="9">
        <f t="shared" si="13"/>
        <v>1.0483628779499022E-3</v>
      </c>
    </row>
    <row r="34" spans="1:17" x14ac:dyDescent="0.25">
      <c r="A34" s="3" t="s">
        <v>27</v>
      </c>
      <c r="B34" s="4">
        <v>0.52819721199021807</v>
      </c>
      <c r="C34">
        <f t="shared" si="4"/>
        <v>1989</v>
      </c>
      <c r="D34">
        <v>7.4242248479525444E-2</v>
      </c>
      <c r="F34">
        <v>2014</v>
      </c>
      <c r="G34" s="6">
        <f t="shared" si="9"/>
        <v>0.34990294120077936</v>
      </c>
      <c r="H34">
        <v>6.2E-2</v>
      </c>
      <c r="I34" s="7">
        <f t="shared" si="10"/>
        <v>2.3948492106812269E-2</v>
      </c>
      <c r="J34" s="7">
        <f t="shared" si="8"/>
        <v>-1.0748743332188504E-2</v>
      </c>
      <c r="K34" s="7">
        <f t="shared" si="14"/>
        <v>-5.8720110895199018E-3</v>
      </c>
      <c r="L34" s="7">
        <f t="shared" si="6"/>
        <v>-1.3999999999999999E-2</v>
      </c>
      <c r="M34" s="9">
        <f t="shared" si="3"/>
        <v>9.8800000362526175E-2</v>
      </c>
      <c r="N34" s="15">
        <v>0</v>
      </c>
      <c r="O34" s="8">
        <f t="shared" si="11"/>
        <v>-3.1584615938440937E-3</v>
      </c>
      <c r="P34" s="9">
        <f t="shared" si="12"/>
        <v>1.4951751892754044E-2</v>
      </c>
      <c r="Q34" s="9">
        <f t="shared" si="13"/>
        <v>9.807242861968519E-4</v>
      </c>
    </row>
    <row r="35" spans="1:17" x14ac:dyDescent="0.25">
      <c r="A35" s="3" t="s">
        <v>28</v>
      </c>
      <c r="B35" s="4">
        <v>0.52505857089395425</v>
      </c>
      <c r="C35">
        <f t="shared" si="4"/>
        <v>1990</v>
      </c>
      <c r="D35">
        <v>8.7641022372352494E-4</v>
      </c>
      <c r="F35">
        <v>2015</v>
      </c>
      <c r="G35" s="6">
        <f t="shared" si="9"/>
        <v>0.34526799124186847</v>
      </c>
      <c r="H35">
        <v>5.4000000000000006E-2</v>
      </c>
      <c r="I35" s="7">
        <f t="shared" si="10"/>
        <v>-4.6349499589108945E-3</v>
      </c>
      <c r="J35" s="7">
        <f t="shared" si="8"/>
        <v>2.3948492106812269E-2</v>
      </c>
      <c r="K35" s="7">
        <f t="shared" si="14"/>
        <v>-1.0748743332188504E-2</v>
      </c>
      <c r="L35" s="7">
        <f t="shared" si="6"/>
        <v>-7.9999999999999932E-3</v>
      </c>
      <c r="M35" s="9">
        <f t="shared" si="3"/>
        <v>4.4795491370844237E-2</v>
      </c>
      <c r="N35" s="15">
        <v>0</v>
      </c>
      <c r="O35" s="8">
        <f t="shared" si="11"/>
        <v>-8.7941944433392772E-4</v>
      </c>
      <c r="P35" s="9">
        <f t="shared" si="12"/>
        <v>1.4072332448420115E-2</v>
      </c>
      <c r="Q35" s="9">
        <f t="shared" si="13"/>
        <v>8.3931006054022085E-4</v>
      </c>
    </row>
    <row r="36" spans="1:17" x14ac:dyDescent="0.25">
      <c r="A36" s="3" t="s">
        <v>29</v>
      </c>
      <c r="B36" s="4">
        <v>0.53524865459115067</v>
      </c>
      <c r="C36">
        <f t="shared" si="4"/>
        <v>1990</v>
      </c>
      <c r="D36">
        <v>-5.2398951411327201E-2</v>
      </c>
    </row>
    <row r="37" spans="1:17" x14ac:dyDescent="0.25">
      <c r="A37" s="3" t="s">
        <v>30</v>
      </c>
      <c r="B37" s="4">
        <v>0.47868464638713754</v>
      </c>
      <c r="C37">
        <f t="shared" si="4"/>
        <v>1990</v>
      </c>
      <c r="D37">
        <v>-8.8185073814956355E-2</v>
      </c>
    </row>
    <row r="38" spans="1:17" x14ac:dyDescent="0.25">
      <c r="A38" s="3" t="s">
        <v>31</v>
      </c>
      <c r="B38" s="4">
        <v>0.43868715269110187</v>
      </c>
      <c r="C38">
        <f t="shared" si="4"/>
        <v>1990</v>
      </c>
      <c r="D38">
        <v>-0.10693735248291503</v>
      </c>
    </row>
    <row r="39" spans="1:17" x14ac:dyDescent="0.25">
      <c r="A39" s="3" t="s">
        <v>32</v>
      </c>
      <c r="B39" s="4">
        <v>0.4019109603191186</v>
      </c>
      <c r="C39">
        <f t="shared" si="4"/>
        <v>1991</v>
      </c>
      <c r="D39">
        <v>-8.4571379681939479E-2</v>
      </c>
    </row>
    <row r="40" spans="1:17" x14ac:dyDescent="0.25">
      <c r="A40" s="3" t="s">
        <v>33</v>
      </c>
      <c r="B40" s="4">
        <v>0.37978555532938213</v>
      </c>
      <c r="C40">
        <f t="shared" si="4"/>
        <v>1991</v>
      </c>
      <c r="D40">
        <v>-6.0421659503139581E-2</v>
      </c>
    </row>
    <row r="41" spans="1:17" x14ac:dyDescent="0.25">
      <c r="A41" s="3" t="s">
        <v>34</v>
      </c>
      <c r="B41" s="4">
        <v>0.33653199239361736</v>
      </c>
      <c r="C41">
        <f t="shared" si="4"/>
        <v>1991</v>
      </c>
      <c r="D41">
        <v>-4.0911874206587984E-2</v>
      </c>
    </row>
    <row r="42" spans="1:17" x14ac:dyDescent="0.25">
      <c r="A42" s="3" t="s">
        <v>35</v>
      </c>
      <c r="B42" s="4">
        <v>0.30816808264975704</v>
      </c>
      <c r="C42">
        <f t="shared" si="4"/>
        <v>1991</v>
      </c>
      <c r="D42">
        <v>-2.3379983659802549E-2</v>
      </c>
    </row>
    <row r="43" spans="1:17" x14ac:dyDescent="0.25">
      <c r="A43" s="3" t="s">
        <v>36</v>
      </c>
      <c r="B43" s="4">
        <v>0.28814291621057497</v>
      </c>
      <c r="C43">
        <f t="shared" si="4"/>
        <v>1992</v>
      </c>
      <c r="D43">
        <v>-4.3276817267335732E-2</v>
      </c>
    </row>
    <row r="44" spans="1:17" x14ac:dyDescent="0.25">
      <c r="A44" s="3" t="s">
        <v>37</v>
      </c>
      <c r="B44" s="4">
        <v>0.27275966393449891</v>
      </c>
      <c r="C44">
        <f t="shared" si="4"/>
        <v>1992</v>
      </c>
      <c r="D44">
        <v>-4.9720505380591078E-2</v>
      </c>
    </row>
    <row r="45" spans="1:17" x14ac:dyDescent="0.25">
      <c r="A45" s="3" t="s">
        <v>38</v>
      </c>
      <c r="B45" s="4">
        <v>0.26272690648102037</v>
      </c>
      <c r="C45">
        <f t="shared" si="4"/>
        <v>1992</v>
      </c>
      <c r="D45">
        <v>-4.8452641824148941E-2</v>
      </c>
    </row>
    <row r="46" spans="1:17" x14ac:dyDescent="0.25">
      <c r="A46" s="3" t="s">
        <v>39</v>
      </c>
      <c r="B46" s="4">
        <v>0.22787984728030894</v>
      </c>
      <c r="C46">
        <f t="shared" si="4"/>
        <v>1992</v>
      </c>
      <c r="D46">
        <v>-6.4641406769264761E-2</v>
      </c>
    </row>
    <row r="47" spans="1:17" x14ac:dyDescent="0.25">
      <c r="A47" s="3" t="s">
        <v>40</v>
      </c>
      <c r="B47" s="4">
        <v>0.20842990687619556</v>
      </c>
      <c r="C47">
        <f t="shared" si="4"/>
        <v>1993</v>
      </c>
      <c r="D47">
        <v>-3.9439914589187594E-2</v>
      </c>
    </row>
    <row r="48" spans="1:17" x14ac:dyDescent="0.25">
      <c r="A48" s="3" t="s">
        <v>41</v>
      </c>
      <c r="B48" s="4">
        <v>0.21102577021660576</v>
      </c>
      <c r="C48">
        <f t="shared" si="4"/>
        <v>1993</v>
      </c>
      <c r="D48">
        <v>-1.4144462696192335E-2</v>
      </c>
    </row>
    <row r="49" spans="1:4" x14ac:dyDescent="0.25">
      <c r="A49" s="3" t="s">
        <v>42</v>
      </c>
      <c r="B49" s="4">
        <v>0.20512391010174696</v>
      </c>
      <c r="C49">
        <f t="shared" si="4"/>
        <v>1993</v>
      </c>
      <c r="D49">
        <v>-9.5091177019257598E-3</v>
      </c>
    </row>
    <row r="50" spans="1:4" x14ac:dyDescent="0.25">
      <c r="A50" s="3" t="s">
        <v>43</v>
      </c>
      <c r="B50" s="4">
        <v>0.1952077578674071</v>
      </c>
      <c r="C50">
        <f t="shared" si="4"/>
        <v>1993</v>
      </c>
      <c r="D50">
        <v>1.7576776601548973E-2</v>
      </c>
    </row>
    <row r="51" spans="1:4" x14ac:dyDescent="0.25">
      <c r="A51" s="3" t="s">
        <v>44</v>
      </c>
      <c r="B51" s="4">
        <v>0.19815972033187831</v>
      </c>
      <c r="C51">
        <f t="shared" si="4"/>
        <v>1994</v>
      </c>
      <c r="D51">
        <v>2.390505491487474E-2</v>
      </c>
    </row>
    <row r="52" spans="1:4" x14ac:dyDescent="0.25">
      <c r="A52" s="3" t="s">
        <v>45</v>
      </c>
      <c r="B52" s="4">
        <v>0.19652745117399611</v>
      </c>
      <c r="C52">
        <f t="shared" si="4"/>
        <v>1994</v>
      </c>
      <c r="D52">
        <v>-1.0713727490288675E-2</v>
      </c>
    </row>
    <row r="53" spans="1:4" x14ac:dyDescent="0.25">
      <c r="A53" s="3" t="s">
        <v>46</v>
      </c>
      <c r="B53" s="4">
        <v>0.18770798082224069</v>
      </c>
      <c r="C53">
        <f t="shared" si="4"/>
        <v>1994</v>
      </c>
      <c r="D53">
        <v>-2.9327584022013296E-4</v>
      </c>
    </row>
    <row r="54" spans="1:4" x14ac:dyDescent="0.25">
      <c r="A54" s="3" t="s">
        <v>47</v>
      </c>
      <c r="B54" s="4">
        <v>0.19348689036415279</v>
      </c>
      <c r="C54">
        <f t="shared" si="4"/>
        <v>1994</v>
      </c>
      <c r="D54">
        <v>2.083559752266325E-2</v>
      </c>
    </row>
    <row r="55" spans="1:4" x14ac:dyDescent="0.25">
      <c r="A55" s="3" t="s">
        <v>48</v>
      </c>
      <c r="B55" s="4">
        <v>0.19861751844206793</v>
      </c>
      <c r="C55">
        <f t="shared" si="4"/>
        <v>1995</v>
      </c>
      <c r="D55">
        <v>-4.7276635138315728E-3</v>
      </c>
    </row>
    <row r="56" spans="1:4" x14ac:dyDescent="0.25">
      <c r="A56" s="3" t="s">
        <v>49</v>
      </c>
      <c r="B56" s="4">
        <v>0.19448058284615247</v>
      </c>
      <c r="C56">
        <f t="shared" si="4"/>
        <v>1995</v>
      </c>
      <c r="D56">
        <v>5.2781889903864773E-3</v>
      </c>
    </row>
    <row r="57" spans="1:4" x14ac:dyDescent="0.25">
      <c r="A57" s="3" t="s">
        <v>50</v>
      </c>
      <c r="B57" s="4">
        <v>0.18740953662864016</v>
      </c>
      <c r="C57">
        <f t="shared" si="4"/>
        <v>1995</v>
      </c>
      <c r="D57">
        <v>-7.6759468921411408E-3</v>
      </c>
    </row>
    <row r="58" spans="1:4" x14ac:dyDescent="0.25">
      <c r="A58" s="5" t="s">
        <v>51</v>
      </c>
      <c r="B58" s="4">
        <v>0.1807987392799055</v>
      </c>
      <c r="C58">
        <f t="shared" si="4"/>
        <v>1995</v>
      </c>
      <c r="D58">
        <v>-2.2710579544470009E-2</v>
      </c>
    </row>
    <row r="59" spans="1:4" x14ac:dyDescent="0.25">
      <c r="A59" s="3" t="s">
        <v>52</v>
      </c>
      <c r="B59" s="4">
        <v>0.17465793774683333</v>
      </c>
      <c r="C59">
        <f t="shared" si="4"/>
        <v>1996</v>
      </c>
      <c r="D59">
        <v>5.538911848294783E-3</v>
      </c>
    </row>
    <row r="60" spans="1:4" x14ac:dyDescent="0.25">
      <c r="A60" s="5" t="s">
        <v>53</v>
      </c>
      <c r="B60" s="4">
        <v>0.17470830666909928</v>
      </c>
      <c r="C60">
        <f t="shared" si="4"/>
        <v>1996</v>
      </c>
      <c r="D60">
        <v>2.7095074855228246E-2</v>
      </c>
    </row>
    <row r="61" spans="1:4" x14ac:dyDescent="0.25">
      <c r="A61" s="5" t="s">
        <v>54</v>
      </c>
      <c r="B61" s="4">
        <v>0.18048401958390717</v>
      </c>
      <c r="C61">
        <f t="shared" si="4"/>
        <v>1996</v>
      </c>
      <c r="D61">
        <v>5.2090232594381891E-2</v>
      </c>
    </row>
    <row r="62" spans="1:4" x14ac:dyDescent="0.25">
      <c r="A62" s="3" t="s">
        <v>55</v>
      </c>
      <c r="B62" s="4">
        <v>0.19786393100126382</v>
      </c>
      <c r="C62">
        <f t="shared" si="4"/>
        <v>1996</v>
      </c>
      <c r="D62">
        <v>8.3231886903593164E-2</v>
      </c>
    </row>
    <row r="63" spans="1:4" x14ac:dyDescent="0.25">
      <c r="A63" s="3" t="s">
        <v>56</v>
      </c>
      <c r="B63" s="4">
        <v>0.20137982993912426</v>
      </c>
      <c r="C63">
        <f t="shared" si="4"/>
        <v>1997</v>
      </c>
      <c r="D63">
        <v>8.6495220666965175E-2</v>
      </c>
    </row>
    <row r="64" spans="1:4" x14ac:dyDescent="0.25">
      <c r="A64" s="3" t="s">
        <v>57</v>
      </c>
      <c r="B64" s="4">
        <v>0.21096022987769958</v>
      </c>
      <c r="C64">
        <f t="shared" si="4"/>
        <v>1997</v>
      </c>
      <c r="D64">
        <v>0.1012784733745663</v>
      </c>
    </row>
    <row r="65" spans="1:4" x14ac:dyDescent="0.25">
      <c r="A65" s="3" t="s">
        <v>58</v>
      </c>
      <c r="B65" s="4">
        <v>0.22933212156605087</v>
      </c>
      <c r="C65">
        <f t="shared" si="4"/>
        <v>1997</v>
      </c>
      <c r="D65">
        <v>0.12490742112279662</v>
      </c>
    </row>
    <row r="66" spans="1:4" x14ac:dyDescent="0.25">
      <c r="A66" s="3" t="s">
        <v>59</v>
      </c>
      <c r="B66" s="4">
        <v>0.23505282096165783</v>
      </c>
      <c r="C66">
        <f t="shared" si="4"/>
        <v>1997</v>
      </c>
      <c r="D66">
        <v>0.12073809566966956</v>
      </c>
    </row>
    <row r="67" spans="1:4" x14ac:dyDescent="0.25">
      <c r="A67" s="5" t="s">
        <v>60</v>
      </c>
      <c r="B67" s="4">
        <v>0.24286633498434881</v>
      </c>
      <c r="C67">
        <f t="shared" si="4"/>
        <v>1998</v>
      </c>
      <c r="D67">
        <v>0.12709191901092995</v>
      </c>
    </row>
    <row r="68" spans="1:4" x14ac:dyDescent="0.25">
      <c r="A68" s="5" t="s">
        <v>61</v>
      </c>
      <c r="B68" s="4">
        <v>0.24478458849276175</v>
      </c>
      <c r="C68">
        <f t="shared" si="4"/>
        <v>1998</v>
      </c>
      <c r="D68">
        <v>0.11674057839494546</v>
      </c>
    </row>
    <row r="69" spans="1:4" x14ac:dyDescent="0.25">
      <c r="A69" s="5" t="s">
        <v>62</v>
      </c>
      <c r="B69" s="4">
        <v>0.24589924807626645</v>
      </c>
      <c r="C69">
        <f t="shared" si="4"/>
        <v>1998</v>
      </c>
      <c r="D69">
        <v>9.2372518681897484E-2</v>
      </c>
    </row>
    <row r="70" spans="1:4" x14ac:dyDescent="0.25">
      <c r="A70" s="5" t="s">
        <v>63</v>
      </c>
      <c r="B70" s="4">
        <v>0.24060643114267721</v>
      </c>
      <c r="C70">
        <f t="shared" si="4"/>
        <v>1998</v>
      </c>
      <c r="D70">
        <v>7.25029246158026E-2</v>
      </c>
    </row>
    <row r="71" spans="1:4" x14ac:dyDescent="0.25">
      <c r="A71" s="5" t="s">
        <v>64</v>
      </c>
      <c r="B71" s="4">
        <v>0.23762177960709599</v>
      </c>
      <c r="C71">
        <f t="shared" si="4"/>
        <v>1999</v>
      </c>
      <c r="D71">
        <v>7.27240908388226E-2</v>
      </c>
    </row>
    <row r="72" spans="1:4" x14ac:dyDescent="0.25">
      <c r="A72" s="5" t="s">
        <v>65</v>
      </c>
      <c r="B72" s="4">
        <v>0.22788937566464532</v>
      </c>
      <c r="C72">
        <f t="shared" ref="C72:C135" si="15">LEFT(A72,4)*1</f>
        <v>1999</v>
      </c>
      <c r="D72">
        <v>7.3425478928028795E-2</v>
      </c>
    </row>
    <row r="73" spans="1:4" x14ac:dyDescent="0.25">
      <c r="A73" s="5" t="s">
        <v>66</v>
      </c>
      <c r="B73" s="4">
        <v>0.23314208519898405</v>
      </c>
      <c r="C73">
        <f t="shared" si="15"/>
        <v>1999</v>
      </c>
      <c r="D73">
        <v>9.0350168221359994E-2</v>
      </c>
    </row>
    <row r="74" spans="1:4" x14ac:dyDescent="0.25">
      <c r="A74" s="3" t="s">
        <v>67</v>
      </c>
      <c r="B74" s="4">
        <v>0.24253591997984469</v>
      </c>
      <c r="C74">
        <f t="shared" si="15"/>
        <v>1999</v>
      </c>
      <c r="D74">
        <v>0.12553745190359095</v>
      </c>
    </row>
    <row r="75" spans="1:4" x14ac:dyDescent="0.25">
      <c r="A75" s="3" t="s">
        <v>68</v>
      </c>
      <c r="B75" s="4">
        <v>0.26373189991053941</v>
      </c>
      <c r="C75">
        <f t="shared" si="15"/>
        <v>2000</v>
      </c>
      <c r="D75">
        <v>0.15145953740959595</v>
      </c>
    </row>
    <row r="76" spans="1:4" x14ac:dyDescent="0.25">
      <c r="A76" s="3" t="s">
        <v>69</v>
      </c>
      <c r="B76" s="4">
        <v>0.26979333787321125</v>
      </c>
      <c r="C76">
        <f t="shared" si="15"/>
        <v>2000</v>
      </c>
      <c r="D76">
        <v>0.15986014734031481</v>
      </c>
    </row>
    <row r="77" spans="1:4" x14ac:dyDescent="0.25">
      <c r="A77" s="3" t="s">
        <v>70</v>
      </c>
      <c r="B77" s="4">
        <v>0.25976785913642009</v>
      </c>
      <c r="C77">
        <f t="shared" si="15"/>
        <v>2000</v>
      </c>
      <c r="D77">
        <v>0.11847696906928215</v>
      </c>
    </row>
    <row r="78" spans="1:4" x14ac:dyDescent="0.25">
      <c r="A78" s="3" t="s">
        <v>71</v>
      </c>
      <c r="B78" s="4">
        <v>0.26362043556943571</v>
      </c>
      <c r="C78">
        <f t="shared" si="15"/>
        <v>2000</v>
      </c>
      <c r="D78">
        <v>9.3658748484178475E-2</v>
      </c>
    </row>
    <row r="79" spans="1:4" x14ac:dyDescent="0.25">
      <c r="A79" s="3" t="s">
        <v>72</v>
      </c>
      <c r="B79" s="4">
        <v>0.26191752429819692</v>
      </c>
      <c r="C79">
        <f t="shared" si="15"/>
        <v>2001</v>
      </c>
      <c r="D79">
        <v>8.0807939322705302E-2</v>
      </c>
    </row>
    <row r="80" spans="1:4" x14ac:dyDescent="0.25">
      <c r="A80" s="3" t="s">
        <v>73</v>
      </c>
      <c r="B80" s="4">
        <v>0.26160436131423276</v>
      </c>
      <c r="C80">
        <f t="shared" si="15"/>
        <v>2001</v>
      </c>
      <c r="D80">
        <v>7.9261208345956874E-2</v>
      </c>
    </row>
    <row r="81" spans="1:4" x14ac:dyDescent="0.25">
      <c r="A81" s="3" t="s">
        <v>74</v>
      </c>
      <c r="B81" s="4">
        <v>0.26456918231114851</v>
      </c>
      <c r="C81">
        <f t="shared" si="15"/>
        <v>2001</v>
      </c>
      <c r="D81">
        <v>0.12495596406505047</v>
      </c>
    </row>
    <row r="82" spans="1:4" x14ac:dyDescent="0.25">
      <c r="A82" s="3" t="s">
        <v>75</v>
      </c>
      <c r="B82" s="4">
        <v>0.25575516248710872</v>
      </c>
      <c r="C82">
        <f t="shared" si="15"/>
        <v>2001</v>
      </c>
      <c r="D82">
        <v>0.13359293100841105</v>
      </c>
    </row>
    <row r="83" spans="1:4" x14ac:dyDescent="0.25">
      <c r="A83" s="3" t="s">
        <v>76</v>
      </c>
      <c r="B83" s="4">
        <v>0.2574153999736733</v>
      </c>
      <c r="C83">
        <f t="shared" si="15"/>
        <v>2002</v>
      </c>
      <c r="D83">
        <v>0.13551120708491624</v>
      </c>
    </row>
    <row r="84" spans="1:4" x14ac:dyDescent="0.25">
      <c r="A84" s="3" t="s">
        <v>77</v>
      </c>
      <c r="B84" s="4">
        <v>0.26716941162051944</v>
      </c>
      <c r="C84">
        <f t="shared" si="15"/>
        <v>2002</v>
      </c>
      <c r="D84">
        <v>0.18100843385504922</v>
      </c>
    </row>
    <row r="85" spans="1:4" x14ac:dyDescent="0.25">
      <c r="A85" s="3" t="s">
        <v>78</v>
      </c>
      <c r="B85" s="4">
        <v>0.2808352966932523</v>
      </c>
      <c r="C85">
        <f t="shared" si="15"/>
        <v>2002</v>
      </c>
      <c r="D85">
        <v>0.21725937285524041</v>
      </c>
    </row>
    <row r="86" spans="1:4" x14ac:dyDescent="0.25">
      <c r="A86" s="3" t="s">
        <v>79</v>
      </c>
      <c r="B86" s="4">
        <v>0.2997558379767874</v>
      </c>
      <c r="C86">
        <f t="shared" si="15"/>
        <v>2002</v>
      </c>
      <c r="D86">
        <v>0.25295840402883296</v>
      </c>
    </row>
    <row r="87" spans="1:4" x14ac:dyDescent="0.25">
      <c r="A87" s="3" t="s">
        <v>80</v>
      </c>
      <c r="B87" s="4">
        <v>0.30816847223528238</v>
      </c>
      <c r="C87">
        <f t="shared" si="15"/>
        <v>2003</v>
      </c>
      <c r="D87">
        <v>0.25779154871512999</v>
      </c>
    </row>
    <row r="88" spans="1:4" x14ac:dyDescent="0.25">
      <c r="A88" s="3" t="s">
        <v>81</v>
      </c>
      <c r="B88" s="4">
        <v>0.31096448184258979</v>
      </c>
      <c r="C88">
        <f t="shared" si="15"/>
        <v>2003</v>
      </c>
      <c r="D88">
        <v>0.21140753735513029</v>
      </c>
    </row>
    <row r="89" spans="1:4" x14ac:dyDescent="0.25">
      <c r="A89" s="3" t="s">
        <v>82</v>
      </c>
      <c r="B89" s="4">
        <v>0.31542244195981878</v>
      </c>
      <c r="C89">
        <f t="shared" si="15"/>
        <v>2003</v>
      </c>
      <c r="D89">
        <v>0.17080946177772116</v>
      </c>
    </row>
    <row r="90" spans="1:4" x14ac:dyDescent="0.25">
      <c r="A90" s="3" t="s">
        <v>83</v>
      </c>
      <c r="B90" s="4">
        <v>0.32385829836336016</v>
      </c>
      <c r="C90">
        <f t="shared" si="15"/>
        <v>2003</v>
      </c>
      <c r="D90">
        <v>0.15493120852746445</v>
      </c>
    </row>
    <row r="91" spans="1:4" x14ac:dyDescent="0.25">
      <c r="A91" s="3" t="s">
        <v>84</v>
      </c>
      <c r="B91" s="4">
        <v>0.35537473514915052</v>
      </c>
      <c r="C91">
        <f t="shared" si="15"/>
        <v>2004</v>
      </c>
      <c r="D91">
        <v>0.1691437442135505</v>
      </c>
    </row>
    <row r="92" spans="1:4" x14ac:dyDescent="0.25">
      <c r="A92" s="5" t="s">
        <v>85</v>
      </c>
      <c r="B92" s="4">
        <v>0.39294470503116979</v>
      </c>
      <c r="C92">
        <f t="shared" si="15"/>
        <v>2004</v>
      </c>
      <c r="D92">
        <v>0.18407983595379865</v>
      </c>
    </row>
    <row r="93" spans="1:4" x14ac:dyDescent="0.25">
      <c r="A93" s="5" t="s">
        <v>86</v>
      </c>
      <c r="B93" s="4">
        <v>0.41903882263246067</v>
      </c>
      <c r="C93">
        <f t="shared" si="15"/>
        <v>2004</v>
      </c>
      <c r="D93">
        <v>0.18280622504267</v>
      </c>
    </row>
    <row r="94" spans="1:4" x14ac:dyDescent="0.25">
      <c r="A94" s="5" t="s">
        <v>87</v>
      </c>
      <c r="B94" s="4">
        <v>0.43010899446841988</v>
      </c>
      <c r="C94">
        <f t="shared" si="15"/>
        <v>2004</v>
      </c>
      <c r="D94">
        <v>0.13862092698412135</v>
      </c>
    </row>
    <row r="95" spans="1:4" x14ac:dyDescent="0.25">
      <c r="A95" s="3" t="s">
        <v>88</v>
      </c>
      <c r="B95" s="4">
        <v>0.42493324746906225</v>
      </c>
      <c r="C95">
        <f t="shared" si="15"/>
        <v>2005</v>
      </c>
      <c r="D95">
        <v>8.9609572408449759E-2</v>
      </c>
    </row>
    <row r="96" spans="1:4" x14ac:dyDescent="0.25">
      <c r="A96" s="3" t="s">
        <v>89</v>
      </c>
      <c r="B96" s="4">
        <v>0.42985295577154914</v>
      </c>
      <c r="C96">
        <f t="shared" si="15"/>
        <v>2005</v>
      </c>
      <c r="D96">
        <v>6.0835869484091684E-2</v>
      </c>
    </row>
    <row r="97" spans="1:4" x14ac:dyDescent="0.25">
      <c r="A97" s="3" t="s">
        <v>90</v>
      </c>
      <c r="B97" s="4">
        <v>0.42208601284251734</v>
      </c>
      <c r="C97">
        <f t="shared" si="15"/>
        <v>2005</v>
      </c>
      <c r="D97">
        <v>2.7008289577094054E-2</v>
      </c>
    </row>
    <row r="98" spans="1:4" x14ac:dyDescent="0.25">
      <c r="A98" s="3" t="s">
        <v>91</v>
      </c>
      <c r="B98" s="4">
        <v>0.41072430198545096</v>
      </c>
      <c r="C98">
        <f t="shared" si="15"/>
        <v>2005</v>
      </c>
      <c r="D98">
        <v>3.2287679142918274E-2</v>
      </c>
    </row>
    <row r="99" spans="1:4" x14ac:dyDescent="0.25">
      <c r="A99" s="3" t="s">
        <v>92</v>
      </c>
      <c r="B99" s="4">
        <v>0.41965103730356063</v>
      </c>
      <c r="C99">
        <f t="shared" si="15"/>
        <v>2006</v>
      </c>
      <c r="D99">
        <v>4.9274834078163465E-2</v>
      </c>
    </row>
    <row r="100" spans="1:4" x14ac:dyDescent="0.25">
      <c r="A100" s="3" t="s">
        <v>93</v>
      </c>
      <c r="B100" s="4">
        <v>0.42748916966077766</v>
      </c>
      <c r="C100">
        <f t="shared" si="15"/>
        <v>2006</v>
      </c>
      <c r="D100">
        <v>4.7880828580359358E-2</v>
      </c>
    </row>
    <row r="101" spans="1:4" x14ac:dyDescent="0.25">
      <c r="A101" s="3" t="s">
        <v>94</v>
      </c>
      <c r="B101" s="4">
        <v>0.43766073023312696</v>
      </c>
      <c r="C101">
        <f t="shared" si="15"/>
        <v>2006</v>
      </c>
      <c r="D101">
        <v>6.8723638932783132E-2</v>
      </c>
    </row>
    <row r="102" spans="1:4" x14ac:dyDescent="0.25">
      <c r="A102" s="3" t="s">
        <v>95</v>
      </c>
      <c r="B102" s="4">
        <v>0.45188806962887729</v>
      </c>
      <c r="C102">
        <f t="shared" si="15"/>
        <v>2006</v>
      </c>
      <c r="D102">
        <v>9.3256579532332615E-2</v>
      </c>
    </row>
    <row r="103" spans="1:4" x14ac:dyDescent="0.25">
      <c r="A103" s="3" t="s">
        <v>96</v>
      </c>
      <c r="B103" s="4">
        <v>0.46480223803523918</v>
      </c>
      <c r="C103">
        <f t="shared" si="15"/>
        <v>2007</v>
      </c>
      <c r="D103">
        <v>9.5030138119648694E-2</v>
      </c>
    </row>
    <row r="104" spans="1:4" x14ac:dyDescent="0.25">
      <c r="A104" s="3" t="s">
        <v>97</v>
      </c>
      <c r="B104" s="4">
        <v>0.49660004176847766</v>
      </c>
      <c r="C104">
        <f t="shared" si="15"/>
        <v>2007</v>
      </c>
      <c r="D104">
        <v>0.10164803891690603</v>
      </c>
    </row>
    <row r="105" spans="1:4" x14ac:dyDescent="0.25">
      <c r="A105" s="3" t="s">
        <v>98</v>
      </c>
      <c r="B105" s="4">
        <v>0.5108110853284421</v>
      </c>
      <c r="C105">
        <f t="shared" si="15"/>
        <v>2007</v>
      </c>
      <c r="D105">
        <v>9.3025037752183778E-2</v>
      </c>
    </row>
    <row r="106" spans="1:4" x14ac:dyDescent="0.25">
      <c r="A106" s="3" t="s">
        <v>99</v>
      </c>
      <c r="B106" s="4">
        <v>0.51769617259717859</v>
      </c>
      <c r="C106">
        <f t="shared" si="15"/>
        <v>2007</v>
      </c>
      <c r="D106">
        <v>6.9127263215635115E-2</v>
      </c>
    </row>
    <row r="107" spans="1:4" x14ac:dyDescent="0.25">
      <c r="A107" s="3" t="s">
        <v>100</v>
      </c>
      <c r="B107" s="4">
        <v>0.49325614191879324</v>
      </c>
      <c r="C107">
        <f t="shared" si="15"/>
        <v>2008</v>
      </c>
      <c r="D107">
        <v>2.1697257593642702E-2</v>
      </c>
    </row>
    <row r="108" spans="1:4" x14ac:dyDescent="0.25">
      <c r="A108" s="3" t="s">
        <v>101</v>
      </c>
      <c r="B108" s="4">
        <v>0.45620549611356304</v>
      </c>
      <c r="C108">
        <f t="shared" si="15"/>
        <v>2008</v>
      </c>
      <c r="D108">
        <v>-4.0129308811799519E-2</v>
      </c>
    </row>
    <row r="109" spans="1:4" x14ac:dyDescent="0.25">
      <c r="A109" s="3" t="s">
        <v>102</v>
      </c>
      <c r="B109" s="4">
        <v>0.44476033659338893</v>
      </c>
      <c r="C109">
        <f t="shared" si="15"/>
        <v>2008</v>
      </c>
      <c r="D109">
        <v>-0.10287480656319489</v>
      </c>
    </row>
    <row r="110" spans="1:4" x14ac:dyDescent="0.25">
      <c r="A110" s="3" t="s">
        <v>103</v>
      </c>
      <c r="B110" s="4">
        <v>0.40409209248662942</v>
      </c>
      <c r="C110">
        <f t="shared" si="15"/>
        <v>2008</v>
      </c>
      <c r="D110">
        <v>-0.14748579704235082</v>
      </c>
    </row>
    <row r="111" spans="1:4" x14ac:dyDescent="0.25">
      <c r="A111" s="3" t="s">
        <v>104</v>
      </c>
      <c r="B111" s="4">
        <v>0.35313832846955734</v>
      </c>
      <c r="C111">
        <f t="shared" si="15"/>
        <v>2009</v>
      </c>
      <c r="D111">
        <v>-0.16532918937095339</v>
      </c>
    </row>
    <row r="112" spans="1:4" x14ac:dyDescent="0.25">
      <c r="A112" s="3" t="s">
        <v>105</v>
      </c>
      <c r="B112" s="4">
        <v>0.35589564961626857</v>
      </c>
      <c r="C112">
        <f t="shared" si="15"/>
        <v>2009</v>
      </c>
      <c r="D112">
        <v>-0.1171733587679768</v>
      </c>
    </row>
    <row r="113" spans="1:4" x14ac:dyDescent="0.25">
      <c r="A113" s="3" t="s">
        <v>106</v>
      </c>
      <c r="B113" s="4">
        <v>0.36561907804408644</v>
      </c>
      <c r="C113">
        <f t="shared" si="15"/>
        <v>2009</v>
      </c>
      <c r="D113">
        <v>-3.0448745734453345E-2</v>
      </c>
    </row>
    <row r="114" spans="1:4" x14ac:dyDescent="0.25">
      <c r="A114" s="3" t="s">
        <v>107</v>
      </c>
      <c r="B114" s="4">
        <v>0.36257667045788122</v>
      </c>
      <c r="C114">
        <f t="shared" si="15"/>
        <v>2009</v>
      </c>
      <c r="D114">
        <v>3.3721890741226834E-2</v>
      </c>
    </row>
    <row r="115" spans="1:4" x14ac:dyDescent="0.25">
      <c r="A115" s="3" t="s">
        <v>108</v>
      </c>
      <c r="B115" s="4">
        <v>0.35586940438650289</v>
      </c>
      <c r="C115">
        <f t="shared" si="15"/>
        <v>2010</v>
      </c>
      <c r="D115">
        <v>8.8022771834636498E-2</v>
      </c>
    </row>
    <row r="116" spans="1:4" x14ac:dyDescent="0.25">
      <c r="A116" s="3" t="s">
        <v>109</v>
      </c>
      <c r="B116" s="4">
        <v>0.3655929141977291</v>
      </c>
      <c r="C116">
        <f t="shared" si="15"/>
        <v>2010</v>
      </c>
      <c r="D116">
        <v>9.5108954493333786E-2</v>
      </c>
    </row>
    <row r="117" spans="1:4" x14ac:dyDescent="0.25">
      <c r="A117" s="3" t="s">
        <v>110</v>
      </c>
      <c r="B117" s="4">
        <v>0.35606675726308373</v>
      </c>
      <c r="C117">
        <f t="shared" si="15"/>
        <v>2010</v>
      </c>
      <c r="D117">
        <v>4.4926229258166694E-2</v>
      </c>
    </row>
    <row r="118" spans="1:4" x14ac:dyDescent="0.25">
      <c r="A118" s="3" t="s">
        <v>111</v>
      </c>
      <c r="B118" s="4">
        <v>0.34237417861054709</v>
      </c>
      <c r="C118">
        <f t="shared" si="15"/>
        <v>2010</v>
      </c>
      <c r="D118">
        <v>5.2752555675460765E-3</v>
      </c>
    </row>
    <row r="119" spans="1:4" x14ac:dyDescent="0.25">
      <c r="A119" s="3" t="s">
        <v>112</v>
      </c>
      <c r="B119" s="4">
        <v>0.34163078786268014</v>
      </c>
      <c r="C119">
        <f t="shared" si="15"/>
        <v>2011</v>
      </c>
      <c r="D119">
        <v>-3.1192520242797929E-3</v>
      </c>
    </row>
    <row r="120" spans="1:4" x14ac:dyDescent="0.25">
      <c r="A120" s="3" t="s">
        <v>113</v>
      </c>
      <c r="B120" s="4">
        <v>0.34895696540031768</v>
      </c>
      <c r="C120">
        <f t="shared" si="15"/>
        <v>2011</v>
      </c>
      <c r="D120">
        <v>-1.1589259283329554E-2</v>
      </c>
    </row>
    <row r="121" spans="1:4" x14ac:dyDescent="0.25">
      <c r="A121" s="3" t="s">
        <v>114</v>
      </c>
      <c r="B121" s="4">
        <v>0.34571579219428178</v>
      </c>
      <c r="C121">
        <f t="shared" si="15"/>
        <v>2011</v>
      </c>
      <c r="D121">
        <v>-4.5248257981082606E-3</v>
      </c>
    </row>
    <row r="122" spans="1:4" x14ac:dyDescent="0.25">
      <c r="A122" s="3" t="s">
        <v>115</v>
      </c>
      <c r="B122" s="4">
        <v>0.33399726860542256</v>
      </c>
      <c r="C122">
        <f t="shared" si="15"/>
        <v>2011</v>
      </c>
      <c r="D122">
        <v>1.1127149449237126E-2</v>
      </c>
    </row>
    <row r="123" spans="1:4" x14ac:dyDescent="0.25">
      <c r="A123" s="3" t="s">
        <v>116</v>
      </c>
      <c r="B123" s="4">
        <v>0.33118915294637857</v>
      </c>
      <c r="C123">
        <f t="shared" si="15"/>
        <v>2012</v>
      </c>
      <c r="D123">
        <v>2.1125024393305811E-3</v>
      </c>
    </row>
    <row r="124" spans="1:4" x14ac:dyDescent="0.25">
      <c r="A124" s="3" t="s">
        <v>117</v>
      </c>
      <c r="B124" s="4">
        <v>0.33884725240998298</v>
      </c>
      <c r="C124">
        <f t="shared" si="15"/>
        <v>2012</v>
      </c>
      <c r="D124">
        <v>-1.084735614045629E-2</v>
      </c>
    </row>
    <row r="125" spans="1:4" x14ac:dyDescent="0.25">
      <c r="A125" s="2" t="s">
        <v>118</v>
      </c>
      <c r="B125" s="4">
        <v>0.34115975502005996</v>
      </c>
      <c r="C125">
        <f t="shared" si="15"/>
        <v>2012</v>
      </c>
      <c r="D125">
        <v>-1.6125214752360922E-2</v>
      </c>
    </row>
    <row r="126" spans="1:4" x14ac:dyDescent="0.25">
      <c r="A126" s="2" t="s">
        <v>119</v>
      </c>
      <c r="B126" s="4">
        <v>0.33561660932820098</v>
      </c>
      <c r="C126">
        <f t="shared" si="15"/>
        <v>2012</v>
      </c>
      <c r="D126">
        <v>-1.1291825135307838E-2</v>
      </c>
    </row>
    <row r="127" spans="1:4" x14ac:dyDescent="0.25">
      <c r="A127" s="2" t="s">
        <v>120</v>
      </c>
      <c r="B127" s="4">
        <v>0.32800216524403114</v>
      </c>
      <c r="C127">
        <f t="shared" si="15"/>
        <v>2013</v>
      </c>
      <c r="D127">
        <v>2.0513916430199004E-3</v>
      </c>
    </row>
    <row r="128" spans="1:4" x14ac:dyDescent="0.25">
      <c r="A128" s="2" t="s">
        <v>121</v>
      </c>
      <c r="B128" s="4">
        <v>0.3233631546878391</v>
      </c>
      <c r="C128">
        <f t="shared" si="15"/>
        <v>2013</v>
      </c>
      <c r="D128">
        <v>1.4182911679311606E-2</v>
      </c>
    </row>
    <row r="129" spans="1:4" x14ac:dyDescent="0.25">
      <c r="A129" s="2" t="s">
        <v>122</v>
      </c>
      <c r="B129" s="4">
        <v>0.32510764048708857</v>
      </c>
      <c r="C129">
        <f t="shared" si="15"/>
        <v>2013</v>
      </c>
      <c r="D129">
        <v>4.2999999999999997E-2</v>
      </c>
    </row>
    <row r="130" spans="1:4" x14ac:dyDescent="0.25">
      <c r="A130" s="2" t="s">
        <v>123</v>
      </c>
      <c r="B130" s="4">
        <v>0.32734483595690961</v>
      </c>
      <c r="C130">
        <f t="shared" si="15"/>
        <v>2013</v>
      </c>
      <c r="D130">
        <v>7.0710344855682616E-2</v>
      </c>
    </row>
    <row r="131" spans="1:4" x14ac:dyDescent="0.25">
      <c r="A131" s="2" t="s">
        <v>124</v>
      </c>
      <c r="B131" s="4">
        <v>0.33546218881439804</v>
      </c>
      <c r="C131">
        <f t="shared" si="15"/>
        <v>2014</v>
      </c>
      <c r="D131">
        <v>9.1999999999999998E-2</v>
      </c>
    </row>
    <row r="132" spans="1:4" x14ac:dyDescent="0.25">
      <c r="A132" s="2" t="s">
        <v>125</v>
      </c>
      <c r="B132" s="4">
        <v>0.34951635957284033</v>
      </c>
      <c r="C132">
        <f t="shared" si="15"/>
        <v>2014</v>
      </c>
      <c r="D132">
        <v>0.11506666869604229</v>
      </c>
    </row>
    <row r="133" spans="1:4" x14ac:dyDescent="0.25">
      <c r="A133" s="2" t="s">
        <v>126</v>
      </c>
      <c r="B133" s="4">
        <v>0.35896745229688487</v>
      </c>
      <c r="C133">
        <f t="shared" si="15"/>
        <v>2014</v>
      </c>
      <c r="D133">
        <v>0.10468474281753405</v>
      </c>
    </row>
    <row r="134" spans="1:4" x14ac:dyDescent="0.25">
      <c r="A134" s="2" t="s">
        <v>127</v>
      </c>
      <c r="B134" s="4">
        <v>0.35566576411899425</v>
      </c>
      <c r="C134">
        <f t="shared" si="15"/>
        <v>2014</v>
      </c>
      <c r="D134">
        <v>8.3448589936528372E-2</v>
      </c>
    </row>
    <row r="135" spans="1:4" x14ac:dyDescent="0.25">
      <c r="A135" s="2" t="s">
        <v>128</v>
      </c>
      <c r="B135" s="4">
        <v>0.34829815344542986</v>
      </c>
      <c r="C135">
        <f t="shared" si="15"/>
        <v>2015</v>
      </c>
      <c r="D135">
        <v>5.8616943906200182E-2</v>
      </c>
    </row>
    <row r="136" spans="1:4" x14ac:dyDescent="0.25">
      <c r="A136" s="2" t="s">
        <v>129</v>
      </c>
      <c r="B136" s="4">
        <v>0.3466275736381042</v>
      </c>
      <c r="C136">
        <f t="shared" ref="C136:C139" si="16">LEFT(A136,4)*1</f>
        <v>2015</v>
      </c>
      <c r="D136">
        <v>4.1350497677431514E-2</v>
      </c>
    </row>
    <row r="137" spans="1:4" x14ac:dyDescent="0.25">
      <c r="A137" s="2" t="s">
        <v>130</v>
      </c>
      <c r="B137" s="4">
        <v>0.34380520444076162</v>
      </c>
      <c r="C137">
        <f t="shared" si="16"/>
        <v>2015</v>
      </c>
      <c r="D137">
        <v>3.6662574799494758E-2</v>
      </c>
    </row>
    <row r="138" spans="1:4" x14ac:dyDescent="0.25">
      <c r="A138" s="2" t="s">
        <v>131</v>
      </c>
      <c r="B138" s="4">
        <v>0.34234103344317818</v>
      </c>
      <c r="C138">
        <f t="shared" si="16"/>
        <v>2015</v>
      </c>
      <c r="D138">
        <v>4.2551949100250515E-2</v>
      </c>
    </row>
    <row r="139" spans="1:4" x14ac:dyDescent="0.25">
      <c r="A139" s="2" t="s">
        <v>132</v>
      </c>
      <c r="B139" s="4">
        <v>0.34053523873661562</v>
      </c>
      <c r="C139">
        <f t="shared" si="16"/>
        <v>2016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8"/>
  <sheetViews>
    <sheetView topLeftCell="A2" workbookViewId="0">
      <selection activeCell="Q4" sqref="Q4"/>
    </sheetView>
  </sheetViews>
  <sheetFormatPr defaultRowHeight="15" x14ac:dyDescent="0.25"/>
  <cols>
    <col min="1" max="1" width="16.42578125" bestFit="1" customWidth="1"/>
    <col min="2" max="2" width="25.7109375" bestFit="1" customWidth="1"/>
    <col min="3" max="3" width="18.42578125" bestFit="1" customWidth="1"/>
    <col min="4" max="4" width="24.28515625" bestFit="1" customWidth="1"/>
    <col min="9" max="9" width="25.7109375" bestFit="1" customWidth="1"/>
    <col min="13" max="14" width="25.7109375" bestFit="1" customWidth="1"/>
  </cols>
  <sheetData>
    <row r="3" spans="1:15" x14ac:dyDescent="0.25">
      <c r="A3" t="str">
        <f>Sheet2!O6</f>
        <v>Change in arrears</v>
      </c>
      <c r="B3" s="7" t="str">
        <f>Sheet2!K6</f>
        <v>Change in affordability lag2</v>
      </c>
      <c r="C3" s="7" t="str">
        <f>Sheet2!M6</f>
        <v>House price change</v>
      </c>
      <c r="D3" s="7" t="str">
        <f>Sheet2!L6</f>
        <v>Change in unemployment</v>
      </c>
    </row>
    <row r="4" spans="1:15" x14ac:dyDescent="0.25">
      <c r="A4">
        <f>Sheet2!O7</f>
        <v>0</v>
      </c>
      <c r="B4" s="7">
        <f>Sheet2!K7</f>
        <v>0</v>
      </c>
      <c r="C4" s="7">
        <f>Sheet2!M7</f>
        <v>0.14147574736647037</v>
      </c>
      <c r="D4" s="7">
        <f>Sheet2!L7</f>
        <v>0</v>
      </c>
      <c r="G4" s="7" t="str">
        <f>D3</f>
        <v>Change in unemployment</v>
      </c>
      <c r="H4" s="7" t="str">
        <f>C3</f>
        <v>House price change</v>
      </c>
      <c r="I4" s="7" t="str">
        <f>B3</f>
        <v>Change in affordability lag2</v>
      </c>
      <c r="J4" t="s">
        <v>155</v>
      </c>
      <c r="M4" s="7" t="str">
        <f>C3</f>
        <v>House price change</v>
      </c>
      <c r="N4" s="7" t="str">
        <f>B3</f>
        <v>Change in affordability lag2</v>
      </c>
      <c r="O4" s="7" t="str">
        <f>J4</f>
        <v>Intercept</v>
      </c>
    </row>
    <row r="5" spans="1:15" x14ac:dyDescent="0.25">
      <c r="A5">
        <f>Sheet2!O8</f>
        <v>0</v>
      </c>
      <c r="B5" s="7">
        <f>Sheet2!K8</f>
        <v>0</v>
      </c>
      <c r="C5" s="7">
        <f>Sheet2!M8</f>
        <v>0.18877579143094905</v>
      </c>
      <c r="D5" s="7">
        <f>Sheet2!L8</f>
        <v>-1.8000000000000016E-2</v>
      </c>
      <c r="F5" t="s">
        <v>149</v>
      </c>
      <c r="G5">
        <f t="array" ref="G5:J9">LINEST(A7:A32,B7:D32,,TRUE)</f>
        <v>1.0570622750984172E-2</v>
      </c>
      <c r="H5">
        <v>-5.3134449472574424E-2</v>
      </c>
      <c r="I5">
        <v>0.13068322868254556</v>
      </c>
      <c r="J5">
        <v>2.6464203100903037E-3</v>
      </c>
      <c r="L5" t="s">
        <v>149</v>
      </c>
      <c r="M5">
        <f t="array" ref="M5:O9">LINEST(A7:A32,B7:C32,,TRUE)</f>
        <v>-5.3678339445852666E-2</v>
      </c>
      <c r="N5">
        <v>0.13127126040340129</v>
      </c>
      <c r="O5">
        <v>2.6662342725780846E-3</v>
      </c>
    </row>
    <row r="6" spans="1:15" x14ac:dyDescent="0.25">
      <c r="A6">
        <f>Sheet2!O9</f>
        <v>0</v>
      </c>
      <c r="B6" s="7">
        <f>Sheet2!K9</f>
        <v>0</v>
      </c>
      <c r="C6" s="7">
        <f>Sheet2!M9</f>
        <v>0.20542510603959327</v>
      </c>
      <c r="D6" s="7">
        <f>Sheet2!L9</f>
        <v>-1.3999999999999985E-2</v>
      </c>
      <c r="F6" t="s">
        <v>150</v>
      </c>
      <c r="G6">
        <v>8.4053241865699374E-2</v>
      </c>
      <c r="H6">
        <v>7.8765477932967332E-3</v>
      </c>
      <c r="I6">
        <v>1.018147504089663E-2</v>
      </c>
      <c r="J6">
        <v>6.2133699393253394E-4</v>
      </c>
      <c r="L6" t="s">
        <v>150</v>
      </c>
      <c r="M6">
        <v>6.4406381982239349E-3</v>
      </c>
      <c r="N6">
        <v>8.8486839625832644E-3</v>
      </c>
      <c r="O6">
        <v>5.880300409831326E-4</v>
      </c>
    </row>
    <row r="7" spans="1:15" x14ac:dyDescent="0.25">
      <c r="A7">
        <f>Sheet2!O10</f>
        <v>1.2837788549748808E-2</v>
      </c>
      <c r="B7" s="7">
        <f>Sheet2!K10</f>
        <v>4.4754125863173955E-2</v>
      </c>
      <c r="C7" s="7">
        <f>Sheet2!M10</f>
        <v>-6.166124187136876E-2</v>
      </c>
      <c r="D7" s="7">
        <f>Sheet2!L10</f>
        <v>-1.0000000000000148E-3</v>
      </c>
      <c r="F7" t="s">
        <v>151</v>
      </c>
      <c r="G7">
        <v>0.92284471703047977</v>
      </c>
      <c r="H7">
        <v>2.5941705208498036E-3</v>
      </c>
      <c r="I7" t="e">
        <v>#N/A</v>
      </c>
      <c r="J7" t="e">
        <v>#N/A</v>
      </c>
      <c r="L7" t="s">
        <v>151</v>
      </c>
      <c r="M7">
        <v>0.92278924996393275</v>
      </c>
      <c r="N7">
        <v>2.5380606374050085E-3</v>
      </c>
      <c r="O7" t="e">
        <v>#N/A</v>
      </c>
    </row>
    <row r="8" spans="1:15" x14ac:dyDescent="0.25">
      <c r="A8">
        <f>Sheet2!O11</f>
        <v>2.682894892213445E-2</v>
      </c>
      <c r="B8" s="7">
        <f>Sheet2!K11</f>
        <v>0.13984583015673246</v>
      </c>
      <c r="C8" s="7">
        <f>Sheet2!M11</f>
        <v>-5.2321224262867394E-2</v>
      </c>
      <c r="D8" s="7">
        <f>Sheet2!L11</f>
        <v>1.8000000000000016E-2</v>
      </c>
      <c r="F8" t="s">
        <v>152</v>
      </c>
      <c r="G8">
        <v>87.713085409377101</v>
      </c>
      <c r="H8">
        <v>22</v>
      </c>
      <c r="I8" t="e">
        <v>#N/A</v>
      </c>
      <c r="J8" t="e">
        <v>#N/A</v>
      </c>
      <c r="L8" t="s">
        <v>152</v>
      </c>
      <c r="M8">
        <v>137.4429903818839</v>
      </c>
      <c r="N8">
        <v>23</v>
      </c>
      <c r="O8" t="e">
        <v>#N/A</v>
      </c>
    </row>
    <row r="9" spans="1:15" x14ac:dyDescent="0.25">
      <c r="A9">
        <f>Sheet2!O12</f>
        <v>-1.0053363954402499E-3</v>
      </c>
      <c r="B9" s="7">
        <f>Sheet2!K12</f>
        <v>-5.0379552981645037E-2</v>
      </c>
      <c r="C9" s="7">
        <f>Sheet2!M12</f>
        <v>-5.1522842810335132E-2</v>
      </c>
      <c r="D9" s="7">
        <f>Sheet2!L12</f>
        <v>9.999999999999995E-3</v>
      </c>
      <c r="G9">
        <v>1.770853697317575E-3</v>
      </c>
      <c r="H9">
        <v>1.480538552074151E-4</v>
      </c>
      <c r="I9" t="e">
        <v>#N/A</v>
      </c>
      <c r="J9" t="e">
        <v>#N/A</v>
      </c>
      <c r="M9">
        <v>1.7707472611446615E-3</v>
      </c>
      <c r="N9">
        <v>1.4816029138032852E-4</v>
      </c>
      <c r="O9" t="e">
        <v>#N/A</v>
      </c>
    </row>
    <row r="10" spans="1:15" x14ac:dyDescent="0.25">
      <c r="A10">
        <f>Sheet2!O13</f>
        <v>-1.5879145737108052E-2</v>
      </c>
      <c r="B10" s="7">
        <f>Sheet2!K13</f>
        <v>-0.13782060846786726</v>
      </c>
      <c r="C10" s="7">
        <f>Sheet2!M13</f>
        <v>-1.1379179596439181E-2</v>
      </c>
      <c r="D10" s="7">
        <f>Sheet2!L13</f>
        <v>5.0000000000000044E-3</v>
      </c>
      <c r="G10" t="s">
        <v>153</v>
      </c>
      <c r="H10" t="s">
        <v>154</v>
      </c>
    </row>
    <row r="11" spans="1:15" x14ac:dyDescent="0.25">
      <c r="A11">
        <f>Sheet2!O14</f>
        <v>-1.105281215040943E-2</v>
      </c>
      <c r="B11" s="7">
        <f>Sheet2!K14</f>
        <v>-9.3721814196367992E-2</v>
      </c>
      <c r="C11" s="7">
        <f>Sheet2!M14</f>
        <v>8.4334122767572954E-3</v>
      </c>
      <c r="D11" s="7">
        <f>Sheet2!L14</f>
        <v>-9.000000000000008E-3</v>
      </c>
    </row>
    <row r="12" spans="1:15" x14ac:dyDescent="0.25">
      <c r="A12">
        <f>Sheet2!O15</f>
        <v>-5.0704538076845962E-3</v>
      </c>
      <c r="B12" s="7">
        <f>Sheet2!K15</f>
        <v>-5.7930497211111959E-2</v>
      </c>
      <c r="C12" s="7">
        <f>Sheet2!M15</f>
        <v>-7.4590002400140611E-3</v>
      </c>
      <c r="D12" s="7">
        <f>Sheet2!L15</f>
        <v>-9.000000000000008E-3</v>
      </c>
      <c r="G12">
        <f>G5+1.96*G6</f>
        <v>0.17531497680775493</v>
      </c>
      <c r="H12">
        <f t="shared" ref="H12:J12" si="0">H5+1.96*H6</f>
        <v>-3.7696415797712823E-2</v>
      </c>
      <c r="I12">
        <f t="shared" si="0"/>
        <v>0.15063891976270297</v>
      </c>
      <c r="J12">
        <f t="shared" si="0"/>
        <v>3.8642408181980702E-3</v>
      </c>
      <c r="M12">
        <f>M5+1.96*M6</f>
        <v>-4.1054688577333756E-2</v>
      </c>
      <c r="N12">
        <f t="shared" ref="N12:P12" si="1">N5+1.96*N6</f>
        <v>0.14861468097006447</v>
      </c>
      <c r="O12">
        <f t="shared" si="1"/>
        <v>3.8187731529050247E-3</v>
      </c>
    </row>
    <row r="13" spans="1:15" x14ac:dyDescent="0.25">
      <c r="A13">
        <f>Sheet2!O16</f>
        <v>-6.5442537509369366E-4</v>
      </c>
      <c r="B13" s="7">
        <f>Sheet2!K16</f>
        <v>-1.0976325592421871E-2</v>
      </c>
      <c r="C13" s="7">
        <f>Sheet2!M16</f>
        <v>4.1989026550374522E-2</v>
      </c>
      <c r="D13" s="7">
        <f>Sheet2!L16</f>
        <v>-4.9999999999999906E-3</v>
      </c>
      <c r="G13">
        <f>G5-1.96*G6</f>
        <v>-0.1541737313057866</v>
      </c>
      <c r="H13">
        <f t="shared" ref="H13:J13" si="2">H5-1.96*H6</f>
        <v>-6.8572483147436025E-2</v>
      </c>
      <c r="I13">
        <f t="shared" si="2"/>
        <v>0.11072753760238817</v>
      </c>
      <c r="J13">
        <f t="shared" si="2"/>
        <v>1.4285998019825373E-3</v>
      </c>
      <c r="M13">
        <f>M5-1.96*M6</f>
        <v>-6.6301990314371576E-2</v>
      </c>
      <c r="N13">
        <f t="shared" ref="N13:P13" si="3">N5-1.96*N6</f>
        <v>0.11392783983673808</v>
      </c>
      <c r="O13">
        <f t="shared" si="3"/>
        <v>1.5136953922511448E-3</v>
      </c>
    </row>
    <row r="14" spans="1:15" x14ac:dyDescent="0.25">
      <c r="A14">
        <f>Sheet2!O17</f>
        <v>-3.2472968270781067E-3</v>
      </c>
      <c r="B14" s="7">
        <f>Sheet2!K17</f>
        <v>-3.6439163738754554E-3</v>
      </c>
      <c r="C14" s="7">
        <f>Sheet2!M17</f>
        <v>0.10835480270849943</v>
      </c>
      <c r="D14" s="7">
        <f>Sheet2!L17</f>
        <v>-1.1999999999999997E-2</v>
      </c>
    </row>
    <row r="15" spans="1:15" x14ac:dyDescent="0.25">
      <c r="A15">
        <f>Sheet2!O18</f>
        <v>-3.4279497987085251E-3</v>
      </c>
      <c r="B15" s="7">
        <f>Sheet2!K18</f>
        <v>-8.3980455489156003E-3</v>
      </c>
      <c r="C15" s="7">
        <f>Sheet2!M18</f>
        <v>0.10217698517589388</v>
      </c>
      <c r="D15" s="7">
        <f>Sheet2!L18</f>
        <v>-7.0000000000000062E-3</v>
      </c>
    </row>
    <row r="16" spans="1:15" x14ac:dyDescent="0.25">
      <c r="A16">
        <f>Sheet2!O19</f>
        <v>3.9548852712412551E-3</v>
      </c>
      <c r="B16" s="7">
        <f>Sheet2!K19</f>
        <v>3.7252701835857216E-2</v>
      </c>
      <c r="C16" s="7">
        <f>Sheet2!M19</f>
        <v>9.0509297472950584E-2</v>
      </c>
      <c r="D16" s="7">
        <f>Sheet2!L19</f>
        <v>-2.0000000000000018E-3</v>
      </c>
    </row>
    <row r="17" spans="1:4" x14ac:dyDescent="0.25">
      <c r="A17">
        <f>Sheet2!O20</f>
        <v>-1.1949578958889802E-4</v>
      </c>
      <c r="B17" s="7">
        <f>Sheet2!K20</f>
        <v>2.4357900087880413E-2</v>
      </c>
      <c r="C17" s="7">
        <f>Sheet2!M20</f>
        <v>0.13086385057584285</v>
      </c>
      <c r="D17" s="7">
        <f>Sheet2!L20</f>
        <v>-5.9999999999999915E-3</v>
      </c>
    </row>
    <row r="18" spans="1:4" x14ac:dyDescent="0.25">
      <c r="A18">
        <f>Sheet2!O21</f>
        <v>-3.3787348689998265E-3</v>
      </c>
      <c r="B18" s="7">
        <f>Sheet2!K21</f>
        <v>-8.2418605613710505E-3</v>
      </c>
      <c r="C18" s="7">
        <f>Sheet2!M21</f>
        <v>0.10465451068553092</v>
      </c>
      <c r="D18" s="7">
        <f>Sheet2!L21</f>
        <v>-3.0000000000000096E-3</v>
      </c>
    </row>
    <row r="19" spans="1:4" x14ac:dyDescent="0.25">
      <c r="A19">
        <f>Sheet2!O22</f>
        <v>-2.5477651102659375E-3</v>
      </c>
      <c r="B19" s="7">
        <f>Sheet2!K22</f>
        <v>2.8931093009759101E-2</v>
      </c>
      <c r="C19" s="7">
        <f>Sheet2!M22</f>
        <v>0.19668435445600971</v>
      </c>
      <c r="D19" s="7">
        <f>Sheet2!L22</f>
        <v>1.0000000000000078E-3</v>
      </c>
    </row>
    <row r="20" spans="1:4" x14ac:dyDescent="0.25">
      <c r="A20">
        <f>Sheet2!O23</f>
        <v>-7.4196941543075391E-3</v>
      </c>
      <c r="B20" s="7">
        <f>Sheet2!K23</f>
        <v>-3.266825519729899E-3</v>
      </c>
      <c r="C20" s="7">
        <f>Sheet2!M23</f>
        <v>0.19873493909386147</v>
      </c>
      <c r="D20" s="7">
        <f>Sheet2!L23</f>
        <v>-2.0000000000000018E-3</v>
      </c>
    </row>
    <row r="21" spans="1:4" x14ac:dyDescent="0.25">
      <c r="A21">
        <f>Sheet2!O24</f>
        <v>-3.1984168231855904E-3</v>
      </c>
      <c r="B21" s="7">
        <f>Sheet2!K24</f>
        <v>1.533242896338638E-2</v>
      </c>
      <c r="C21" s="7">
        <f>Sheet2!M24</f>
        <v>0.1686626830485351</v>
      </c>
      <c r="D21" s="7">
        <f>Sheet2!L24</f>
        <v>-2.0000000000000018E-3</v>
      </c>
    </row>
    <row r="22" spans="1:4" x14ac:dyDescent="0.25">
      <c r="A22">
        <f>Sheet2!O25</f>
        <v>5.9014104177030648E-4</v>
      </c>
      <c r="B22" s="7">
        <f>Sheet2!K25</f>
        <v>3.8309437034204696E-2</v>
      </c>
      <c r="C22" s="7">
        <f>Sheet2!M25</f>
        <v>5.2435352653138444E-2</v>
      </c>
      <c r="D22" s="7">
        <f>Sheet2!L25</f>
        <v>0</v>
      </c>
    </row>
    <row r="23" spans="1:4" x14ac:dyDescent="0.25">
      <c r="A23">
        <f>Sheet2!O26</f>
        <v>1.8986154275397581E-4</v>
      </c>
      <c r="B23" s="7">
        <f>Sheet2!K26</f>
        <v>8.4763390720037413E-2</v>
      </c>
      <c r="C23" s="7">
        <f>Sheet2!M26</f>
        <v>6.4783970280909639E-2</v>
      </c>
      <c r="D23" s="7">
        <f>Sheet2!L26</f>
        <v>6.0000000000000053E-3</v>
      </c>
    </row>
    <row r="24" spans="1:4" x14ac:dyDescent="0.25">
      <c r="A24">
        <f>Sheet2!O27</f>
        <v>1.9069249784686676E-3</v>
      </c>
      <c r="B24" s="7">
        <f>Sheet2!K27</f>
        <v>2.2532315196844732E-2</v>
      </c>
      <c r="C24" s="7">
        <f>Sheet2!M27</f>
        <v>8.9707619501093405E-2</v>
      </c>
      <c r="D24" s="7">
        <f>Sheet2!L27</f>
        <v>-1.0000000000000078E-3</v>
      </c>
    </row>
    <row r="25" spans="1:4" x14ac:dyDescent="0.25">
      <c r="A25">
        <f>Sheet2!O28</f>
        <v>8.6179165324567659E-3</v>
      </c>
      <c r="B25" s="7">
        <f>Sheet2!K28</f>
        <v>1.2273122189440766E-2</v>
      </c>
      <c r="C25" s="7">
        <f>Sheet2!M28</f>
        <v>-6.7198163705925629E-2</v>
      </c>
      <c r="D25" s="7">
        <f>Sheet2!L28</f>
        <v>4.0000000000000036E-3</v>
      </c>
    </row>
    <row r="26" spans="1:4" x14ac:dyDescent="0.25">
      <c r="A26">
        <f>Sheet2!O29</f>
        <v>1.6698860595886048E-2</v>
      </c>
      <c r="B26" s="7">
        <f>Sheet2!K29</f>
        <v>6.330513272574867E-2</v>
      </c>
      <c r="C26" s="7">
        <f>Sheet2!M29</f>
        <v>-6.9807350783039165E-2</v>
      </c>
      <c r="D26" s="7">
        <f>Sheet2!L29</f>
        <v>1.8999999999999996E-2</v>
      </c>
    </row>
    <row r="27" spans="1:4" x14ac:dyDescent="0.25">
      <c r="A27">
        <f>Sheet2!O30</f>
        <v>-6.517290791166877E-3</v>
      </c>
      <c r="B27" s="7">
        <f>Sheet2!K30</f>
        <v>-4.7898867654240729E-2</v>
      </c>
      <c r="C27" s="7">
        <f>Sheet2!M30</f>
        <v>5.8333302788420763E-2</v>
      </c>
      <c r="D27" s="7">
        <f>Sheet2!L30</f>
        <v>3.0000000000000027E-3</v>
      </c>
    </row>
    <row r="28" spans="1:4" x14ac:dyDescent="0.25">
      <c r="A28">
        <f>Sheet2!O31</f>
        <v>-9.5999738817499937E-3</v>
      </c>
      <c r="B28" s="7">
        <f>Sheet2!K31</f>
        <v>-9.0271085131145234E-2</v>
      </c>
      <c r="C28" s="7">
        <f>Sheet2!M31</f>
        <v>-2.0265469141201205E-3</v>
      </c>
      <c r="D28" s="7">
        <f>Sheet2!L31</f>
        <v>2.0000000000000018E-3</v>
      </c>
    </row>
    <row r="29" spans="1:4" x14ac:dyDescent="0.25">
      <c r="A29">
        <f>Sheet2!O32</f>
        <v>3.0611118646437516E-3</v>
      </c>
      <c r="B29" s="7">
        <f>Sheet2!K32</f>
        <v>-4.3316180324826647E-3</v>
      </c>
      <c r="C29" s="7">
        <f>Sheet2!M32</f>
        <v>-9.0379733971986172E-3</v>
      </c>
      <c r="D29" s="7">
        <f>Sheet2!L32</f>
        <v>-1.0000000000000009E-3</v>
      </c>
    </row>
    <row r="30" spans="1:4" x14ac:dyDescent="0.25">
      <c r="A30">
        <f>Sheet2!O33</f>
        <v>-3.3733839646450181E-4</v>
      </c>
      <c r="B30" s="7">
        <f>Sheet2!K33</f>
        <v>-1.2400610098790232E-2</v>
      </c>
      <c r="C30" s="7">
        <f>Sheet2!M33</f>
        <v>3.2486162044503532E-2</v>
      </c>
      <c r="D30" s="7">
        <f>Sheet2!L33</f>
        <v>-4.0000000000000036E-3</v>
      </c>
    </row>
    <row r="31" spans="1:4" x14ac:dyDescent="0.25">
      <c r="A31">
        <f>Sheet2!O34</f>
        <v>-3.1584615938440937E-3</v>
      </c>
      <c r="B31" s="7">
        <f>Sheet2!K34</f>
        <v>-5.8720110895199018E-3</v>
      </c>
      <c r="C31" s="7">
        <f>Sheet2!M34</f>
        <v>9.8800000362526175E-2</v>
      </c>
      <c r="D31" s="7">
        <f>Sheet2!L34</f>
        <v>-1.3999999999999999E-2</v>
      </c>
    </row>
    <row r="32" spans="1:4" x14ac:dyDescent="0.25">
      <c r="A32">
        <f>Sheet2!O35</f>
        <v>-8.7941944433392772E-4</v>
      </c>
      <c r="B32" s="7">
        <f>Sheet2!K35</f>
        <v>-1.0748743332188504E-2</v>
      </c>
      <c r="C32" s="7">
        <f>Sheet2!M35</f>
        <v>4.4795491370844237E-2</v>
      </c>
      <c r="D32" s="7">
        <f>Sheet2!L35</f>
        <v>-7.9999999999999932E-3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  <c r="D36" s="7"/>
    </row>
    <row r="37" spans="2:4" x14ac:dyDescent="0.25">
      <c r="B37" s="7"/>
      <c r="C37" s="7"/>
      <c r="D37" s="7"/>
    </row>
    <row r="38" spans="2:4" x14ac:dyDescent="0.25">
      <c r="B38" s="7"/>
      <c r="C38" s="7"/>
      <c r="D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Salisbury</dc:creator>
  <cp:lastModifiedBy>Yuko Salisbury</cp:lastModifiedBy>
  <dcterms:created xsi:type="dcterms:W3CDTF">2016-07-16T16:37:11Z</dcterms:created>
  <dcterms:modified xsi:type="dcterms:W3CDTF">2016-09-05T16:32:06Z</dcterms:modified>
</cp:coreProperties>
</file>