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a\Desktop\2023_Progetto_C15\Documenti di Management\13. Scrum\"/>
    </mc:Choice>
  </mc:AlternateContent>
  <xr:revisionPtr revIDLastSave="0" documentId="13_ncr:1_{CD0219A7-D80E-40C2-8FD9-50DC35075F8F}" xr6:coauthVersionLast="47" xr6:coauthVersionMax="47" xr10:uidLastSave="{00000000-0000-0000-0000-000000000000}"/>
  <bookViews>
    <workbookView xWindow="-108" yWindow="-108" windowWidth="23256" windowHeight="12456" activeTab="1" xr2:uid="{D1C17A18-86EE-44B0-86E1-648785C081EC}"/>
  </bookViews>
  <sheets>
    <sheet name="Product Backlog" sheetId="5" r:id="rId1"/>
    <sheet name="Sprint Backlog 1 " sheetId="8" r:id="rId2"/>
    <sheet name="Sprint 1" sheetId="2" r:id="rId3"/>
    <sheet name="Sprint Backlog 2" sheetId="7" r:id="rId4"/>
    <sheet name="Sprint 2" sheetId="4" r:id="rId5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4" l="1"/>
  <c r="O18" i="2"/>
  <c r="O4" i="4"/>
  <c r="K4" i="4"/>
  <c r="K5" i="4"/>
  <c r="K6" i="4"/>
  <c r="K7" i="4"/>
  <c r="K8" i="4"/>
  <c r="K9" i="4"/>
  <c r="K10" i="4"/>
  <c r="K11" i="4"/>
  <c r="P4" i="4"/>
  <c r="P12" i="2"/>
  <c r="O12" i="2"/>
  <c r="K3" i="2"/>
  <c r="K4" i="2"/>
  <c r="K5" i="2"/>
  <c r="K6" i="2"/>
  <c r="K7" i="2"/>
  <c r="K8" i="2"/>
  <c r="K9" i="2"/>
  <c r="K10" i="2"/>
  <c r="P4" i="2"/>
  <c r="P5" i="2"/>
  <c r="P6" i="2"/>
  <c r="P7" i="2"/>
  <c r="P8" i="2"/>
  <c r="P9" i="2"/>
  <c r="P10" i="2"/>
  <c r="P11" i="2"/>
  <c r="O4" i="2"/>
  <c r="O5" i="2"/>
  <c r="O6" i="2"/>
  <c r="O7" i="2"/>
  <c r="O8" i="2"/>
  <c r="O9" i="2"/>
  <c r="O10" i="2"/>
  <c r="O11" i="2"/>
  <c r="O5" i="4"/>
  <c r="O6" i="4"/>
  <c r="O7" i="4"/>
  <c r="O8" i="4"/>
  <c r="O9" i="4"/>
  <c r="O10" i="4"/>
  <c r="O11" i="4"/>
  <c r="O12" i="4"/>
  <c r="P5" i="4"/>
  <c r="P6" i="4"/>
  <c r="P7" i="4"/>
  <c r="P8" i="4"/>
  <c r="P9" i="4"/>
  <c r="P10" i="4"/>
  <c r="P11" i="4"/>
  <c r="P12" i="4"/>
</calcChain>
</file>

<file path=xl/sharedStrings.xml><?xml version="1.0" encoding="utf-8"?>
<sst xmlns="http://schemas.openxmlformats.org/spreadsheetml/2006/main" count="611" uniqueCount="208">
  <si>
    <t>Data</t>
  </si>
  <si>
    <t>Effort Stimato</t>
  </si>
  <si>
    <t>Effort TM1</t>
  </si>
  <si>
    <t>Effort TM2</t>
  </si>
  <si>
    <t>Effort TM3</t>
  </si>
  <si>
    <t>Effort TM4</t>
  </si>
  <si>
    <t>Effort TM5</t>
  </si>
  <si>
    <t>Effort TM6</t>
  </si>
  <si>
    <t>Effort Reale</t>
  </si>
  <si>
    <t xml:space="preserve">Sprint 1 </t>
  </si>
  <si>
    <t>Sprint 1</t>
  </si>
  <si>
    <t>Effort Cumulativo Stimato</t>
  </si>
  <si>
    <t>Effort Cumulativo Reale</t>
  </si>
  <si>
    <t>Sprint 2</t>
  </si>
  <si>
    <t>Focus factor</t>
  </si>
  <si>
    <t>Ore giornaliere di lavoro</t>
  </si>
  <si>
    <t>Numero di giorni di lavoro</t>
  </si>
  <si>
    <t>Numero di team member</t>
  </si>
  <si>
    <t>Team capacity</t>
  </si>
  <si>
    <t>Priorità</t>
  </si>
  <si>
    <t>PRODUCT BACKLOG</t>
  </si>
  <si>
    <t>RF_GA_01</t>
  </si>
  <si>
    <t>Login</t>
  </si>
  <si>
    <t>RF_GA_02</t>
  </si>
  <si>
    <t>Logout</t>
  </si>
  <si>
    <t>RF_GA_03</t>
  </si>
  <si>
    <t>RecuperoPassword</t>
  </si>
  <si>
    <t>RF_GA_04</t>
  </si>
  <si>
    <t>ModificaPassword</t>
  </si>
  <si>
    <t>RF_GA_05</t>
  </si>
  <si>
    <t>Attivazione2FA</t>
  </si>
  <si>
    <t>RF_FU_01</t>
  </si>
  <si>
    <t>VisualizzaTrafficoAnalizzato</t>
  </si>
  <si>
    <t>RF_FU_02</t>
  </si>
  <si>
    <t>ModificaPiano</t>
  </si>
  <si>
    <t>RF_FU_03</t>
  </si>
  <si>
    <t>GestioneUtenti</t>
  </si>
  <si>
    <t>RF_FU_04</t>
  </si>
  <si>
    <t>SegnalazioneFalsiPositivi</t>
  </si>
  <si>
    <t>RF_FS_01</t>
  </si>
  <si>
    <t>RicezioneTraffico</t>
  </si>
  <si>
    <t>Il sistema deve essere in grado di ricevere il traffico di rete dei clienti.</t>
  </si>
  <si>
    <t>RF_FS_02</t>
  </si>
  <si>
    <t>CostruzioneBaseline</t>
  </si>
  <si>
    <t>Il sistema deve costruire una baseline personalizzata per ogni utente.</t>
  </si>
  <si>
    <t>RF_FS_03</t>
  </si>
  <si>
    <t>RilevazioneAnomalie</t>
  </si>
  <si>
    <t>Il sistema deve essere in grado di rilevare le anomalie.</t>
  </si>
  <si>
    <t>RF_FS_4</t>
  </si>
  <si>
    <t>NotificaAnomalia</t>
  </si>
  <si>
    <t>Il sistema invia una mail all’utente ogni qual volta viene rilevata un’anomalia.</t>
  </si>
  <si>
    <t>Manuale Utente</t>
  </si>
  <si>
    <t>4.4.2</t>
  </si>
  <si>
    <t>Manuale di sistema</t>
  </si>
  <si>
    <t>4.4.3</t>
  </si>
  <si>
    <t>Test Incident Report</t>
  </si>
  <si>
    <t>5.3</t>
  </si>
  <si>
    <t xml:space="preserve">Stesura di un rapporto sugli incidenti di test, documentando ogni errore o comportamento anomalo rilevato durante le fasi di testing. </t>
  </si>
  <si>
    <t>Stima</t>
  </si>
  <si>
    <t>Test Summary Report</t>
  </si>
  <si>
    <t>5.4</t>
  </si>
  <si>
    <t>Stesura di un rapporto riassuntivo dei test, che include i dettagli relativi ai test di unità, integrazione e l'esecuzione complessiva.</t>
  </si>
  <si>
    <t>Come utente registrato, 
voglio poter effetture il log-in, 
in modo che posso accedere alle mie informazioni personali.</t>
  </si>
  <si>
    <t>Come utente autenticato, 
desidero disconnettermi dalla dasboard,
 per poter proteggere la mia privacy.</t>
  </si>
  <si>
    <t>Come utente, 
che ha dimenticato la password, 
desidero poter recuperare l'accesso al mio account</t>
  </si>
  <si>
    <t>Come utente,
desidero poter attivare un secondo fattore di autenticazione,
per garantire un livello aggiuntivo di protezione contro l'accesso non autorizzato al mio account.</t>
  </si>
  <si>
    <t>In qualità di amministratore aziendale, 
desidero poter modificare il mio piano di abbonamento esistente,
per poter adattare l'offerta alle esigenze attuali dell'organizzazione.</t>
  </si>
  <si>
    <t>In qualità di amministratore aziendale, 
desidero avere la possibilità di aggiungere o rimuovere l'accesso di altri utenti alla dashboard, 
per poter gestire in modo efficace i livelli di autorizzazione all'interno dell'organizzazione.</t>
  </si>
  <si>
    <t>In qualità di amministratore aziendale,
desidero avere la possibilità di etichettare una segnalazione ricevuta come "falso positivo", 
per  migliorare la precisione del sistema di rilevazione delle anomalie.</t>
  </si>
  <si>
    <t>In qualità di utente dell'applicazione, 
desidero avere a disposizione un manuale utente chiaro e intuitivo, 
affinché possa comprendere facilmente le funzionalità dell'applicazione.</t>
  </si>
  <si>
    <t>In qualità di amministratore di rete, 
desidero accedere a un manuale di sistema completo e dettagliato, 
così da comprendere appieno tutti gli aspetti tecnici del sistema.</t>
  </si>
  <si>
    <t xml:space="preserve">Backlog Item </t>
  </si>
  <si>
    <t>User Story</t>
  </si>
  <si>
    <t>Task</t>
  </si>
  <si>
    <t xml:space="preserve">Task </t>
  </si>
  <si>
    <t xml:space="preserve">Formato </t>
  </si>
  <si>
    <t>ID</t>
  </si>
  <si>
    <t xml:space="preserve">Nome </t>
  </si>
  <si>
    <t>Come utente autenticato,
desidero poter modificare la mia password esistente
per garantire la sicurezza del mio account.</t>
  </si>
  <si>
    <t>Tema</t>
  </si>
  <si>
    <t>Autenticazione Utente</t>
  </si>
  <si>
    <t xml:space="preserve">Gestione Utenti </t>
  </si>
  <si>
    <t>Gestione Abbonamento</t>
  </si>
  <si>
    <t xml:space="preserve">Segnalazioni </t>
  </si>
  <si>
    <t>Documentazione utente e tecnica</t>
  </si>
  <si>
    <t>SPRINT BACKLOG (1)</t>
  </si>
  <si>
    <t>Scrivere il manuale utente</t>
  </si>
  <si>
    <t>Scrivere il manuale di sistema</t>
  </si>
  <si>
    <t>Effettuare Test di Unità</t>
  </si>
  <si>
    <t xml:space="preserve">
Effettuare Test di Esecuzione
</t>
  </si>
  <si>
    <t xml:space="preserve">Effettuare gli Incident Test
</t>
  </si>
  <si>
    <t>Scrivere l'Incident Test Report</t>
  </si>
  <si>
    <t>Come utente, 
desidero visualizzare poter visualizzare i dati relativi al traffico di rete analizzato,
per comprendere le anomalie rilevate.</t>
  </si>
  <si>
    <t>Analisi del traffico</t>
  </si>
  <si>
    <t>Testing</t>
  </si>
  <si>
    <t>Day 1  
(Martedì 19 Dicembre)</t>
  </si>
  <si>
    <t>Day 2
(Mercoledì 20 Dicembre)</t>
  </si>
  <si>
    <t>Day 3
(Giovedì 21 Dicembre)</t>
  </si>
  <si>
    <t>Day 4
(Venerdì 22 Dicembre)</t>
  </si>
  <si>
    <t>Day 5
(Mercoledì 27 Dicembre)</t>
  </si>
  <si>
    <t>Day 6
(Giovedì 28 Dicembre)</t>
  </si>
  <si>
    <t>Day 7
(Venerdì 29 Dicembre)</t>
  </si>
  <si>
    <t>Day 8 
(Martedì 2 Gennaio)</t>
  </si>
  <si>
    <t>In qualità di amministratore aziendale, 
desidero aggiungere o rimuovere l'accesso di altri utenti alla dashboard, 
per gestire in modo efficace i livelli di autorizzazione all'interno dell'organizzazione.</t>
  </si>
  <si>
    <t>Day 1  
(Mercoledì 3 Gennaio)</t>
  </si>
  <si>
    <t>Day 2  
(Giovedì 4 Gennaio)</t>
  </si>
  <si>
    <t>Day 3  
(Venerdì 5 Gennaio)</t>
  </si>
  <si>
    <t>Day 4  
(Lunedì 8 Gennaio)</t>
  </si>
  <si>
    <t>Day 5  
(Martedì 9 Gennaio)</t>
  </si>
  <si>
    <t>Day 6 
(Mercoledì 10 Gennaio)</t>
  </si>
  <si>
    <t>Day 7  
(Giovedì 11 Gennaio)</t>
  </si>
  <si>
    <t>Day 8  
(Venerdì 12 Gennaio)</t>
  </si>
  <si>
    <t>SPRINT BACKLOG (2)</t>
  </si>
  <si>
    <t>0h</t>
  </si>
  <si>
    <t>12h</t>
  </si>
  <si>
    <t>3h</t>
  </si>
  <si>
    <t>Come utente registrato, 
che ha dimenticato la password, 
desidero poter recuperare l'accesso al mio account</t>
  </si>
  <si>
    <t>Come utente,
desidero poter attivare un secondo fattore di autenticazione,
per garantire un livello aggiuntivo di protezione al mio account.</t>
  </si>
  <si>
    <t>Come utente, 
desidero visualizzare i dati relativi al traffico di rete analizzato,
per comprendere le anomalie rilevate.</t>
  </si>
  <si>
    <t>In qualità di utente, 
desidero avere a disposizione un manuale utente chiaro e intuitivo, 
affinché possa comprendere facilmente le funzionalità dell'applicazione.</t>
  </si>
  <si>
    <t>Come utente registrato, 
voglio poter effetture il login, 
in modo che posso accedere alle mie informazioni personali.</t>
  </si>
  <si>
    <t xml:space="preserve">Addestramento del modello  </t>
  </si>
  <si>
    <t xml:space="preserve">Applicazione del modello di AI </t>
  </si>
  <si>
    <t>4h (Toomaso)</t>
  </si>
  <si>
    <t>8h (4hTommaso)</t>
  </si>
  <si>
    <t>9h (4Vincenzo)</t>
  </si>
  <si>
    <t>5h (3Vincenzo)</t>
  </si>
  <si>
    <t>12h (Giuseppe, Edmondo, Danilo, Mattia)</t>
  </si>
  <si>
    <t>3h  (Tommaso)</t>
  </si>
  <si>
    <t>2h</t>
  </si>
  <si>
    <t>4h</t>
  </si>
  <si>
    <t>4h (Danilo, Mattia, Vincenzo, Tommaso)</t>
  </si>
  <si>
    <t>2h (Danilo, Mattia, Vincenzo, Tommaso)</t>
  </si>
  <si>
    <t>Scrivere i relativi report</t>
  </si>
  <si>
    <t xml:space="preserve">
Implementazione login
</t>
  </si>
  <si>
    <t xml:space="preserve">Creazione card login
</t>
  </si>
  <si>
    <t xml:space="preserve">Creazione card 2FA code
</t>
  </si>
  <si>
    <t>Query Database</t>
  </si>
  <si>
    <t>3h Giuseppe</t>
  </si>
  <si>
    <t>3h Edmondo</t>
  </si>
  <si>
    <t>9h</t>
  </si>
  <si>
    <t>Chiusura sessione (Database)</t>
  </si>
  <si>
    <t xml:space="preserve">
Creazione card RecuperoPassword
</t>
  </si>
  <si>
    <t>Implementazione ReuperoPassword</t>
  </si>
  <si>
    <t>Modifica del Database</t>
  </si>
  <si>
    <t>Implementazione ModifcaPassword</t>
  </si>
  <si>
    <t>Modifica del database</t>
  </si>
  <si>
    <t>1 (Mattia)</t>
  </si>
  <si>
    <t>1,5 (Edmondo)</t>
  </si>
  <si>
    <t>0,5 (Edmondo)</t>
  </si>
  <si>
    <t>Verifica del token (Database)</t>
  </si>
  <si>
    <t>Creazione card Attivazione2FA</t>
  </si>
  <si>
    <t>Implementazione Attivazione2FA</t>
  </si>
  <si>
    <t>Realizzazione Grafici</t>
  </si>
  <si>
    <t>Visualizzazione dati del traffico analizzato</t>
  </si>
  <si>
    <t xml:space="preserve">Database
</t>
  </si>
  <si>
    <t>Lettura del traffico</t>
  </si>
  <si>
    <t>Modifica Database</t>
  </si>
  <si>
    <t xml:space="preserve">Implementare funzionalità "SegnalazioneFalsiPositivi" </t>
  </si>
  <si>
    <t>Notifica anomalia tramite mail</t>
  </si>
  <si>
    <t>Creazione pagina ModificaPiano</t>
  </si>
  <si>
    <t>Implementazione ModificaPiano</t>
  </si>
  <si>
    <t>Implementare socket ftp</t>
  </si>
  <si>
    <t>Day 9 
(Mercoledì 3 Gennaio)</t>
  </si>
  <si>
    <t>20h</t>
  </si>
  <si>
    <t>Day 9  
(Lunedì 15 Gennaio)</t>
  </si>
  <si>
    <t>3h (2h Edmondo, 1h Giuseppe)</t>
  </si>
  <si>
    <t>20h (3h Giuseppe, 3h Edmondo, 5h Mattia )</t>
  </si>
  <si>
    <t>4h (2h Giuseppe, 2h Edmondo)</t>
  </si>
  <si>
    <t>9h (2h Mattia)</t>
  </si>
  <si>
    <t>20h (Giuseppe 5h, Edmondo 5h, Mattia 5h)</t>
  </si>
  <si>
    <t>5h (Mattia 5h)</t>
  </si>
  <si>
    <t>Funzionalità di sistema</t>
  </si>
  <si>
    <t>&gt;&gt;&gt;&gt; Ore rimanenti</t>
  </si>
  <si>
    <t xml:space="preserve">Implementare funzionalità "Logout" </t>
  </si>
  <si>
    <t>Creazione pagina Utenti</t>
  </si>
  <si>
    <t>Implementazione GestioneUtenti</t>
  </si>
  <si>
    <t>2h (Vincenzo)</t>
  </si>
  <si>
    <t>4h (2h giuseppe, 2h Edmondo)</t>
  </si>
  <si>
    <t>2h (1h Giuseppe, 1h Edmondo)</t>
  </si>
  <si>
    <t>3h (Tommaso2h; Vincenzo 1h)</t>
  </si>
  <si>
    <t>1h</t>
  </si>
  <si>
    <t xml:space="preserve">
1h (Vincenzo)</t>
  </si>
  <si>
    <t>1h (Edmondo)</t>
  </si>
  <si>
    <t>2h (1h Danilo,1h Tommaso)</t>
  </si>
  <si>
    <t>1h  (Giuseppe)</t>
  </si>
  <si>
    <t>2h (Mattia 1h, Tommaso 1h)</t>
  </si>
  <si>
    <t>3h (Tommaso 2h)</t>
  </si>
  <si>
    <t xml:space="preserve">
2h</t>
  </si>
  <si>
    <t>1h  (giuseppe)</t>
  </si>
  <si>
    <t>2h (giuseppe)</t>
  </si>
  <si>
    <t>1,5h</t>
  </si>
  <si>
    <t>0,5h</t>
  </si>
  <si>
    <t>1h (Mattia)</t>
  </si>
  <si>
    <t>1h (edmondo)</t>
  </si>
  <si>
    <t>3h (edmondo 1h, Vincenzo 2h)</t>
  </si>
  <si>
    <t>2h (Danilo 1h, Giuseppe 1h)</t>
  </si>
  <si>
    <t>3h (Danilo 2h, Giuseppe 1h)</t>
  </si>
  <si>
    <t>2h (Danilo)</t>
  </si>
  <si>
    <t>3h (Danilo 1h, Vincenzo 2h)</t>
  </si>
  <si>
    <t xml:space="preserve">
2h (Tommaso)</t>
  </si>
  <si>
    <t>1h (Tommaso)</t>
  </si>
  <si>
    <t xml:space="preserve">
1h  (Tommaso)</t>
  </si>
  <si>
    <t xml:space="preserve">3h (Mattia 2h, Vincenzo 1h)
</t>
  </si>
  <si>
    <t>9h (Giuseppe 4h, Edmondo 4h)</t>
  </si>
  <si>
    <t>1h (vincenzo)</t>
  </si>
  <si>
    <t>7h (3h Mattia)</t>
  </si>
  <si>
    <t>3h (Mattia 2h, Vincenzo 1h)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</si>
</sst>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theme="1"/>
      <name val="Century Gothic"/>
      <family val="2"/>
    </font>
    <font>
      <sz val="11"/>
      <name val="Calibri "/>
    </font>
    <font>
      <sz val="11"/>
      <color theme="1"/>
      <name val="Calibri "/>
    </font>
    <font>
      <sz val="11"/>
      <color rgb="FF000000"/>
      <name val="Times New Roman"/>
      <family val="1"/>
    </font>
    <font>
      <b/>
      <sz val="14"/>
      <color rgb="FFFFFFFF"/>
      <name val="Century Gothic"/>
      <family val="2"/>
    </font>
    <font>
      <b/>
      <sz val="11"/>
      <color rgb="FFFFFFFF"/>
      <name val="Century Gothic"/>
      <family val="2"/>
    </font>
    <font>
      <sz val="14"/>
      <color rgb="FF000000"/>
      <name val="Times New Roman"/>
      <family val="1"/>
    </font>
    <font>
      <sz val="14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365F9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rgb="FFFFFFFF"/>
      </bottom>
      <diagonal/>
    </border>
    <border>
      <left style="thin">
        <color theme="0"/>
      </left>
      <right style="thin">
        <color theme="0"/>
      </right>
      <top/>
      <bottom style="medium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FFFFFF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rgb="FFFFFFFF"/>
      </left>
      <right style="thin">
        <color theme="0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thin">
        <color theme="0"/>
      </right>
      <top/>
      <bottom style="medium">
        <color rgb="FFFFFFFF"/>
      </bottom>
      <diagonal/>
    </border>
    <border>
      <left/>
      <right style="medium">
        <color rgb="FFFFFFFF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medium">
        <color rgb="FFFFFFFF"/>
      </bottom>
      <diagonal/>
    </border>
    <border>
      <left/>
      <right/>
      <top style="thin">
        <color theme="0"/>
      </top>
      <bottom style="medium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medium">
        <color rgb="FFFFFFFF"/>
      </bottom>
      <diagonal/>
    </border>
    <border>
      <left/>
      <right style="thin">
        <color theme="0"/>
      </right>
      <top style="medium">
        <color rgb="FFFFFFFF"/>
      </top>
      <bottom style="medium">
        <color rgb="FFFFFFFF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medium">
        <color rgb="FFFFFFFF"/>
      </top>
      <bottom style="medium">
        <color rgb="FFFFFFFF"/>
      </bottom>
      <diagonal/>
    </border>
    <border>
      <left style="thin">
        <color theme="0"/>
      </left>
      <right style="thin">
        <color theme="0"/>
      </right>
      <top style="medium">
        <color rgb="FFFFFFFF"/>
      </top>
      <bottom style="thin">
        <color theme="0"/>
      </bottom>
      <diagonal/>
    </border>
    <border>
      <left style="medium">
        <color rgb="FFFFFFFF"/>
      </left>
      <right/>
      <top style="thin">
        <color theme="0"/>
      </top>
      <bottom/>
      <diagonal/>
    </border>
    <border>
      <left style="medium">
        <color rgb="FFFFFFFF"/>
      </left>
      <right style="thin">
        <color theme="0"/>
      </right>
      <top style="medium">
        <color rgb="FFFFFFFF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5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14" fontId="9" fillId="2" borderId="8" xfId="0" applyNumberFormat="1" applyFont="1" applyFill="1" applyBorder="1" applyAlignment="1">
      <alignment horizontal="center" vertical="center"/>
    </xf>
    <xf numFmtId="14" fontId="9" fillId="2" borderId="1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0" borderId="6" xfId="0" applyFont="1" applyBorder="1"/>
    <xf numFmtId="14" fontId="9" fillId="2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 vertical="center"/>
    </xf>
    <xf numFmtId="0" fontId="13" fillId="9" borderId="1" xfId="0" applyFont="1" applyFill="1" applyBorder="1"/>
    <xf numFmtId="14" fontId="9" fillId="10" borderId="8" xfId="0" applyNumberFormat="1" applyFont="1" applyFill="1" applyBorder="1" applyAlignment="1">
      <alignment horizontal="center"/>
    </xf>
    <xf numFmtId="14" fontId="9" fillId="10" borderId="1" xfId="0" applyNumberFormat="1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12" fillId="10" borderId="1" xfId="0" applyFont="1" applyFill="1" applyBorder="1"/>
    <xf numFmtId="0" fontId="12" fillId="2" borderId="1" xfId="0" applyFont="1" applyFill="1" applyBorder="1"/>
    <xf numFmtId="0" fontId="11" fillId="4" borderId="1" xfId="0" applyFont="1" applyFill="1" applyBorder="1"/>
    <xf numFmtId="0" fontId="14" fillId="11" borderId="13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0" fontId="16" fillId="13" borderId="12" xfId="0" applyFont="1" applyFill="1" applyBorder="1" applyAlignment="1">
      <alignment horizontal="center" vertical="center" wrapText="1"/>
    </xf>
    <xf numFmtId="0" fontId="16" fillId="13" borderId="13" xfId="0" applyFont="1" applyFill="1" applyBorder="1" applyAlignment="1">
      <alignment horizontal="center" vertical="center" wrapText="1"/>
    </xf>
    <xf numFmtId="0" fontId="14" fillId="12" borderId="12" xfId="0" applyFont="1" applyFill="1" applyBorder="1" applyAlignment="1">
      <alignment vertical="center" wrapText="1"/>
    </xf>
    <xf numFmtId="0" fontId="14" fillId="12" borderId="13" xfId="0" applyFont="1" applyFill="1" applyBorder="1" applyAlignment="1">
      <alignment vertical="center" wrapText="1"/>
    </xf>
    <xf numFmtId="0" fontId="14" fillId="12" borderId="13" xfId="0" applyFont="1" applyFill="1" applyBorder="1" applyAlignment="1">
      <alignment horizontal="justify" vertical="center" wrapText="1"/>
    </xf>
    <xf numFmtId="0" fontId="14" fillId="11" borderId="12" xfId="0" applyFont="1" applyFill="1" applyBorder="1" applyAlignment="1">
      <alignment vertical="center" wrapText="1"/>
    </xf>
    <xf numFmtId="0" fontId="14" fillId="11" borderId="13" xfId="0" applyFont="1" applyFill="1" applyBorder="1" applyAlignment="1">
      <alignment vertical="center" wrapText="1"/>
    </xf>
    <xf numFmtId="0" fontId="14" fillId="11" borderId="13" xfId="0" applyFont="1" applyFill="1" applyBorder="1" applyAlignment="1">
      <alignment horizontal="justify" vertical="center" wrapText="1"/>
    </xf>
    <xf numFmtId="0" fontId="0" fillId="0" borderId="0" xfId="0" applyAlignment="1">
      <alignment horizontal="left" vertical="center"/>
    </xf>
    <xf numFmtId="0" fontId="16" fillId="13" borderId="20" xfId="0" applyFont="1" applyFill="1" applyBorder="1" applyAlignment="1">
      <alignment horizontal="center" vertical="center" wrapText="1"/>
    </xf>
    <xf numFmtId="0" fontId="14" fillId="12" borderId="19" xfId="0" applyFont="1" applyFill="1" applyBorder="1" applyAlignment="1">
      <alignment horizontal="left" vertical="center" wrapText="1"/>
    </xf>
    <xf numFmtId="0" fontId="14" fillId="11" borderId="19" xfId="0" applyFont="1" applyFill="1" applyBorder="1" applyAlignment="1">
      <alignment horizontal="left" vertical="center" wrapText="1"/>
    </xf>
    <xf numFmtId="0" fontId="14" fillId="12" borderId="19" xfId="0" applyFont="1" applyFill="1" applyBorder="1" applyAlignment="1">
      <alignment horizontal="left" vertical="center"/>
    </xf>
    <xf numFmtId="0" fontId="14" fillId="11" borderId="19" xfId="0" applyFont="1" applyFill="1" applyBorder="1" applyAlignment="1">
      <alignment horizontal="left" vertical="center"/>
    </xf>
    <xf numFmtId="0" fontId="14" fillId="12" borderId="20" xfId="0" applyFont="1" applyFill="1" applyBorder="1" applyAlignment="1">
      <alignment horizontal="left" vertical="center" wrapText="1"/>
    </xf>
    <xf numFmtId="0" fontId="14" fillId="11" borderId="20" xfId="0" applyFont="1" applyFill="1" applyBorder="1" applyAlignment="1">
      <alignment horizontal="left" vertical="center" wrapText="1"/>
    </xf>
    <xf numFmtId="0" fontId="14" fillId="11" borderId="15" xfId="0" applyFont="1" applyFill="1" applyBorder="1" applyAlignment="1">
      <alignment horizontal="center" vertical="center" wrapText="1"/>
    </xf>
    <xf numFmtId="0" fontId="14" fillId="11" borderId="20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0" fontId="14" fillId="11" borderId="20" xfId="0" applyFont="1" applyFill="1" applyBorder="1" applyAlignment="1">
      <alignment horizontal="center" vertical="center"/>
    </xf>
    <xf numFmtId="0" fontId="14" fillId="11" borderId="15" xfId="0" applyFont="1" applyFill="1" applyBorder="1" applyAlignment="1">
      <alignment horizontal="left" vertical="center" wrapText="1"/>
    </xf>
    <xf numFmtId="0" fontId="14" fillId="12" borderId="22" xfId="0" applyFont="1" applyFill="1" applyBorder="1" applyAlignment="1">
      <alignment horizontal="left" vertical="center" wrapText="1"/>
    </xf>
    <xf numFmtId="0" fontId="14" fillId="11" borderId="22" xfId="0" applyFont="1" applyFill="1" applyBorder="1" applyAlignment="1">
      <alignment horizontal="left" vertical="center" wrapText="1"/>
    </xf>
    <xf numFmtId="0" fontId="14" fillId="12" borderId="24" xfId="0" applyFont="1" applyFill="1" applyBorder="1" applyAlignment="1">
      <alignment horizontal="left" vertical="center" wrapText="1"/>
    </xf>
    <xf numFmtId="0" fontId="14" fillId="12" borderId="27" xfId="0" applyFont="1" applyFill="1" applyBorder="1" applyAlignment="1">
      <alignment horizontal="left" vertical="center" wrapText="1"/>
    </xf>
    <xf numFmtId="0" fontId="14" fillId="12" borderId="28" xfId="0" applyFont="1" applyFill="1" applyBorder="1" applyAlignment="1">
      <alignment horizontal="left" vertical="center" wrapText="1"/>
    </xf>
    <xf numFmtId="0" fontId="0" fillId="14" borderId="0" xfId="0" applyFill="1"/>
    <xf numFmtId="0" fontId="14" fillId="11" borderId="26" xfId="0" applyFont="1" applyFill="1" applyBorder="1" applyAlignment="1">
      <alignment horizontal="left" vertical="center" wrapText="1"/>
    </xf>
    <xf numFmtId="0" fontId="17" fillId="12" borderId="13" xfId="0" applyFont="1" applyFill="1" applyBorder="1" applyAlignment="1">
      <alignment horizontal="justify" vertical="center"/>
    </xf>
    <xf numFmtId="0" fontId="0" fillId="0" borderId="21" xfId="0" applyBorder="1"/>
    <xf numFmtId="0" fontId="14" fillId="11" borderId="25" xfId="0" applyFont="1" applyFill="1" applyBorder="1" applyAlignment="1">
      <alignment horizontal="left" vertical="center" wrapText="1"/>
    </xf>
    <xf numFmtId="0" fontId="14" fillId="11" borderId="27" xfId="0" applyFont="1" applyFill="1" applyBorder="1" applyAlignment="1">
      <alignment horizontal="left" vertical="center" wrapText="1"/>
    </xf>
    <xf numFmtId="0" fontId="16" fillId="13" borderId="33" xfId="0" applyFont="1" applyFill="1" applyBorder="1" applyAlignment="1">
      <alignment horizontal="center" vertical="center" wrapText="1"/>
    </xf>
    <xf numFmtId="0" fontId="16" fillId="13" borderId="32" xfId="0" applyFont="1" applyFill="1" applyBorder="1" applyAlignment="1">
      <alignment horizontal="center" wrapText="1"/>
    </xf>
    <xf numFmtId="0" fontId="16" fillId="15" borderId="20" xfId="0" applyFont="1" applyFill="1" applyBorder="1" applyAlignment="1">
      <alignment horizontal="center" vertical="center" wrapText="1"/>
    </xf>
    <xf numFmtId="0" fontId="14" fillId="11" borderId="28" xfId="0" applyFont="1" applyFill="1" applyBorder="1" applyAlignment="1">
      <alignment horizontal="left" vertical="center" wrapText="1"/>
    </xf>
    <xf numFmtId="0" fontId="14" fillId="11" borderId="24" xfId="0" applyFont="1" applyFill="1" applyBorder="1" applyAlignment="1">
      <alignment horizontal="left" vertical="center" wrapText="1"/>
    </xf>
    <xf numFmtId="0" fontId="14" fillId="11" borderId="23" xfId="0" applyFont="1" applyFill="1" applyBorder="1" applyAlignment="1">
      <alignment horizontal="left" vertical="center" wrapText="1"/>
    </xf>
    <xf numFmtId="0" fontId="14" fillId="11" borderId="33" xfId="0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0" fillId="0" borderId="0" xfId="0" applyAlignment="1">
      <alignment vertical="center"/>
    </xf>
    <xf numFmtId="0" fontId="14" fillId="12" borderId="12" xfId="0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left" vertical="center" wrapText="1"/>
    </xf>
    <xf numFmtId="0" fontId="14" fillId="12" borderId="27" xfId="0" applyFont="1" applyFill="1" applyBorder="1" applyAlignment="1">
      <alignment horizontal="left" vertical="center"/>
    </xf>
    <xf numFmtId="0" fontId="14" fillId="12" borderId="28" xfId="0" applyFont="1" applyFill="1" applyBorder="1" applyAlignment="1">
      <alignment horizontal="left" vertical="center"/>
    </xf>
    <xf numFmtId="0" fontId="14" fillId="11" borderId="35" xfId="0" applyFont="1" applyFill="1" applyBorder="1" applyAlignment="1">
      <alignment horizontal="left" vertical="center" wrapText="1"/>
    </xf>
    <xf numFmtId="0" fontId="14" fillId="12" borderId="25" xfId="0" applyFont="1" applyFill="1" applyBorder="1" applyAlignment="1">
      <alignment horizontal="left" vertical="center"/>
    </xf>
    <xf numFmtId="0" fontId="14" fillId="12" borderId="24" xfId="0" applyFont="1" applyFill="1" applyBorder="1" applyAlignment="1">
      <alignment horizontal="left" vertical="center"/>
    </xf>
    <xf numFmtId="0" fontId="14" fillId="12" borderId="26" xfId="0" applyFont="1" applyFill="1" applyBorder="1" applyAlignment="1">
      <alignment horizontal="left" vertical="center"/>
    </xf>
    <xf numFmtId="0" fontId="14" fillId="12" borderId="36" xfId="0" applyFont="1" applyFill="1" applyBorder="1" applyAlignment="1">
      <alignment horizontal="left" vertical="center"/>
    </xf>
    <xf numFmtId="0" fontId="14" fillId="11" borderId="34" xfId="0" applyFont="1" applyFill="1" applyBorder="1" applyAlignment="1">
      <alignment horizontal="left" vertical="center" wrapText="1"/>
    </xf>
    <xf numFmtId="0" fontId="14" fillId="11" borderId="37" xfId="0" applyFont="1" applyFill="1" applyBorder="1" applyAlignment="1">
      <alignment horizontal="left" vertical="center" wrapText="1"/>
    </xf>
    <xf numFmtId="0" fontId="17" fillId="11" borderId="27" xfId="0" applyFont="1" applyFill="1" applyBorder="1" applyAlignment="1">
      <alignment horizontal="left" vertical="center" wrapText="1"/>
    </xf>
    <xf numFmtId="0" fontId="17" fillId="11" borderId="28" xfId="0" applyFont="1" applyFill="1" applyBorder="1" applyAlignment="1">
      <alignment horizontal="left" vertical="center" wrapText="1"/>
    </xf>
    <xf numFmtId="0" fontId="14" fillId="12" borderId="21" xfId="0" applyFont="1" applyFill="1" applyBorder="1" applyAlignment="1">
      <alignment horizontal="left" vertical="center"/>
    </xf>
    <xf numFmtId="0" fontId="14" fillId="12" borderId="36" xfId="0" applyFont="1" applyFill="1" applyBorder="1" applyAlignment="1">
      <alignment horizontal="left" vertical="center" wrapText="1"/>
    </xf>
    <xf numFmtId="0" fontId="14" fillId="12" borderId="40" xfId="0" applyFont="1" applyFill="1" applyBorder="1" applyAlignment="1">
      <alignment horizontal="left" vertical="center" wrapText="1"/>
    </xf>
    <xf numFmtId="0" fontId="14" fillId="12" borderId="26" xfId="0" applyFont="1" applyFill="1" applyBorder="1" applyAlignment="1">
      <alignment horizontal="left" vertical="center" wrapText="1"/>
    </xf>
    <xf numFmtId="0" fontId="14" fillId="12" borderId="23" xfId="0" applyFont="1" applyFill="1" applyBorder="1" applyAlignment="1">
      <alignment horizontal="left" vertical="center" wrapText="1"/>
    </xf>
    <xf numFmtId="0" fontId="14" fillId="12" borderId="41" xfId="0" applyFont="1" applyFill="1" applyBorder="1" applyAlignment="1">
      <alignment horizontal="left" vertical="center" wrapText="1"/>
    </xf>
    <xf numFmtId="0" fontId="14" fillId="12" borderId="25" xfId="0" applyFont="1" applyFill="1" applyBorder="1" applyAlignment="1">
      <alignment horizontal="left" vertical="center" wrapText="1"/>
    </xf>
    <xf numFmtId="0" fontId="16" fillId="13" borderId="22" xfId="0" applyFont="1" applyFill="1" applyBorder="1" applyAlignment="1">
      <alignment horizontal="center" vertical="center" wrapText="1"/>
    </xf>
    <xf numFmtId="0" fontId="15" fillId="13" borderId="10" xfId="0" applyFont="1" applyFill="1" applyBorder="1" applyAlignment="1">
      <alignment horizontal="center" vertical="center" wrapText="1"/>
    </xf>
    <xf numFmtId="0" fontId="15" fillId="13" borderId="14" xfId="0" applyFont="1" applyFill="1" applyBorder="1" applyAlignment="1">
      <alignment horizontal="center" vertical="center" wrapText="1"/>
    </xf>
    <xf numFmtId="0" fontId="15" fillId="13" borderId="11" xfId="0" applyFont="1" applyFill="1" applyBorder="1" applyAlignment="1">
      <alignment horizontal="center" vertical="center" wrapText="1"/>
    </xf>
    <xf numFmtId="0" fontId="14" fillId="12" borderId="15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0" fontId="14" fillId="12" borderId="12" xfId="0" applyFont="1" applyFill="1" applyBorder="1" applyAlignment="1">
      <alignment horizontal="center" vertical="center" wrapText="1"/>
    </xf>
    <xf numFmtId="0" fontId="14" fillId="11" borderId="15" xfId="0" applyFont="1" applyFill="1" applyBorder="1" applyAlignment="1">
      <alignment horizontal="center" vertical="center" wrapText="1"/>
    </xf>
    <xf numFmtId="0" fontId="14" fillId="11" borderId="12" xfId="0" applyFont="1" applyFill="1" applyBorder="1" applyAlignment="1">
      <alignment horizontal="center" vertical="center" wrapText="1"/>
    </xf>
    <xf numFmtId="0" fontId="14" fillId="11" borderId="16" xfId="0" applyFont="1" applyFill="1" applyBorder="1" applyAlignment="1">
      <alignment horizontal="center" vertical="center" wrapText="1"/>
    </xf>
    <xf numFmtId="0" fontId="15" fillId="13" borderId="31" xfId="0" applyFont="1" applyFill="1" applyBorder="1" applyAlignment="1">
      <alignment horizontal="center" vertical="center" wrapText="1"/>
    </xf>
    <xf numFmtId="0" fontId="15" fillId="13" borderId="21" xfId="0" applyFont="1" applyFill="1" applyBorder="1" applyAlignment="1">
      <alignment horizontal="center" vertical="center" wrapText="1"/>
    </xf>
    <xf numFmtId="0" fontId="17" fillId="12" borderId="29" xfId="0" applyFont="1" applyFill="1" applyBorder="1" applyAlignment="1">
      <alignment horizontal="center" vertical="center" wrapText="1"/>
    </xf>
    <xf numFmtId="0" fontId="17" fillId="12" borderId="18" xfId="0" applyFont="1" applyFill="1" applyBorder="1" applyAlignment="1">
      <alignment horizontal="center" vertical="center" wrapText="1"/>
    </xf>
    <xf numFmtId="0" fontId="17" fillId="12" borderId="13" xfId="0" applyFont="1" applyFill="1" applyBorder="1" applyAlignment="1">
      <alignment horizontal="center" vertical="center" wrapText="1"/>
    </xf>
    <xf numFmtId="0" fontId="17" fillId="12" borderId="15" xfId="0" applyFont="1" applyFill="1" applyBorder="1" applyAlignment="1">
      <alignment horizontal="left" vertical="center" wrapText="1"/>
    </xf>
    <xf numFmtId="0" fontId="17" fillId="12" borderId="16" xfId="0" applyFont="1" applyFill="1" applyBorder="1" applyAlignment="1">
      <alignment horizontal="left" vertical="center" wrapText="1"/>
    </xf>
    <xf numFmtId="0" fontId="17" fillId="12" borderId="12" xfId="0" applyFont="1" applyFill="1" applyBorder="1" applyAlignment="1">
      <alignment horizontal="left" vertical="center" wrapText="1"/>
    </xf>
    <xf numFmtId="0" fontId="17" fillId="11" borderId="17" xfId="0" applyFont="1" applyFill="1" applyBorder="1" applyAlignment="1">
      <alignment horizontal="center" vertical="center"/>
    </xf>
    <xf numFmtId="0" fontId="17" fillId="11" borderId="18" xfId="0" applyFont="1" applyFill="1" applyBorder="1" applyAlignment="1">
      <alignment horizontal="center" vertical="center"/>
    </xf>
    <xf numFmtId="0" fontId="17" fillId="11" borderId="13" xfId="0" applyFont="1" applyFill="1" applyBorder="1" applyAlignment="1">
      <alignment horizontal="center" vertical="center"/>
    </xf>
    <xf numFmtId="0" fontId="17" fillId="11" borderId="16" xfId="0" applyFont="1" applyFill="1" applyBorder="1" applyAlignment="1">
      <alignment horizontal="left" vertical="center" wrapText="1"/>
    </xf>
    <xf numFmtId="0" fontId="17" fillId="11" borderId="12" xfId="0" applyFont="1" applyFill="1" applyBorder="1" applyAlignment="1">
      <alignment horizontal="left" vertical="center" wrapText="1"/>
    </xf>
    <xf numFmtId="0" fontId="16" fillId="13" borderId="32" xfId="0" applyFont="1" applyFill="1" applyBorder="1" applyAlignment="1">
      <alignment horizontal="center" vertical="center" wrapText="1"/>
    </xf>
    <xf numFmtId="0" fontId="16" fillId="13" borderId="26" xfId="0" applyFont="1" applyFill="1" applyBorder="1" applyAlignment="1">
      <alignment horizontal="center" vertical="center" wrapText="1"/>
    </xf>
    <xf numFmtId="0" fontId="15" fillId="13" borderId="42" xfId="0" applyFont="1" applyFill="1" applyBorder="1" applyAlignment="1">
      <alignment horizontal="center" vertical="center" wrapText="1"/>
    </xf>
    <xf numFmtId="0" fontId="15" fillId="13" borderId="33" xfId="0" applyFont="1" applyFill="1" applyBorder="1" applyAlignment="1">
      <alignment horizontal="center" vertical="center" wrapText="1"/>
    </xf>
    <xf numFmtId="0" fontId="17" fillId="11" borderId="17" xfId="0" applyFont="1" applyFill="1" applyBorder="1" applyAlignment="1">
      <alignment horizontal="center" vertical="center" wrapText="1"/>
    </xf>
    <xf numFmtId="0" fontId="17" fillId="11" borderId="18" xfId="0" applyFont="1" applyFill="1" applyBorder="1" applyAlignment="1">
      <alignment horizontal="center" vertical="center" wrapText="1"/>
    </xf>
    <xf numFmtId="0" fontId="17" fillId="11" borderId="13" xfId="0" applyFont="1" applyFill="1" applyBorder="1" applyAlignment="1">
      <alignment horizontal="center" vertical="center" wrapText="1"/>
    </xf>
    <xf numFmtId="0" fontId="17" fillId="11" borderId="15" xfId="0" applyFont="1" applyFill="1" applyBorder="1" applyAlignment="1">
      <alignment horizontal="left" vertical="center" wrapText="1"/>
    </xf>
    <xf numFmtId="0" fontId="17" fillId="12" borderId="16" xfId="0" applyFont="1" applyFill="1" applyBorder="1" applyAlignment="1">
      <alignment horizontal="left" vertical="center"/>
    </xf>
    <xf numFmtId="0" fontId="17" fillId="12" borderId="12" xfId="0" applyFont="1" applyFill="1" applyBorder="1" applyAlignment="1">
      <alignment horizontal="left" vertical="center"/>
    </xf>
    <xf numFmtId="0" fontId="17" fillId="12" borderId="38" xfId="0" applyFont="1" applyFill="1" applyBorder="1" applyAlignment="1">
      <alignment horizontal="left" vertical="center" wrapText="1"/>
    </xf>
    <xf numFmtId="0" fontId="17" fillId="12" borderId="17" xfId="0" applyFont="1" applyFill="1" applyBorder="1" applyAlignment="1">
      <alignment horizontal="left" vertical="center" wrapText="1"/>
    </xf>
    <xf numFmtId="0" fontId="17" fillId="12" borderId="18" xfId="0" applyFont="1" applyFill="1" applyBorder="1" applyAlignment="1">
      <alignment horizontal="left" vertical="center" wrapText="1"/>
    </xf>
    <xf numFmtId="0" fontId="17" fillId="12" borderId="13" xfId="0" applyFont="1" applyFill="1" applyBorder="1" applyAlignment="1">
      <alignment horizontal="left" vertical="center" wrapText="1"/>
    </xf>
    <xf numFmtId="0" fontId="17" fillId="11" borderId="17" xfId="0" applyFont="1" applyFill="1" applyBorder="1" applyAlignment="1">
      <alignment horizontal="left" vertical="center" wrapText="1"/>
    </xf>
    <xf numFmtId="0" fontId="17" fillId="11" borderId="18" xfId="0" applyFont="1" applyFill="1" applyBorder="1" applyAlignment="1">
      <alignment horizontal="left" vertical="center" wrapText="1"/>
    </xf>
    <xf numFmtId="0" fontId="17" fillId="12" borderId="17" xfId="0" applyFont="1" applyFill="1" applyBorder="1" applyAlignment="1">
      <alignment horizontal="center" vertical="center" wrapText="1"/>
    </xf>
    <xf numFmtId="0" fontId="17" fillId="12" borderId="39" xfId="0" applyFont="1" applyFill="1" applyBorder="1" applyAlignment="1">
      <alignment horizontal="left" vertical="center" wrapText="1"/>
    </xf>
    <xf numFmtId="0" fontId="17" fillId="12" borderId="28" xfId="0" applyFont="1" applyFill="1" applyBorder="1" applyAlignment="1">
      <alignment horizontal="left" vertical="center" wrapText="1"/>
    </xf>
    <xf numFmtId="0" fontId="6" fillId="7" borderId="3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 vertical="center" textRotation="90"/>
    </xf>
    <xf numFmtId="0" fontId="3" fillId="6" borderId="2" xfId="0" applyFont="1" applyFill="1" applyBorder="1" applyAlignment="1">
      <alignment horizontal="center" vertical="center" textRotation="90"/>
    </xf>
    <xf numFmtId="0" fontId="14" fillId="11" borderId="17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0" fontId="14" fillId="11" borderId="15" xfId="0" applyFont="1" applyFill="1" applyBorder="1" applyAlignment="1">
      <alignment horizontal="left" vertical="center" wrapText="1"/>
    </xf>
    <xf numFmtId="0" fontId="14" fillId="11" borderId="12" xfId="0" applyFont="1" applyFill="1" applyBorder="1" applyAlignment="1">
      <alignment horizontal="left" vertical="center" wrapText="1"/>
    </xf>
    <xf numFmtId="0" fontId="14" fillId="12" borderId="15" xfId="0" applyFont="1" applyFill="1" applyBorder="1" applyAlignment="1">
      <alignment horizontal="left" vertical="center" wrapText="1"/>
    </xf>
    <xf numFmtId="0" fontId="14" fillId="12" borderId="16" xfId="0" applyFont="1" applyFill="1" applyBorder="1" applyAlignment="1">
      <alignment horizontal="left" vertical="center" wrapText="1"/>
    </xf>
    <xf numFmtId="0" fontId="14" fillId="12" borderId="12" xfId="0" applyFont="1" applyFill="1" applyBorder="1" applyAlignment="1">
      <alignment horizontal="left" vertical="center" wrapText="1"/>
    </xf>
    <xf numFmtId="0" fontId="15" fillId="13" borderId="30" xfId="0" applyFont="1" applyFill="1" applyBorder="1" applyAlignment="1">
      <alignment horizontal="center" vertical="center" wrapText="1"/>
    </xf>
    <xf numFmtId="0" fontId="16" fillId="13" borderId="24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 vertical="center" textRotation="90"/>
    </xf>
  </cellXfs>
  <cellStyles count="1">
    <cellStyle name="Normale" xfId="0" builtinId="0"/>
  </cellStyles>
  <dxfs count="0"/>
  <tableStyles count="1" defaultTableStyle="TableStyleMedium2" defaultPivotStyle="PivotStyleLight16">
    <tableStyle name="Stile tabella 1" pivot="0" count="0" xr9:uid="{D7F4BFB2-A005-490F-BA84-5E667BE6071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Burndown Chart -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Effort stimato</c:v>
          </c:tx>
          <c:spPr>
            <a:ln w="31750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'Sprint 1'!$N$4:$N$12</c:f>
              <c:numCache>
                <c:formatCode>m/d/yyyy</c:formatCode>
                <c:ptCount val="9"/>
                <c:pt idx="0" formatCode="General">
                  <c:v>0</c:v>
                </c:pt>
                <c:pt idx="1">
                  <c:v>45279</c:v>
                </c:pt>
                <c:pt idx="2">
                  <c:v>45280</c:v>
                </c:pt>
                <c:pt idx="3">
                  <c:v>45281</c:v>
                </c:pt>
                <c:pt idx="4">
                  <c:v>45282</c:v>
                </c:pt>
                <c:pt idx="5">
                  <c:v>45287</c:v>
                </c:pt>
                <c:pt idx="6">
                  <c:v>45288</c:v>
                </c:pt>
                <c:pt idx="7">
                  <c:v>45289</c:v>
                </c:pt>
                <c:pt idx="8">
                  <c:v>45293</c:v>
                </c:pt>
              </c:numCache>
            </c:numRef>
          </c:cat>
          <c:val>
            <c:numRef>
              <c:f>'Sprint 1'!$O$4:$O$12</c:f>
              <c:numCache>
                <c:formatCode>General</c:formatCode>
                <c:ptCount val="9"/>
                <c:pt idx="0">
                  <c:v>106</c:v>
                </c:pt>
                <c:pt idx="1">
                  <c:v>92.75</c:v>
                </c:pt>
                <c:pt idx="2">
                  <c:v>79.5</c:v>
                </c:pt>
                <c:pt idx="3">
                  <c:v>66.25</c:v>
                </c:pt>
                <c:pt idx="4">
                  <c:v>53</c:v>
                </c:pt>
                <c:pt idx="5">
                  <c:v>39.75</c:v>
                </c:pt>
                <c:pt idx="6">
                  <c:v>26.5</c:v>
                </c:pt>
                <c:pt idx="7">
                  <c:v>13.25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33-4BF5-ADDC-D5283258D36E}"/>
            </c:ext>
          </c:extLst>
        </c:ser>
        <c:ser>
          <c:idx val="1"/>
          <c:order val="1"/>
          <c:tx>
            <c:v>Effort reale</c:v>
          </c:tx>
          <c:spPr>
            <a:ln w="31750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'Sprint 1'!$N$4:$N$12</c:f>
              <c:numCache>
                <c:formatCode>m/d/yyyy</c:formatCode>
                <c:ptCount val="9"/>
                <c:pt idx="0" formatCode="General">
                  <c:v>0</c:v>
                </c:pt>
                <c:pt idx="1">
                  <c:v>45279</c:v>
                </c:pt>
                <c:pt idx="2">
                  <c:v>45280</c:v>
                </c:pt>
                <c:pt idx="3">
                  <c:v>45281</c:v>
                </c:pt>
                <c:pt idx="4">
                  <c:v>45282</c:v>
                </c:pt>
                <c:pt idx="5">
                  <c:v>45287</c:v>
                </c:pt>
                <c:pt idx="6">
                  <c:v>45288</c:v>
                </c:pt>
                <c:pt idx="7">
                  <c:v>45289</c:v>
                </c:pt>
                <c:pt idx="8">
                  <c:v>45293</c:v>
                </c:pt>
              </c:numCache>
            </c:numRef>
          </c:cat>
          <c:val>
            <c:numRef>
              <c:f>'Sprint 1'!$P$4:$P$12</c:f>
              <c:numCache>
                <c:formatCode>General</c:formatCode>
                <c:ptCount val="9"/>
                <c:pt idx="0">
                  <c:v>106</c:v>
                </c:pt>
                <c:pt idx="1">
                  <c:v>89</c:v>
                </c:pt>
                <c:pt idx="2">
                  <c:v>87</c:v>
                </c:pt>
                <c:pt idx="3">
                  <c:v>84</c:v>
                </c:pt>
                <c:pt idx="4">
                  <c:v>80</c:v>
                </c:pt>
                <c:pt idx="5">
                  <c:v>65</c:v>
                </c:pt>
                <c:pt idx="6">
                  <c:v>46</c:v>
                </c:pt>
                <c:pt idx="7">
                  <c:v>25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33-4BF5-ADDC-D5283258D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4245327"/>
        <c:axId val="1564232431"/>
      </c:lineChart>
      <c:catAx>
        <c:axId val="15642453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4232431"/>
        <c:crosses val="autoZero"/>
        <c:auto val="1"/>
        <c:lblAlgn val="ctr"/>
        <c:lblOffset val="100"/>
        <c:noMultiLvlLbl val="0"/>
      </c:catAx>
      <c:valAx>
        <c:axId val="156423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42453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Burndown Chart - 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Effort stimato</c:v>
          </c:tx>
          <c:spPr>
            <a:ln w="31750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'Sprint 2'!$N$4:$N$12</c:f>
              <c:numCache>
                <c:formatCode>m/d/yyyy</c:formatCode>
                <c:ptCount val="9"/>
                <c:pt idx="0" formatCode="General">
                  <c:v>0</c:v>
                </c:pt>
                <c:pt idx="1">
                  <c:v>45294</c:v>
                </c:pt>
                <c:pt idx="2">
                  <c:v>45295</c:v>
                </c:pt>
                <c:pt idx="3">
                  <c:v>45296</c:v>
                </c:pt>
                <c:pt idx="4">
                  <c:v>45299</c:v>
                </c:pt>
                <c:pt idx="5">
                  <c:v>45300</c:v>
                </c:pt>
                <c:pt idx="6">
                  <c:v>45301</c:v>
                </c:pt>
                <c:pt idx="7">
                  <c:v>45302</c:v>
                </c:pt>
                <c:pt idx="8">
                  <c:v>45303</c:v>
                </c:pt>
              </c:numCache>
            </c:numRef>
          </c:cat>
          <c:val>
            <c:numRef>
              <c:f>'Sprint 2'!$O$4:$O$12</c:f>
              <c:numCache>
                <c:formatCode>General</c:formatCode>
                <c:ptCount val="9"/>
                <c:pt idx="0">
                  <c:v>39.119999999999997</c:v>
                </c:pt>
                <c:pt idx="1">
                  <c:v>34.229999999999997</c:v>
                </c:pt>
                <c:pt idx="2">
                  <c:v>29.339999999999996</c:v>
                </c:pt>
                <c:pt idx="3">
                  <c:v>24.449999999999996</c:v>
                </c:pt>
                <c:pt idx="4">
                  <c:v>19.559999999999995</c:v>
                </c:pt>
                <c:pt idx="5">
                  <c:v>14.669999999999995</c:v>
                </c:pt>
                <c:pt idx="6">
                  <c:v>9.779999999999994</c:v>
                </c:pt>
                <c:pt idx="7">
                  <c:v>4.8899999999999944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4-4725-9DAD-35BC13F9E882}"/>
            </c:ext>
          </c:extLst>
        </c:ser>
        <c:ser>
          <c:idx val="1"/>
          <c:order val="1"/>
          <c:tx>
            <c:v>Effort reale</c:v>
          </c:tx>
          <c:spPr>
            <a:ln w="31750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'Sprint 2'!$N$4:$N$12</c:f>
              <c:numCache>
                <c:formatCode>m/d/yyyy</c:formatCode>
                <c:ptCount val="9"/>
                <c:pt idx="0" formatCode="General">
                  <c:v>0</c:v>
                </c:pt>
                <c:pt idx="1">
                  <c:v>45294</c:v>
                </c:pt>
                <c:pt idx="2">
                  <c:v>45295</c:v>
                </c:pt>
                <c:pt idx="3">
                  <c:v>45296</c:v>
                </c:pt>
                <c:pt idx="4">
                  <c:v>45299</c:v>
                </c:pt>
                <c:pt idx="5">
                  <c:v>45300</c:v>
                </c:pt>
                <c:pt idx="6">
                  <c:v>45301</c:v>
                </c:pt>
                <c:pt idx="7">
                  <c:v>45302</c:v>
                </c:pt>
                <c:pt idx="8">
                  <c:v>45303</c:v>
                </c:pt>
              </c:numCache>
            </c:numRef>
          </c:cat>
          <c:val>
            <c:numRef>
              <c:f>'Sprint 2'!$P$4:$P$12</c:f>
              <c:numCache>
                <c:formatCode>General</c:formatCode>
                <c:ptCount val="9"/>
                <c:pt idx="0">
                  <c:v>44</c:v>
                </c:pt>
                <c:pt idx="1">
                  <c:v>36</c:v>
                </c:pt>
                <c:pt idx="2">
                  <c:v>27</c:v>
                </c:pt>
                <c:pt idx="3">
                  <c:v>25</c:v>
                </c:pt>
                <c:pt idx="4">
                  <c:v>13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4-4725-9DAD-35BC13F9E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4245327"/>
        <c:axId val="1564232431"/>
      </c:lineChart>
      <c:catAx>
        <c:axId val="15642453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4232431"/>
        <c:crosses val="autoZero"/>
        <c:auto val="1"/>
        <c:lblAlgn val="ctr"/>
        <c:lblOffset val="100"/>
        <c:noMultiLvlLbl val="0"/>
      </c:catAx>
      <c:valAx>
        <c:axId val="156423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42453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228739</xdr:colOff>
      <xdr:row>12</xdr:row>
      <xdr:rowOff>89487</xdr:rowOff>
    </xdr:from>
    <xdr:to>
      <xdr:col>11</xdr:col>
      <xdr:colOff>5948</xdr:colOff>
      <xdr:row>33</xdr:row>
      <xdr:rowOff>180092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44C8C13-3A8B-49AB-B168-B01BD224D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14637</xdr:colOff>
      <xdr:row>19</xdr:row>
      <xdr:rowOff>161786</xdr:rowOff>
    </xdr:from>
    <xdr:to>
      <xdr:col>11</xdr:col>
      <xdr:colOff>35499</xdr:colOff>
      <xdr:row>41</xdr:row>
      <xdr:rowOff>71183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671BFAE-FC9C-49D1-8894-DE31A7635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A1886-721A-4761-ADA7-1FEBAE368632}">
  <dimension ref="A1:G20"/>
  <sheetViews>
    <sheetView workbookViewId="0">
      <selection activeCell="I19" sqref="I19"/>
    </sheetView>
  </sheetViews>
  <sheetFormatPr defaultRowHeight="14.4"/>
  <cols>
    <col min="1" max="1" width="15.44140625" customWidth="1"/>
    <col min="2" max="3" width="24.88671875" customWidth="1"/>
    <col min="4" max="4" width="24.88671875" style="2" customWidth="1"/>
    <col min="5" max="5" width="79.109375" bestFit="1" customWidth="1"/>
    <col min="6" max="6" width="9" style="2" customWidth="1"/>
    <col min="7" max="7" width="8.88671875" style="2"/>
  </cols>
  <sheetData>
    <row r="1" spans="1:7" ht="15" thickBot="1"/>
    <row r="2" spans="1:7" ht="18" thickBot="1">
      <c r="A2" s="95" t="s">
        <v>20</v>
      </c>
      <c r="B2" s="96"/>
      <c r="C2" s="96"/>
      <c r="D2" s="96"/>
      <c r="E2" s="96"/>
      <c r="F2" s="96"/>
      <c r="G2" s="97"/>
    </row>
    <row r="3" spans="1:7" ht="33" customHeight="1" thickBot="1">
      <c r="A3" s="33" t="s">
        <v>76</v>
      </c>
      <c r="B3" s="34" t="s">
        <v>77</v>
      </c>
      <c r="C3" s="34" t="s">
        <v>75</v>
      </c>
      <c r="D3" s="34" t="s">
        <v>79</v>
      </c>
      <c r="E3" s="34" t="s">
        <v>71</v>
      </c>
      <c r="F3" s="34" t="s">
        <v>58</v>
      </c>
      <c r="G3" s="34" t="s">
        <v>19</v>
      </c>
    </row>
    <row r="4" spans="1:7" ht="48" customHeight="1" thickBot="1">
      <c r="A4" s="40" t="s">
        <v>39</v>
      </c>
      <c r="B4" s="40" t="s">
        <v>40</v>
      </c>
      <c r="C4" s="40" t="s">
        <v>73</v>
      </c>
      <c r="D4" s="101" t="s">
        <v>172</v>
      </c>
      <c r="E4" s="40" t="s">
        <v>41</v>
      </c>
      <c r="F4" s="31">
        <v>2</v>
      </c>
      <c r="G4" s="31">
        <v>3</v>
      </c>
    </row>
    <row r="5" spans="1:7" ht="48" customHeight="1" thickBot="1">
      <c r="A5" s="40" t="s">
        <v>42</v>
      </c>
      <c r="B5" s="40" t="s">
        <v>43</v>
      </c>
      <c r="C5" s="40" t="s">
        <v>74</v>
      </c>
      <c r="D5" s="103"/>
      <c r="E5" s="40" t="s">
        <v>44</v>
      </c>
      <c r="F5" s="31">
        <v>2</v>
      </c>
      <c r="G5" s="31">
        <v>3</v>
      </c>
    </row>
    <row r="6" spans="1:7" ht="48" customHeight="1" thickBot="1">
      <c r="A6" s="40" t="s">
        <v>45</v>
      </c>
      <c r="B6" s="40" t="s">
        <v>46</v>
      </c>
      <c r="C6" s="40" t="s">
        <v>74</v>
      </c>
      <c r="D6" s="103"/>
      <c r="E6" s="40" t="s">
        <v>47</v>
      </c>
      <c r="F6" s="31">
        <v>3</v>
      </c>
      <c r="G6" s="31">
        <v>3</v>
      </c>
    </row>
    <row r="7" spans="1:7" ht="48" customHeight="1" thickBot="1">
      <c r="A7" s="40" t="s">
        <v>48</v>
      </c>
      <c r="B7" s="40" t="s">
        <v>49</v>
      </c>
      <c r="C7" s="40" t="s">
        <v>74</v>
      </c>
      <c r="D7" s="102"/>
      <c r="E7" s="40" t="s">
        <v>50</v>
      </c>
      <c r="F7" s="31">
        <v>3</v>
      </c>
      <c r="G7" s="31">
        <v>3</v>
      </c>
    </row>
    <row r="8" spans="1:7" ht="48" customHeight="1" thickBot="1">
      <c r="A8" s="36" t="s">
        <v>21</v>
      </c>
      <c r="B8" s="36" t="s">
        <v>22</v>
      </c>
      <c r="C8" s="36" t="s">
        <v>72</v>
      </c>
      <c r="D8" s="98" t="s">
        <v>80</v>
      </c>
      <c r="E8" s="36" t="s">
        <v>120</v>
      </c>
      <c r="F8" s="32">
        <v>2</v>
      </c>
      <c r="G8" s="32">
        <v>3</v>
      </c>
    </row>
    <row r="9" spans="1:7" ht="48" customHeight="1" thickBot="1">
      <c r="A9" s="36" t="s">
        <v>23</v>
      </c>
      <c r="B9" s="36" t="s">
        <v>24</v>
      </c>
      <c r="C9" s="36" t="s">
        <v>72</v>
      </c>
      <c r="D9" s="99"/>
      <c r="E9" s="36" t="s">
        <v>63</v>
      </c>
      <c r="F9" s="32">
        <v>2</v>
      </c>
      <c r="G9" s="32">
        <v>3</v>
      </c>
    </row>
    <row r="10" spans="1:7" ht="48" customHeight="1" thickBot="1">
      <c r="A10" s="36" t="s">
        <v>25</v>
      </c>
      <c r="B10" s="36" t="s">
        <v>26</v>
      </c>
      <c r="C10" s="36" t="s">
        <v>72</v>
      </c>
      <c r="D10" s="99"/>
      <c r="E10" s="36" t="s">
        <v>116</v>
      </c>
      <c r="F10" s="32">
        <v>3</v>
      </c>
      <c r="G10" s="32">
        <v>3</v>
      </c>
    </row>
    <row r="11" spans="1:7" ht="48" customHeight="1" thickBot="1">
      <c r="A11" s="36" t="s">
        <v>27</v>
      </c>
      <c r="B11" s="36" t="s">
        <v>28</v>
      </c>
      <c r="C11" s="36" t="s">
        <v>72</v>
      </c>
      <c r="D11" s="99"/>
      <c r="E11" s="36" t="s">
        <v>78</v>
      </c>
      <c r="F11" s="32">
        <v>2</v>
      </c>
      <c r="G11" s="32">
        <v>3</v>
      </c>
    </row>
    <row r="12" spans="1:7" ht="48" customHeight="1" thickBot="1">
      <c r="A12" s="36" t="s">
        <v>29</v>
      </c>
      <c r="B12" s="36" t="s">
        <v>30</v>
      </c>
      <c r="C12" s="36" t="s">
        <v>72</v>
      </c>
      <c r="D12" s="100"/>
      <c r="E12" s="36" t="s">
        <v>117</v>
      </c>
      <c r="F12" s="32">
        <v>2</v>
      </c>
      <c r="G12" s="32">
        <v>3</v>
      </c>
    </row>
    <row r="13" spans="1:7" ht="48" customHeight="1" thickBot="1">
      <c r="A13" s="38" t="s">
        <v>31</v>
      </c>
      <c r="B13" s="39" t="s">
        <v>32</v>
      </c>
      <c r="C13" s="39" t="s">
        <v>72</v>
      </c>
      <c r="D13" s="31" t="s">
        <v>93</v>
      </c>
      <c r="E13" s="39" t="s">
        <v>118</v>
      </c>
      <c r="F13" s="31">
        <v>2</v>
      </c>
      <c r="G13" s="31">
        <v>3</v>
      </c>
    </row>
    <row r="14" spans="1:7" ht="48" customHeight="1" thickBot="1">
      <c r="A14" s="35" t="s">
        <v>33</v>
      </c>
      <c r="B14" s="36" t="s">
        <v>34</v>
      </c>
      <c r="C14" s="36" t="s">
        <v>72</v>
      </c>
      <c r="D14" s="32" t="s">
        <v>82</v>
      </c>
      <c r="E14" s="36" t="s">
        <v>66</v>
      </c>
      <c r="F14" s="32">
        <v>2</v>
      </c>
      <c r="G14" s="32">
        <v>3</v>
      </c>
    </row>
    <row r="15" spans="1:7" ht="48" customHeight="1" thickBot="1">
      <c r="A15" s="39" t="s">
        <v>37</v>
      </c>
      <c r="B15" s="39" t="s">
        <v>38</v>
      </c>
      <c r="C15" s="39" t="s">
        <v>72</v>
      </c>
      <c r="D15" s="31" t="s">
        <v>83</v>
      </c>
      <c r="E15" s="39" t="s">
        <v>68</v>
      </c>
      <c r="F15" s="31">
        <v>3</v>
      </c>
      <c r="G15" s="31">
        <v>3</v>
      </c>
    </row>
    <row r="16" spans="1:7" ht="48" customHeight="1" thickBot="1">
      <c r="A16" s="35" t="s">
        <v>35</v>
      </c>
      <c r="B16" s="35" t="s">
        <v>36</v>
      </c>
      <c r="C16" s="35" t="s">
        <v>72</v>
      </c>
      <c r="D16" s="74" t="s">
        <v>81</v>
      </c>
      <c r="E16" s="35" t="s">
        <v>67</v>
      </c>
      <c r="F16" s="74">
        <v>2</v>
      </c>
      <c r="G16" s="74">
        <v>2</v>
      </c>
    </row>
    <row r="17" spans="1:7" ht="48" customHeight="1" thickBot="1">
      <c r="A17" s="39" t="s">
        <v>52</v>
      </c>
      <c r="B17" s="39" t="s">
        <v>51</v>
      </c>
      <c r="C17" s="39" t="s">
        <v>72</v>
      </c>
      <c r="D17" s="101" t="s">
        <v>84</v>
      </c>
      <c r="E17" s="39" t="s">
        <v>119</v>
      </c>
      <c r="F17" s="31">
        <v>1</v>
      </c>
      <c r="G17" s="31">
        <v>2</v>
      </c>
    </row>
    <row r="18" spans="1:7" ht="48" customHeight="1" thickBot="1">
      <c r="A18" s="39" t="s">
        <v>54</v>
      </c>
      <c r="B18" s="39" t="s">
        <v>53</v>
      </c>
      <c r="C18" s="39" t="s">
        <v>72</v>
      </c>
      <c r="D18" s="102"/>
      <c r="E18" s="39" t="s">
        <v>70</v>
      </c>
      <c r="F18" s="31">
        <v>2</v>
      </c>
      <c r="G18" s="31">
        <v>2</v>
      </c>
    </row>
    <row r="19" spans="1:7" ht="48" customHeight="1" thickBot="1">
      <c r="A19" s="36" t="s">
        <v>56</v>
      </c>
      <c r="B19" s="36" t="s">
        <v>55</v>
      </c>
      <c r="C19" s="36" t="s">
        <v>74</v>
      </c>
      <c r="D19" s="98" t="s">
        <v>94</v>
      </c>
      <c r="E19" s="37" t="s">
        <v>57</v>
      </c>
      <c r="F19" s="32">
        <v>3</v>
      </c>
      <c r="G19" s="32">
        <v>2</v>
      </c>
    </row>
    <row r="20" spans="1:7" ht="48" customHeight="1" thickBot="1">
      <c r="A20" s="36" t="s">
        <v>60</v>
      </c>
      <c r="B20" s="36" t="s">
        <v>59</v>
      </c>
      <c r="C20" s="36" t="s">
        <v>74</v>
      </c>
      <c r="D20" s="100"/>
      <c r="E20" s="37" t="s">
        <v>61</v>
      </c>
      <c r="F20" s="32">
        <v>3</v>
      </c>
      <c r="G20" s="32">
        <v>2</v>
      </c>
    </row>
  </sheetData>
  <mergeCells count="5">
    <mergeCell ref="A2:G2"/>
    <mergeCell ref="D8:D12"/>
    <mergeCell ref="D17:D18"/>
    <mergeCell ref="D19:D20"/>
    <mergeCell ref="D4:D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CEE66-2988-4EFA-B59D-B232DE29521E}">
  <sheetPr>
    <pageSetUpPr autoPageBreaks="0"/>
  </sheetPr>
  <dimension ref="A2:CJ40"/>
  <sheetViews>
    <sheetView tabSelected="1" topLeftCell="B1" zoomScale="55" zoomScaleNormal="55" workbookViewId="0">
      <selection activeCell="E42" sqref="E42"/>
    </sheetView>
  </sheetViews>
  <sheetFormatPr defaultRowHeight="64.95" customHeight="1"/>
  <cols>
    <col min="1" max="1" width="24.88671875" style="72" customWidth="1"/>
    <col min="2" max="2" width="85.88671875" style="73" customWidth="1"/>
    <col min="3" max="3" width="44.6640625" style="41" bestFit="1" customWidth="1"/>
    <col min="4" max="4" width="29.77734375" style="41" customWidth="1"/>
    <col min="5" max="5" width="29" style="41" customWidth="1"/>
    <col min="6" max="6" width="25.77734375" style="41" customWidth="1"/>
    <col min="7" max="7" width="33" style="41" customWidth="1"/>
    <col min="8" max="8" width="29.44140625" style="41" customWidth="1"/>
    <col min="9" max="9" width="25.77734375" style="41" customWidth="1"/>
    <col min="10" max="10" width="27.5546875" style="41" customWidth="1"/>
    <col min="11" max="11" width="25.77734375" style="41" customWidth="1"/>
    <col min="12" max="12" width="22" customWidth="1"/>
    <col min="16" max="16" width="29" customWidth="1"/>
  </cols>
  <sheetData>
    <row r="2" spans="1:12" ht="64.8" customHeight="1">
      <c r="A2" s="105" t="s">
        <v>85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</row>
    <row r="3" spans="1:12" ht="64.8" customHeight="1">
      <c r="A3" s="119" t="s">
        <v>79</v>
      </c>
      <c r="B3" s="117" t="s">
        <v>71</v>
      </c>
      <c r="C3" s="117" t="s">
        <v>74</v>
      </c>
      <c r="D3" s="94" t="s">
        <v>95</v>
      </c>
      <c r="E3" s="42" t="s">
        <v>96</v>
      </c>
      <c r="F3" s="42" t="s">
        <v>97</v>
      </c>
      <c r="G3" s="42" t="s">
        <v>98</v>
      </c>
      <c r="H3" s="42" t="s">
        <v>99</v>
      </c>
      <c r="I3" s="42" t="s">
        <v>100</v>
      </c>
      <c r="J3" s="42" t="s">
        <v>101</v>
      </c>
      <c r="K3" s="42" t="s">
        <v>102</v>
      </c>
      <c r="L3" s="67" t="s">
        <v>163</v>
      </c>
    </row>
    <row r="4" spans="1:12" ht="29.4" customHeight="1" thickBot="1">
      <c r="A4" s="120"/>
      <c r="B4" s="118"/>
      <c r="C4" s="118"/>
      <c r="D4" s="104" t="s">
        <v>173</v>
      </c>
      <c r="E4" s="104"/>
      <c r="F4" s="104"/>
      <c r="G4" s="104"/>
      <c r="H4" s="104"/>
      <c r="I4" s="104"/>
      <c r="J4" s="104"/>
      <c r="K4" s="104"/>
      <c r="L4" s="104"/>
    </row>
    <row r="5" spans="1:12" ht="34.950000000000003" customHeight="1" thickBot="1">
      <c r="A5" s="112" t="s">
        <v>172</v>
      </c>
      <c r="B5" s="115" t="s">
        <v>41</v>
      </c>
      <c r="C5" s="44" t="s">
        <v>162</v>
      </c>
      <c r="D5" s="48" t="s">
        <v>207</v>
      </c>
      <c r="E5" s="48" t="s">
        <v>113</v>
      </c>
      <c r="F5" s="48" t="s">
        <v>113</v>
      </c>
      <c r="G5" s="48" t="s">
        <v>113</v>
      </c>
      <c r="H5" s="48" t="s">
        <v>113</v>
      </c>
      <c r="I5" s="48" t="s">
        <v>113</v>
      </c>
      <c r="J5" s="48" t="s">
        <v>113</v>
      </c>
      <c r="K5" s="48" t="s">
        <v>113</v>
      </c>
      <c r="L5" s="55" t="s">
        <v>113</v>
      </c>
    </row>
    <row r="6" spans="1:12" ht="34.799999999999997" customHeight="1" thickBot="1">
      <c r="A6" s="113"/>
      <c r="B6" s="116"/>
      <c r="C6" s="44" t="s">
        <v>156</v>
      </c>
      <c r="D6" s="48" t="s">
        <v>180</v>
      </c>
      <c r="E6" s="55" t="s">
        <v>113</v>
      </c>
      <c r="F6" s="48" t="s">
        <v>113</v>
      </c>
      <c r="G6" s="48" t="s">
        <v>113</v>
      </c>
      <c r="H6" s="48" t="s">
        <v>113</v>
      </c>
      <c r="I6" s="48" t="s">
        <v>113</v>
      </c>
      <c r="J6" s="48" t="s">
        <v>113</v>
      </c>
      <c r="K6" s="48" t="s">
        <v>113</v>
      </c>
      <c r="L6" s="55" t="s">
        <v>113</v>
      </c>
    </row>
    <row r="7" spans="1:12" ht="34.950000000000003" customHeight="1" thickBot="1">
      <c r="A7" s="113"/>
      <c r="B7" s="85" t="s">
        <v>44</v>
      </c>
      <c r="C7" s="83" t="s">
        <v>121</v>
      </c>
      <c r="D7" s="71" t="s">
        <v>167</v>
      </c>
      <c r="E7" s="44" t="s">
        <v>169</v>
      </c>
      <c r="F7" s="48" t="s">
        <v>206</v>
      </c>
      <c r="G7" s="70" t="s">
        <v>168</v>
      </c>
      <c r="H7" s="70" t="s">
        <v>113</v>
      </c>
      <c r="I7" s="70" t="s">
        <v>113</v>
      </c>
      <c r="J7" s="44" t="s">
        <v>113</v>
      </c>
      <c r="K7" s="63" t="s">
        <v>113</v>
      </c>
      <c r="L7" s="44" t="s">
        <v>113</v>
      </c>
    </row>
    <row r="8" spans="1:12" ht="39" customHeight="1" thickBot="1">
      <c r="A8" s="113"/>
      <c r="B8" s="86" t="s">
        <v>47</v>
      </c>
      <c r="C8" s="55" t="s">
        <v>122</v>
      </c>
      <c r="D8" s="84" t="s">
        <v>164</v>
      </c>
      <c r="E8" s="55" t="s">
        <v>164</v>
      </c>
      <c r="F8" s="60" t="s">
        <v>164</v>
      </c>
      <c r="G8" s="55" t="s">
        <v>164</v>
      </c>
      <c r="H8" s="55" t="s">
        <v>170</v>
      </c>
      <c r="I8" s="55" t="s">
        <v>171</v>
      </c>
      <c r="J8" s="48" t="s">
        <v>113</v>
      </c>
      <c r="K8" s="84" t="s">
        <v>113</v>
      </c>
      <c r="L8" s="55" t="s">
        <v>113</v>
      </c>
    </row>
    <row r="9" spans="1:12" ht="46.8" customHeight="1" thickBot="1">
      <c r="A9" s="114"/>
      <c r="B9" s="75" t="s">
        <v>50</v>
      </c>
      <c r="C9" s="63" t="s">
        <v>159</v>
      </c>
      <c r="D9" s="69" t="s">
        <v>115</v>
      </c>
      <c r="E9" s="44" t="s">
        <v>115</v>
      </c>
      <c r="F9" s="63" t="s">
        <v>115</v>
      </c>
      <c r="G9" s="63" t="s">
        <v>115</v>
      </c>
      <c r="H9" s="63" t="s">
        <v>115</v>
      </c>
      <c r="I9" s="70" t="s">
        <v>115</v>
      </c>
      <c r="J9" s="70" t="s">
        <v>115</v>
      </c>
      <c r="K9" s="69" t="s">
        <v>166</v>
      </c>
      <c r="L9" s="44" t="s">
        <v>113</v>
      </c>
    </row>
    <row r="10" spans="1:12" ht="34.950000000000003" customHeight="1" thickBot="1">
      <c r="A10" s="106" t="s">
        <v>80</v>
      </c>
      <c r="B10" s="127" t="s">
        <v>62</v>
      </c>
      <c r="C10" s="56" t="s">
        <v>134</v>
      </c>
      <c r="D10" s="47" t="s">
        <v>140</v>
      </c>
      <c r="E10" s="54" t="s">
        <v>140</v>
      </c>
      <c r="F10" s="47" t="s">
        <v>140</v>
      </c>
      <c r="G10" s="47" t="s">
        <v>140</v>
      </c>
      <c r="H10" s="47" t="s">
        <v>140</v>
      </c>
      <c r="I10" s="47" t="s">
        <v>204</v>
      </c>
      <c r="J10" s="47" t="s">
        <v>147</v>
      </c>
      <c r="K10" s="47" t="s">
        <v>113</v>
      </c>
      <c r="L10" s="47" t="s">
        <v>113</v>
      </c>
    </row>
    <row r="11" spans="1:12" ht="34.950000000000003" customHeight="1" thickBot="1">
      <c r="A11" s="107"/>
      <c r="B11" s="110"/>
      <c r="C11" s="43" t="s">
        <v>135</v>
      </c>
      <c r="D11" s="47" t="s">
        <v>115</v>
      </c>
      <c r="E11" s="47" t="s">
        <v>115</v>
      </c>
      <c r="F11" s="47" t="s">
        <v>115</v>
      </c>
      <c r="G11" s="47" t="s">
        <v>115</v>
      </c>
      <c r="H11" s="47" t="s">
        <v>115</v>
      </c>
      <c r="I11" s="47" t="s">
        <v>139</v>
      </c>
      <c r="J11" s="47" t="s">
        <v>113</v>
      </c>
      <c r="K11" s="47" t="s">
        <v>113</v>
      </c>
      <c r="L11" s="47" t="s">
        <v>113</v>
      </c>
    </row>
    <row r="12" spans="1:12" ht="34.950000000000003" customHeight="1" thickBot="1">
      <c r="A12" s="107"/>
      <c r="B12" s="110"/>
      <c r="C12" s="43" t="s">
        <v>136</v>
      </c>
      <c r="D12" s="89" t="s">
        <v>115</v>
      </c>
      <c r="E12" s="47" t="s">
        <v>115</v>
      </c>
      <c r="F12" s="54" t="s">
        <v>115</v>
      </c>
      <c r="G12" s="47" t="s">
        <v>115</v>
      </c>
      <c r="H12" s="47" t="s">
        <v>115</v>
      </c>
      <c r="I12" s="47" t="s">
        <v>138</v>
      </c>
      <c r="J12" s="47" t="s">
        <v>113</v>
      </c>
      <c r="K12" s="47" t="s">
        <v>113</v>
      </c>
      <c r="L12" s="47" t="s">
        <v>113</v>
      </c>
    </row>
    <row r="13" spans="1:12" ht="34.950000000000003" customHeight="1" thickBot="1">
      <c r="A13" s="107"/>
      <c r="B13" s="111"/>
      <c r="C13" s="43" t="s">
        <v>137</v>
      </c>
      <c r="D13" s="89" t="s">
        <v>181</v>
      </c>
      <c r="E13" s="47" t="s">
        <v>181</v>
      </c>
      <c r="F13" s="54" t="s">
        <v>181</v>
      </c>
      <c r="G13" s="47" t="s">
        <v>181</v>
      </c>
      <c r="H13" s="47" t="s">
        <v>181</v>
      </c>
      <c r="I13" s="47" t="s">
        <v>181</v>
      </c>
      <c r="J13" s="47" t="s">
        <v>181</v>
      </c>
      <c r="K13" s="47" t="s">
        <v>202</v>
      </c>
      <c r="L13" s="47" t="s">
        <v>113</v>
      </c>
    </row>
    <row r="14" spans="1:12" ht="34.950000000000003" customHeight="1" thickBot="1">
      <c r="A14" s="107"/>
      <c r="B14" s="134" t="s">
        <v>63</v>
      </c>
      <c r="C14" s="88" t="s">
        <v>174</v>
      </c>
      <c r="D14" s="43" t="s">
        <v>181</v>
      </c>
      <c r="E14" s="56" t="s">
        <v>181</v>
      </c>
      <c r="F14" s="93" t="s">
        <v>181</v>
      </c>
      <c r="G14" s="91" t="s">
        <v>181</v>
      </c>
      <c r="H14" s="93" t="s">
        <v>181</v>
      </c>
      <c r="I14" s="93" t="s">
        <v>181</v>
      </c>
      <c r="J14" s="93" t="s">
        <v>205</v>
      </c>
      <c r="K14" s="93" t="s">
        <v>113</v>
      </c>
      <c r="L14" s="43" t="s">
        <v>113</v>
      </c>
    </row>
    <row r="15" spans="1:12" ht="34.950000000000003" customHeight="1" thickBot="1">
      <c r="A15" s="107"/>
      <c r="B15" s="135"/>
      <c r="C15" s="56" t="s">
        <v>141</v>
      </c>
      <c r="D15" s="43" t="s">
        <v>181</v>
      </c>
      <c r="E15" s="90" t="s">
        <v>181</v>
      </c>
      <c r="F15" s="90" t="s">
        <v>181</v>
      </c>
      <c r="G15" s="92" t="s">
        <v>181</v>
      </c>
      <c r="H15" s="56" t="s">
        <v>181</v>
      </c>
      <c r="I15" s="56" t="s">
        <v>181</v>
      </c>
      <c r="J15" s="56" t="s">
        <v>181</v>
      </c>
      <c r="K15" s="56" t="s">
        <v>201</v>
      </c>
      <c r="L15" s="43" t="s">
        <v>113</v>
      </c>
    </row>
    <row r="16" spans="1:12" ht="34.950000000000003" customHeight="1" thickBot="1">
      <c r="A16" s="107"/>
      <c r="B16" s="109" t="s">
        <v>64</v>
      </c>
      <c r="C16" s="57" t="s">
        <v>143</v>
      </c>
      <c r="D16" s="56" t="s">
        <v>129</v>
      </c>
      <c r="E16" s="56" t="s">
        <v>129</v>
      </c>
      <c r="F16" s="56" t="s">
        <v>129</v>
      </c>
      <c r="G16" s="56" t="s">
        <v>129</v>
      </c>
      <c r="H16" s="56" t="s">
        <v>129</v>
      </c>
      <c r="I16" s="56" t="s">
        <v>129</v>
      </c>
      <c r="J16" s="56" t="s">
        <v>190</v>
      </c>
      <c r="K16" s="47" t="s">
        <v>113</v>
      </c>
      <c r="L16" s="54" t="s">
        <v>113</v>
      </c>
    </row>
    <row r="17" spans="1:88" ht="34.950000000000003" customHeight="1" thickBot="1">
      <c r="A17" s="107"/>
      <c r="B17" s="110"/>
      <c r="C17" s="58" t="s">
        <v>142</v>
      </c>
      <c r="D17" s="56" t="s">
        <v>181</v>
      </c>
      <c r="E17" s="56" t="s">
        <v>181</v>
      </c>
      <c r="F17" s="56" t="s">
        <v>181</v>
      </c>
      <c r="G17" s="56" t="s">
        <v>181</v>
      </c>
      <c r="H17" s="56" t="s">
        <v>181</v>
      </c>
      <c r="I17" s="56" t="s">
        <v>181</v>
      </c>
      <c r="J17" s="56" t="s">
        <v>189</v>
      </c>
      <c r="K17" s="47" t="s">
        <v>113</v>
      </c>
      <c r="L17" s="47" t="s">
        <v>113</v>
      </c>
    </row>
    <row r="18" spans="1:88" ht="34.950000000000003" customHeight="1" thickBot="1">
      <c r="A18" s="107"/>
      <c r="B18" s="111"/>
      <c r="C18" s="58" t="s">
        <v>144</v>
      </c>
      <c r="D18" s="47" t="s">
        <v>129</v>
      </c>
      <c r="E18" s="47" t="s">
        <v>129</v>
      </c>
      <c r="F18" s="47" t="s">
        <v>129</v>
      </c>
      <c r="G18" s="47" t="s">
        <v>129</v>
      </c>
      <c r="H18" s="47" t="s">
        <v>129</v>
      </c>
      <c r="I18" s="47" t="s">
        <v>129</v>
      </c>
      <c r="J18" s="54" t="s">
        <v>188</v>
      </c>
      <c r="K18" s="47" t="s">
        <v>200</v>
      </c>
      <c r="L18" s="47" t="s">
        <v>113</v>
      </c>
    </row>
    <row r="19" spans="1:88" s="59" customFormat="1" ht="34.950000000000003" customHeight="1" thickBot="1">
      <c r="A19" s="107"/>
      <c r="B19" s="109" t="s">
        <v>78</v>
      </c>
      <c r="C19" s="58" t="s">
        <v>145</v>
      </c>
      <c r="D19" s="58" t="s">
        <v>191</v>
      </c>
      <c r="E19" s="58" t="s">
        <v>191</v>
      </c>
      <c r="F19" s="58" t="s">
        <v>191</v>
      </c>
      <c r="G19" s="58" t="s">
        <v>191</v>
      </c>
      <c r="H19" s="58" t="s">
        <v>191</v>
      </c>
      <c r="I19" s="58" t="s">
        <v>191</v>
      </c>
      <c r="J19" s="58" t="s">
        <v>148</v>
      </c>
      <c r="K19" s="58" t="s">
        <v>113</v>
      </c>
      <c r="L19" s="58" t="s">
        <v>113</v>
      </c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</row>
    <row r="20" spans="1:88" s="59" customFormat="1" ht="34.950000000000003" customHeight="1" thickBot="1">
      <c r="A20" s="107"/>
      <c r="B20" s="110"/>
      <c r="C20" s="58" t="s">
        <v>145</v>
      </c>
      <c r="D20" s="58" t="s">
        <v>192</v>
      </c>
      <c r="E20" s="58" t="s">
        <v>192</v>
      </c>
      <c r="F20" s="58" t="s">
        <v>192</v>
      </c>
      <c r="G20" s="58" t="s">
        <v>192</v>
      </c>
      <c r="H20" s="58" t="s">
        <v>192</v>
      </c>
      <c r="I20" s="58" t="s">
        <v>192</v>
      </c>
      <c r="J20" s="58" t="s">
        <v>149</v>
      </c>
      <c r="K20" s="58" t="s">
        <v>113</v>
      </c>
      <c r="L20" s="58" t="s">
        <v>113</v>
      </c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</row>
    <row r="21" spans="1:88" ht="34.950000000000003" customHeight="1" thickBot="1">
      <c r="A21" s="107"/>
      <c r="B21" s="111"/>
      <c r="C21" s="58" t="s">
        <v>146</v>
      </c>
      <c r="D21" s="58" t="s">
        <v>181</v>
      </c>
      <c r="E21" s="58" t="s">
        <v>181</v>
      </c>
      <c r="F21" s="58" t="s">
        <v>181</v>
      </c>
      <c r="G21" s="58" t="s">
        <v>181</v>
      </c>
      <c r="H21" s="58" t="s">
        <v>181</v>
      </c>
      <c r="I21" s="58" t="s">
        <v>181</v>
      </c>
      <c r="J21" s="58" t="s">
        <v>181</v>
      </c>
      <c r="K21" s="58" t="s">
        <v>193</v>
      </c>
      <c r="L21" s="58" t="s">
        <v>113</v>
      </c>
    </row>
    <row r="22" spans="1:88" ht="34.950000000000003" customHeight="1" thickBot="1">
      <c r="A22" s="107"/>
      <c r="B22" s="109" t="s">
        <v>65</v>
      </c>
      <c r="C22" s="43" t="s">
        <v>152</v>
      </c>
      <c r="D22" s="47" t="s">
        <v>115</v>
      </c>
      <c r="E22" s="47" t="s">
        <v>115</v>
      </c>
      <c r="F22" s="47" t="s">
        <v>115</v>
      </c>
      <c r="G22" s="47" t="s">
        <v>115</v>
      </c>
      <c r="H22" s="47" t="s">
        <v>115</v>
      </c>
      <c r="I22" s="47" t="s">
        <v>115</v>
      </c>
      <c r="J22" s="47" t="s">
        <v>195</v>
      </c>
      <c r="K22" s="47" t="s">
        <v>113</v>
      </c>
      <c r="L22" s="47" t="s">
        <v>113</v>
      </c>
    </row>
    <row r="23" spans="1:88" ht="34.950000000000003" customHeight="1" thickBot="1">
      <c r="A23" s="107"/>
      <c r="B23" s="110"/>
      <c r="C23" s="43" t="s">
        <v>151</v>
      </c>
      <c r="D23" s="47" t="s">
        <v>181</v>
      </c>
      <c r="E23" s="47" t="s">
        <v>181</v>
      </c>
      <c r="F23" s="47" t="s">
        <v>181</v>
      </c>
      <c r="G23" s="47" t="s">
        <v>181</v>
      </c>
      <c r="H23" s="47" t="s">
        <v>181</v>
      </c>
      <c r="I23" s="47" t="s">
        <v>181</v>
      </c>
      <c r="J23" s="47" t="s">
        <v>194</v>
      </c>
      <c r="K23" s="47" t="s">
        <v>113</v>
      </c>
      <c r="L23" s="47" t="s">
        <v>113</v>
      </c>
    </row>
    <row r="24" spans="1:88" ht="34.950000000000003" customHeight="1" thickBot="1">
      <c r="A24" s="108"/>
      <c r="B24" s="111"/>
      <c r="C24" s="43" t="s">
        <v>150</v>
      </c>
      <c r="D24" s="47" t="s">
        <v>115</v>
      </c>
      <c r="E24" s="47" t="s">
        <v>115</v>
      </c>
      <c r="F24" s="47" t="s">
        <v>115</v>
      </c>
      <c r="G24" s="47" t="s">
        <v>115</v>
      </c>
      <c r="H24" s="47" t="s">
        <v>115</v>
      </c>
      <c r="I24" s="47" t="s">
        <v>115</v>
      </c>
      <c r="J24" s="47" t="s">
        <v>115</v>
      </c>
      <c r="K24" s="47" t="s">
        <v>199</v>
      </c>
      <c r="L24" s="47" t="s">
        <v>113</v>
      </c>
    </row>
    <row r="25" spans="1:88" ht="34.950000000000003" customHeight="1" thickBot="1">
      <c r="A25" s="121" t="s">
        <v>93</v>
      </c>
      <c r="B25" s="124" t="s">
        <v>92</v>
      </c>
      <c r="C25" s="44" t="s">
        <v>153</v>
      </c>
      <c r="D25" s="48" t="s">
        <v>129</v>
      </c>
      <c r="E25" s="48" t="s">
        <v>129</v>
      </c>
      <c r="F25" s="48" t="s">
        <v>129</v>
      </c>
      <c r="G25" s="48" t="s">
        <v>129</v>
      </c>
      <c r="H25" s="48" t="s">
        <v>129</v>
      </c>
      <c r="I25" s="48" t="s">
        <v>129</v>
      </c>
      <c r="J25" s="48" t="s">
        <v>196</v>
      </c>
      <c r="K25" s="48" t="s">
        <v>113</v>
      </c>
      <c r="L25" s="48" t="s">
        <v>113</v>
      </c>
    </row>
    <row r="26" spans="1:88" ht="34.950000000000003" customHeight="1" thickBot="1">
      <c r="A26" s="122"/>
      <c r="B26" s="115"/>
      <c r="C26" s="44" t="s">
        <v>154</v>
      </c>
      <c r="D26" s="48" t="s">
        <v>115</v>
      </c>
      <c r="E26" s="48" t="s">
        <v>115</v>
      </c>
      <c r="F26" s="48" t="s">
        <v>115</v>
      </c>
      <c r="G26" s="48" t="s">
        <v>115</v>
      </c>
      <c r="H26" s="48" t="s">
        <v>115</v>
      </c>
      <c r="I26" s="48" t="s">
        <v>115</v>
      </c>
      <c r="J26" s="60" t="s">
        <v>197</v>
      </c>
      <c r="K26" s="48" t="s">
        <v>113</v>
      </c>
      <c r="L26" s="48" t="s">
        <v>113</v>
      </c>
    </row>
    <row r="27" spans="1:88" ht="34.950000000000003" customHeight="1" thickBot="1">
      <c r="A27" s="123"/>
      <c r="B27" s="116"/>
      <c r="C27" s="44" t="s">
        <v>155</v>
      </c>
      <c r="D27" s="48" t="s">
        <v>129</v>
      </c>
      <c r="E27" s="48" t="s">
        <v>129</v>
      </c>
      <c r="F27" s="48" t="s">
        <v>129</v>
      </c>
      <c r="G27" s="48" t="s">
        <v>129</v>
      </c>
      <c r="H27" s="48" t="s">
        <v>129</v>
      </c>
      <c r="I27" s="48" t="s">
        <v>129</v>
      </c>
      <c r="J27" s="48" t="s">
        <v>129</v>
      </c>
      <c r="K27" s="48" t="s">
        <v>198</v>
      </c>
      <c r="L27" s="48" t="s">
        <v>113</v>
      </c>
    </row>
    <row r="28" spans="1:88" ht="34.950000000000003" customHeight="1" thickBot="1">
      <c r="A28" s="133" t="s">
        <v>82</v>
      </c>
      <c r="B28" s="109" t="s">
        <v>66</v>
      </c>
      <c r="C28" s="43" t="s">
        <v>160</v>
      </c>
      <c r="D28" s="47" t="s">
        <v>129</v>
      </c>
      <c r="E28" s="47" t="s">
        <v>129</v>
      </c>
      <c r="F28" s="47" t="s">
        <v>129</v>
      </c>
      <c r="G28" s="47" t="s">
        <v>129</v>
      </c>
      <c r="H28" s="47" t="s">
        <v>129</v>
      </c>
      <c r="I28" s="47" t="s">
        <v>129</v>
      </c>
      <c r="J28" s="47" t="s">
        <v>186</v>
      </c>
      <c r="K28" s="47" t="s">
        <v>113</v>
      </c>
      <c r="L28" s="47" t="s">
        <v>113</v>
      </c>
    </row>
    <row r="29" spans="1:88" ht="34.950000000000003" customHeight="1" thickBot="1">
      <c r="A29" s="107"/>
      <c r="B29" s="110"/>
      <c r="C29" s="43" t="s">
        <v>161</v>
      </c>
      <c r="D29" s="47" t="s">
        <v>115</v>
      </c>
      <c r="E29" s="47" t="s">
        <v>115</v>
      </c>
      <c r="F29" s="47" t="s">
        <v>115</v>
      </c>
      <c r="G29" s="47" t="s">
        <v>115</v>
      </c>
      <c r="H29" s="47" t="s">
        <v>115</v>
      </c>
      <c r="I29" s="47" t="s">
        <v>115</v>
      </c>
      <c r="J29" s="47" t="s">
        <v>187</v>
      </c>
      <c r="K29" s="47" t="s">
        <v>185</v>
      </c>
      <c r="L29" s="47" t="s">
        <v>113</v>
      </c>
    </row>
    <row r="30" spans="1:88" ht="34.950000000000003" customHeight="1" thickBot="1">
      <c r="A30" s="108"/>
      <c r="B30" s="111"/>
      <c r="C30" s="43" t="s">
        <v>157</v>
      </c>
      <c r="D30" s="47" t="s">
        <v>129</v>
      </c>
      <c r="E30" s="47" t="s">
        <v>129</v>
      </c>
      <c r="F30" s="47" t="s">
        <v>129</v>
      </c>
      <c r="G30" s="47" t="s">
        <v>129</v>
      </c>
      <c r="H30" s="47" t="s">
        <v>129</v>
      </c>
      <c r="I30" s="47" t="s">
        <v>129</v>
      </c>
      <c r="J30" s="47" t="s">
        <v>129</v>
      </c>
      <c r="K30" s="47" t="s">
        <v>184</v>
      </c>
      <c r="L30" s="47" t="s">
        <v>113</v>
      </c>
      <c r="O30" s="62"/>
    </row>
    <row r="31" spans="1:88" ht="44.4" customHeight="1" thickBot="1">
      <c r="A31" s="112" t="s">
        <v>83</v>
      </c>
      <c r="B31" s="131" t="s">
        <v>68</v>
      </c>
      <c r="C31" s="64" t="s">
        <v>158</v>
      </c>
      <c r="D31" s="69" t="s">
        <v>181</v>
      </c>
      <c r="E31" s="69" t="s">
        <v>181</v>
      </c>
      <c r="F31" s="69" t="s">
        <v>181</v>
      </c>
      <c r="G31" s="69" t="s">
        <v>181</v>
      </c>
      <c r="H31" s="69" t="s">
        <v>181</v>
      </c>
      <c r="I31" s="69" t="s">
        <v>181</v>
      </c>
      <c r="J31" s="63" t="s">
        <v>183</v>
      </c>
      <c r="K31" s="70" t="s">
        <v>113</v>
      </c>
      <c r="L31" s="48" t="s">
        <v>113</v>
      </c>
    </row>
    <row r="32" spans="1:88" ht="37.200000000000003" customHeight="1" thickBot="1">
      <c r="A32" s="113"/>
      <c r="B32" s="132"/>
      <c r="C32" s="68" t="s">
        <v>157</v>
      </c>
      <c r="D32" s="69" t="s">
        <v>181</v>
      </c>
      <c r="E32" s="69" t="s">
        <v>181</v>
      </c>
      <c r="F32" s="78" t="s">
        <v>181</v>
      </c>
      <c r="G32" s="69" t="s">
        <v>181</v>
      </c>
      <c r="H32" s="69" t="s">
        <v>181</v>
      </c>
      <c r="I32" s="69" t="s">
        <v>181</v>
      </c>
      <c r="J32" s="69" t="s">
        <v>181</v>
      </c>
      <c r="K32" s="71" t="s">
        <v>182</v>
      </c>
      <c r="L32" s="48" t="s">
        <v>113</v>
      </c>
    </row>
    <row r="33" spans="1:12" ht="34.950000000000003" customHeight="1" thickBot="1">
      <c r="A33" s="128" t="s">
        <v>172</v>
      </c>
      <c r="B33" s="125" t="s">
        <v>41</v>
      </c>
      <c r="C33" s="76" t="s">
        <v>162</v>
      </c>
      <c r="D33" s="82" t="s">
        <v>203</v>
      </c>
      <c r="E33" s="45" t="s">
        <v>113</v>
      </c>
      <c r="F33" s="79" t="s">
        <v>113</v>
      </c>
      <c r="G33" s="82" t="s">
        <v>113</v>
      </c>
      <c r="H33" s="82" t="s">
        <v>113</v>
      </c>
      <c r="I33" s="82" t="s">
        <v>113</v>
      </c>
      <c r="J33" s="82" t="s">
        <v>113</v>
      </c>
      <c r="K33" s="82" t="s">
        <v>113</v>
      </c>
      <c r="L33" s="45" t="s">
        <v>113</v>
      </c>
    </row>
    <row r="34" spans="1:12" ht="34.799999999999997" customHeight="1" thickBot="1">
      <c r="A34" s="129"/>
      <c r="B34" s="126"/>
      <c r="C34" s="77" t="s">
        <v>156</v>
      </c>
      <c r="D34" s="80" t="s">
        <v>180</v>
      </c>
      <c r="E34" s="45" t="s">
        <v>113</v>
      </c>
      <c r="F34" s="80" t="s">
        <v>113</v>
      </c>
      <c r="G34" s="80" t="s">
        <v>113</v>
      </c>
      <c r="H34" s="80" t="s">
        <v>113</v>
      </c>
      <c r="I34" s="80" t="s">
        <v>113</v>
      </c>
      <c r="J34" s="80" t="s">
        <v>113</v>
      </c>
      <c r="K34" s="80" t="s">
        <v>113</v>
      </c>
      <c r="L34" s="45" t="s">
        <v>113</v>
      </c>
    </row>
    <row r="35" spans="1:12" ht="34.950000000000003" customHeight="1" thickBot="1">
      <c r="A35" s="129"/>
      <c r="B35" s="61" t="s">
        <v>44</v>
      </c>
      <c r="C35" s="77" t="s">
        <v>121</v>
      </c>
      <c r="D35" s="80" t="s">
        <v>167</v>
      </c>
      <c r="E35" s="45" t="s">
        <v>169</v>
      </c>
      <c r="F35" s="80" t="s">
        <v>206</v>
      </c>
      <c r="G35" s="80" t="s">
        <v>168</v>
      </c>
      <c r="H35" s="80" t="s">
        <v>113</v>
      </c>
      <c r="I35" s="80" t="s">
        <v>113</v>
      </c>
      <c r="J35" s="80" t="s">
        <v>113</v>
      </c>
      <c r="K35" s="80" t="s">
        <v>113</v>
      </c>
      <c r="L35" s="45" t="s">
        <v>113</v>
      </c>
    </row>
    <row r="36" spans="1:12" ht="39" customHeight="1" thickBot="1">
      <c r="A36" s="129"/>
      <c r="B36" s="61" t="s">
        <v>47</v>
      </c>
      <c r="C36" s="77" t="s">
        <v>122</v>
      </c>
      <c r="D36" s="80" t="s">
        <v>164</v>
      </c>
      <c r="E36" s="45" t="s">
        <v>164</v>
      </c>
      <c r="F36" s="80" t="s">
        <v>164</v>
      </c>
      <c r="G36" s="80" t="s">
        <v>164</v>
      </c>
      <c r="H36" s="80" t="s">
        <v>170</v>
      </c>
      <c r="I36" s="80" t="s">
        <v>171</v>
      </c>
      <c r="J36" s="80" t="s">
        <v>113</v>
      </c>
      <c r="K36" s="80" t="s">
        <v>113</v>
      </c>
      <c r="L36" s="45" t="s">
        <v>113</v>
      </c>
    </row>
    <row r="37" spans="1:12" ht="46.8" customHeight="1" thickBot="1">
      <c r="A37" s="130"/>
      <c r="B37" s="61" t="s">
        <v>50</v>
      </c>
      <c r="C37" s="76" t="s">
        <v>159</v>
      </c>
      <c r="D37" s="81" t="s">
        <v>115</v>
      </c>
      <c r="E37" s="87" t="s">
        <v>115</v>
      </c>
      <c r="F37" s="81" t="s">
        <v>115</v>
      </c>
      <c r="G37" s="81" t="s">
        <v>115</v>
      </c>
      <c r="H37" s="81" t="s">
        <v>115</v>
      </c>
      <c r="I37" s="81" t="s">
        <v>115</v>
      </c>
      <c r="J37" s="81" t="s">
        <v>115</v>
      </c>
      <c r="K37" s="81" t="s">
        <v>166</v>
      </c>
      <c r="L37" s="87" t="s">
        <v>113</v>
      </c>
    </row>
    <row r="38" spans="1:12" ht="34.950000000000003" customHeight="1" thickBot="1">
      <c r="A38" s="121" t="s">
        <v>81</v>
      </c>
      <c r="B38" s="124" t="s">
        <v>103</v>
      </c>
      <c r="C38" s="44" t="s">
        <v>175</v>
      </c>
      <c r="D38" s="60" t="s">
        <v>129</v>
      </c>
      <c r="E38" s="60" t="s">
        <v>129</v>
      </c>
      <c r="F38" s="60" t="s">
        <v>129</v>
      </c>
      <c r="G38" s="60" t="s">
        <v>129</v>
      </c>
      <c r="H38" s="60" t="s">
        <v>129</v>
      </c>
      <c r="I38" s="60" t="s">
        <v>129</v>
      </c>
      <c r="J38" s="60" t="s">
        <v>129</v>
      </c>
      <c r="K38" s="60" t="s">
        <v>179</v>
      </c>
      <c r="L38" s="60" t="s">
        <v>113</v>
      </c>
    </row>
    <row r="39" spans="1:12" ht="34.950000000000003" customHeight="1" thickBot="1">
      <c r="A39" s="122"/>
      <c r="B39" s="115"/>
      <c r="C39" s="44" t="s">
        <v>176</v>
      </c>
      <c r="D39" s="48" t="s">
        <v>130</v>
      </c>
      <c r="E39" s="48" t="s">
        <v>130</v>
      </c>
      <c r="F39" s="48" t="s">
        <v>130</v>
      </c>
      <c r="G39" s="48" t="s">
        <v>130</v>
      </c>
      <c r="H39" s="48" t="s">
        <v>130</v>
      </c>
      <c r="I39" s="48" t="s">
        <v>130</v>
      </c>
      <c r="J39" s="48" t="s">
        <v>130</v>
      </c>
      <c r="K39" s="48" t="s">
        <v>178</v>
      </c>
      <c r="L39" s="48" t="s">
        <v>113</v>
      </c>
    </row>
    <row r="40" spans="1:12" ht="34.950000000000003" customHeight="1" thickBot="1">
      <c r="A40" s="123"/>
      <c r="B40" s="116"/>
      <c r="C40" s="44" t="s">
        <v>137</v>
      </c>
      <c r="D40" s="48" t="s">
        <v>129</v>
      </c>
      <c r="E40" s="48" t="s">
        <v>129</v>
      </c>
      <c r="F40" s="48" t="s">
        <v>129</v>
      </c>
      <c r="G40" s="48" t="s">
        <v>129</v>
      </c>
      <c r="H40" s="48" t="s">
        <v>129</v>
      </c>
      <c r="I40" s="48" t="s">
        <v>129</v>
      </c>
      <c r="J40" s="48" t="s">
        <v>129</v>
      </c>
      <c r="K40" s="48" t="s">
        <v>177</v>
      </c>
      <c r="L40" s="48" t="s">
        <v>113</v>
      </c>
    </row>
  </sheetData>
  <mergeCells count="23">
    <mergeCell ref="A38:A40"/>
    <mergeCell ref="B38:B40"/>
    <mergeCell ref="B33:B34"/>
    <mergeCell ref="B10:B13"/>
    <mergeCell ref="A25:A27"/>
    <mergeCell ref="A33:A37"/>
    <mergeCell ref="B22:B24"/>
    <mergeCell ref="B25:B27"/>
    <mergeCell ref="A31:A32"/>
    <mergeCell ref="B31:B32"/>
    <mergeCell ref="A28:A30"/>
    <mergeCell ref="B14:B15"/>
    <mergeCell ref="B28:B30"/>
    <mergeCell ref="D4:L4"/>
    <mergeCell ref="A2:K2"/>
    <mergeCell ref="A10:A24"/>
    <mergeCell ref="B16:B18"/>
    <mergeCell ref="B19:B21"/>
    <mergeCell ref="A5:A9"/>
    <mergeCell ref="B5:B6"/>
    <mergeCell ref="B3:B4"/>
    <mergeCell ref="C3:C4"/>
    <mergeCell ref="A3:A4"/>
  </mergeCells>
  <phoneticPr fontId="2" type="noConversion"/>
  <pageMargins left="0.7" right="0.7" top="0.75" bottom="0.75" header="0.3" footer="0.3"/>
  <pageSetup paperSize="9" orientation="portrait" r:id="rId1"/>
  <colBreaks count="1" manualBreakCount="1">
    <brk id="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7E9D1-C297-40FE-A154-4698196C652C}">
  <sheetPr>
    <pageSetUpPr fitToPage="1"/>
  </sheetPr>
  <dimension ref="B2:P18"/>
  <sheetViews>
    <sheetView zoomScale="82" zoomScaleNormal="82" workbookViewId="0">
      <selection activeCell="O25" sqref="O25"/>
    </sheetView>
  </sheetViews>
  <sheetFormatPr defaultRowHeight="14.4"/>
  <cols>
    <col min="1" max="1" width="3.33203125" customWidth="1"/>
    <col min="2" max="2" width="4.44140625" customWidth="1"/>
    <col min="3" max="3" width="14.33203125" customWidth="1"/>
    <col min="4" max="4" width="17.109375" bestFit="1" customWidth="1"/>
    <col min="5" max="10" width="12.5546875" customWidth="1"/>
    <col min="11" max="11" width="20.88671875" bestFit="1" customWidth="1"/>
    <col min="12" max="12" width="7.6640625" customWidth="1"/>
    <col min="13" max="13" width="12.5546875" customWidth="1"/>
    <col min="14" max="14" width="30.44140625" bestFit="1" customWidth="1"/>
    <col min="15" max="15" width="28.44140625" bestFit="1" customWidth="1"/>
    <col min="16" max="16" width="23" customWidth="1"/>
    <col min="17" max="17" width="12.6640625" customWidth="1"/>
    <col min="18" max="18" width="22.5546875" bestFit="1" customWidth="1"/>
    <col min="19" max="19" width="20.6640625" bestFit="1" customWidth="1"/>
    <col min="20" max="20" width="7.6640625" customWidth="1"/>
    <col min="21" max="21" width="13.6640625" customWidth="1"/>
    <col min="22" max="22" width="22.5546875" bestFit="1" customWidth="1"/>
    <col min="23" max="23" width="20.6640625" bestFit="1" customWidth="1"/>
  </cols>
  <sheetData>
    <row r="2" spans="2:16">
      <c r="B2" s="20"/>
      <c r="C2" s="19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N2" s="136" t="s">
        <v>9</v>
      </c>
      <c r="O2" s="137"/>
      <c r="P2" s="138"/>
    </row>
    <row r="3" spans="2:16" ht="14.4" customHeight="1">
      <c r="B3" s="139" t="s">
        <v>10</v>
      </c>
      <c r="C3" s="25">
        <v>45279</v>
      </c>
      <c r="D3" s="10">
        <v>13.25</v>
      </c>
      <c r="E3" s="4">
        <v>3</v>
      </c>
      <c r="F3" s="4">
        <v>3</v>
      </c>
      <c r="G3" s="4">
        <v>2</v>
      </c>
      <c r="H3" s="4">
        <v>5</v>
      </c>
      <c r="I3" s="4">
        <v>2</v>
      </c>
      <c r="J3" s="4">
        <v>2</v>
      </c>
      <c r="K3" s="9">
        <f t="shared" ref="K3:K9" si="0">E3+F3+G3+H3+I3+J3</f>
        <v>17</v>
      </c>
      <c r="N3" s="23" t="s">
        <v>0</v>
      </c>
      <c r="O3" s="23" t="s">
        <v>11</v>
      </c>
      <c r="P3" s="23" t="s">
        <v>12</v>
      </c>
    </row>
    <row r="4" spans="2:16">
      <c r="B4" s="139"/>
      <c r="C4" s="25">
        <v>45280</v>
      </c>
      <c r="D4" s="10">
        <v>13.25</v>
      </c>
      <c r="E4" s="4">
        <v>0</v>
      </c>
      <c r="F4" s="4">
        <v>0</v>
      </c>
      <c r="G4" s="4">
        <v>0</v>
      </c>
      <c r="H4" s="4">
        <v>2</v>
      </c>
      <c r="I4" s="4">
        <v>0</v>
      </c>
      <c r="J4" s="4">
        <v>0</v>
      </c>
      <c r="K4" s="9">
        <f t="shared" si="0"/>
        <v>2</v>
      </c>
      <c r="N4" s="27">
        <v>0</v>
      </c>
      <c r="O4" s="14">
        <f>D3+D4+D5+D6+D7+D8+D9+D10</f>
        <v>106</v>
      </c>
      <c r="P4" s="14">
        <f>SUM(K3:K10)</f>
        <v>106</v>
      </c>
    </row>
    <row r="5" spans="2:16">
      <c r="B5" s="139"/>
      <c r="C5" s="25">
        <v>45281</v>
      </c>
      <c r="D5" s="10">
        <v>13.25</v>
      </c>
      <c r="E5" s="4">
        <v>0</v>
      </c>
      <c r="F5" s="4">
        <v>0</v>
      </c>
      <c r="G5" s="4">
        <v>0</v>
      </c>
      <c r="H5" s="4">
        <v>3</v>
      </c>
      <c r="I5" s="4">
        <v>0</v>
      </c>
      <c r="J5" s="4">
        <v>0</v>
      </c>
      <c r="K5" s="9">
        <f t="shared" si="0"/>
        <v>3</v>
      </c>
      <c r="N5" s="25">
        <v>45279</v>
      </c>
      <c r="O5" s="15">
        <f>O4-D3</f>
        <v>92.75</v>
      </c>
      <c r="P5" s="15">
        <f>P4-K3</f>
        <v>89</v>
      </c>
    </row>
    <row r="6" spans="2:16">
      <c r="B6" s="139"/>
      <c r="C6" s="25">
        <v>45282</v>
      </c>
      <c r="D6" s="11">
        <v>13.25</v>
      </c>
      <c r="E6" s="12">
        <v>2</v>
      </c>
      <c r="F6" s="12">
        <v>2</v>
      </c>
      <c r="G6" s="12">
        <v>0</v>
      </c>
      <c r="H6" s="12">
        <v>0</v>
      </c>
      <c r="I6" s="12">
        <v>0</v>
      </c>
      <c r="J6" s="13">
        <v>0</v>
      </c>
      <c r="K6" s="9">
        <f t="shared" si="0"/>
        <v>4</v>
      </c>
      <c r="N6" s="25">
        <v>45280</v>
      </c>
      <c r="O6" s="15">
        <f t="shared" ref="O6:O12" si="1">O5-D4</f>
        <v>79.5</v>
      </c>
      <c r="P6" s="15">
        <f t="shared" ref="P6:P12" si="2">P5-K4</f>
        <v>87</v>
      </c>
    </row>
    <row r="7" spans="2:16">
      <c r="B7" s="139"/>
      <c r="C7" s="25">
        <v>45287</v>
      </c>
      <c r="D7" s="11">
        <v>13.25</v>
      </c>
      <c r="E7" s="12">
        <v>5</v>
      </c>
      <c r="F7" s="12">
        <v>5</v>
      </c>
      <c r="G7" s="12">
        <v>0</v>
      </c>
      <c r="H7" s="12">
        <v>5</v>
      </c>
      <c r="I7" s="12">
        <v>0</v>
      </c>
      <c r="J7" s="13">
        <v>0</v>
      </c>
      <c r="K7" s="9">
        <f t="shared" si="0"/>
        <v>15</v>
      </c>
      <c r="N7" s="25">
        <v>45281</v>
      </c>
      <c r="O7" s="15">
        <f t="shared" si="1"/>
        <v>66.25</v>
      </c>
      <c r="P7" s="15">
        <f t="shared" si="2"/>
        <v>84</v>
      </c>
    </row>
    <row r="8" spans="2:16">
      <c r="B8" s="139"/>
      <c r="C8" s="25">
        <v>45288</v>
      </c>
      <c r="D8" s="11">
        <v>13.25</v>
      </c>
      <c r="E8" s="12">
        <v>7</v>
      </c>
      <c r="F8" s="12">
        <v>7</v>
      </c>
      <c r="G8" s="12">
        <v>0</v>
      </c>
      <c r="H8" s="12">
        <v>5</v>
      </c>
      <c r="I8" s="12">
        <v>0</v>
      </c>
      <c r="J8" s="13">
        <v>0</v>
      </c>
      <c r="K8" s="9">
        <f t="shared" si="0"/>
        <v>19</v>
      </c>
      <c r="N8" s="25">
        <v>45282</v>
      </c>
      <c r="O8" s="15">
        <f t="shared" si="1"/>
        <v>53</v>
      </c>
      <c r="P8" s="15">
        <f t="shared" si="2"/>
        <v>80</v>
      </c>
    </row>
    <row r="9" spans="2:16">
      <c r="B9" s="139"/>
      <c r="C9" s="25">
        <v>45289</v>
      </c>
      <c r="D9" s="11">
        <v>13.25</v>
      </c>
      <c r="E9" s="12">
        <v>5</v>
      </c>
      <c r="F9" s="12">
        <v>5</v>
      </c>
      <c r="G9" s="12">
        <v>3</v>
      </c>
      <c r="H9" s="12">
        <v>2</v>
      </c>
      <c r="I9" s="12">
        <v>3</v>
      </c>
      <c r="J9" s="13">
        <v>3</v>
      </c>
      <c r="K9" s="9">
        <f t="shared" si="0"/>
        <v>21</v>
      </c>
      <c r="N9" s="25">
        <v>45287</v>
      </c>
      <c r="O9" s="15">
        <f t="shared" si="1"/>
        <v>39.75</v>
      </c>
      <c r="P9" s="15">
        <f t="shared" si="2"/>
        <v>65</v>
      </c>
    </row>
    <row r="10" spans="2:16">
      <c r="B10" s="140"/>
      <c r="C10" s="26">
        <v>45293</v>
      </c>
      <c r="D10" s="11">
        <v>13.25</v>
      </c>
      <c r="E10" s="4">
        <v>5</v>
      </c>
      <c r="F10" s="4">
        <v>5</v>
      </c>
      <c r="G10" s="4">
        <v>4</v>
      </c>
      <c r="H10" s="4">
        <v>1</v>
      </c>
      <c r="I10" s="4">
        <v>5</v>
      </c>
      <c r="J10" s="13">
        <v>5</v>
      </c>
      <c r="K10" s="9">
        <f t="shared" ref="K10" si="3">E10+F10+G10+H10+I10+J10</f>
        <v>25</v>
      </c>
      <c r="N10" s="25">
        <v>45288</v>
      </c>
      <c r="O10" s="15">
        <f t="shared" si="1"/>
        <v>26.5</v>
      </c>
      <c r="P10" s="15">
        <f t="shared" si="2"/>
        <v>46</v>
      </c>
    </row>
    <row r="11" spans="2:16">
      <c r="D11" s="1"/>
      <c r="N11" s="26">
        <v>45289</v>
      </c>
      <c r="O11" s="15">
        <f t="shared" si="1"/>
        <v>13.25</v>
      </c>
      <c r="P11" s="15">
        <f t="shared" si="2"/>
        <v>25</v>
      </c>
    </row>
    <row r="12" spans="2:16">
      <c r="G12" s="1"/>
      <c r="N12" s="26">
        <v>45293</v>
      </c>
      <c r="O12" s="15">
        <f t="shared" si="1"/>
        <v>0</v>
      </c>
      <c r="P12" s="15">
        <f t="shared" si="2"/>
        <v>0</v>
      </c>
    </row>
    <row r="13" spans="2:16">
      <c r="G13" s="1"/>
    </row>
    <row r="14" spans="2:16" ht="16.8" customHeight="1">
      <c r="N14" s="28" t="s">
        <v>14</v>
      </c>
      <c r="O14" s="24">
        <v>0.6</v>
      </c>
    </row>
    <row r="15" spans="2:16" ht="16.8" customHeight="1">
      <c r="N15" s="28" t="s">
        <v>15</v>
      </c>
      <c r="O15" s="24">
        <v>3</v>
      </c>
    </row>
    <row r="16" spans="2:16" ht="16.8" customHeight="1">
      <c r="N16" s="28" t="s">
        <v>16</v>
      </c>
      <c r="O16" s="24">
        <v>8</v>
      </c>
    </row>
    <row r="17" spans="14:15" ht="16.8" customHeight="1">
      <c r="N17" s="28" t="s">
        <v>17</v>
      </c>
      <c r="O17" s="24">
        <v>6</v>
      </c>
    </row>
    <row r="18" spans="14:15" ht="16.8" customHeight="1">
      <c r="N18" s="28" t="s">
        <v>18</v>
      </c>
      <c r="O18" s="24">
        <f>O16*O15*O14*O17</f>
        <v>86.399999999999991</v>
      </c>
    </row>
  </sheetData>
  <protectedRanges>
    <protectedRange password="F15D" sqref="E3:E10" name="Intervallo2"/>
    <protectedRange sqref="F3:F10" name="Intervallo2_1"/>
    <protectedRange sqref="G3:G10" name="Intervallo2_2"/>
    <protectedRange sqref="H3:H10" name="Intervallo2_3"/>
    <protectedRange sqref="J3:J10" name="Intervallo2_7"/>
    <protectedRange sqref="I3:I10" name="Intervallo2_8"/>
  </protectedRanges>
  <mergeCells count="2">
    <mergeCell ref="N2:P2"/>
    <mergeCell ref="B3:B10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3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15E83-6268-40AF-83CE-0C5F35FE0D7F}">
  <dimension ref="A2:L11"/>
  <sheetViews>
    <sheetView zoomScale="70" zoomScaleNormal="70" workbookViewId="0">
      <selection activeCell="B6" sqref="B6"/>
    </sheetView>
  </sheetViews>
  <sheetFormatPr defaultRowHeight="64.95" customHeight="1"/>
  <cols>
    <col min="1" max="1" width="24.88671875" customWidth="1"/>
    <col min="2" max="2" width="79.109375" bestFit="1" customWidth="1"/>
    <col min="3" max="3" width="44.6640625" style="41" bestFit="1" customWidth="1"/>
    <col min="4" max="4" width="25.77734375" style="41" customWidth="1"/>
    <col min="5" max="5" width="29" style="41" customWidth="1"/>
    <col min="6" max="6" width="25.77734375" style="41" customWidth="1"/>
    <col min="7" max="7" width="33" style="41" customWidth="1"/>
    <col min="8" max="8" width="29.44140625" style="41" customWidth="1"/>
    <col min="9" max="9" width="25.77734375" style="41" customWidth="1"/>
    <col min="10" max="10" width="27.5546875" style="41" customWidth="1"/>
    <col min="11" max="12" width="25.77734375" style="41" customWidth="1"/>
    <col min="24" max="24" width="8.88671875" customWidth="1"/>
  </cols>
  <sheetData>
    <row r="2" spans="1:12" ht="64.95" customHeight="1">
      <c r="A2" s="105" t="s">
        <v>112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</row>
    <row r="3" spans="1:12" ht="64.8" customHeight="1">
      <c r="A3" s="66" t="s">
        <v>79</v>
      </c>
      <c r="B3" s="117" t="s">
        <v>71</v>
      </c>
      <c r="C3" s="117" t="s">
        <v>74</v>
      </c>
      <c r="D3" s="42" t="s">
        <v>104</v>
      </c>
      <c r="E3" s="42" t="s">
        <v>105</v>
      </c>
      <c r="F3" s="42" t="s">
        <v>106</v>
      </c>
      <c r="G3" s="42" t="s">
        <v>107</v>
      </c>
      <c r="H3" s="42" t="s">
        <v>108</v>
      </c>
      <c r="I3" s="42" t="s">
        <v>109</v>
      </c>
      <c r="J3" s="42" t="s">
        <v>110</v>
      </c>
      <c r="K3" s="42" t="s">
        <v>111</v>
      </c>
      <c r="L3" s="67" t="s">
        <v>165</v>
      </c>
    </row>
    <row r="4" spans="1:12" ht="29.4" customHeight="1" thickBot="1">
      <c r="A4" s="65"/>
      <c r="B4" s="150"/>
      <c r="C4" s="150"/>
      <c r="D4" s="149" t="s">
        <v>173</v>
      </c>
      <c r="E4" s="104"/>
      <c r="F4" s="104"/>
      <c r="G4" s="104"/>
      <c r="H4" s="104"/>
      <c r="I4" s="104"/>
      <c r="J4" s="104"/>
      <c r="K4" s="104"/>
      <c r="L4" s="104"/>
    </row>
    <row r="5" spans="1:12" ht="76.8" customHeight="1">
      <c r="A5" s="101" t="s">
        <v>84</v>
      </c>
      <c r="B5" s="53" t="s">
        <v>69</v>
      </c>
      <c r="C5" s="53" t="s">
        <v>86</v>
      </c>
      <c r="D5" s="49" t="s">
        <v>124</v>
      </c>
      <c r="E5" s="49" t="s">
        <v>123</v>
      </c>
      <c r="F5" s="49" t="s">
        <v>113</v>
      </c>
      <c r="G5" s="49" t="s">
        <v>113</v>
      </c>
      <c r="H5" s="49" t="s">
        <v>113</v>
      </c>
      <c r="I5" s="49" t="s">
        <v>113</v>
      </c>
      <c r="J5" s="49" t="s">
        <v>113</v>
      </c>
      <c r="K5" s="49" t="s">
        <v>113</v>
      </c>
      <c r="L5" s="49" t="s">
        <v>113</v>
      </c>
    </row>
    <row r="6" spans="1:12" ht="61.8" customHeight="1" thickBot="1">
      <c r="A6" s="102"/>
      <c r="B6" s="36" t="s">
        <v>70</v>
      </c>
      <c r="C6" s="36" t="s">
        <v>87</v>
      </c>
      <c r="D6" s="32" t="s">
        <v>125</v>
      </c>
      <c r="E6" s="32" t="s">
        <v>126</v>
      </c>
      <c r="F6" s="32" t="s">
        <v>113</v>
      </c>
      <c r="G6" s="32" t="s">
        <v>113</v>
      </c>
      <c r="H6" s="32" t="s">
        <v>113</v>
      </c>
      <c r="I6" s="32" t="s">
        <v>113</v>
      </c>
      <c r="J6" s="32" t="s">
        <v>113</v>
      </c>
      <c r="K6" s="32" t="s">
        <v>113</v>
      </c>
      <c r="L6" s="32" t="s">
        <v>113</v>
      </c>
    </row>
    <row r="7" spans="1:12" ht="34.950000000000003" customHeight="1" thickBot="1">
      <c r="A7" s="141" t="s">
        <v>94</v>
      </c>
      <c r="B7" s="144" t="s">
        <v>57</v>
      </c>
      <c r="C7" s="46" t="s">
        <v>90</v>
      </c>
      <c r="D7" s="52" t="s">
        <v>114</v>
      </c>
      <c r="E7" s="52" t="s">
        <v>114</v>
      </c>
      <c r="F7" s="52" t="s">
        <v>114</v>
      </c>
      <c r="G7" s="50" t="s">
        <v>127</v>
      </c>
      <c r="H7" s="52" t="s">
        <v>113</v>
      </c>
      <c r="I7" s="52" t="s">
        <v>113</v>
      </c>
      <c r="J7" s="52" t="s">
        <v>113</v>
      </c>
      <c r="K7" s="52" t="s">
        <v>113</v>
      </c>
      <c r="L7" s="52" t="s">
        <v>113</v>
      </c>
    </row>
    <row r="8" spans="1:12" ht="34.950000000000003" customHeight="1" thickBot="1">
      <c r="A8" s="142"/>
      <c r="B8" s="145"/>
      <c r="C8" s="44" t="s">
        <v>91</v>
      </c>
      <c r="D8" s="50" t="s">
        <v>115</v>
      </c>
      <c r="E8" s="50" t="s">
        <v>115</v>
      </c>
      <c r="F8" s="50" t="s">
        <v>115</v>
      </c>
      <c r="G8" s="50" t="s">
        <v>115</v>
      </c>
      <c r="H8" s="50" t="s">
        <v>128</v>
      </c>
      <c r="I8" s="52" t="s">
        <v>113</v>
      </c>
      <c r="J8" s="52" t="s">
        <v>113</v>
      </c>
      <c r="K8" s="52" t="s">
        <v>113</v>
      </c>
      <c r="L8" s="52" t="s">
        <v>113</v>
      </c>
    </row>
    <row r="9" spans="1:12" ht="34.950000000000003" customHeight="1" thickBot="1">
      <c r="A9" s="142"/>
      <c r="B9" s="146" t="s">
        <v>61</v>
      </c>
      <c r="C9" s="43" t="s">
        <v>88</v>
      </c>
      <c r="D9" s="51" t="s">
        <v>130</v>
      </c>
      <c r="E9" s="51" t="s">
        <v>130</v>
      </c>
      <c r="F9" s="51" t="s">
        <v>130</v>
      </c>
      <c r="G9" s="51" t="s">
        <v>130</v>
      </c>
      <c r="H9" s="51" t="s">
        <v>130</v>
      </c>
      <c r="I9" s="51" t="s">
        <v>130</v>
      </c>
      <c r="J9" s="51" t="s">
        <v>130</v>
      </c>
      <c r="K9" s="51" t="s">
        <v>131</v>
      </c>
      <c r="L9" s="32" t="s">
        <v>113</v>
      </c>
    </row>
    <row r="10" spans="1:12" ht="34.950000000000003" customHeight="1" thickBot="1">
      <c r="A10" s="142"/>
      <c r="B10" s="147"/>
      <c r="C10" s="43" t="s">
        <v>89</v>
      </c>
      <c r="D10" s="51" t="s">
        <v>130</v>
      </c>
      <c r="E10" s="51" t="s">
        <v>130</v>
      </c>
      <c r="F10" s="51" t="s">
        <v>130</v>
      </c>
      <c r="G10" s="51" t="s">
        <v>130</v>
      </c>
      <c r="H10" s="51" t="s">
        <v>130</v>
      </c>
      <c r="I10" s="51" t="s">
        <v>130</v>
      </c>
      <c r="J10" s="51" t="s">
        <v>130</v>
      </c>
      <c r="K10" s="51" t="s">
        <v>131</v>
      </c>
      <c r="L10" s="32" t="s">
        <v>113</v>
      </c>
    </row>
    <row r="11" spans="1:12" ht="34.950000000000003" customHeight="1" thickBot="1">
      <c r="A11" s="143"/>
      <c r="B11" s="148"/>
      <c r="C11" s="43" t="s">
        <v>133</v>
      </c>
      <c r="D11" s="51" t="s">
        <v>129</v>
      </c>
      <c r="E11" s="51" t="s">
        <v>129</v>
      </c>
      <c r="F11" s="51" t="s">
        <v>129</v>
      </c>
      <c r="G11" s="51" t="s">
        <v>129</v>
      </c>
      <c r="H11" s="51" t="s">
        <v>129</v>
      </c>
      <c r="I11" s="51" t="s">
        <v>129</v>
      </c>
      <c r="J11" s="51" t="s">
        <v>129</v>
      </c>
      <c r="K11" s="51" t="s">
        <v>132</v>
      </c>
      <c r="L11" s="32" t="s">
        <v>113</v>
      </c>
    </row>
  </sheetData>
  <mergeCells count="8">
    <mergeCell ref="A2:K2"/>
    <mergeCell ref="A5:A6"/>
    <mergeCell ref="A7:A11"/>
    <mergeCell ref="B7:B8"/>
    <mergeCell ref="B9:B11"/>
    <mergeCell ref="D4:L4"/>
    <mergeCell ref="B3:B4"/>
    <mergeCell ref="C3:C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53A25-2372-4976-A3F4-52F6DE93DCA3}">
  <sheetPr>
    <pageSetUpPr fitToPage="1"/>
  </sheetPr>
  <dimension ref="B2:T18"/>
  <sheetViews>
    <sheetView zoomScale="82" zoomScaleNormal="82" workbookViewId="0">
      <selection activeCell="M11" sqref="M11"/>
    </sheetView>
  </sheetViews>
  <sheetFormatPr defaultRowHeight="14.4"/>
  <cols>
    <col min="1" max="1" width="3.33203125" customWidth="1"/>
    <col min="2" max="2" width="4.44140625" customWidth="1"/>
    <col min="3" max="3" width="13.88671875" customWidth="1"/>
    <col min="4" max="4" width="17.109375" bestFit="1" customWidth="1"/>
    <col min="5" max="10" width="12.5546875" customWidth="1"/>
    <col min="11" max="11" width="20.88671875" bestFit="1" customWidth="1"/>
    <col min="12" max="12" width="7.6640625" customWidth="1"/>
    <col min="13" max="13" width="12.5546875" customWidth="1"/>
    <col min="14" max="14" width="30.44140625" bestFit="1" customWidth="1"/>
    <col min="15" max="15" width="28.44140625" bestFit="1" customWidth="1"/>
    <col min="16" max="16" width="24.5546875" customWidth="1"/>
    <col min="17" max="17" width="12.6640625" customWidth="1"/>
    <col min="18" max="18" width="22.5546875" bestFit="1" customWidth="1"/>
    <col min="19" max="19" width="20.6640625" bestFit="1" customWidth="1"/>
    <col min="20" max="20" width="7.6640625" customWidth="1"/>
    <col min="21" max="21" width="13.6640625" customWidth="1"/>
    <col min="22" max="22" width="22.5546875" bestFit="1" customWidth="1"/>
    <col min="23" max="23" width="20.6640625" bestFit="1" customWidth="1"/>
  </cols>
  <sheetData>
    <row r="2" spans="2:20">
      <c r="N2" s="151" t="s">
        <v>13</v>
      </c>
      <c r="O2" s="137" t="s">
        <v>13</v>
      </c>
      <c r="P2" s="138"/>
    </row>
    <row r="3" spans="2:20" ht="14.4" customHeight="1">
      <c r="C3" s="6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N3" s="23" t="s">
        <v>0</v>
      </c>
      <c r="O3" s="23" t="s">
        <v>11</v>
      </c>
      <c r="P3" s="23" t="s">
        <v>12</v>
      </c>
      <c r="T3" s="2"/>
    </row>
    <row r="4" spans="2:20" ht="14.4" customHeight="1">
      <c r="B4" s="152" t="s">
        <v>13</v>
      </c>
      <c r="C4" s="18">
        <v>45294</v>
      </c>
      <c r="D4" s="3">
        <v>4.8899999999999997</v>
      </c>
      <c r="E4" s="3">
        <v>0</v>
      </c>
      <c r="F4" s="3">
        <v>0</v>
      </c>
      <c r="G4" s="3">
        <v>0</v>
      </c>
      <c r="H4" s="3">
        <v>0</v>
      </c>
      <c r="I4" s="3">
        <v>4</v>
      </c>
      <c r="J4" s="3">
        <v>4</v>
      </c>
      <c r="K4" s="9">
        <f t="shared" ref="K4:K11" si="0">E4+F4+G4+H4+I4+J4</f>
        <v>8</v>
      </c>
      <c r="N4" s="16">
        <v>0</v>
      </c>
      <c r="O4" s="8">
        <f>SUM(D4:D12)</f>
        <v>39.119999999999997</v>
      </c>
      <c r="P4" s="8">
        <f>SUM(K4:K12)</f>
        <v>44</v>
      </c>
    </row>
    <row r="5" spans="2:20">
      <c r="B5" s="139"/>
      <c r="C5" s="18">
        <v>45295</v>
      </c>
      <c r="D5" s="3">
        <v>4.8899999999999997</v>
      </c>
      <c r="E5" s="3">
        <v>0</v>
      </c>
      <c r="F5" s="3">
        <v>0</v>
      </c>
      <c r="G5" s="3">
        <v>0</v>
      </c>
      <c r="H5" s="3">
        <v>0</v>
      </c>
      <c r="I5" s="3">
        <v>5</v>
      </c>
      <c r="J5" s="3">
        <v>4</v>
      </c>
      <c r="K5" s="9">
        <f t="shared" si="0"/>
        <v>9</v>
      </c>
      <c r="N5" s="17">
        <v>45294</v>
      </c>
      <c r="O5" s="7">
        <f t="shared" ref="O5:O12" si="1">O4-D4</f>
        <v>34.229999999999997</v>
      </c>
      <c r="P5" s="7">
        <f t="shared" ref="P5:P12" si="2">P4-K4</f>
        <v>36</v>
      </c>
      <c r="T5" s="1"/>
    </row>
    <row r="6" spans="2:20">
      <c r="B6" s="139"/>
      <c r="C6" s="18">
        <v>45296</v>
      </c>
      <c r="D6" s="22">
        <v>4.8899999999999997</v>
      </c>
      <c r="E6" s="3">
        <v>0</v>
      </c>
      <c r="F6" s="3">
        <v>0</v>
      </c>
      <c r="G6" s="3">
        <v>2</v>
      </c>
      <c r="H6" s="3">
        <v>0</v>
      </c>
      <c r="I6" s="3">
        <v>0</v>
      </c>
      <c r="J6" s="3">
        <v>0</v>
      </c>
      <c r="K6" s="9">
        <f t="shared" si="0"/>
        <v>2</v>
      </c>
      <c r="N6" s="17">
        <v>45295</v>
      </c>
      <c r="O6" s="7">
        <f t="shared" si="1"/>
        <v>29.339999999999996</v>
      </c>
      <c r="P6" s="7">
        <f t="shared" si="2"/>
        <v>27</v>
      </c>
      <c r="T6" s="1"/>
    </row>
    <row r="7" spans="2:20">
      <c r="B7" s="139"/>
      <c r="C7" s="18">
        <v>45299</v>
      </c>
      <c r="D7" s="3">
        <v>4.8899999999999997</v>
      </c>
      <c r="E7" s="3">
        <v>0.7</v>
      </c>
      <c r="F7" s="3">
        <v>0.7</v>
      </c>
      <c r="G7" s="3">
        <v>5</v>
      </c>
      <c r="H7" s="3">
        <v>3</v>
      </c>
      <c r="I7" s="3">
        <v>2.6</v>
      </c>
      <c r="J7" s="3">
        <v>0</v>
      </c>
      <c r="K7" s="9">
        <f t="shared" si="0"/>
        <v>12</v>
      </c>
      <c r="N7" s="17">
        <v>45296</v>
      </c>
      <c r="O7" s="7">
        <f t="shared" si="1"/>
        <v>24.449999999999996</v>
      </c>
      <c r="P7" s="7">
        <f t="shared" si="2"/>
        <v>25</v>
      </c>
      <c r="T7" s="1"/>
    </row>
    <row r="8" spans="2:20">
      <c r="B8" s="139"/>
      <c r="C8" s="18">
        <v>45300</v>
      </c>
      <c r="D8" s="3">
        <v>4.8899999999999997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3</v>
      </c>
      <c r="K8" s="9">
        <f t="shared" si="0"/>
        <v>3</v>
      </c>
      <c r="N8" s="17">
        <v>45299</v>
      </c>
      <c r="O8" s="7">
        <f t="shared" si="1"/>
        <v>19.559999999999995</v>
      </c>
      <c r="P8" s="7">
        <f t="shared" si="2"/>
        <v>13</v>
      </c>
      <c r="T8" s="1"/>
    </row>
    <row r="9" spans="2:20">
      <c r="B9" s="139"/>
      <c r="C9" s="18">
        <v>45301</v>
      </c>
      <c r="D9" s="3">
        <v>4.8899999999999997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9">
        <f t="shared" si="0"/>
        <v>0</v>
      </c>
      <c r="N9" s="17">
        <v>45300</v>
      </c>
      <c r="O9" s="7">
        <f t="shared" si="1"/>
        <v>14.669999999999995</v>
      </c>
      <c r="P9" s="7">
        <f t="shared" si="2"/>
        <v>10</v>
      </c>
      <c r="T9" s="1"/>
    </row>
    <row r="10" spans="2:20">
      <c r="B10" s="139"/>
      <c r="C10" s="18">
        <v>45302</v>
      </c>
      <c r="D10" s="3">
        <v>4.8899999999999997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9">
        <f t="shared" si="0"/>
        <v>0</v>
      </c>
      <c r="N10" s="17">
        <v>45301</v>
      </c>
      <c r="O10" s="7">
        <f t="shared" si="1"/>
        <v>9.779999999999994</v>
      </c>
      <c r="P10" s="7">
        <f t="shared" si="2"/>
        <v>10</v>
      </c>
      <c r="T10" s="1"/>
    </row>
    <row r="11" spans="2:20">
      <c r="B11" s="140"/>
      <c r="C11" s="18">
        <v>45303</v>
      </c>
      <c r="D11" s="3">
        <v>4.8899999999999997</v>
      </c>
      <c r="E11" s="3">
        <v>0</v>
      </c>
      <c r="F11" s="3">
        <v>0</v>
      </c>
      <c r="G11" s="3">
        <v>5.7</v>
      </c>
      <c r="H11" s="3">
        <v>2.1</v>
      </c>
      <c r="I11" s="3">
        <v>1</v>
      </c>
      <c r="J11" s="3">
        <v>1.2</v>
      </c>
      <c r="K11" s="9">
        <f t="shared" si="0"/>
        <v>10</v>
      </c>
      <c r="N11" s="17">
        <v>45302</v>
      </c>
      <c r="O11" s="7">
        <f t="shared" si="1"/>
        <v>4.8899999999999944</v>
      </c>
      <c r="P11" s="7">
        <f t="shared" si="2"/>
        <v>10</v>
      </c>
      <c r="T11" s="1"/>
    </row>
    <row r="12" spans="2:20">
      <c r="N12" s="21">
        <v>45303</v>
      </c>
      <c r="O12" s="7">
        <f t="shared" si="1"/>
        <v>0</v>
      </c>
      <c r="P12" s="7">
        <f t="shared" si="2"/>
        <v>0</v>
      </c>
      <c r="T12" s="1"/>
    </row>
    <row r="14" spans="2:20">
      <c r="N14" s="29" t="s">
        <v>14</v>
      </c>
      <c r="O14" s="30">
        <v>0.6</v>
      </c>
    </row>
    <row r="15" spans="2:20">
      <c r="N15" s="29" t="s">
        <v>15</v>
      </c>
      <c r="O15" s="30">
        <v>1</v>
      </c>
    </row>
    <row r="16" spans="2:20">
      <c r="N16" s="29" t="s">
        <v>16</v>
      </c>
      <c r="O16" s="30">
        <v>8</v>
      </c>
    </row>
    <row r="17" spans="14:15">
      <c r="N17" s="29" t="s">
        <v>17</v>
      </c>
      <c r="O17" s="30">
        <v>6</v>
      </c>
    </row>
    <row r="18" spans="14:15">
      <c r="N18" s="29" t="s">
        <v>18</v>
      </c>
      <c r="O18" s="30">
        <f>O16*O15*O14*O17</f>
        <v>28.799999999999997</v>
      </c>
    </row>
  </sheetData>
  <protectedRanges>
    <protectedRange password="F15D" sqref="E4:J11" name="Intervallo2"/>
  </protectedRanges>
  <mergeCells count="2">
    <mergeCell ref="N2:P2"/>
    <mergeCell ref="B4:B11"/>
  </mergeCells>
  <pageMargins left="0.70866141732283472" right="0.70866141732283472" top="0.74803149606299213" bottom="0.74803149606299213" header="0.31496062992125984" footer="0.31496062992125984"/>
  <pageSetup paperSize="9" scale="3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Product Backlog</vt:lpstr>
      <vt:lpstr>Sprint Backlog 1 </vt:lpstr>
      <vt:lpstr>Sprint 1</vt:lpstr>
      <vt:lpstr>Sprint Backlog 2</vt:lpstr>
      <vt:lpstr>Sprint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Francesco Abate</dc:creator>
  <cp:keywords/>
  <dc:description/>
  <cp:lastModifiedBy>MARTINA MINGIONE</cp:lastModifiedBy>
  <cp:revision/>
  <cp:lastPrinted>2024-01-22T18:05:04Z</cp:lastPrinted>
  <dcterms:created xsi:type="dcterms:W3CDTF">2022-01-17T14:57:43Z</dcterms:created>
  <dcterms:modified xsi:type="dcterms:W3CDTF">2024-01-23T16:16:02Z</dcterms:modified>
  <cp:category/>
  <cp:contentStatus/>
</cp:coreProperties>
</file>