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 Zenack\Dropbox\Bradley Terry System\Bradley-Terry-Sports-Model\"/>
    </mc:Choice>
  </mc:AlternateContent>
  <bookViews>
    <workbookView xWindow="0" yWindow="0" windowWidth="23040" windowHeight="9192" activeTab="1"/>
  </bookViews>
  <sheets>
    <sheet name="Teams and Records" sheetId="1" r:id="rId1"/>
    <sheet name="Games" sheetId="2" r:id="rId2"/>
  </sheets>
  <calcPr calcId="162913"/>
</workbook>
</file>

<file path=xl/calcChain.xml><?xml version="1.0" encoding="utf-8"?>
<calcChain xmlns="http://schemas.openxmlformats.org/spreadsheetml/2006/main">
  <c r="F61" i="1" l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  <c r="G4" i="1" l="1"/>
  <c r="J4" i="1" s="1"/>
  <c r="G12" i="1"/>
  <c r="J12" i="1" s="1"/>
  <c r="G16" i="1"/>
  <c r="J16" i="1" s="1"/>
  <c r="G36" i="1"/>
  <c r="J36" i="1" s="1"/>
  <c r="G44" i="1"/>
  <c r="J44" i="1" s="1"/>
  <c r="G48" i="1"/>
  <c r="J48" i="1" s="1"/>
  <c r="G37" i="1"/>
  <c r="J37" i="1" s="1"/>
  <c r="G53" i="1"/>
  <c r="J53" i="1" s="1"/>
  <c r="G17" i="1"/>
  <c r="J17" i="1" s="1"/>
  <c r="H25" i="1"/>
  <c r="G49" i="1"/>
  <c r="J49" i="1" s="1"/>
  <c r="I27" i="1"/>
  <c r="G29" i="1"/>
  <c r="J29" i="1" s="1"/>
  <c r="G33" i="1"/>
  <c r="J33" i="1" s="1"/>
  <c r="G52" i="1"/>
  <c r="J52" i="1" s="1"/>
  <c r="G60" i="1"/>
  <c r="J60" i="1" s="1"/>
  <c r="I31" i="1"/>
  <c r="I43" i="1"/>
  <c r="G5" i="1"/>
  <c r="J5" i="1" s="1"/>
  <c r="I47" i="1"/>
  <c r="G21" i="1"/>
  <c r="J21" i="1" s="1"/>
  <c r="H41" i="1"/>
  <c r="G45" i="1"/>
  <c r="J45" i="1" s="1"/>
  <c r="I59" i="1"/>
  <c r="I11" i="1"/>
  <c r="I15" i="1"/>
  <c r="H57" i="1"/>
  <c r="G61" i="1"/>
  <c r="J61" i="1" s="1"/>
  <c r="H9" i="1"/>
  <c r="G13" i="1"/>
  <c r="J13" i="1" s="1"/>
  <c r="G20" i="1"/>
  <c r="J20" i="1" s="1"/>
  <c r="G28" i="1"/>
  <c r="J28" i="1" s="1"/>
  <c r="G32" i="1"/>
  <c r="J32" i="1" s="1"/>
  <c r="H20" i="1"/>
  <c r="H22" i="1"/>
  <c r="H36" i="1"/>
  <c r="H38" i="1"/>
  <c r="H54" i="1"/>
  <c r="H4" i="1"/>
  <c r="H6" i="1"/>
  <c r="I3" i="1"/>
  <c r="G9" i="1"/>
  <c r="J9" i="1" s="1"/>
  <c r="H17" i="1"/>
  <c r="I19" i="1"/>
  <c r="G25" i="1"/>
  <c r="J25" i="1" s="1"/>
  <c r="H33" i="1"/>
  <c r="I35" i="1"/>
  <c r="G41" i="1"/>
  <c r="J41" i="1" s="1"/>
  <c r="H49" i="1"/>
  <c r="I51" i="1"/>
  <c r="G57" i="1"/>
  <c r="J57" i="1" s="1"/>
  <c r="I7" i="1"/>
  <c r="G8" i="1"/>
  <c r="J8" i="1" s="1"/>
  <c r="H12" i="1"/>
  <c r="H14" i="1"/>
  <c r="I23" i="1"/>
  <c r="G24" i="1"/>
  <c r="J24" i="1" s="1"/>
  <c r="H28" i="1"/>
  <c r="H30" i="1"/>
  <c r="I39" i="1"/>
  <c r="G40" i="1"/>
  <c r="J40" i="1" s="1"/>
  <c r="H44" i="1"/>
  <c r="H46" i="1"/>
  <c r="I55" i="1"/>
  <c r="G56" i="1"/>
  <c r="J56" i="1" s="1"/>
  <c r="H60" i="1"/>
  <c r="I40" i="1"/>
  <c r="I56" i="1"/>
  <c r="I6" i="1"/>
  <c r="H7" i="1"/>
  <c r="I14" i="1"/>
  <c r="H15" i="1"/>
  <c r="I17" i="1"/>
  <c r="I22" i="1"/>
  <c r="H23" i="1"/>
  <c r="I25" i="1"/>
  <c r="I30" i="1"/>
  <c r="H31" i="1"/>
  <c r="I33" i="1"/>
  <c r="I38" i="1"/>
  <c r="H39" i="1"/>
  <c r="I41" i="1"/>
  <c r="I46" i="1"/>
  <c r="H47" i="1"/>
  <c r="I49" i="1"/>
  <c r="I54" i="1"/>
  <c r="H55" i="1"/>
  <c r="I57" i="1"/>
  <c r="H2" i="1"/>
  <c r="H10" i="1"/>
  <c r="H16" i="1"/>
  <c r="H21" i="1"/>
  <c r="H24" i="1"/>
  <c r="H26" i="1"/>
  <c r="H29" i="1"/>
  <c r="H32" i="1"/>
  <c r="H34" i="1"/>
  <c r="I36" i="1"/>
  <c r="H37" i="1"/>
  <c r="H40" i="1"/>
  <c r="H42" i="1"/>
  <c r="I44" i="1"/>
  <c r="H45" i="1"/>
  <c r="H48" i="1"/>
  <c r="H50" i="1"/>
  <c r="I52" i="1"/>
  <c r="H53" i="1"/>
  <c r="H56" i="1"/>
  <c r="H58" i="1"/>
  <c r="I60" i="1"/>
  <c r="H61" i="1"/>
  <c r="I48" i="1"/>
  <c r="I9" i="1"/>
  <c r="H5" i="1"/>
  <c r="H8" i="1"/>
  <c r="I12" i="1"/>
  <c r="H13" i="1"/>
  <c r="H18" i="1"/>
  <c r="I2" i="1"/>
  <c r="H3" i="1"/>
  <c r="I5" i="1"/>
  <c r="I10" i="1"/>
  <c r="H11" i="1"/>
  <c r="I13" i="1"/>
  <c r="I18" i="1"/>
  <c r="H19" i="1"/>
  <c r="I21" i="1"/>
  <c r="I26" i="1"/>
  <c r="H27" i="1"/>
  <c r="I29" i="1"/>
  <c r="I34" i="1"/>
  <c r="H35" i="1"/>
  <c r="I37" i="1"/>
  <c r="I42" i="1"/>
  <c r="H43" i="1"/>
  <c r="I45" i="1"/>
  <c r="I50" i="1"/>
  <c r="H51" i="1"/>
  <c r="I53" i="1"/>
  <c r="I58" i="1"/>
  <c r="H59" i="1"/>
  <c r="I61" i="1"/>
  <c r="H52" i="1"/>
  <c r="G2" i="1"/>
  <c r="J2" i="1" s="1"/>
  <c r="I4" i="1"/>
  <c r="G6" i="1"/>
  <c r="J6" i="1" s="1"/>
  <c r="I8" i="1"/>
  <c r="G10" i="1"/>
  <c r="J10" i="1" s="1"/>
  <c r="G14" i="1"/>
  <c r="J14" i="1" s="1"/>
  <c r="I16" i="1"/>
  <c r="G18" i="1"/>
  <c r="J18" i="1" s="1"/>
  <c r="I20" i="1"/>
  <c r="G22" i="1"/>
  <c r="J22" i="1" s="1"/>
  <c r="I24" i="1"/>
  <c r="G26" i="1"/>
  <c r="J26" i="1" s="1"/>
  <c r="I28" i="1"/>
  <c r="G30" i="1"/>
  <c r="J30" i="1" s="1"/>
  <c r="I32" i="1"/>
  <c r="G34" i="1"/>
  <c r="J34" i="1" s="1"/>
  <c r="G38" i="1"/>
  <c r="J38" i="1" s="1"/>
  <c r="G42" i="1"/>
  <c r="J42" i="1" s="1"/>
  <c r="G46" i="1"/>
  <c r="J46" i="1" s="1"/>
  <c r="G50" i="1"/>
  <c r="J50" i="1" s="1"/>
  <c r="G54" i="1"/>
  <c r="J54" i="1" s="1"/>
  <c r="G58" i="1"/>
  <c r="J58" i="1" s="1"/>
  <c r="G3" i="1"/>
  <c r="J3" i="1" s="1"/>
  <c r="G7" i="1"/>
  <c r="J7" i="1" s="1"/>
  <c r="G11" i="1"/>
  <c r="J11" i="1" s="1"/>
  <c r="G15" i="1"/>
  <c r="J15" i="1" s="1"/>
  <c r="G19" i="1"/>
  <c r="J19" i="1" s="1"/>
  <c r="G23" i="1"/>
  <c r="J23" i="1" s="1"/>
  <c r="G27" i="1"/>
  <c r="J27" i="1" s="1"/>
  <c r="G31" i="1"/>
  <c r="J31" i="1" s="1"/>
  <c r="G35" i="1"/>
  <c r="J35" i="1" s="1"/>
  <c r="G39" i="1"/>
  <c r="J39" i="1" s="1"/>
  <c r="G43" i="1"/>
  <c r="J43" i="1" s="1"/>
  <c r="G47" i="1"/>
  <c r="J47" i="1" s="1"/>
  <c r="G51" i="1"/>
  <c r="J51" i="1" s="1"/>
  <c r="G55" i="1"/>
  <c r="J55" i="1" s="1"/>
  <c r="G59" i="1"/>
  <c r="J59" i="1" s="1"/>
</calcChain>
</file>

<file path=xl/sharedStrings.xml><?xml version="1.0" encoding="utf-8"?>
<sst xmlns="http://schemas.openxmlformats.org/spreadsheetml/2006/main" count="1072" uniqueCount="76">
  <si>
    <t>Team</t>
  </si>
  <si>
    <t>Wins</t>
  </si>
  <si>
    <t>Losses</t>
  </si>
  <si>
    <t>Ties</t>
  </si>
  <si>
    <t>Goals For</t>
  </si>
  <si>
    <t>Goals Against</t>
  </si>
  <si>
    <t>Differential</t>
  </si>
  <si>
    <t>Avg Goals For</t>
  </si>
  <si>
    <t>Avg Goals Against</t>
  </si>
  <si>
    <t>Avg Differential</t>
  </si>
  <si>
    <t>Air Force</t>
  </si>
  <si>
    <t>Alabama-Huntsville</t>
  </si>
  <si>
    <t>Alaska</t>
  </si>
  <si>
    <t>Alaska-Anchorage</t>
  </si>
  <si>
    <t>American International</t>
  </si>
  <si>
    <t>Arizona State</t>
  </si>
  <si>
    <t>Army</t>
  </si>
  <si>
    <t>Bemidji State</t>
  </si>
  <si>
    <t>Bentley</t>
  </si>
  <si>
    <t>Boston College</t>
  </si>
  <si>
    <t>Boston University</t>
  </si>
  <si>
    <t>Bowling Green</t>
  </si>
  <si>
    <t>Brown</t>
  </si>
  <si>
    <t>Canisius</t>
  </si>
  <si>
    <t>Clarkson</t>
  </si>
  <si>
    <t>Colgate</t>
  </si>
  <si>
    <t>Colorado College</t>
  </si>
  <si>
    <t>Connecticut</t>
  </si>
  <si>
    <t>Cornell</t>
  </si>
  <si>
    <t>Dartmouth</t>
  </si>
  <si>
    <t>Denver</t>
  </si>
  <si>
    <t>Ferris State</t>
  </si>
  <si>
    <t>Harvard</t>
  </si>
  <si>
    <t>Holy Cross</t>
  </si>
  <si>
    <t>Lake Superior</t>
  </si>
  <si>
    <t>Maine</t>
  </si>
  <si>
    <t>Massachusetts</t>
  </si>
  <si>
    <t>UMass Lowell</t>
  </si>
  <si>
    <t>Mercyhurst</t>
  </si>
  <si>
    <t>Merrimack</t>
  </si>
  <si>
    <t>Miami</t>
  </si>
  <si>
    <t>Michigan</t>
  </si>
  <si>
    <t>Michigan State</t>
  </si>
  <si>
    <t>Michigan Tech</t>
  </si>
  <si>
    <t>Minnesota</t>
  </si>
  <si>
    <t>Minnesota-Duluth</t>
  </si>
  <si>
    <t>Minnesota State</t>
  </si>
  <si>
    <t>New Hampshire</t>
  </si>
  <si>
    <t>Niagara</t>
  </si>
  <si>
    <t>North Dakota</t>
  </si>
  <si>
    <t>Northeastern</t>
  </si>
  <si>
    <t>Northern Michigan</t>
  </si>
  <si>
    <t>Notre Dame</t>
  </si>
  <si>
    <t>Ohio State</t>
  </si>
  <si>
    <t>Omaha</t>
  </si>
  <si>
    <t>Penn State</t>
  </si>
  <si>
    <t>Princeton</t>
  </si>
  <si>
    <t>Providence</t>
  </si>
  <si>
    <t>Quinnipiac</t>
  </si>
  <si>
    <t>RPI</t>
  </si>
  <si>
    <t>Robert Morris</t>
  </si>
  <si>
    <t>RIT</t>
  </si>
  <si>
    <t>Sacred Heart</t>
  </si>
  <si>
    <t>St. Cloud State</t>
  </si>
  <si>
    <t>St. Lawrence</t>
  </si>
  <si>
    <t>Union</t>
  </si>
  <si>
    <t>Vermont</t>
  </si>
  <si>
    <t>Western Michigan</t>
  </si>
  <si>
    <t>Wisconsin</t>
  </si>
  <si>
    <t>Yale</t>
  </si>
  <si>
    <t>Winning Team</t>
  </si>
  <si>
    <t>Winning Score</t>
  </si>
  <si>
    <t>Losing Team</t>
  </si>
  <si>
    <t>Losing Score</t>
  </si>
  <si>
    <t>Tie?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</si>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</sst>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4" activePane="bottomLeft" state="frozen"/>
      <selection pane="bottomLeft" activeCell="K36" sqref="K36"/>
    </sheetView>
  </sheetViews>
  <sheetFormatPr defaultRowHeight="14.4" x14ac:dyDescent="0.3"/>
  <cols>
    <col min="1" max="1" width="19.88671875" bestFit="1" customWidth="1"/>
    <col min="5" max="5" width="8.6640625" bestFit="1" customWidth="1"/>
    <col min="6" max="6" width="11.88671875" bestFit="1" customWidth="1"/>
    <col min="7" max="7" width="10.21875" bestFit="1" customWidth="1"/>
    <col min="8" max="8" width="12" bestFit="1" customWidth="1"/>
    <col min="9" max="9" width="15.3320312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f>COUNTIFS(Games!$A$2:$A$2100, A2, Games!$E$2:$E$2100, "")</f>
        <v>5</v>
      </c>
      <c r="C2">
        <f>COUNTIFS(Games!$C$2:$C$2100, A2, Games!$E$2:$E$2100, "")</f>
        <v>8</v>
      </c>
      <c r="D2">
        <f>COUNTIFS(Games!$A$2:$A$2100, A2, Games!$E$2:$E$2100, "Yes") + COUNTIFS(Games!$C$2:$C$2100, A2, Games!$E$2:$E$2100, "Yes")</f>
        <v>3</v>
      </c>
      <c r="E2">
        <f>SUMIF(Games!$A$2:$A$2100, A2, Games!$B$2:$B$2100) + SUMIF(Games!$C$2:$C$2100, A2, Games!$D$2:$D$2100)</f>
        <v>36</v>
      </c>
      <c r="F2">
        <f>SUMIF(Games!$A$2:$A$2100, A2, Games!$D$2:$D$2100) + SUMIF(Games!$C$2:$C$2100, A2, Games!$B$2:$B$2100)</f>
        <v>46</v>
      </c>
      <c r="G2">
        <f t="shared" ref="G2:G33" si="0">E2-F2</f>
        <v>-10</v>
      </c>
      <c r="H2">
        <f t="shared" ref="H2:H33" si="1">E2/SUM(B2:D2)</f>
        <v>2.25</v>
      </c>
      <c r="I2">
        <f t="shared" ref="I2:I33" si="2">F2/SUM(B2:D2)</f>
        <v>2.875</v>
      </c>
      <c r="J2">
        <f t="shared" ref="J2:J33" si="3">G2/SUM(B2:D2)</f>
        <v>-0.625</v>
      </c>
    </row>
    <row r="3" spans="1:10" x14ac:dyDescent="0.3">
      <c r="A3" t="s">
        <v>11</v>
      </c>
      <c r="B3">
        <f>COUNTIFS(Games!$A$2:$A$2100, A3, Games!$E$2:$E$2100, "")</f>
        <v>1</v>
      </c>
      <c r="C3">
        <f>COUNTIFS(Games!$C$2:$C$2100, A3, Games!$E$2:$E$2100, "")</f>
        <v>13</v>
      </c>
      <c r="D3">
        <f>COUNTIFS(Games!$A$2:$A$2100, A3, Games!$E$2:$E$2100, "Yes") + COUNTIFS(Games!$C$2:$C$2100, A3, Games!$E$2:$E$2100, "Yes")</f>
        <v>2</v>
      </c>
      <c r="E3">
        <f>SUMIF(Games!$A$2:$A$2100, A3, Games!$B$2:$B$2100) + SUMIF(Games!$C$2:$C$2100, A3, Games!$D$2:$D$2100)</f>
        <v>28</v>
      </c>
      <c r="F3">
        <f>SUMIF(Games!$A$2:$A$2100, A3, Games!$D$2:$D$2100) + SUMIF(Games!$C$2:$C$2100, A3, Games!$B$2:$B$2100)</f>
        <v>72</v>
      </c>
      <c r="G3">
        <f t="shared" si="0"/>
        <v>-44</v>
      </c>
      <c r="H3">
        <f t="shared" si="1"/>
        <v>1.75</v>
      </c>
      <c r="I3">
        <f t="shared" si="2"/>
        <v>4.5</v>
      </c>
      <c r="J3">
        <f t="shared" si="3"/>
        <v>-2.75</v>
      </c>
    </row>
    <row r="4" spans="1:10" x14ac:dyDescent="0.3">
      <c r="A4" t="s">
        <v>12</v>
      </c>
      <c r="B4">
        <f>COUNTIFS(Games!$A$2:$A$2100, A4, Games!$E$2:$E$2100, "")</f>
        <v>10</v>
      </c>
      <c r="C4">
        <f>COUNTIFS(Games!$C$2:$C$2100, A4, Games!$E$2:$E$2100, "")</f>
        <v>10</v>
      </c>
      <c r="D4">
        <f>COUNTIFS(Games!$A$2:$A$2100, A4, Games!$E$2:$E$2100, "Yes") + COUNTIFS(Games!$C$2:$C$2100, A4, Games!$E$2:$E$2100, "Yes")</f>
        <v>0</v>
      </c>
      <c r="E4">
        <f>SUMIF(Games!$A$2:$A$2100, A4, Games!$B$2:$B$2100) + SUMIF(Games!$C$2:$C$2100, A4, Games!$D$2:$D$2100)</f>
        <v>41</v>
      </c>
      <c r="F4">
        <f>SUMIF(Games!$A$2:$A$2100, A4, Games!$D$2:$D$2100) + SUMIF(Games!$C$2:$C$2100, A4, Games!$B$2:$B$2100)</f>
        <v>53</v>
      </c>
      <c r="G4">
        <f t="shared" si="0"/>
        <v>-12</v>
      </c>
      <c r="H4">
        <f t="shared" si="1"/>
        <v>2.0499999999999998</v>
      </c>
      <c r="I4">
        <f t="shared" si="2"/>
        <v>2.65</v>
      </c>
      <c r="J4">
        <f t="shared" si="3"/>
        <v>-0.6</v>
      </c>
    </row>
    <row r="5" spans="1:10" x14ac:dyDescent="0.3">
      <c r="A5" t="s">
        <v>13</v>
      </c>
      <c r="B5">
        <f>COUNTIFS(Games!$A$2:$A$2100, A5, Games!$E$2:$E$2100, "")</f>
        <v>2</v>
      </c>
      <c r="C5">
        <f>COUNTIFS(Games!$C$2:$C$2100, A5, Games!$E$2:$E$2100, "")</f>
        <v>11</v>
      </c>
      <c r="D5">
        <f>COUNTIFS(Games!$A$2:$A$2100, A5, Games!$E$2:$E$2100, "Yes") + COUNTIFS(Games!$C$2:$C$2100, A5, Games!$E$2:$E$2100, "Yes")</f>
        <v>3</v>
      </c>
      <c r="E5">
        <f>SUMIF(Games!$A$2:$A$2100, A5, Games!$B$2:$B$2100) + SUMIF(Games!$C$2:$C$2100, A5, Games!$D$2:$D$2100)</f>
        <v>29</v>
      </c>
      <c r="F5">
        <f>SUMIF(Games!$A$2:$A$2100, A5, Games!$D$2:$D$2100) + SUMIF(Games!$C$2:$C$2100, A5, Games!$B$2:$B$2100)</f>
        <v>53</v>
      </c>
      <c r="G5">
        <f t="shared" si="0"/>
        <v>-24</v>
      </c>
      <c r="H5">
        <f t="shared" si="1"/>
        <v>1.8125</v>
      </c>
      <c r="I5">
        <f t="shared" si="2"/>
        <v>3.3125</v>
      </c>
      <c r="J5">
        <f t="shared" si="3"/>
        <v>-1.5</v>
      </c>
    </row>
    <row r="6" spans="1:10" x14ac:dyDescent="0.3">
      <c r="A6" t="s">
        <v>14</v>
      </c>
      <c r="B6">
        <f>COUNTIFS(Games!$A$2:$A$2100, A6, Games!$E$2:$E$2100, "")</f>
        <v>7</v>
      </c>
      <c r="C6">
        <f>COUNTIFS(Games!$C$2:$C$2100, A6, Games!$E$2:$E$2100, "")</f>
        <v>8</v>
      </c>
      <c r="D6">
        <f>COUNTIFS(Games!$A$2:$A$2100, A6, Games!$E$2:$E$2100, "Yes") + COUNTIFS(Games!$C$2:$C$2100, A6, Games!$E$2:$E$2100, "Yes")</f>
        <v>0</v>
      </c>
      <c r="E6">
        <f>SUMIF(Games!$A$2:$A$2100, A6, Games!$B$2:$B$2100) + SUMIF(Games!$C$2:$C$2100, A6, Games!$D$2:$D$2100)</f>
        <v>49</v>
      </c>
      <c r="F6">
        <f>SUMIF(Games!$A$2:$A$2100, A6, Games!$D$2:$D$2100) + SUMIF(Games!$C$2:$C$2100, A6, Games!$B$2:$B$2100)</f>
        <v>33</v>
      </c>
      <c r="G6">
        <f t="shared" si="0"/>
        <v>16</v>
      </c>
      <c r="H6">
        <f t="shared" si="1"/>
        <v>3.2666666666666666</v>
      </c>
      <c r="I6">
        <f t="shared" si="2"/>
        <v>2.2000000000000002</v>
      </c>
      <c r="J6">
        <f t="shared" si="3"/>
        <v>1.0666666666666667</v>
      </c>
    </row>
    <row r="7" spans="1:10" x14ac:dyDescent="0.3">
      <c r="A7" t="s">
        <v>15</v>
      </c>
      <c r="B7">
        <f>COUNTIFS(Games!$A$2:$A$2100, A7, Games!$E$2:$E$2100, "")</f>
        <v>8</v>
      </c>
      <c r="C7">
        <f>COUNTIFS(Games!$C$2:$C$2100, A7, Games!$E$2:$E$2100, "")</f>
        <v>4</v>
      </c>
      <c r="D7">
        <f>COUNTIFS(Games!$A$2:$A$2100, A7, Games!$E$2:$E$2100, "Yes") + COUNTIFS(Games!$C$2:$C$2100, A7, Games!$E$2:$E$2100, "Yes")</f>
        <v>2</v>
      </c>
      <c r="E7">
        <f>SUMIF(Games!$A$2:$A$2100, A7, Games!$B$2:$B$2100) + SUMIF(Games!$C$2:$C$2100, A7, Games!$D$2:$D$2100)</f>
        <v>43</v>
      </c>
      <c r="F7">
        <f>SUMIF(Games!$A$2:$A$2100, A7, Games!$D$2:$D$2100) + SUMIF(Games!$C$2:$C$2100, A7, Games!$B$2:$B$2100)</f>
        <v>32</v>
      </c>
      <c r="G7">
        <f t="shared" si="0"/>
        <v>11</v>
      </c>
      <c r="H7">
        <f t="shared" si="1"/>
        <v>3.0714285714285716</v>
      </c>
      <c r="I7">
        <f t="shared" si="2"/>
        <v>2.2857142857142856</v>
      </c>
      <c r="J7">
        <f t="shared" si="3"/>
        <v>0.7857142857142857</v>
      </c>
    </row>
    <row r="8" spans="1:10" x14ac:dyDescent="0.3">
      <c r="A8" t="s">
        <v>16</v>
      </c>
      <c r="B8">
        <f>COUNTIFS(Games!$A$2:$A$2100, A8, Games!$E$2:$E$2100, "")</f>
        <v>11</v>
      </c>
      <c r="C8">
        <f>COUNTIFS(Games!$C$2:$C$2100, A8, Games!$E$2:$E$2100, "")</f>
        <v>5</v>
      </c>
      <c r="D8">
        <f>COUNTIFS(Games!$A$2:$A$2100, A8, Games!$E$2:$E$2100, "Yes") + COUNTIFS(Games!$C$2:$C$2100, A8, Games!$E$2:$E$2100, "Yes")</f>
        <v>0</v>
      </c>
      <c r="E8">
        <f>SUMIF(Games!$A$2:$A$2100, A8, Games!$B$2:$B$2100) + SUMIF(Games!$C$2:$C$2100, A8, Games!$D$2:$D$2100)</f>
        <v>40</v>
      </c>
      <c r="F8">
        <f>SUMIF(Games!$A$2:$A$2100, A8, Games!$D$2:$D$2100) + SUMIF(Games!$C$2:$C$2100, A8, Games!$B$2:$B$2100)</f>
        <v>37</v>
      </c>
      <c r="G8">
        <f t="shared" si="0"/>
        <v>3</v>
      </c>
      <c r="H8">
        <f t="shared" si="1"/>
        <v>2.5</v>
      </c>
      <c r="I8">
        <f t="shared" si="2"/>
        <v>2.3125</v>
      </c>
      <c r="J8">
        <f t="shared" si="3"/>
        <v>0.1875</v>
      </c>
    </row>
    <row r="9" spans="1:10" x14ac:dyDescent="0.3">
      <c r="A9" t="s">
        <v>17</v>
      </c>
      <c r="B9">
        <f>COUNTIFS(Games!$A$2:$A$2100, A9, Games!$E$2:$E$2100, "")</f>
        <v>8</v>
      </c>
      <c r="C9">
        <f>COUNTIFS(Games!$C$2:$C$2100, A9, Games!$E$2:$E$2100, "")</f>
        <v>5</v>
      </c>
      <c r="D9">
        <f>COUNTIFS(Games!$A$2:$A$2100, A9, Games!$E$2:$E$2100, "Yes") + COUNTIFS(Games!$C$2:$C$2100, A9, Games!$E$2:$E$2100, "Yes")</f>
        <v>3</v>
      </c>
      <c r="E9">
        <f>SUMIF(Games!$A$2:$A$2100, A9, Games!$B$2:$B$2100) + SUMIF(Games!$C$2:$C$2100, A9, Games!$D$2:$D$2100)</f>
        <v>54</v>
      </c>
      <c r="F9">
        <f>SUMIF(Games!$A$2:$A$2100, A9, Games!$D$2:$D$2100) + SUMIF(Games!$C$2:$C$2100, A9, Games!$B$2:$B$2100)</f>
        <v>32</v>
      </c>
      <c r="G9">
        <f t="shared" si="0"/>
        <v>22</v>
      </c>
      <c r="H9">
        <f t="shared" si="1"/>
        <v>3.375</v>
      </c>
      <c r="I9">
        <f t="shared" si="2"/>
        <v>2</v>
      </c>
      <c r="J9">
        <f t="shared" si="3"/>
        <v>1.375</v>
      </c>
    </row>
    <row r="10" spans="1:10" x14ac:dyDescent="0.3">
      <c r="A10" t="s">
        <v>18</v>
      </c>
      <c r="B10">
        <f>COUNTIFS(Games!$A$2:$A$2100, A10, Games!$E$2:$E$2100, "")</f>
        <v>7</v>
      </c>
      <c r="C10">
        <f>COUNTIFS(Games!$C$2:$C$2100, A10, Games!$E$2:$E$2100, "")</f>
        <v>9</v>
      </c>
      <c r="D10">
        <f>COUNTIFS(Games!$A$2:$A$2100, A10, Games!$E$2:$E$2100, "Yes") + COUNTIFS(Games!$C$2:$C$2100, A10, Games!$E$2:$E$2100, "Yes")</f>
        <v>1</v>
      </c>
      <c r="E10">
        <f>SUMIF(Games!$A$2:$A$2100, A10, Games!$B$2:$B$2100) + SUMIF(Games!$C$2:$C$2100, A10, Games!$D$2:$D$2100)</f>
        <v>45</v>
      </c>
      <c r="F10">
        <f>SUMIF(Games!$A$2:$A$2100, A10, Games!$D$2:$D$2100) + SUMIF(Games!$C$2:$C$2100, A10, Games!$B$2:$B$2100)</f>
        <v>47</v>
      </c>
      <c r="G10">
        <f t="shared" si="0"/>
        <v>-2</v>
      </c>
      <c r="H10">
        <f t="shared" si="1"/>
        <v>2.6470588235294117</v>
      </c>
      <c r="I10">
        <f t="shared" si="2"/>
        <v>2.7647058823529411</v>
      </c>
      <c r="J10">
        <f t="shared" si="3"/>
        <v>-0.11764705882352941</v>
      </c>
    </row>
    <row r="11" spans="1:10" x14ac:dyDescent="0.3">
      <c r="A11" t="s">
        <v>19</v>
      </c>
      <c r="B11">
        <f>COUNTIFS(Games!$A$2:$A$2100, A11, Games!$E$2:$E$2100, "")</f>
        <v>11</v>
      </c>
      <c r="C11">
        <f>COUNTIFS(Games!$C$2:$C$2100, A11, Games!$E$2:$E$2100, "")</f>
        <v>4</v>
      </c>
      <c r="D11">
        <f>COUNTIFS(Games!$A$2:$A$2100, A11, Games!$E$2:$E$2100, "Yes") + COUNTIFS(Games!$C$2:$C$2100, A11, Games!$E$2:$E$2100, "Yes")</f>
        <v>0</v>
      </c>
      <c r="E11">
        <f>SUMIF(Games!$A$2:$A$2100, A11, Games!$B$2:$B$2100) + SUMIF(Games!$C$2:$C$2100, A11, Games!$D$2:$D$2100)</f>
        <v>56</v>
      </c>
      <c r="F11">
        <f>SUMIF(Games!$A$2:$A$2100, A11, Games!$D$2:$D$2100) + SUMIF(Games!$C$2:$C$2100, A11, Games!$B$2:$B$2100)</f>
        <v>28</v>
      </c>
      <c r="G11">
        <f t="shared" si="0"/>
        <v>28</v>
      </c>
      <c r="H11">
        <f t="shared" si="1"/>
        <v>3.7333333333333334</v>
      </c>
      <c r="I11">
        <f t="shared" si="2"/>
        <v>1.8666666666666667</v>
      </c>
      <c r="J11">
        <f t="shared" si="3"/>
        <v>1.8666666666666667</v>
      </c>
    </row>
    <row r="12" spans="1:10" x14ac:dyDescent="0.3">
      <c r="A12" t="s">
        <v>20</v>
      </c>
      <c r="B12">
        <f>COUNTIFS(Games!$A$2:$A$2100, A12, Games!$E$2:$E$2100, "")</f>
        <v>6</v>
      </c>
      <c r="C12">
        <f>COUNTIFS(Games!$C$2:$C$2100, A12, Games!$E$2:$E$2100, "")</f>
        <v>6</v>
      </c>
      <c r="D12">
        <f>COUNTIFS(Games!$A$2:$A$2100, A12, Games!$E$2:$E$2100, "Yes") + COUNTIFS(Games!$C$2:$C$2100, A12, Games!$E$2:$E$2100, "Yes")</f>
        <v>5</v>
      </c>
      <c r="E12">
        <f>SUMIF(Games!$A$2:$A$2100, A12, Games!$B$2:$B$2100) + SUMIF(Games!$C$2:$C$2100, A12, Games!$D$2:$D$2100)</f>
        <v>54</v>
      </c>
      <c r="F12">
        <f>SUMIF(Games!$A$2:$A$2100, A12, Games!$D$2:$D$2100) + SUMIF(Games!$C$2:$C$2100, A12, Games!$B$2:$B$2100)</f>
        <v>50</v>
      </c>
      <c r="G12">
        <f t="shared" si="0"/>
        <v>4</v>
      </c>
      <c r="H12">
        <f t="shared" si="1"/>
        <v>3.1764705882352939</v>
      </c>
      <c r="I12">
        <f t="shared" si="2"/>
        <v>2.9411764705882355</v>
      </c>
      <c r="J12">
        <f t="shared" si="3"/>
        <v>0.23529411764705882</v>
      </c>
    </row>
    <row r="13" spans="1:10" x14ac:dyDescent="0.3">
      <c r="A13" t="s">
        <v>21</v>
      </c>
      <c r="B13">
        <f>COUNTIFS(Games!$A$2:$A$2100, A13, Games!$E$2:$E$2100, "")</f>
        <v>11</v>
      </c>
      <c r="C13">
        <f>COUNTIFS(Games!$C$2:$C$2100, A13, Games!$E$2:$E$2100, "")</f>
        <v>5</v>
      </c>
      <c r="D13">
        <f>COUNTIFS(Games!$A$2:$A$2100, A13, Games!$E$2:$E$2100, "Yes") + COUNTIFS(Games!$C$2:$C$2100, A13, Games!$E$2:$E$2100, "Yes")</f>
        <v>1</v>
      </c>
      <c r="E13">
        <f>SUMIF(Games!$A$2:$A$2100, A13, Games!$B$2:$B$2100) + SUMIF(Games!$C$2:$C$2100, A13, Games!$D$2:$D$2100)</f>
        <v>57</v>
      </c>
      <c r="F13">
        <f>SUMIF(Games!$A$2:$A$2100, A13, Games!$D$2:$D$2100) + SUMIF(Games!$C$2:$C$2100, A13, Games!$B$2:$B$2100)</f>
        <v>39</v>
      </c>
      <c r="G13">
        <f t="shared" si="0"/>
        <v>18</v>
      </c>
      <c r="H13">
        <f t="shared" si="1"/>
        <v>3.3529411764705883</v>
      </c>
      <c r="I13">
        <f t="shared" si="2"/>
        <v>2.2941176470588234</v>
      </c>
      <c r="J13">
        <f t="shared" si="3"/>
        <v>1.0588235294117647</v>
      </c>
    </row>
    <row r="14" spans="1:10" x14ac:dyDescent="0.3">
      <c r="A14" t="s">
        <v>22</v>
      </c>
      <c r="B14">
        <f>COUNTIFS(Games!$A$2:$A$2100, A14, Games!$E$2:$E$2100, "")</f>
        <v>3</v>
      </c>
      <c r="C14">
        <f>COUNTIFS(Games!$C$2:$C$2100, A14, Games!$E$2:$E$2100, "")</f>
        <v>10</v>
      </c>
      <c r="D14">
        <f>COUNTIFS(Games!$A$2:$A$2100, A14, Games!$E$2:$E$2100, "Yes") + COUNTIFS(Games!$C$2:$C$2100, A14, Games!$E$2:$E$2100, "Yes")</f>
        <v>0</v>
      </c>
      <c r="E14">
        <f>SUMIF(Games!$A$2:$A$2100, A14, Games!$B$2:$B$2100) + SUMIF(Games!$C$2:$C$2100, A14, Games!$D$2:$D$2100)</f>
        <v>21</v>
      </c>
      <c r="F14">
        <f>SUMIF(Games!$A$2:$A$2100, A14, Games!$D$2:$D$2100) + SUMIF(Games!$C$2:$C$2100, A14, Games!$B$2:$B$2100)</f>
        <v>37</v>
      </c>
      <c r="G14">
        <f t="shared" si="0"/>
        <v>-16</v>
      </c>
      <c r="H14">
        <f t="shared" si="1"/>
        <v>1.6153846153846154</v>
      </c>
      <c r="I14">
        <f t="shared" si="2"/>
        <v>2.8461538461538463</v>
      </c>
      <c r="J14">
        <f t="shared" si="3"/>
        <v>-1.2307692307692308</v>
      </c>
    </row>
    <row r="15" spans="1:10" x14ac:dyDescent="0.3">
      <c r="A15" t="s">
        <v>23</v>
      </c>
      <c r="B15">
        <f>COUNTIFS(Games!$A$2:$A$2100, A15, Games!$E$2:$E$2100, "")</f>
        <v>2</v>
      </c>
      <c r="C15">
        <f>COUNTIFS(Games!$C$2:$C$2100, A15, Games!$E$2:$E$2100, "")</f>
        <v>12</v>
      </c>
      <c r="D15">
        <f>COUNTIFS(Games!$A$2:$A$2100, A15, Games!$E$2:$E$2100, "Yes") + COUNTIFS(Games!$C$2:$C$2100, A15, Games!$E$2:$E$2100, "Yes")</f>
        <v>0</v>
      </c>
      <c r="E15">
        <f>SUMIF(Games!$A$2:$A$2100, A15, Games!$B$2:$B$2100) + SUMIF(Games!$C$2:$C$2100, A15, Games!$D$2:$D$2100)</f>
        <v>27</v>
      </c>
      <c r="F15">
        <f>SUMIF(Games!$A$2:$A$2100, A15, Games!$D$2:$D$2100) + SUMIF(Games!$C$2:$C$2100, A15, Games!$B$2:$B$2100)</f>
        <v>57</v>
      </c>
      <c r="G15">
        <f t="shared" si="0"/>
        <v>-30</v>
      </c>
      <c r="H15">
        <f t="shared" si="1"/>
        <v>1.9285714285714286</v>
      </c>
      <c r="I15">
        <f t="shared" si="2"/>
        <v>4.0714285714285712</v>
      </c>
      <c r="J15">
        <f t="shared" si="3"/>
        <v>-2.1428571428571428</v>
      </c>
    </row>
    <row r="16" spans="1:10" x14ac:dyDescent="0.3">
      <c r="A16" t="s">
        <v>24</v>
      </c>
      <c r="B16">
        <f>COUNTIFS(Games!$A$2:$A$2100, A16, Games!$E$2:$E$2100, "")</f>
        <v>11</v>
      </c>
      <c r="C16">
        <f>COUNTIFS(Games!$C$2:$C$2100, A16, Games!$E$2:$E$2100, "")</f>
        <v>3</v>
      </c>
      <c r="D16">
        <f>COUNTIFS(Games!$A$2:$A$2100, A16, Games!$E$2:$E$2100, "Yes") + COUNTIFS(Games!$C$2:$C$2100, A16, Games!$E$2:$E$2100, "Yes")</f>
        <v>1</v>
      </c>
      <c r="E16">
        <f>SUMIF(Games!$A$2:$A$2100, A16, Games!$B$2:$B$2100) + SUMIF(Games!$C$2:$C$2100, A16, Games!$D$2:$D$2100)</f>
        <v>46</v>
      </c>
      <c r="F16">
        <f>SUMIF(Games!$A$2:$A$2100, A16, Games!$D$2:$D$2100) + SUMIF(Games!$C$2:$C$2100, A16, Games!$B$2:$B$2100)</f>
        <v>27</v>
      </c>
      <c r="G16">
        <f t="shared" si="0"/>
        <v>19</v>
      </c>
      <c r="H16">
        <f t="shared" si="1"/>
        <v>3.0666666666666669</v>
      </c>
      <c r="I16">
        <f t="shared" si="2"/>
        <v>1.8</v>
      </c>
      <c r="J16">
        <f t="shared" si="3"/>
        <v>1.2666666666666666</v>
      </c>
    </row>
    <row r="17" spans="1:10" x14ac:dyDescent="0.3">
      <c r="A17" t="s">
        <v>25</v>
      </c>
      <c r="B17">
        <f>COUNTIFS(Games!$A$2:$A$2100, A17, Games!$E$2:$E$2100, "")</f>
        <v>7</v>
      </c>
      <c r="C17">
        <f>COUNTIFS(Games!$C$2:$C$2100, A17, Games!$E$2:$E$2100, "")</f>
        <v>7</v>
      </c>
      <c r="D17">
        <f>COUNTIFS(Games!$A$2:$A$2100, A17, Games!$E$2:$E$2100, "Yes") + COUNTIFS(Games!$C$2:$C$2100, A17, Games!$E$2:$E$2100, "Yes")</f>
        <v>4</v>
      </c>
      <c r="E17">
        <f>SUMIF(Games!$A$2:$A$2100, A17, Games!$B$2:$B$2100) + SUMIF(Games!$C$2:$C$2100, A17, Games!$D$2:$D$2100)</f>
        <v>40</v>
      </c>
      <c r="F17">
        <f>SUMIF(Games!$A$2:$A$2100, A17, Games!$D$2:$D$2100) + SUMIF(Games!$C$2:$C$2100, A17, Games!$B$2:$B$2100)</f>
        <v>43</v>
      </c>
      <c r="G17">
        <f t="shared" si="0"/>
        <v>-3</v>
      </c>
      <c r="H17">
        <f t="shared" si="1"/>
        <v>2.2222222222222223</v>
      </c>
      <c r="I17">
        <f t="shared" si="2"/>
        <v>2.3888888888888888</v>
      </c>
      <c r="J17">
        <f t="shared" si="3"/>
        <v>-0.16666666666666666</v>
      </c>
    </row>
    <row r="18" spans="1:10" x14ac:dyDescent="0.3">
      <c r="A18" t="s">
        <v>26</v>
      </c>
      <c r="B18">
        <f>COUNTIFS(Games!$A$2:$A$2100, A18, Games!$E$2:$E$2100, "")</f>
        <v>6</v>
      </c>
      <c r="C18">
        <f>COUNTIFS(Games!$C$2:$C$2100, A18, Games!$E$2:$E$2100, "")</f>
        <v>5</v>
      </c>
      <c r="D18">
        <f>COUNTIFS(Games!$A$2:$A$2100, A18, Games!$E$2:$E$2100, "Yes") + COUNTIFS(Games!$C$2:$C$2100, A18, Games!$E$2:$E$2100, "Yes")</f>
        <v>1</v>
      </c>
      <c r="E18">
        <f>SUMIF(Games!$A$2:$A$2100, A18, Games!$B$2:$B$2100) + SUMIF(Games!$C$2:$C$2100, A18, Games!$D$2:$D$2100)</f>
        <v>38</v>
      </c>
      <c r="F18">
        <f>SUMIF(Games!$A$2:$A$2100, A18, Games!$D$2:$D$2100) + SUMIF(Games!$C$2:$C$2100, A18, Games!$B$2:$B$2100)</f>
        <v>38</v>
      </c>
      <c r="G18">
        <f t="shared" si="0"/>
        <v>0</v>
      </c>
      <c r="H18">
        <f t="shared" si="1"/>
        <v>3.1666666666666665</v>
      </c>
      <c r="I18">
        <f t="shared" si="2"/>
        <v>3.1666666666666665</v>
      </c>
      <c r="J18">
        <f t="shared" si="3"/>
        <v>0</v>
      </c>
    </row>
    <row r="19" spans="1:10" x14ac:dyDescent="0.3">
      <c r="A19" t="s">
        <v>27</v>
      </c>
      <c r="B19">
        <f>COUNTIFS(Games!$A$2:$A$2100, A19, Games!$E$2:$E$2100, "")</f>
        <v>7</v>
      </c>
      <c r="C19">
        <f>COUNTIFS(Games!$C$2:$C$2100, A19, Games!$E$2:$E$2100, "")</f>
        <v>6</v>
      </c>
      <c r="D19">
        <f>COUNTIFS(Games!$A$2:$A$2100, A19, Games!$E$2:$E$2100, "Yes") + COUNTIFS(Games!$C$2:$C$2100, A19, Games!$E$2:$E$2100, "Yes")</f>
        <v>3</v>
      </c>
      <c r="E19">
        <f>SUMIF(Games!$A$2:$A$2100, A19, Games!$B$2:$B$2100) + SUMIF(Games!$C$2:$C$2100, A19, Games!$D$2:$D$2100)</f>
        <v>48</v>
      </c>
      <c r="F19">
        <f>SUMIF(Games!$A$2:$A$2100, A19, Games!$D$2:$D$2100) + SUMIF(Games!$C$2:$C$2100, A19, Games!$B$2:$B$2100)</f>
        <v>53</v>
      </c>
      <c r="G19">
        <f t="shared" si="0"/>
        <v>-5</v>
      </c>
      <c r="H19">
        <f t="shared" si="1"/>
        <v>3</v>
      </c>
      <c r="I19">
        <f t="shared" si="2"/>
        <v>3.3125</v>
      </c>
      <c r="J19">
        <f t="shared" si="3"/>
        <v>-0.3125</v>
      </c>
    </row>
    <row r="20" spans="1:10" x14ac:dyDescent="0.3">
      <c r="A20" t="s">
        <v>28</v>
      </c>
      <c r="B20">
        <f>COUNTIFS(Games!$A$2:$A$2100, A20, Games!$E$2:$E$2100, "")</f>
        <v>10</v>
      </c>
      <c r="C20">
        <f>COUNTIFS(Games!$C$2:$C$2100, A20, Games!$E$2:$E$2100, "")</f>
        <v>1</v>
      </c>
      <c r="D20">
        <f>COUNTIFS(Games!$A$2:$A$2100, A20, Games!$E$2:$E$2100, "Yes") + COUNTIFS(Games!$C$2:$C$2100, A20, Games!$E$2:$E$2100, "Yes")</f>
        <v>0</v>
      </c>
      <c r="E20">
        <f>SUMIF(Games!$A$2:$A$2100, A20, Games!$B$2:$B$2100) + SUMIF(Games!$C$2:$C$2100, A20, Games!$D$2:$D$2100)</f>
        <v>42</v>
      </c>
      <c r="F20">
        <f>SUMIF(Games!$A$2:$A$2100, A20, Games!$D$2:$D$2100) + SUMIF(Games!$C$2:$C$2100, A20, Games!$B$2:$B$2100)</f>
        <v>15</v>
      </c>
      <c r="G20">
        <f t="shared" si="0"/>
        <v>27</v>
      </c>
      <c r="H20">
        <f t="shared" si="1"/>
        <v>3.8181818181818183</v>
      </c>
      <c r="I20">
        <f t="shared" si="2"/>
        <v>1.3636363636363635</v>
      </c>
      <c r="J20">
        <f t="shared" si="3"/>
        <v>2.4545454545454546</v>
      </c>
    </row>
    <row r="21" spans="1:10" x14ac:dyDescent="0.3">
      <c r="A21" t="s">
        <v>29</v>
      </c>
      <c r="B21">
        <f>COUNTIFS(Games!$A$2:$A$2100, A21, Games!$E$2:$E$2100, "")</f>
        <v>4</v>
      </c>
      <c r="C21">
        <f>COUNTIFS(Games!$C$2:$C$2100, A21, Games!$E$2:$E$2100, "")</f>
        <v>3</v>
      </c>
      <c r="D21">
        <f>COUNTIFS(Games!$A$2:$A$2100, A21, Games!$E$2:$E$2100, "Yes") + COUNTIFS(Games!$C$2:$C$2100, A21, Games!$E$2:$E$2100, "Yes")</f>
        <v>2</v>
      </c>
      <c r="E21">
        <f>SUMIF(Games!$A$2:$A$2100, A21, Games!$B$2:$B$2100) + SUMIF(Games!$C$2:$C$2100, A21, Games!$D$2:$D$2100)</f>
        <v>25</v>
      </c>
      <c r="F21">
        <f>SUMIF(Games!$A$2:$A$2100, A21, Games!$D$2:$D$2100) + SUMIF(Games!$C$2:$C$2100, A21, Games!$B$2:$B$2100)</f>
        <v>27</v>
      </c>
      <c r="G21">
        <f t="shared" si="0"/>
        <v>-2</v>
      </c>
      <c r="H21">
        <f t="shared" si="1"/>
        <v>2.7777777777777777</v>
      </c>
      <c r="I21">
        <f t="shared" si="2"/>
        <v>3</v>
      </c>
      <c r="J21">
        <f t="shared" si="3"/>
        <v>-0.22222222222222221</v>
      </c>
    </row>
    <row r="22" spans="1:10" x14ac:dyDescent="0.3">
      <c r="A22" t="s">
        <v>30</v>
      </c>
      <c r="B22">
        <f>COUNTIFS(Games!$A$2:$A$2100, A22, Games!$E$2:$E$2100, "")</f>
        <v>9</v>
      </c>
      <c r="C22">
        <f>COUNTIFS(Games!$C$2:$C$2100, A22, Games!$E$2:$E$2100, "")</f>
        <v>4</v>
      </c>
      <c r="D22">
        <f>COUNTIFS(Games!$A$2:$A$2100, A22, Games!$E$2:$E$2100, "Yes") + COUNTIFS(Games!$C$2:$C$2100, A22, Games!$E$2:$E$2100, "Yes")</f>
        <v>3</v>
      </c>
      <c r="E22">
        <f>SUMIF(Games!$A$2:$A$2100, A22, Games!$B$2:$B$2100) + SUMIF(Games!$C$2:$C$2100, A22, Games!$D$2:$D$2100)</f>
        <v>50</v>
      </c>
      <c r="F22">
        <f>SUMIF(Games!$A$2:$A$2100, A22, Games!$D$2:$D$2100) + SUMIF(Games!$C$2:$C$2100, A22, Games!$B$2:$B$2100)</f>
        <v>35</v>
      </c>
      <c r="G22">
        <f t="shared" si="0"/>
        <v>15</v>
      </c>
      <c r="H22">
        <f t="shared" si="1"/>
        <v>3.125</v>
      </c>
      <c r="I22">
        <f t="shared" si="2"/>
        <v>2.1875</v>
      </c>
      <c r="J22">
        <f t="shared" si="3"/>
        <v>0.9375</v>
      </c>
    </row>
    <row r="23" spans="1:10" x14ac:dyDescent="0.3">
      <c r="A23" t="s">
        <v>31</v>
      </c>
      <c r="B23">
        <f>COUNTIFS(Games!$A$2:$A$2100, A23, Games!$E$2:$E$2100, "")</f>
        <v>5</v>
      </c>
      <c r="C23">
        <f>COUNTIFS(Games!$C$2:$C$2100, A23, Games!$E$2:$E$2100, "")</f>
        <v>9</v>
      </c>
      <c r="D23">
        <f>COUNTIFS(Games!$A$2:$A$2100, A23, Games!$E$2:$E$2100, "Yes") + COUNTIFS(Games!$C$2:$C$2100, A23, Games!$E$2:$E$2100, "Yes")</f>
        <v>1</v>
      </c>
      <c r="E23">
        <f>SUMIF(Games!$A$2:$A$2100, A23, Games!$B$2:$B$2100) + SUMIF(Games!$C$2:$C$2100, A23, Games!$D$2:$D$2100)</f>
        <v>42</v>
      </c>
      <c r="F23">
        <f>SUMIF(Games!$A$2:$A$2100, A23, Games!$D$2:$D$2100) + SUMIF(Games!$C$2:$C$2100, A23, Games!$B$2:$B$2100)</f>
        <v>52</v>
      </c>
      <c r="G23">
        <f t="shared" si="0"/>
        <v>-10</v>
      </c>
      <c r="H23">
        <f t="shared" si="1"/>
        <v>2.8</v>
      </c>
      <c r="I23">
        <f t="shared" si="2"/>
        <v>3.4666666666666668</v>
      </c>
      <c r="J23">
        <f t="shared" si="3"/>
        <v>-0.66666666666666663</v>
      </c>
    </row>
    <row r="24" spans="1:10" x14ac:dyDescent="0.3">
      <c r="A24" t="s">
        <v>32</v>
      </c>
      <c r="B24">
        <f>COUNTIFS(Games!$A$2:$A$2100, A24, Games!$E$2:$E$2100, "")</f>
        <v>6</v>
      </c>
      <c r="C24">
        <f>COUNTIFS(Games!$C$2:$C$2100, A24, Games!$E$2:$E$2100, "")</f>
        <v>4</v>
      </c>
      <c r="D24">
        <f>COUNTIFS(Games!$A$2:$A$2100, A24, Games!$E$2:$E$2100, "Yes") + COUNTIFS(Games!$C$2:$C$2100, A24, Games!$E$2:$E$2100, "Yes")</f>
        <v>0</v>
      </c>
      <c r="E24">
        <f>SUMIF(Games!$A$2:$A$2100, A24, Games!$B$2:$B$2100) + SUMIF(Games!$C$2:$C$2100, A24, Games!$D$2:$D$2100)</f>
        <v>41</v>
      </c>
      <c r="F24">
        <f>SUMIF(Games!$A$2:$A$2100, A24, Games!$D$2:$D$2100) + SUMIF(Games!$C$2:$C$2100, A24, Games!$B$2:$B$2100)</f>
        <v>26</v>
      </c>
      <c r="G24">
        <f t="shared" si="0"/>
        <v>15</v>
      </c>
      <c r="H24">
        <f t="shared" si="1"/>
        <v>4.0999999999999996</v>
      </c>
      <c r="I24">
        <f t="shared" si="2"/>
        <v>2.6</v>
      </c>
      <c r="J24">
        <f t="shared" si="3"/>
        <v>1.5</v>
      </c>
    </row>
    <row r="25" spans="1:10" x14ac:dyDescent="0.3">
      <c r="A25" t="s">
        <v>33</v>
      </c>
      <c r="B25">
        <f>COUNTIFS(Games!$A$2:$A$2100, A25, Games!$E$2:$E$2100, "")</f>
        <v>3</v>
      </c>
      <c r="C25">
        <f>COUNTIFS(Games!$C$2:$C$2100, A25, Games!$E$2:$E$2100, "")</f>
        <v>9</v>
      </c>
      <c r="D25">
        <f>COUNTIFS(Games!$A$2:$A$2100, A25, Games!$E$2:$E$2100, "Yes") + COUNTIFS(Games!$C$2:$C$2100, A25, Games!$E$2:$E$2100, "Yes")</f>
        <v>4</v>
      </c>
      <c r="E25">
        <f>SUMIF(Games!$A$2:$A$2100, A25, Games!$B$2:$B$2100) + SUMIF(Games!$C$2:$C$2100, A25, Games!$D$2:$D$2100)</f>
        <v>34</v>
      </c>
      <c r="F25">
        <f>SUMIF(Games!$A$2:$A$2100, A25, Games!$D$2:$D$2100) + SUMIF(Games!$C$2:$C$2100, A25, Games!$B$2:$B$2100)</f>
        <v>55</v>
      </c>
      <c r="G25">
        <f t="shared" si="0"/>
        <v>-21</v>
      </c>
      <c r="H25">
        <f t="shared" si="1"/>
        <v>2.125</v>
      </c>
      <c r="I25">
        <f t="shared" si="2"/>
        <v>3.4375</v>
      </c>
      <c r="J25">
        <f t="shared" si="3"/>
        <v>-1.3125</v>
      </c>
    </row>
    <row r="26" spans="1:10" x14ac:dyDescent="0.3">
      <c r="A26" t="s">
        <v>34</v>
      </c>
      <c r="B26">
        <f>COUNTIFS(Games!$A$2:$A$2100, A26, Games!$E$2:$E$2100, "")</f>
        <v>5</v>
      </c>
      <c r="C26">
        <f>COUNTIFS(Games!$C$2:$C$2100, A26, Games!$E$2:$E$2100, "")</f>
        <v>14</v>
      </c>
      <c r="D26">
        <f>COUNTIFS(Games!$A$2:$A$2100, A26, Games!$E$2:$E$2100, "Yes") + COUNTIFS(Games!$C$2:$C$2100, A26, Games!$E$2:$E$2100, "Yes")</f>
        <v>1</v>
      </c>
      <c r="E26">
        <f>SUMIF(Games!$A$2:$A$2100, A26, Games!$B$2:$B$2100) + SUMIF(Games!$C$2:$C$2100, A26, Games!$D$2:$D$2100)</f>
        <v>44</v>
      </c>
      <c r="F26">
        <f>SUMIF(Games!$A$2:$A$2100, A26, Games!$D$2:$D$2100) + SUMIF(Games!$C$2:$C$2100, A26, Games!$B$2:$B$2100)</f>
        <v>75</v>
      </c>
      <c r="G26">
        <f t="shared" si="0"/>
        <v>-31</v>
      </c>
      <c r="H26">
        <f t="shared" si="1"/>
        <v>2.2000000000000002</v>
      </c>
      <c r="I26">
        <f t="shared" si="2"/>
        <v>3.75</v>
      </c>
      <c r="J26">
        <f t="shared" si="3"/>
        <v>-1.55</v>
      </c>
    </row>
    <row r="27" spans="1:10" x14ac:dyDescent="0.3">
      <c r="A27" t="s">
        <v>35</v>
      </c>
      <c r="B27">
        <f>COUNTIFS(Games!$A$2:$A$2100, A27, Games!$E$2:$E$2100, "")</f>
        <v>8</v>
      </c>
      <c r="C27">
        <f>COUNTIFS(Games!$C$2:$C$2100, A27, Games!$E$2:$E$2100, "")</f>
        <v>8</v>
      </c>
      <c r="D27">
        <f>COUNTIFS(Games!$A$2:$A$2100, A27, Games!$E$2:$E$2100, "Yes") + COUNTIFS(Games!$C$2:$C$2100, A27, Games!$E$2:$E$2100, "Yes")</f>
        <v>3</v>
      </c>
      <c r="E27">
        <f>SUMIF(Games!$A$2:$A$2100, A27, Games!$B$2:$B$2100) + SUMIF(Games!$C$2:$C$2100, A27, Games!$D$2:$D$2100)</f>
        <v>45</v>
      </c>
      <c r="F27">
        <f>SUMIF(Games!$A$2:$A$2100, A27, Games!$D$2:$D$2100) + SUMIF(Games!$C$2:$C$2100, A27, Games!$B$2:$B$2100)</f>
        <v>49</v>
      </c>
      <c r="G27">
        <f t="shared" si="0"/>
        <v>-4</v>
      </c>
      <c r="H27">
        <f t="shared" si="1"/>
        <v>2.3684210526315788</v>
      </c>
      <c r="I27">
        <f t="shared" si="2"/>
        <v>2.5789473684210527</v>
      </c>
      <c r="J27">
        <f t="shared" si="3"/>
        <v>-0.21052631578947367</v>
      </c>
    </row>
    <row r="28" spans="1:10" x14ac:dyDescent="0.3">
      <c r="A28" t="s">
        <v>36</v>
      </c>
      <c r="B28">
        <f>COUNTIFS(Games!$A$2:$A$2100, A28, Games!$E$2:$E$2100, "")</f>
        <v>12</v>
      </c>
      <c r="C28">
        <f>COUNTIFS(Games!$C$2:$C$2100, A28, Games!$E$2:$E$2100, "")</f>
        <v>4</v>
      </c>
      <c r="D28">
        <f>COUNTIFS(Games!$A$2:$A$2100, A28, Games!$E$2:$E$2100, "Yes") + COUNTIFS(Games!$C$2:$C$2100, A28, Games!$E$2:$E$2100, "Yes")</f>
        <v>1</v>
      </c>
      <c r="E28">
        <f>SUMIF(Games!$A$2:$A$2100, A28, Games!$B$2:$B$2100) + SUMIF(Games!$C$2:$C$2100, A28, Games!$D$2:$D$2100)</f>
        <v>61</v>
      </c>
      <c r="F28">
        <f>SUMIF(Games!$A$2:$A$2100, A28, Games!$D$2:$D$2100) + SUMIF(Games!$C$2:$C$2100, A28, Games!$B$2:$B$2100)</f>
        <v>29</v>
      </c>
      <c r="G28">
        <f t="shared" si="0"/>
        <v>32</v>
      </c>
      <c r="H28">
        <f t="shared" si="1"/>
        <v>3.5882352941176472</v>
      </c>
      <c r="I28">
        <f t="shared" si="2"/>
        <v>1.7058823529411764</v>
      </c>
      <c r="J28">
        <f t="shared" si="3"/>
        <v>1.8823529411764706</v>
      </c>
    </row>
    <row r="29" spans="1:10" x14ac:dyDescent="0.3">
      <c r="A29" t="s">
        <v>37</v>
      </c>
      <c r="B29">
        <f>COUNTIFS(Games!$A$2:$A$2100, A29, Games!$E$2:$E$2100, "")</f>
        <v>10</v>
      </c>
      <c r="C29">
        <f>COUNTIFS(Games!$C$2:$C$2100, A29, Games!$E$2:$E$2100, "")</f>
        <v>4</v>
      </c>
      <c r="D29">
        <f>COUNTIFS(Games!$A$2:$A$2100, A29, Games!$E$2:$E$2100, "Yes") + COUNTIFS(Games!$C$2:$C$2100, A29, Games!$E$2:$E$2100, "Yes")</f>
        <v>4</v>
      </c>
      <c r="E29">
        <f>SUMIF(Games!$A$2:$A$2100, A29, Games!$B$2:$B$2100) + SUMIF(Games!$C$2:$C$2100, A29, Games!$D$2:$D$2100)</f>
        <v>47</v>
      </c>
      <c r="F29">
        <f>SUMIF(Games!$A$2:$A$2100, A29, Games!$D$2:$D$2100) + SUMIF(Games!$C$2:$C$2100, A29, Games!$B$2:$B$2100)</f>
        <v>35</v>
      </c>
      <c r="G29">
        <f t="shared" si="0"/>
        <v>12</v>
      </c>
      <c r="H29">
        <f t="shared" si="1"/>
        <v>2.6111111111111112</v>
      </c>
      <c r="I29">
        <f t="shared" si="2"/>
        <v>1.9444444444444444</v>
      </c>
      <c r="J29">
        <f t="shared" si="3"/>
        <v>0.66666666666666663</v>
      </c>
    </row>
    <row r="30" spans="1:10" x14ac:dyDescent="0.3">
      <c r="A30" t="s">
        <v>38</v>
      </c>
      <c r="B30">
        <f>COUNTIFS(Games!$A$2:$A$2100, A30, Games!$E$2:$E$2100, "")</f>
        <v>4</v>
      </c>
      <c r="C30">
        <f>COUNTIFS(Games!$C$2:$C$2100, A30, Games!$E$2:$E$2100, "")</f>
        <v>10</v>
      </c>
      <c r="D30">
        <f>COUNTIFS(Games!$A$2:$A$2100, A30, Games!$E$2:$E$2100, "Yes") + COUNTIFS(Games!$C$2:$C$2100, A30, Games!$E$2:$E$2100, "Yes")</f>
        <v>1</v>
      </c>
      <c r="E30">
        <f>SUMIF(Games!$A$2:$A$2100, A30, Games!$B$2:$B$2100) + SUMIF(Games!$C$2:$C$2100, A30, Games!$D$2:$D$2100)</f>
        <v>34</v>
      </c>
      <c r="F30">
        <f>SUMIF(Games!$A$2:$A$2100, A30, Games!$D$2:$D$2100) + SUMIF(Games!$C$2:$C$2100, A30, Games!$B$2:$B$2100)</f>
        <v>67</v>
      </c>
      <c r="G30">
        <f t="shared" si="0"/>
        <v>-33</v>
      </c>
      <c r="H30">
        <f t="shared" si="1"/>
        <v>2.2666666666666666</v>
      </c>
      <c r="I30">
        <f t="shared" si="2"/>
        <v>4.4666666666666668</v>
      </c>
      <c r="J30">
        <f t="shared" si="3"/>
        <v>-2.2000000000000002</v>
      </c>
    </row>
    <row r="31" spans="1:10" x14ac:dyDescent="0.3">
      <c r="A31" t="s">
        <v>39</v>
      </c>
      <c r="B31">
        <f>COUNTIFS(Games!$A$2:$A$2100, A31, Games!$E$2:$E$2100, "")</f>
        <v>4</v>
      </c>
      <c r="C31">
        <f>COUNTIFS(Games!$C$2:$C$2100, A31, Games!$E$2:$E$2100, "")</f>
        <v>10</v>
      </c>
      <c r="D31">
        <f>COUNTIFS(Games!$A$2:$A$2100, A31, Games!$E$2:$E$2100, "Yes") + COUNTIFS(Games!$C$2:$C$2100, A31, Games!$E$2:$E$2100, "Yes")</f>
        <v>2</v>
      </c>
      <c r="E31">
        <f>SUMIF(Games!$A$2:$A$2100, A31, Games!$B$2:$B$2100) + SUMIF(Games!$C$2:$C$2100, A31, Games!$D$2:$D$2100)</f>
        <v>37</v>
      </c>
      <c r="F31">
        <f>SUMIF(Games!$A$2:$A$2100, A31, Games!$D$2:$D$2100) + SUMIF(Games!$C$2:$C$2100, A31, Games!$B$2:$B$2100)</f>
        <v>58</v>
      </c>
      <c r="G31">
        <f t="shared" si="0"/>
        <v>-21</v>
      </c>
      <c r="H31">
        <f t="shared" si="1"/>
        <v>2.3125</v>
      </c>
      <c r="I31">
        <f t="shared" si="2"/>
        <v>3.625</v>
      </c>
      <c r="J31">
        <f t="shared" si="3"/>
        <v>-1.3125</v>
      </c>
    </row>
    <row r="32" spans="1:10" x14ac:dyDescent="0.3">
      <c r="A32" t="s">
        <v>40</v>
      </c>
      <c r="B32">
        <f>COUNTIFS(Games!$A$2:$A$2100, A32, Games!$E$2:$E$2100, "")</f>
        <v>4</v>
      </c>
      <c r="C32">
        <f>COUNTIFS(Games!$C$2:$C$2100, A32, Games!$E$2:$E$2100, "")</f>
        <v>10</v>
      </c>
      <c r="D32">
        <f>COUNTIFS(Games!$A$2:$A$2100, A32, Games!$E$2:$E$2100, "Yes") + COUNTIFS(Games!$C$2:$C$2100, A32, Games!$E$2:$E$2100, "Yes")</f>
        <v>3</v>
      </c>
      <c r="E32">
        <f>SUMIF(Games!$A$2:$A$2100, A32, Games!$B$2:$B$2100) + SUMIF(Games!$C$2:$C$2100, A32, Games!$D$2:$D$2100)</f>
        <v>48</v>
      </c>
      <c r="F32">
        <f>SUMIF(Games!$A$2:$A$2100, A32, Games!$D$2:$D$2100) + SUMIF(Games!$C$2:$C$2100, A32, Games!$B$2:$B$2100)</f>
        <v>63</v>
      </c>
      <c r="G32">
        <f t="shared" si="0"/>
        <v>-15</v>
      </c>
      <c r="H32">
        <f t="shared" si="1"/>
        <v>2.8235294117647061</v>
      </c>
      <c r="I32">
        <f t="shared" si="2"/>
        <v>3.7058823529411766</v>
      </c>
      <c r="J32">
        <f t="shared" si="3"/>
        <v>-0.88235294117647056</v>
      </c>
    </row>
    <row r="33" spans="1:10" x14ac:dyDescent="0.3">
      <c r="A33" t="s">
        <v>41</v>
      </c>
      <c r="B33">
        <f>COUNTIFS(Games!$A$2:$A$2100, A33, Games!$E$2:$E$2100, "")</f>
        <v>6</v>
      </c>
      <c r="C33">
        <f>COUNTIFS(Games!$C$2:$C$2100, A33, Games!$E$2:$E$2100, "")</f>
        <v>10</v>
      </c>
      <c r="D33">
        <f>COUNTIFS(Games!$A$2:$A$2100, A33, Games!$E$2:$E$2100, "Yes") + COUNTIFS(Games!$C$2:$C$2100, A33, Games!$E$2:$E$2100, "Yes")</f>
        <v>2</v>
      </c>
      <c r="E33">
        <f>SUMIF(Games!$A$2:$A$2100, A33, Games!$B$2:$B$2100) + SUMIF(Games!$C$2:$C$2100, A33, Games!$D$2:$D$2100)</f>
        <v>39</v>
      </c>
      <c r="F33">
        <f>SUMIF(Games!$A$2:$A$2100, A33, Games!$D$2:$D$2100) + SUMIF(Games!$C$2:$C$2100, A33, Games!$B$2:$B$2100)</f>
        <v>39</v>
      </c>
      <c r="G33">
        <f t="shared" si="0"/>
        <v>0</v>
      </c>
      <c r="H33">
        <f t="shared" si="1"/>
        <v>2.1666666666666665</v>
      </c>
      <c r="I33">
        <f t="shared" si="2"/>
        <v>2.1666666666666665</v>
      </c>
      <c r="J33">
        <f t="shared" si="3"/>
        <v>0</v>
      </c>
    </row>
    <row r="34" spans="1:10" x14ac:dyDescent="0.3">
      <c r="A34" t="s">
        <v>42</v>
      </c>
      <c r="B34">
        <f>COUNTIFS(Games!$A$2:$A$2100, A34, Games!$E$2:$E$2100, "")</f>
        <v>8</v>
      </c>
      <c r="C34">
        <f>COUNTIFS(Games!$C$2:$C$2100, A34, Games!$E$2:$E$2100, "")</f>
        <v>7</v>
      </c>
      <c r="D34">
        <f>COUNTIFS(Games!$A$2:$A$2100, A34, Games!$E$2:$E$2100, "Yes") + COUNTIFS(Games!$C$2:$C$2100, A34, Games!$E$2:$E$2100, "Yes")</f>
        <v>1</v>
      </c>
      <c r="E34">
        <f>SUMIF(Games!$A$2:$A$2100, A34, Games!$B$2:$B$2100) + SUMIF(Games!$C$2:$C$2100, A34, Games!$D$2:$D$2100)</f>
        <v>41</v>
      </c>
      <c r="F34">
        <f>SUMIF(Games!$A$2:$A$2100, A34, Games!$D$2:$D$2100) + SUMIF(Games!$C$2:$C$2100, A34, Games!$B$2:$B$2100)</f>
        <v>39</v>
      </c>
      <c r="G34">
        <f t="shared" ref="G34:G61" si="4">E34-F34</f>
        <v>2</v>
      </c>
      <c r="H34">
        <f t="shared" ref="H34:H61" si="5">E34/SUM(B34:D34)</f>
        <v>2.5625</v>
      </c>
      <c r="I34">
        <f t="shared" ref="I34:I61" si="6">F34/SUM(B34:D34)</f>
        <v>2.4375</v>
      </c>
      <c r="J34">
        <f t="shared" ref="J34:J61" si="7">G34/SUM(B34:D34)</f>
        <v>0.125</v>
      </c>
    </row>
    <row r="35" spans="1:10" x14ac:dyDescent="0.3">
      <c r="A35" t="s">
        <v>43</v>
      </c>
      <c r="B35">
        <f>COUNTIFS(Games!$A$2:$A$2100, A35, Games!$E$2:$E$2100, "")</f>
        <v>10</v>
      </c>
      <c r="C35">
        <f>COUNTIFS(Games!$C$2:$C$2100, A35, Games!$E$2:$E$2100, "")</f>
        <v>7</v>
      </c>
      <c r="D35">
        <f>COUNTIFS(Games!$A$2:$A$2100, A35, Games!$E$2:$E$2100, "Yes") + COUNTIFS(Games!$C$2:$C$2100, A35, Games!$E$2:$E$2100, "Yes")</f>
        <v>0</v>
      </c>
      <c r="E35">
        <f>SUMIF(Games!$A$2:$A$2100, A35, Games!$B$2:$B$2100) + SUMIF(Games!$C$2:$C$2100, A35, Games!$D$2:$D$2100)</f>
        <v>42</v>
      </c>
      <c r="F35">
        <f>SUMIF(Games!$A$2:$A$2100, A35, Games!$D$2:$D$2100) + SUMIF(Games!$C$2:$C$2100, A35, Games!$B$2:$B$2100)</f>
        <v>33</v>
      </c>
      <c r="G35">
        <f t="shared" si="4"/>
        <v>9</v>
      </c>
      <c r="H35">
        <f t="shared" si="5"/>
        <v>2.4705882352941178</v>
      </c>
      <c r="I35">
        <f t="shared" si="6"/>
        <v>1.9411764705882353</v>
      </c>
      <c r="J35">
        <f t="shared" si="7"/>
        <v>0.52941176470588236</v>
      </c>
    </row>
    <row r="36" spans="1:10" x14ac:dyDescent="0.3">
      <c r="A36" t="s">
        <v>44</v>
      </c>
      <c r="B36">
        <f>COUNTIFS(Games!$A$2:$A$2100, A36, Games!$E$2:$E$2100, "")</f>
        <v>5</v>
      </c>
      <c r="C36">
        <f>COUNTIFS(Games!$C$2:$C$2100, A36, Games!$E$2:$E$2100, "")</f>
        <v>9</v>
      </c>
      <c r="D36">
        <f>COUNTIFS(Games!$A$2:$A$2100, A36, Games!$E$2:$E$2100, "Yes") + COUNTIFS(Games!$C$2:$C$2100, A36, Games!$E$2:$E$2100, "Yes")</f>
        <v>4</v>
      </c>
      <c r="E36">
        <f>SUMIF(Games!$A$2:$A$2100, A36, Games!$B$2:$B$2100) + SUMIF(Games!$C$2:$C$2100, A36, Games!$D$2:$D$2100)</f>
        <v>44</v>
      </c>
      <c r="F36">
        <f>SUMIF(Games!$A$2:$A$2100, A36, Games!$D$2:$D$2100) + SUMIF(Games!$C$2:$C$2100, A36, Games!$B$2:$B$2100)</f>
        <v>60</v>
      </c>
      <c r="G36">
        <f t="shared" si="4"/>
        <v>-16</v>
      </c>
      <c r="H36">
        <f t="shared" si="5"/>
        <v>2.4444444444444446</v>
      </c>
      <c r="I36">
        <f t="shared" si="6"/>
        <v>3.3333333333333335</v>
      </c>
      <c r="J36">
        <f t="shared" si="7"/>
        <v>-0.88888888888888884</v>
      </c>
    </row>
    <row r="37" spans="1:10" x14ac:dyDescent="0.3">
      <c r="A37" t="s">
        <v>45</v>
      </c>
      <c r="B37">
        <f>COUNTIFS(Games!$A$2:$A$2100, A37, Games!$E$2:$E$2100, "")</f>
        <v>9</v>
      </c>
      <c r="C37">
        <f>COUNTIFS(Games!$C$2:$C$2100, A37, Games!$E$2:$E$2100, "")</f>
        <v>6</v>
      </c>
      <c r="D37">
        <f>COUNTIFS(Games!$A$2:$A$2100, A37, Games!$E$2:$E$2100, "Yes") + COUNTIFS(Games!$C$2:$C$2100, A37, Games!$E$2:$E$2100, "Yes")</f>
        <v>1</v>
      </c>
      <c r="E37">
        <f>SUMIF(Games!$A$2:$A$2100, A37, Games!$B$2:$B$2100) + SUMIF(Games!$C$2:$C$2100, A37, Games!$D$2:$D$2100)</f>
        <v>47</v>
      </c>
      <c r="F37">
        <f>SUMIF(Games!$A$2:$A$2100, A37, Games!$D$2:$D$2100) + SUMIF(Games!$C$2:$C$2100, A37, Games!$B$2:$B$2100)</f>
        <v>41</v>
      </c>
      <c r="G37">
        <f t="shared" si="4"/>
        <v>6</v>
      </c>
      <c r="H37">
        <f t="shared" si="5"/>
        <v>2.9375</v>
      </c>
      <c r="I37">
        <f t="shared" si="6"/>
        <v>2.5625</v>
      </c>
      <c r="J37">
        <f t="shared" si="7"/>
        <v>0.375</v>
      </c>
    </row>
    <row r="38" spans="1:10" x14ac:dyDescent="0.3">
      <c r="A38" t="s">
        <v>46</v>
      </c>
      <c r="B38">
        <f>COUNTIFS(Games!$A$2:$A$2100, A38, Games!$E$2:$E$2100, "")</f>
        <v>14</v>
      </c>
      <c r="C38">
        <f>COUNTIFS(Games!$C$2:$C$2100, A38, Games!$E$2:$E$2100, "")</f>
        <v>1</v>
      </c>
      <c r="D38">
        <f>COUNTIFS(Games!$A$2:$A$2100, A38, Games!$E$2:$E$2100, "Yes") + COUNTIFS(Games!$C$2:$C$2100, A38, Games!$E$2:$E$2100, "Yes")</f>
        <v>1</v>
      </c>
      <c r="E38">
        <f>SUMIF(Games!$A$2:$A$2100, A38, Games!$B$2:$B$2100) + SUMIF(Games!$C$2:$C$2100, A38, Games!$D$2:$D$2100)</f>
        <v>60</v>
      </c>
      <c r="F38">
        <f>SUMIF(Games!$A$2:$A$2100, A38, Games!$D$2:$D$2100) + SUMIF(Games!$C$2:$C$2100, A38, Games!$B$2:$B$2100)</f>
        <v>17</v>
      </c>
      <c r="G38">
        <f t="shared" si="4"/>
        <v>43</v>
      </c>
      <c r="H38">
        <f t="shared" si="5"/>
        <v>3.75</v>
      </c>
      <c r="I38">
        <f t="shared" si="6"/>
        <v>1.0625</v>
      </c>
      <c r="J38">
        <f t="shared" si="7"/>
        <v>2.6875</v>
      </c>
    </row>
    <row r="39" spans="1:10" x14ac:dyDescent="0.3">
      <c r="A39" t="s">
        <v>47</v>
      </c>
      <c r="B39">
        <f>COUNTIFS(Games!$A$2:$A$2100, A39, Games!$E$2:$E$2100, "")</f>
        <v>8</v>
      </c>
      <c r="C39">
        <f>COUNTIFS(Games!$C$2:$C$2100, A39, Games!$E$2:$E$2100, "")</f>
        <v>7</v>
      </c>
      <c r="D39">
        <f>COUNTIFS(Games!$A$2:$A$2100, A39, Games!$E$2:$E$2100, "Yes") + COUNTIFS(Games!$C$2:$C$2100, A39, Games!$E$2:$E$2100, "Yes")</f>
        <v>1</v>
      </c>
      <c r="E39">
        <f>SUMIF(Games!$A$2:$A$2100, A39, Games!$B$2:$B$2100) + SUMIF(Games!$C$2:$C$2100, A39, Games!$D$2:$D$2100)</f>
        <v>40</v>
      </c>
      <c r="F39">
        <f>SUMIF(Games!$A$2:$A$2100, A39, Games!$D$2:$D$2100) + SUMIF(Games!$C$2:$C$2100, A39, Games!$B$2:$B$2100)</f>
        <v>42</v>
      </c>
      <c r="G39">
        <f t="shared" si="4"/>
        <v>-2</v>
      </c>
      <c r="H39">
        <f t="shared" si="5"/>
        <v>2.5</v>
      </c>
      <c r="I39">
        <f t="shared" si="6"/>
        <v>2.625</v>
      </c>
      <c r="J39">
        <f t="shared" si="7"/>
        <v>-0.125</v>
      </c>
    </row>
    <row r="40" spans="1:10" x14ac:dyDescent="0.3">
      <c r="A40" t="s">
        <v>48</v>
      </c>
      <c r="B40">
        <f>COUNTIFS(Games!$A$2:$A$2100, A40, Games!$E$2:$E$2100, "")</f>
        <v>4</v>
      </c>
      <c r="C40">
        <f>COUNTIFS(Games!$C$2:$C$2100, A40, Games!$E$2:$E$2100, "")</f>
        <v>8</v>
      </c>
      <c r="D40">
        <f>COUNTIFS(Games!$A$2:$A$2100, A40, Games!$E$2:$E$2100, "Yes") + COUNTIFS(Games!$C$2:$C$2100, A40, Games!$E$2:$E$2100, "Yes")</f>
        <v>2</v>
      </c>
      <c r="E40">
        <f>SUMIF(Games!$A$2:$A$2100, A40, Games!$B$2:$B$2100) + SUMIF(Games!$C$2:$C$2100, A40, Games!$D$2:$D$2100)</f>
        <v>30</v>
      </c>
      <c r="F40">
        <f>SUMIF(Games!$A$2:$A$2100, A40, Games!$D$2:$D$2100) + SUMIF(Games!$C$2:$C$2100, A40, Games!$B$2:$B$2100)</f>
        <v>42</v>
      </c>
      <c r="G40">
        <f t="shared" si="4"/>
        <v>-12</v>
      </c>
      <c r="H40">
        <f t="shared" si="5"/>
        <v>2.1428571428571428</v>
      </c>
      <c r="I40">
        <f t="shared" si="6"/>
        <v>3</v>
      </c>
      <c r="J40">
        <f t="shared" si="7"/>
        <v>-0.8571428571428571</v>
      </c>
    </row>
    <row r="41" spans="1:10" x14ac:dyDescent="0.3">
      <c r="A41" t="s">
        <v>49</v>
      </c>
      <c r="B41">
        <f>COUNTIFS(Games!$A$2:$A$2100, A41, Games!$E$2:$E$2100, "")</f>
        <v>14</v>
      </c>
      <c r="C41">
        <f>COUNTIFS(Games!$C$2:$C$2100, A41, Games!$E$2:$E$2100, "")</f>
        <v>1</v>
      </c>
      <c r="D41">
        <f>COUNTIFS(Games!$A$2:$A$2100, A41, Games!$E$2:$E$2100, "Yes") + COUNTIFS(Games!$C$2:$C$2100, A41, Games!$E$2:$E$2100, "Yes")</f>
        <v>2</v>
      </c>
      <c r="E41">
        <f>SUMIF(Games!$A$2:$A$2100, A41, Games!$B$2:$B$2100) + SUMIF(Games!$C$2:$C$2100, A41, Games!$D$2:$D$2100)</f>
        <v>71</v>
      </c>
      <c r="F41">
        <f>SUMIF(Games!$A$2:$A$2100, A41, Games!$D$2:$D$2100) + SUMIF(Games!$C$2:$C$2100, A41, Games!$B$2:$B$2100)</f>
        <v>27</v>
      </c>
      <c r="G41">
        <f t="shared" si="4"/>
        <v>44</v>
      </c>
      <c r="H41">
        <f t="shared" si="5"/>
        <v>4.1764705882352944</v>
      </c>
      <c r="I41">
        <f t="shared" si="6"/>
        <v>1.588235294117647</v>
      </c>
      <c r="J41">
        <f t="shared" si="7"/>
        <v>2.5882352941176472</v>
      </c>
    </row>
    <row r="42" spans="1:10" x14ac:dyDescent="0.3">
      <c r="A42" t="s">
        <v>50</v>
      </c>
      <c r="B42">
        <f>COUNTIFS(Games!$A$2:$A$2100, A42, Games!$E$2:$E$2100, "")</f>
        <v>10</v>
      </c>
      <c r="C42">
        <f>COUNTIFS(Games!$C$2:$C$2100, A42, Games!$E$2:$E$2100, "")</f>
        <v>5</v>
      </c>
      <c r="D42">
        <f>COUNTIFS(Games!$A$2:$A$2100, A42, Games!$E$2:$E$2100, "Yes") + COUNTIFS(Games!$C$2:$C$2100, A42, Games!$E$2:$E$2100, "Yes")</f>
        <v>2</v>
      </c>
      <c r="E42">
        <f>SUMIF(Games!$A$2:$A$2100, A42, Games!$B$2:$B$2100) + SUMIF(Games!$C$2:$C$2100, A42, Games!$D$2:$D$2100)</f>
        <v>51</v>
      </c>
      <c r="F42">
        <f>SUMIF(Games!$A$2:$A$2100, A42, Games!$D$2:$D$2100) + SUMIF(Games!$C$2:$C$2100, A42, Games!$B$2:$B$2100)</f>
        <v>39</v>
      </c>
      <c r="G42">
        <f t="shared" si="4"/>
        <v>12</v>
      </c>
      <c r="H42">
        <f t="shared" si="5"/>
        <v>3</v>
      </c>
      <c r="I42">
        <f t="shared" si="6"/>
        <v>2.2941176470588234</v>
      </c>
      <c r="J42">
        <f t="shared" si="7"/>
        <v>0.70588235294117652</v>
      </c>
    </row>
    <row r="43" spans="1:10" x14ac:dyDescent="0.3">
      <c r="A43" t="s">
        <v>51</v>
      </c>
      <c r="B43">
        <f>COUNTIFS(Games!$A$2:$A$2100, A43, Games!$E$2:$E$2100, "")</f>
        <v>8</v>
      </c>
      <c r="C43">
        <f>COUNTIFS(Games!$C$2:$C$2100, A43, Games!$E$2:$E$2100, "")</f>
        <v>6</v>
      </c>
      <c r="D43">
        <f>COUNTIFS(Games!$A$2:$A$2100, A43, Games!$E$2:$E$2100, "Yes") + COUNTIFS(Games!$C$2:$C$2100, A43, Games!$E$2:$E$2100, "Yes")</f>
        <v>2</v>
      </c>
      <c r="E43">
        <f>SUMIF(Games!$A$2:$A$2100, A43, Games!$B$2:$B$2100) + SUMIF(Games!$C$2:$C$2100, A43, Games!$D$2:$D$2100)</f>
        <v>52</v>
      </c>
      <c r="F43">
        <f>SUMIF(Games!$A$2:$A$2100, A43, Games!$D$2:$D$2100) + SUMIF(Games!$C$2:$C$2100, A43, Games!$B$2:$B$2100)</f>
        <v>47</v>
      </c>
      <c r="G43">
        <f t="shared" si="4"/>
        <v>5</v>
      </c>
      <c r="H43">
        <f t="shared" si="5"/>
        <v>3.25</v>
      </c>
      <c r="I43">
        <f t="shared" si="6"/>
        <v>2.9375</v>
      </c>
      <c r="J43">
        <f t="shared" si="7"/>
        <v>0.3125</v>
      </c>
    </row>
    <row r="44" spans="1:10" x14ac:dyDescent="0.3">
      <c r="A44" t="s">
        <v>52</v>
      </c>
      <c r="B44">
        <f>COUNTIFS(Games!$A$2:$A$2100, A44, Games!$E$2:$E$2100, "")</f>
        <v>8</v>
      </c>
      <c r="C44">
        <f>COUNTIFS(Games!$C$2:$C$2100, A44, Games!$E$2:$E$2100, "")</f>
        <v>6</v>
      </c>
      <c r="D44">
        <f>COUNTIFS(Games!$A$2:$A$2100, A44, Games!$E$2:$E$2100, "Yes") + COUNTIFS(Games!$C$2:$C$2100, A44, Games!$E$2:$E$2100, "Yes")</f>
        <v>2</v>
      </c>
      <c r="E44">
        <f>SUMIF(Games!$A$2:$A$2100, A44, Games!$B$2:$B$2100) + SUMIF(Games!$C$2:$C$2100, A44, Games!$D$2:$D$2100)</f>
        <v>46</v>
      </c>
      <c r="F44">
        <f>SUMIF(Games!$A$2:$A$2100, A44, Games!$D$2:$D$2100) + SUMIF(Games!$C$2:$C$2100, A44, Games!$B$2:$B$2100)</f>
        <v>49</v>
      </c>
      <c r="G44">
        <f t="shared" si="4"/>
        <v>-3</v>
      </c>
      <c r="H44">
        <f t="shared" si="5"/>
        <v>2.875</v>
      </c>
      <c r="I44">
        <f t="shared" si="6"/>
        <v>3.0625</v>
      </c>
      <c r="J44">
        <f t="shared" si="7"/>
        <v>-0.1875</v>
      </c>
    </row>
    <row r="45" spans="1:10" x14ac:dyDescent="0.3">
      <c r="A45" t="s">
        <v>53</v>
      </c>
      <c r="B45">
        <f>COUNTIFS(Games!$A$2:$A$2100, A45, Games!$E$2:$E$2100, "")</f>
        <v>10</v>
      </c>
      <c r="C45">
        <f>COUNTIFS(Games!$C$2:$C$2100, A45, Games!$E$2:$E$2100, "")</f>
        <v>4</v>
      </c>
      <c r="D45">
        <f>COUNTIFS(Games!$A$2:$A$2100, A45, Games!$E$2:$E$2100, "Yes") + COUNTIFS(Games!$C$2:$C$2100, A45, Games!$E$2:$E$2100, "Yes")</f>
        <v>2</v>
      </c>
      <c r="E45">
        <f>SUMIF(Games!$A$2:$A$2100, A45, Games!$B$2:$B$2100) + SUMIF(Games!$C$2:$C$2100, A45, Games!$D$2:$D$2100)</f>
        <v>44</v>
      </c>
      <c r="F45">
        <f>SUMIF(Games!$A$2:$A$2100, A45, Games!$D$2:$D$2100) + SUMIF(Games!$C$2:$C$2100, A45, Games!$B$2:$B$2100)</f>
        <v>30</v>
      </c>
      <c r="G45">
        <f t="shared" si="4"/>
        <v>14</v>
      </c>
      <c r="H45">
        <f t="shared" si="5"/>
        <v>2.75</v>
      </c>
      <c r="I45">
        <f t="shared" si="6"/>
        <v>1.875</v>
      </c>
      <c r="J45">
        <f t="shared" si="7"/>
        <v>0.875</v>
      </c>
    </row>
    <row r="46" spans="1:10" x14ac:dyDescent="0.3">
      <c r="A46" t="s">
        <v>54</v>
      </c>
      <c r="B46">
        <f>COUNTIFS(Games!$A$2:$A$2100, A46, Games!$E$2:$E$2100, "")</f>
        <v>6</v>
      </c>
      <c r="C46">
        <f>COUNTIFS(Games!$C$2:$C$2100, A46, Games!$E$2:$E$2100, "")</f>
        <v>6</v>
      </c>
      <c r="D46">
        <f>COUNTIFS(Games!$A$2:$A$2100, A46, Games!$E$2:$E$2100, "Yes") + COUNTIFS(Games!$C$2:$C$2100, A46, Games!$E$2:$E$2100, "Yes")</f>
        <v>2</v>
      </c>
      <c r="E46">
        <f>SUMIF(Games!$A$2:$A$2100, A46, Games!$B$2:$B$2100) + SUMIF(Games!$C$2:$C$2100, A46, Games!$D$2:$D$2100)</f>
        <v>47</v>
      </c>
      <c r="F46">
        <f>SUMIF(Games!$A$2:$A$2100, A46, Games!$D$2:$D$2100) + SUMIF(Games!$C$2:$C$2100, A46, Games!$B$2:$B$2100)</f>
        <v>41</v>
      </c>
      <c r="G46">
        <f t="shared" si="4"/>
        <v>6</v>
      </c>
      <c r="H46">
        <f t="shared" si="5"/>
        <v>3.3571428571428572</v>
      </c>
      <c r="I46">
        <f t="shared" si="6"/>
        <v>2.9285714285714284</v>
      </c>
      <c r="J46">
        <f t="shared" si="7"/>
        <v>0.42857142857142855</v>
      </c>
    </row>
    <row r="47" spans="1:10" x14ac:dyDescent="0.3">
      <c r="A47" t="s">
        <v>55</v>
      </c>
      <c r="B47">
        <f>COUNTIFS(Games!$A$2:$A$2100, A47, Games!$E$2:$E$2100, "")</f>
        <v>12</v>
      </c>
      <c r="C47">
        <f>COUNTIFS(Games!$C$2:$C$2100, A47, Games!$E$2:$E$2100, "")</f>
        <v>5</v>
      </c>
      <c r="D47">
        <f>COUNTIFS(Games!$A$2:$A$2100, A47, Games!$E$2:$E$2100, "Yes") + COUNTIFS(Games!$C$2:$C$2100, A47, Games!$E$2:$E$2100, "Yes")</f>
        <v>0</v>
      </c>
      <c r="E47">
        <f>SUMIF(Games!$A$2:$A$2100, A47, Games!$B$2:$B$2100) + SUMIF(Games!$C$2:$C$2100, A47, Games!$D$2:$D$2100)</f>
        <v>73</v>
      </c>
      <c r="F47">
        <f>SUMIF(Games!$A$2:$A$2100, A47, Games!$D$2:$D$2100) + SUMIF(Games!$C$2:$C$2100, A47, Games!$B$2:$B$2100)</f>
        <v>41</v>
      </c>
      <c r="G47">
        <f t="shared" si="4"/>
        <v>32</v>
      </c>
      <c r="H47">
        <f t="shared" si="5"/>
        <v>4.2941176470588234</v>
      </c>
      <c r="I47">
        <f t="shared" si="6"/>
        <v>2.4117647058823528</v>
      </c>
      <c r="J47">
        <f t="shared" si="7"/>
        <v>1.8823529411764706</v>
      </c>
    </row>
    <row r="48" spans="1:10" x14ac:dyDescent="0.3">
      <c r="A48" t="s">
        <v>56</v>
      </c>
      <c r="B48">
        <f>COUNTIFS(Games!$A$2:$A$2100, A48, Games!$E$2:$E$2100, "")</f>
        <v>2</v>
      </c>
      <c r="C48">
        <f>COUNTIFS(Games!$C$2:$C$2100, A48, Games!$E$2:$E$2100, "")</f>
        <v>8</v>
      </c>
      <c r="D48">
        <f>COUNTIFS(Games!$A$2:$A$2100, A48, Games!$E$2:$E$2100, "Yes") + COUNTIFS(Games!$C$2:$C$2100, A48, Games!$E$2:$E$2100, "Yes")</f>
        <v>3</v>
      </c>
      <c r="E48">
        <f>SUMIF(Games!$A$2:$A$2100, A48, Games!$B$2:$B$2100) + SUMIF(Games!$C$2:$C$2100, A48, Games!$D$2:$D$2100)</f>
        <v>25</v>
      </c>
      <c r="F48">
        <f>SUMIF(Games!$A$2:$A$2100, A48, Games!$D$2:$D$2100) + SUMIF(Games!$C$2:$C$2100, A48, Games!$B$2:$B$2100)</f>
        <v>41</v>
      </c>
      <c r="G48">
        <f t="shared" si="4"/>
        <v>-16</v>
      </c>
      <c r="H48">
        <f t="shared" si="5"/>
        <v>1.9230769230769231</v>
      </c>
      <c r="I48">
        <f t="shared" si="6"/>
        <v>3.1538461538461537</v>
      </c>
      <c r="J48">
        <f t="shared" si="7"/>
        <v>-1.2307692307692308</v>
      </c>
    </row>
    <row r="49" spans="1:10" x14ac:dyDescent="0.3">
      <c r="A49" t="s">
        <v>57</v>
      </c>
      <c r="B49">
        <f>COUNTIFS(Games!$A$2:$A$2100, A49, Games!$E$2:$E$2100, "")</f>
        <v>9</v>
      </c>
      <c r="C49">
        <f>COUNTIFS(Games!$C$2:$C$2100, A49, Games!$E$2:$E$2100, "")</f>
        <v>5</v>
      </c>
      <c r="D49">
        <f>COUNTIFS(Games!$A$2:$A$2100, A49, Games!$E$2:$E$2100, "Yes") + COUNTIFS(Games!$C$2:$C$2100, A49, Games!$E$2:$E$2100, "Yes")</f>
        <v>3</v>
      </c>
      <c r="E49">
        <f>SUMIF(Games!$A$2:$A$2100, A49, Games!$B$2:$B$2100) + SUMIF(Games!$C$2:$C$2100, A49, Games!$D$2:$D$2100)</f>
        <v>65</v>
      </c>
      <c r="F49">
        <f>SUMIF(Games!$A$2:$A$2100, A49, Games!$D$2:$D$2100) + SUMIF(Games!$C$2:$C$2100, A49, Games!$B$2:$B$2100)</f>
        <v>44</v>
      </c>
      <c r="G49">
        <f t="shared" si="4"/>
        <v>21</v>
      </c>
      <c r="H49">
        <f t="shared" si="5"/>
        <v>3.8235294117647061</v>
      </c>
      <c r="I49">
        <f t="shared" si="6"/>
        <v>2.5882352941176472</v>
      </c>
      <c r="J49">
        <f t="shared" si="7"/>
        <v>1.2352941176470589</v>
      </c>
    </row>
    <row r="50" spans="1:10" x14ac:dyDescent="0.3">
      <c r="A50" t="s">
        <v>58</v>
      </c>
      <c r="B50">
        <f>COUNTIFS(Games!$A$2:$A$2100, A50, Games!$E$2:$E$2100, "")</f>
        <v>7</v>
      </c>
      <c r="C50">
        <f>COUNTIFS(Games!$C$2:$C$2100, A50, Games!$E$2:$E$2100, "")</f>
        <v>7</v>
      </c>
      <c r="D50">
        <f>COUNTIFS(Games!$A$2:$A$2100, A50, Games!$E$2:$E$2100, "Yes") + COUNTIFS(Games!$C$2:$C$2100, A50, Games!$E$2:$E$2100, "Yes")</f>
        <v>1</v>
      </c>
      <c r="E50">
        <f>SUMIF(Games!$A$2:$A$2100, A50, Games!$B$2:$B$2100) + SUMIF(Games!$C$2:$C$2100, A50, Games!$D$2:$D$2100)</f>
        <v>33</v>
      </c>
      <c r="F50">
        <f>SUMIF(Games!$A$2:$A$2100, A50, Games!$D$2:$D$2100) + SUMIF(Games!$C$2:$C$2100, A50, Games!$B$2:$B$2100)</f>
        <v>40</v>
      </c>
      <c r="G50">
        <f t="shared" si="4"/>
        <v>-7</v>
      </c>
      <c r="H50">
        <f t="shared" si="5"/>
        <v>2.2000000000000002</v>
      </c>
      <c r="I50">
        <f t="shared" si="6"/>
        <v>2.6666666666666665</v>
      </c>
      <c r="J50">
        <f t="shared" si="7"/>
        <v>-0.46666666666666667</v>
      </c>
    </row>
    <row r="51" spans="1:10" x14ac:dyDescent="0.3">
      <c r="A51" t="s">
        <v>59</v>
      </c>
      <c r="B51">
        <f>COUNTIFS(Games!$A$2:$A$2100, A51, Games!$E$2:$E$2100, "")</f>
        <v>6</v>
      </c>
      <c r="C51">
        <f>COUNTIFS(Games!$C$2:$C$2100, A51, Games!$E$2:$E$2100, "")</f>
        <v>9</v>
      </c>
      <c r="D51">
        <f>COUNTIFS(Games!$A$2:$A$2100, A51, Games!$E$2:$E$2100, "Yes") + COUNTIFS(Games!$C$2:$C$2100, A51, Games!$E$2:$E$2100, "Yes")</f>
        <v>1</v>
      </c>
      <c r="E51">
        <f>SUMIF(Games!$A$2:$A$2100, A51, Games!$B$2:$B$2100) + SUMIF(Games!$C$2:$C$2100, A51, Games!$D$2:$D$2100)</f>
        <v>41</v>
      </c>
      <c r="F51">
        <f>SUMIF(Games!$A$2:$A$2100, A51, Games!$D$2:$D$2100) + SUMIF(Games!$C$2:$C$2100, A51, Games!$B$2:$B$2100)</f>
        <v>50</v>
      </c>
      <c r="G51">
        <f t="shared" si="4"/>
        <v>-9</v>
      </c>
      <c r="H51">
        <f t="shared" si="5"/>
        <v>2.5625</v>
      </c>
      <c r="I51">
        <f t="shared" si="6"/>
        <v>3.125</v>
      </c>
      <c r="J51">
        <f t="shared" si="7"/>
        <v>-0.5625</v>
      </c>
    </row>
    <row r="52" spans="1:10" x14ac:dyDescent="0.3">
      <c r="A52" t="s">
        <v>60</v>
      </c>
      <c r="B52">
        <f>COUNTIFS(Games!$A$2:$A$2100, A52, Games!$E$2:$E$2100, "")</f>
        <v>7</v>
      </c>
      <c r="C52">
        <f>COUNTIFS(Games!$C$2:$C$2100, A52, Games!$E$2:$E$2100, "")</f>
        <v>7</v>
      </c>
      <c r="D52">
        <f>COUNTIFS(Games!$A$2:$A$2100, A52, Games!$E$2:$E$2100, "Yes") + COUNTIFS(Games!$C$2:$C$2100, A52, Games!$E$2:$E$2100, "Yes")</f>
        <v>2</v>
      </c>
      <c r="E52">
        <f>SUMIF(Games!$A$2:$A$2100, A52, Games!$B$2:$B$2100) + SUMIF(Games!$C$2:$C$2100, A52, Games!$D$2:$D$2100)</f>
        <v>36</v>
      </c>
      <c r="F52">
        <f>SUMIF(Games!$A$2:$A$2100, A52, Games!$D$2:$D$2100) + SUMIF(Games!$C$2:$C$2100, A52, Games!$B$2:$B$2100)</f>
        <v>41</v>
      </c>
      <c r="G52">
        <f t="shared" si="4"/>
        <v>-5</v>
      </c>
      <c r="H52">
        <f t="shared" si="5"/>
        <v>2.25</v>
      </c>
      <c r="I52">
        <f t="shared" si="6"/>
        <v>2.5625</v>
      </c>
      <c r="J52">
        <f t="shared" si="7"/>
        <v>-0.3125</v>
      </c>
    </row>
    <row r="53" spans="1:10" x14ac:dyDescent="0.3">
      <c r="A53" t="s">
        <v>61</v>
      </c>
      <c r="B53">
        <f>COUNTIFS(Games!$A$2:$A$2100, A53, Games!$E$2:$E$2100, "")</f>
        <v>10</v>
      </c>
      <c r="C53">
        <f>COUNTIFS(Games!$C$2:$C$2100, A53, Games!$E$2:$E$2100, "")</f>
        <v>6</v>
      </c>
      <c r="D53">
        <f>COUNTIFS(Games!$A$2:$A$2100, A53, Games!$E$2:$E$2100, "Yes") + COUNTIFS(Games!$C$2:$C$2100, A53, Games!$E$2:$E$2100, "Yes")</f>
        <v>2</v>
      </c>
      <c r="E53">
        <f>SUMIF(Games!$A$2:$A$2100, A53, Games!$B$2:$B$2100) + SUMIF(Games!$C$2:$C$2100, A53, Games!$D$2:$D$2100)</f>
        <v>54</v>
      </c>
      <c r="F53">
        <f>SUMIF(Games!$A$2:$A$2100, A53, Games!$D$2:$D$2100) + SUMIF(Games!$C$2:$C$2100, A53, Games!$B$2:$B$2100)</f>
        <v>47</v>
      </c>
      <c r="G53">
        <f t="shared" si="4"/>
        <v>7</v>
      </c>
      <c r="H53">
        <f t="shared" si="5"/>
        <v>3</v>
      </c>
      <c r="I53">
        <f t="shared" si="6"/>
        <v>2.6111111111111112</v>
      </c>
      <c r="J53">
        <f t="shared" si="7"/>
        <v>0.3888888888888889</v>
      </c>
    </row>
    <row r="54" spans="1:10" x14ac:dyDescent="0.3">
      <c r="A54" t="s">
        <v>62</v>
      </c>
      <c r="B54">
        <f>COUNTIFS(Games!$A$2:$A$2100, A54, Games!$E$2:$E$2100, "")</f>
        <v>11</v>
      </c>
      <c r="C54">
        <f>COUNTIFS(Games!$C$2:$C$2100, A54, Games!$E$2:$E$2100, "")</f>
        <v>6</v>
      </c>
      <c r="D54">
        <f>COUNTIFS(Games!$A$2:$A$2100, A54, Games!$E$2:$E$2100, "Yes") + COUNTIFS(Games!$C$2:$C$2100, A54, Games!$E$2:$E$2100, "Yes")</f>
        <v>1</v>
      </c>
      <c r="E54">
        <f>SUMIF(Games!$A$2:$A$2100, A54, Games!$B$2:$B$2100) + SUMIF(Games!$C$2:$C$2100, A54, Games!$D$2:$D$2100)</f>
        <v>69</v>
      </c>
      <c r="F54">
        <f>SUMIF(Games!$A$2:$A$2100, A54, Games!$D$2:$D$2100) + SUMIF(Games!$C$2:$C$2100, A54, Games!$B$2:$B$2100)</f>
        <v>43</v>
      </c>
      <c r="G54">
        <f t="shared" si="4"/>
        <v>26</v>
      </c>
      <c r="H54">
        <f t="shared" si="5"/>
        <v>3.8333333333333335</v>
      </c>
      <c r="I54">
        <f t="shared" si="6"/>
        <v>2.3888888888888888</v>
      </c>
      <c r="J54">
        <f t="shared" si="7"/>
        <v>1.4444444444444444</v>
      </c>
    </row>
    <row r="55" spans="1:10" x14ac:dyDescent="0.3">
      <c r="A55" t="s">
        <v>63</v>
      </c>
      <c r="B55">
        <f>COUNTIFS(Games!$A$2:$A$2100, A55, Games!$E$2:$E$2100, "")</f>
        <v>4</v>
      </c>
      <c r="C55">
        <f>COUNTIFS(Games!$C$2:$C$2100, A55, Games!$E$2:$E$2100, "")</f>
        <v>6</v>
      </c>
      <c r="D55">
        <f>COUNTIFS(Games!$A$2:$A$2100, A55, Games!$E$2:$E$2100, "Yes") + COUNTIFS(Games!$C$2:$C$2100, A55, Games!$E$2:$E$2100, "Yes")</f>
        <v>4</v>
      </c>
      <c r="E55">
        <f>SUMIF(Games!$A$2:$A$2100, A55, Games!$B$2:$B$2100) + SUMIF(Games!$C$2:$C$2100, A55, Games!$D$2:$D$2100)</f>
        <v>39</v>
      </c>
      <c r="F55">
        <f>SUMIF(Games!$A$2:$A$2100, A55, Games!$D$2:$D$2100) + SUMIF(Games!$C$2:$C$2100, A55, Games!$B$2:$B$2100)</f>
        <v>47</v>
      </c>
      <c r="G55">
        <f t="shared" si="4"/>
        <v>-8</v>
      </c>
      <c r="H55">
        <f t="shared" si="5"/>
        <v>2.7857142857142856</v>
      </c>
      <c r="I55">
        <f t="shared" si="6"/>
        <v>3.3571428571428572</v>
      </c>
      <c r="J55">
        <f t="shared" si="7"/>
        <v>-0.5714285714285714</v>
      </c>
    </row>
    <row r="56" spans="1:10" x14ac:dyDescent="0.3">
      <c r="A56" t="s">
        <v>64</v>
      </c>
      <c r="B56">
        <f>COUNTIFS(Games!$A$2:$A$2100, A56, Games!$E$2:$E$2100, "")</f>
        <v>3</v>
      </c>
      <c r="C56">
        <f>COUNTIFS(Games!$C$2:$C$2100, A56, Games!$E$2:$E$2100, "")</f>
        <v>12</v>
      </c>
      <c r="D56">
        <f>COUNTIFS(Games!$A$2:$A$2100, A56, Games!$E$2:$E$2100, "Yes") + COUNTIFS(Games!$C$2:$C$2100, A56, Games!$E$2:$E$2100, "Yes")</f>
        <v>2</v>
      </c>
      <c r="E56">
        <f>SUMIF(Games!$A$2:$A$2100, A56, Games!$B$2:$B$2100) + SUMIF(Games!$C$2:$C$2100, A56, Games!$D$2:$D$2100)</f>
        <v>31</v>
      </c>
      <c r="F56">
        <f>SUMIF(Games!$A$2:$A$2100, A56, Games!$D$2:$D$2100) + SUMIF(Games!$C$2:$C$2100, A56, Games!$B$2:$B$2100)</f>
        <v>58</v>
      </c>
      <c r="G56">
        <f t="shared" si="4"/>
        <v>-27</v>
      </c>
      <c r="H56">
        <f t="shared" si="5"/>
        <v>1.8235294117647058</v>
      </c>
      <c r="I56">
        <f t="shared" si="6"/>
        <v>3.4117647058823528</v>
      </c>
      <c r="J56">
        <f t="shared" si="7"/>
        <v>-1.588235294117647</v>
      </c>
    </row>
    <row r="57" spans="1:10" x14ac:dyDescent="0.3">
      <c r="A57" t="s">
        <v>65</v>
      </c>
      <c r="B57">
        <f>COUNTIFS(Games!$A$2:$A$2100, A57, Games!$E$2:$E$2100, "")</f>
        <v>4</v>
      </c>
      <c r="C57">
        <f>COUNTIFS(Games!$C$2:$C$2100, A57, Games!$E$2:$E$2100, "")</f>
        <v>12</v>
      </c>
      <c r="D57">
        <f>COUNTIFS(Games!$A$2:$A$2100, A57, Games!$E$2:$E$2100, "Yes") + COUNTIFS(Games!$C$2:$C$2100, A57, Games!$E$2:$E$2100, "Yes")</f>
        <v>0</v>
      </c>
      <c r="E57">
        <f>SUMIF(Games!$A$2:$A$2100, A57, Games!$B$2:$B$2100) + SUMIF(Games!$C$2:$C$2100, A57, Games!$D$2:$D$2100)</f>
        <v>26</v>
      </c>
      <c r="F57">
        <f>SUMIF(Games!$A$2:$A$2100, A57, Games!$D$2:$D$2100) + SUMIF(Games!$C$2:$C$2100, A57, Games!$B$2:$B$2100)</f>
        <v>46</v>
      </c>
      <c r="G57">
        <f t="shared" si="4"/>
        <v>-20</v>
      </c>
      <c r="H57">
        <f t="shared" si="5"/>
        <v>1.625</v>
      </c>
      <c r="I57">
        <f t="shared" si="6"/>
        <v>2.875</v>
      </c>
      <c r="J57">
        <f t="shared" si="7"/>
        <v>-1.25</v>
      </c>
    </row>
    <row r="58" spans="1:10" x14ac:dyDescent="0.3">
      <c r="A58" t="s">
        <v>66</v>
      </c>
      <c r="B58">
        <f>COUNTIFS(Games!$A$2:$A$2100, A58, Games!$E$2:$E$2100, "")</f>
        <v>1</v>
      </c>
      <c r="C58">
        <f>COUNTIFS(Games!$C$2:$C$2100, A58, Games!$E$2:$E$2100, "")</f>
        <v>11</v>
      </c>
      <c r="D58">
        <f>COUNTIFS(Games!$A$2:$A$2100, A58, Games!$E$2:$E$2100, "Yes") + COUNTIFS(Games!$C$2:$C$2100, A58, Games!$E$2:$E$2100, "Yes")</f>
        <v>2</v>
      </c>
      <c r="E58">
        <f>SUMIF(Games!$A$2:$A$2100, A58, Games!$B$2:$B$2100) + SUMIF(Games!$C$2:$C$2100, A58, Games!$D$2:$D$2100)</f>
        <v>22</v>
      </c>
      <c r="F58">
        <f>SUMIF(Games!$A$2:$A$2100, A58, Games!$D$2:$D$2100) + SUMIF(Games!$C$2:$C$2100, A58, Games!$B$2:$B$2100)</f>
        <v>44</v>
      </c>
      <c r="G58">
        <f t="shared" si="4"/>
        <v>-22</v>
      </c>
      <c r="H58">
        <f t="shared" si="5"/>
        <v>1.5714285714285714</v>
      </c>
      <c r="I58">
        <f t="shared" si="6"/>
        <v>3.1428571428571428</v>
      </c>
      <c r="J58">
        <f t="shared" si="7"/>
        <v>-1.5714285714285714</v>
      </c>
    </row>
    <row r="59" spans="1:10" x14ac:dyDescent="0.3">
      <c r="A59" t="s">
        <v>67</v>
      </c>
      <c r="B59">
        <f>COUNTIFS(Games!$A$2:$A$2100, A59, Games!$E$2:$E$2100, "")</f>
        <v>7</v>
      </c>
      <c r="C59">
        <f>COUNTIFS(Games!$C$2:$C$2100, A59, Games!$E$2:$E$2100, "")</f>
        <v>7</v>
      </c>
      <c r="D59">
        <f>COUNTIFS(Games!$A$2:$A$2100, A59, Games!$E$2:$E$2100, "Yes") + COUNTIFS(Games!$C$2:$C$2100, A59, Games!$E$2:$E$2100, "Yes")</f>
        <v>2</v>
      </c>
      <c r="E59">
        <f>SUMIF(Games!$A$2:$A$2100, A59, Games!$B$2:$B$2100) + SUMIF(Games!$C$2:$C$2100, A59, Games!$D$2:$D$2100)</f>
        <v>46</v>
      </c>
      <c r="F59">
        <f>SUMIF(Games!$A$2:$A$2100, A59, Games!$D$2:$D$2100) + SUMIF(Games!$C$2:$C$2100, A59, Games!$B$2:$B$2100)</f>
        <v>48</v>
      </c>
      <c r="G59">
        <f t="shared" si="4"/>
        <v>-2</v>
      </c>
      <c r="H59">
        <f t="shared" si="5"/>
        <v>2.875</v>
      </c>
      <c r="I59">
        <f t="shared" si="6"/>
        <v>3</v>
      </c>
      <c r="J59">
        <f t="shared" si="7"/>
        <v>-0.125</v>
      </c>
    </row>
    <row r="60" spans="1:10" x14ac:dyDescent="0.3">
      <c r="A60" t="s">
        <v>68</v>
      </c>
      <c r="B60">
        <f>COUNTIFS(Games!$A$2:$A$2100, A60, Games!$E$2:$E$2100, "")</f>
        <v>7</v>
      </c>
      <c r="C60">
        <f>COUNTIFS(Games!$C$2:$C$2100, A60, Games!$E$2:$E$2100, "")</f>
        <v>10</v>
      </c>
      <c r="D60">
        <f>COUNTIFS(Games!$A$2:$A$2100, A60, Games!$E$2:$E$2100, "Yes") + COUNTIFS(Games!$C$2:$C$2100, A60, Games!$E$2:$E$2100, "Yes")</f>
        <v>1</v>
      </c>
      <c r="E60">
        <f>SUMIF(Games!$A$2:$A$2100, A60, Games!$B$2:$B$2100) + SUMIF(Games!$C$2:$C$2100, A60, Games!$D$2:$D$2100)</f>
        <v>56</v>
      </c>
      <c r="F60">
        <f>SUMIF(Games!$A$2:$A$2100, A60, Games!$D$2:$D$2100) + SUMIF(Games!$C$2:$C$2100, A60, Games!$B$2:$B$2100)</f>
        <v>62</v>
      </c>
      <c r="G60">
        <f t="shared" si="4"/>
        <v>-6</v>
      </c>
      <c r="H60">
        <f t="shared" si="5"/>
        <v>3.1111111111111112</v>
      </c>
      <c r="I60">
        <f t="shared" si="6"/>
        <v>3.4444444444444446</v>
      </c>
      <c r="J60">
        <f t="shared" si="7"/>
        <v>-0.33333333333333331</v>
      </c>
    </row>
    <row r="61" spans="1:10" x14ac:dyDescent="0.3">
      <c r="A61" t="s">
        <v>69</v>
      </c>
      <c r="B61">
        <f>COUNTIFS(Games!$A$2:$A$2100, A61, Games!$E$2:$E$2100, "")</f>
        <v>5</v>
      </c>
      <c r="C61">
        <f>COUNTIFS(Games!$C$2:$C$2100, A61, Games!$E$2:$E$2100, "")</f>
        <v>7</v>
      </c>
      <c r="D61">
        <f>COUNTIFS(Games!$A$2:$A$2100, A61, Games!$E$2:$E$2100, "Yes") + COUNTIFS(Games!$C$2:$C$2100, A61, Games!$E$2:$E$2100, "Yes")</f>
        <v>0</v>
      </c>
      <c r="E61">
        <f>SUMIF(Games!$A$2:$A$2100, A61, Games!$B$2:$B$2100) + SUMIF(Games!$C$2:$C$2100, A61, Games!$D$2:$D$2100)</f>
        <v>29</v>
      </c>
      <c r="F61">
        <f>SUMIF(Games!$A$2:$A$2100, A61, Games!$D$2:$D$2100) + SUMIF(Games!$C$2:$C$2100, A61, Games!$B$2:$B$2100)</f>
        <v>40</v>
      </c>
      <c r="G61">
        <f t="shared" si="4"/>
        <v>-11</v>
      </c>
      <c r="H61">
        <f t="shared" si="5"/>
        <v>2.4166666666666665</v>
      </c>
      <c r="I61">
        <f t="shared" si="6"/>
        <v>3.3333333333333335</v>
      </c>
      <c r="J61">
        <f t="shared" si="7"/>
        <v>-0.91666666666666663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pane ySplit="1" topLeftCell="A448" activePane="bottomLeft" state="frozen"/>
      <selection pane="bottomLeft" activeCell="E475" sqref="E475"/>
    </sheetView>
  </sheetViews>
  <sheetFormatPr defaultRowHeight="14.4" x14ac:dyDescent="0.3"/>
  <cols>
    <col min="1" max="1" width="19.88671875" bestFit="1" customWidth="1"/>
    <col min="2" max="2" width="12.5546875" bestFit="1" customWidth="1"/>
    <col min="3" max="3" width="19.88671875" bestFit="1" customWidth="1"/>
    <col min="4" max="4" width="11.109375" bestFit="1" customWidth="1"/>
    <col min="5" max="5" width="4.33203125" bestFit="1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 t="s">
        <v>57</v>
      </c>
      <c r="B2">
        <v>7</v>
      </c>
      <c r="C2" t="s">
        <v>35</v>
      </c>
      <c r="D2">
        <v>0</v>
      </c>
    </row>
    <row r="3" spans="1:5" x14ac:dyDescent="0.3">
      <c r="A3" t="s">
        <v>20</v>
      </c>
      <c r="B3">
        <v>7</v>
      </c>
      <c r="C3" t="s">
        <v>65</v>
      </c>
      <c r="D3">
        <v>3</v>
      </c>
    </row>
    <row r="4" spans="1:5" x14ac:dyDescent="0.3">
      <c r="A4" t="s">
        <v>37</v>
      </c>
      <c r="B4">
        <v>5</v>
      </c>
      <c r="C4" t="s">
        <v>11</v>
      </c>
      <c r="D4">
        <v>1</v>
      </c>
    </row>
    <row r="5" spans="1:5" x14ac:dyDescent="0.3">
      <c r="A5" t="s">
        <v>62</v>
      </c>
      <c r="B5">
        <v>3</v>
      </c>
      <c r="C5" t="s">
        <v>27</v>
      </c>
      <c r="D5">
        <v>3</v>
      </c>
      <c r="E5" t="s">
        <v>75</v>
      </c>
    </row>
    <row r="6" spans="1:5" x14ac:dyDescent="0.3">
      <c r="A6" t="s">
        <v>43</v>
      </c>
      <c r="B6">
        <v>2</v>
      </c>
      <c r="C6" t="s">
        <v>60</v>
      </c>
      <c r="D6">
        <v>1</v>
      </c>
    </row>
    <row r="7" spans="1:5" x14ac:dyDescent="0.3">
      <c r="A7" t="s">
        <v>38</v>
      </c>
      <c r="B7">
        <v>3</v>
      </c>
      <c r="C7" t="s">
        <v>15</v>
      </c>
      <c r="D7">
        <v>2</v>
      </c>
    </row>
    <row r="8" spans="1:5" x14ac:dyDescent="0.3">
      <c r="A8" t="s">
        <v>30</v>
      </c>
      <c r="B8">
        <v>4</v>
      </c>
      <c r="C8" t="s">
        <v>12</v>
      </c>
      <c r="D8">
        <v>3</v>
      </c>
    </row>
    <row r="9" spans="1:5" x14ac:dyDescent="0.3">
      <c r="A9" t="s">
        <v>34</v>
      </c>
      <c r="B9">
        <v>6</v>
      </c>
      <c r="C9" t="s">
        <v>39</v>
      </c>
      <c r="D9">
        <v>2</v>
      </c>
    </row>
    <row r="10" spans="1:5" x14ac:dyDescent="0.3">
      <c r="A10" t="s">
        <v>61</v>
      </c>
      <c r="B10">
        <v>3</v>
      </c>
      <c r="C10" t="s">
        <v>25</v>
      </c>
      <c r="D10">
        <v>1</v>
      </c>
    </row>
    <row r="11" spans="1:5" x14ac:dyDescent="0.3">
      <c r="A11" t="s">
        <v>15</v>
      </c>
      <c r="B11">
        <v>6</v>
      </c>
      <c r="C11" t="s">
        <v>38</v>
      </c>
      <c r="D11">
        <v>4</v>
      </c>
    </row>
    <row r="12" spans="1:5" x14ac:dyDescent="0.3">
      <c r="A12" t="s">
        <v>43</v>
      </c>
      <c r="B12">
        <v>7</v>
      </c>
      <c r="C12" t="s">
        <v>60</v>
      </c>
      <c r="D12">
        <v>0</v>
      </c>
    </row>
    <row r="13" spans="1:5" x14ac:dyDescent="0.3">
      <c r="A13" t="s">
        <v>37</v>
      </c>
      <c r="B13">
        <v>3</v>
      </c>
      <c r="C13" t="s">
        <v>11</v>
      </c>
      <c r="D13">
        <v>1</v>
      </c>
    </row>
    <row r="14" spans="1:5" x14ac:dyDescent="0.3">
      <c r="A14" t="s">
        <v>16</v>
      </c>
      <c r="B14">
        <v>3</v>
      </c>
      <c r="C14" t="s">
        <v>65</v>
      </c>
      <c r="D14">
        <v>2</v>
      </c>
    </row>
    <row r="15" spans="1:5" x14ac:dyDescent="0.3">
      <c r="A15" t="s">
        <v>21</v>
      </c>
      <c r="B15">
        <v>7</v>
      </c>
      <c r="C15" t="s">
        <v>40</v>
      </c>
      <c r="D15">
        <v>4</v>
      </c>
    </row>
    <row r="16" spans="1:5" x14ac:dyDescent="0.3">
      <c r="A16" t="s">
        <v>30</v>
      </c>
      <c r="B16">
        <v>3</v>
      </c>
      <c r="C16" t="s">
        <v>12</v>
      </c>
      <c r="D16">
        <v>0</v>
      </c>
    </row>
    <row r="17" spans="1:5" x14ac:dyDescent="0.3">
      <c r="A17" t="s">
        <v>34</v>
      </c>
      <c r="B17">
        <v>4</v>
      </c>
      <c r="C17" t="s">
        <v>39</v>
      </c>
      <c r="D17">
        <v>3</v>
      </c>
    </row>
    <row r="18" spans="1:5" x14ac:dyDescent="0.3">
      <c r="A18" t="s">
        <v>31</v>
      </c>
      <c r="B18">
        <v>3</v>
      </c>
      <c r="C18" t="s">
        <v>25</v>
      </c>
      <c r="D18">
        <v>1</v>
      </c>
    </row>
    <row r="19" spans="1:5" x14ac:dyDescent="0.3">
      <c r="A19" t="s">
        <v>60</v>
      </c>
      <c r="B19">
        <v>3</v>
      </c>
      <c r="C19" t="s">
        <v>18</v>
      </c>
      <c r="D19">
        <v>0</v>
      </c>
    </row>
    <row r="20" spans="1:5" x14ac:dyDescent="0.3">
      <c r="A20" t="s">
        <v>12</v>
      </c>
      <c r="B20">
        <v>3</v>
      </c>
      <c r="C20" t="s">
        <v>43</v>
      </c>
      <c r="D20">
        <v>2</v>
      </c>
    </row>
    <row r="21" spans="1:5" x14ac:dyDescent="0.3">
      <c r="A21" t="s">
        <v>67</v>
      </c>
      <c r="B21">
        <v>2</v>
      </c>
      <c r="C21" t="s">
        <v>53</v>
      </c>
      <c r="D21">
        <v>2</v>
      </c>
      <c r="E21" t="s">
        <v>75</v>
      </c>
    </row>
    <row r="22" spans="1:5" x14ac:dyDescent="0.3">
      <c r="A22" t="s">
        <v>61</v>
      </c>
      <c r="B22">
        <v>3</v>
      </c>
      <c r="C22" t="s">
        <v>21</v>
      </c>
      <c r="D22">
        <v>2</v>
      </c>
    </row>
    <row r="23" spans="1:5" x14ac:dyDescent="0.3">
      <c r="A23" t="s">
        <v>55</v>
      </c>
      <c r="B23">
        <v>8</v>
      </c>
      <c r="C23" t="s">
        <v>62</v>
      </c>
      <c r="D23">
        <v>2</v>
      </c>
    </row>
    <row r="24" spans="1:5" x14ac:dyDescent="0.3">
      <c r="A24" t="s">
        <v>58</v>
      </c>
      <c r="B24">
        <v>3</v>
      </c>
      <c r="C24" t="s">
        <v>14</v>
      </c>
      <c r="D24">
        <v>2</v>
      </c>
    </row>
    <row r="25" spans="1:5" x14ac:dyDescent="0.3">
      <c r="A25" t="s">
        <v>50</v>
      </c>
      <c r="B25">
        <v>2</v>
      </c>
      <c r="C25" t="s">
        <v>65</v>
      </c>
      <c r="D25">
        <v>1</v>
      </c>
    </row>
    <row r="26" spans="1:5" x14ac:dyDescent="0.3">
      <c r="A26" t="s">
        <v>33</v>
      </c>
      <c r="B26">
        <v>3</v>
      </c>
      <c r="C26" t="s">
        <v>57</v>
      </c>
      <c r="D26">
        <v>2</v>
      </c>
    </row>
    <row r="27" spans="1:5" x14ac:dyDescent="0.3">
      <c r="A27" t="s">
        <v>35</v>
      </c>
      <c r="B27">
        <v>7</v>
      </c>
      <c r="C27" t="s">
        <v>13</v>
      </c>
      <c r="D27">
        <v>1</v>
      </c>
    </row>
    <row r="28" spans="1:5" x14ac:dyDescent="0.3">
      <c r="A28" t="s">
        <v>36</v>
      </c>
      <c r="B28">
        <v>5</v>
      </c>
      <c r="C28" t="s">
        <v>59</v>
      </c>
      <c r="D28">
        <v>3</v>
      </c>
    </row>
    <row r="29" spans="1:5" x14ac:dyDescent="0.3">
      <c r="A29" t="s">
        <v>19</v>
      </c>
      <c r="B29">
        <v>5</v>
      </c>
      <c r="C29" t="s">
        <v>68</v>
      </c>
      <c r="D29">
        <v>3</v>
      </c>
    </row>
    <row r="30" spans="1:5" x14ac:dyDescent="0.3">
      <c r="A30" t="s">
        <v>52</v>
      </c>
      <c r="B30">
        <v>4</v>
      </c>
      <c r="C30" t="s">
        <v>10</v>
      </c>
      <c r="D30">
        <v>3</v>
      </c>
    </row>
    <row r="31" spans="1:5" x14ac:dyDescent="0.3">
      <c r="A31" t="s">
        <v>16</v>
      </c>
      <c r="B31">
        <v>2</v>
      </c>
      <c r="C31" t="s">
        <v>27</v>
      </c>
      <c r="D31">
        <v>1</v>
      </c>
    </row>
    <row r="32" spans="1:5" x14ac:dyDescent="0.3">
      <c r="A32" t="s">
        <v>47</v>
      </c>
      <c r="B32">
        <v>6</v>
      </c>
      <c r="C32" t="s">
        <v>40</v>
      </c>
      <c r="D32">
        <v>2</v>
      </c>
    </row>
    <row r="33" spans="1:5" x14ac:dyDescent="0.3">
      <c r="A33" t="s">
        <v>38</v>
      </c>
      <c r="B33">
        <v>3</v>
      </c>
      <c r="C33" t="s">
        <v>64</v>
      </c>
      <c r="D33">
        <v>2</v>
      </c>
    </row>
    <row r="34" spans="1:5" x14ac:dyDescent="0.3">
      <c r="A34" t="s">
        <v>46</v>
      </c>
      <c r="B34">
        <v>4</v>
      </c>
      <c r="C34" t="s">
        <v>15</v>
      </c>
      <c r="D34">
        <v>1</v>
      </c>
    </row>
    <row r="35" spans="1:5" x14ac:dyDescent="0.3">
      <c r="A35" t="s">
        <v>37</v>
      </c>
      <c r="B35">
        <v>3</v>
      </c>
      <c r="C35" t="s">
        <v>45</v>
      </c>
      <c r="D35">
        <v>2</v>
      </c>
    </row>
    <row r="36" spans="1:5" x14ac:dyDescent="0.3">
      <c r="A36" t="s">
        <v>54</v>
      </c>
      <c r="B36">
        <v>6</v>
      </c>
      <c r="C36" t="s">
        <v>11</v>
      </c>
      <c r="D36">
        <v>1</v>
      </c>
    </row>
    <row r="37" spans="1:5" x14ac:dyDescent="0.3">
      <c r="A37" t="s">
        <v>42</v>
      </c>
      <c r="B37">
        <v>5</v>
      </c>
      <c r="C37" t="s">
        <v>51</v>
      </c>
      <c r="D37">
        <v>3</v>
      </c>
    </row>
    <row r="38" spans="1:5" x14ac:dyDescent="0.3">
      <c r="A38" t="s">
        <v>17</v>
      </c>
      <c r="B38">
        <v>4</v>
      </c>
      <c r="C38" t="s">
        <v>63</v>
      </c>
      <c r="D38">
        <v>4</v>
      </c>
      <c r="E38" t="s">
        <v>75</v>
      </c>
    </row>
    <row r="39" spans="1:5" x14ac:dyDescent="0.3">
      <c r="A39" t="s">
        <v>41</v>
      </c>
      <c r="B39">
        <v>1</v>
      </c>
      <c r="C39" t="s">
        <v>24</v>
      </c>
      <c r="D39">
        <v>1</v>
      </c>
      <c r="E39" t="s">
        <v>75</v>
      </c>
    </row>
    <row r="40" spans="1:5" x14ac:dyDescent="0.3">
      <c r="A40" t="s">
        <v>30</v>
      </c>
      <c r="B40">
        <v>3</v>
      </c>
      <c r="C40" t="s">
        <v>34</v>
      </c>
      <c r="D40">
        <v>1</v>
      </c>
    </row>
    <row r="41" spans="1:5" x14ac:dyDescent="0.3">
      <c r="A41" t="s">
        <v>26</v>
      </c>
      <c r="B41">
        <v>3</v>
      </c>
      <c r="C41" t="s">
        <v>44</v>
      </c>
      <c r="D41">
        <v>2</v>
      </c>
    </row>
    <row r="42" spans="1:5" x14ac:dyDescent="0.3">
      <c r="A42" t="s">
        <v>49</v>
      </c>
      <c r="B42">
        <v>5</v>
      </c>
      <c r="C42" t="s">
        <v>23</v>
      </c>
      <c r="D42">
        <v>0</v>
      </c>
    </row>
    <row r="43" spans="1:5" x14ac:dyDescent="0.3">
      <c r="A43" t="s">
        <v>60</v>
      </c>
      <c r="B43">
        <v>4</v>
      </c>
      <c r="C43" t="s">
        <v>18</v>
      </c>
      <c r="D43">
        <v>1</v>
      </c>
    </row>
    <row r="44" spans="1:5" x14ac:dyDescent="0.3">
      <c r="A44" t="s">
        <v>12</v>
      </c>
      <c r="B44">
        <v>2</v>
      </c>
      <c r="C44" t="s">
        <v>43</v>
      </c>
      <c r="D44">
        <v>1</v>
      </c>
    </row>
    <row r="45" spans="1:5" x14ac:dyDescent="0.3">
      <c r="A45" t="s">
        <v>53</v>
      </c>
      <c r="B45">
        <v>3</v>
      </c>
      <c r="C45" t="s">
        <v>61</v>
      </c>
      <c r="D45">
        <v>1</v>
      </c>
    </row>
    <row r="46" spans="1:5" x14ac:dyDescent="0.3">
      <c r="A46" t="s">
        <v>67</v>
      </c>
      <c r="B46">
        <v>5</v>
      </c>
      <c r="C46" t="s">
        <v>21</v>
      </c>
      <c r="D46">
        <v>2</v>
      </c>
    </row>
    <row r="47" spans="1:5" x14ac:dyDescent="0.3">
      <c r="A47" t="s">
        <v>59</v>
      </c>
      <c r="B47">
        <v>5</v>
      </c>
      <c r="C47" t="s">
        <v>27</v>
      </c>
      <c r="D47">
        <v>3</v>
      </c>
    </row>
    <row r="48" spans="1:5" x14ac:dyDescent="0.3">
      <c r="A48" t="s">
        <v>50</v>
      </c>
      <c r="B48">
        <v>2</v>
      </c>
      <c r="C48" t="s">
        <v>65</v>
      </c>
      <c r="D48">
        <v>1</v>
      </c>
    </row>
    <row r="49" spans="1:5" x14ac:dyDescent="0.3">
      <c r="A49" t="s">
        <v>55</v>
      </c>
      <c r="B49">
        <v>5</v>
      </c>
      <c r="C49" t="s">
        <v>62</v>
      </c>
      <c r="D49">
        <v>4</v>
      </c>
    </row>
    <row r="50" spans="1:5" x14ac:dyDescent="0.3">
      <c r="A50" t="s">
        <v>51</v>
      </c>
      <c r="B50">
        <v>2</v>
      </c>
      <c r="C50" t="s">
        <v>42</v>
      </c>
      <c r="D50">
        <v>0</v>
      </c>
    </row>
    <row r="51" spans="1:5" x14ac:dyDescent="0.3">
      <c r="A51" t="s">
        <v>63</v>
      </c>
      <c r="B51">
        <v>2</v>
      </c>
      <c r="C51" t="s">
        <v>17</v>
      </c>
      <c r="D51">
        <v>2</v>
      </c>
      <c r="E51" t="s">
        <v>75</v>
      </c>
    </row>
    <row r="52" spans="1:5" x14ac:dyDescent="0.3">
      <c r="A52" t="s">
        <v>46</v>
      </c>
      <c r="B52">
        <v>5</v>
      </c>
      <c r="C52" t="s">
        <v>15</v>
      </c>
      <c r="D52">
        <v>0</v>
      </c>
    </row>
    <row r="53" spans="1:5" x14ac:dyDescent="0.3">
      <c r="A53" t="s">
        <v>35</v>
      </c>
      <c r="B53">
        <v>2</v>
      </c>
      <c r="C53" t="s">
        <v>13</v>
      </c>
      <c r="D53">
        <v>1</v>
      </c>
    </row>
    <row r="54" spans="1:5" x14ac:dyDescent="0.3">
      <c r="A54" t="s">
        <v>68</v>
      </c>
      <c r="B54">
        <v>11</v>
      </c>
      <c r="C54" t="s">
        <v>39</v>
      </c>
      <c r="D54">
        <v>5</v>
      </c>
    </row>
    <row r="55" spans="1:5" x14ac:dyDescent="0.3">
      <c r="A55" t="s">
        <v>58</v>
      </c>
      <c r="B55">
        <v>3</v>
      </c>
      <c r="C55" t="s">
        <v>14</v>
      </c>
      <c r="D55">
        <v>2</v>
      </c>
    </row>
    <row r="56" spans="1:5" x14ac:dyDescent="0.3">
      <c r="A56" t="s">
        <v>40</v>
      </c>
      <c r="B56">
        <v>4</v>
      </c>
      <c r="C56" t="s">
        <v>47</v>
      </c>
      <c r="D56">
        <v>4</v>
      </c>
      <c r="E56" t="s">
        <v>75</v>
      </c>
    </row>
    <row r="57" spans="1:5" x14ac:dyDescent="0.3">
      <c r="A57" t="s">
        <v>64</v>
      </c>
      <c r="B57">
        <v>3</v>
      </c>
      <c r="C57" t="s">
        <v>38</v>
      </c>
      <c r="D57">
        <v>2</v>
      </c>
    </row>
    <row r="58" spans="1:5" x14ac:dyDescent="0.3">
      <c r="A58" t="s">
        <v>30</v>
      </c>
      <c r="B58">
        <v>4</v>
      </c>
      <c r="C58" t="s">
        <v>34</v>
      </c>
      <c r="D58">
        <v>3</v>
      </c>
    </row>
    <row r="59" spans="1:5" x14ac:dyDescent="0.3">
      <c r="A59" t="s">
        <v>44</v>
      </c>
      <c r="B59">
        <v>4</v>
      </c>
      <c r="C59" t="s">
        <v>26</v>
      </c>
      <c r="D59">
        <v>3</v>
      </c>
    </row>
    <row r="60" spans="1:5" x14ac:dyDescent="0.3">
      <c r="A60" t="s">
        <v>45</v>
      </c>
      <c r="B60">
        <v>2</v>
      </c>
      <c r="C60" t="s">
        <v>37</v>
      </c>
      <c r="D60">
        <v>1</v>
      </c>
    </row>
    <row r="61" spans="1:5" x14ac:dyDescent="0.3">
      <c r="A61" t="s">
        <v>54</v>
      </c>
      <c r="B61">
        <v>5</v>
      </c>
      <c r="C61" t="s">
        <v>11</v>
      </c>
      <c r="D61">
        <v>0</v>
      </c>
    </row>
    <row r="62" spans="1:5" x14ac:dyDescent="0.3">
      <c r="A62" t="s">
        <v>49</v>
      </c>
      <c r="B62">
        <v>8</v>
      </c>
      <c r="C62" t="s">
        <v>23</v>
      </c>
      <c r="D62">
        <v>1</v>
      </c>
    </row>
    <row r="63" spans="1:5" x14ac:dyDescent="0.3">
      <c r="A63" t="s">
        <v>24</v>
      </c>
      <c r="B63">
        <v>3</v>
      </c>
      <c r="C63" t="s">
        <v>41</v>
      </c>
      <c r="D63">
        <v>1</v>
      </c>
    </row>
    <row r="64" spans="1:5" x14ac:dyDescent="0.3">
      <c r="A64" t="s">
        <v>52</v>
      </c>
      <c r="B64">
        <v>6</v>
      </c>
      <c r="C64" t="s">
        <v>10</v>
      </c>
      <c r="D64">
        <v>1</v>
      </c>
    </row>
    <row r="65" spans="1:4" x14ac:dyDescent="0.3">
      <c r="A65" t="s">
        <v>19</v>
      </c>
      <c r="B65">
        <v>3</v>
      </c>
      <c r="C65" t="s">
        <v>25</v>
      </c>
      <c r="D65">
        <v>0</v>
      </c>
    </row>
    <row r="66" spans="1:4" x14ac:dyDescent="0.3">
      <c r="A66" t="s">
        <v>50</v>
      </c>
      <c r="B66">
        <v>3</v>
      </c>
      <c r="C66" t="s">
        <v>36</v>
      </c>
      <c r="D66">
        <v>1</v>
      </c>
    </row>
    <row r="67" spans="1:4" x14ac:dyDescent="0.3">
      <c r="A67" t="s">
        <v>55</v>
      </c>
      <c r="B67">
        <v>7</v>
      </c>
      <c r="C67" t="s">
        <v>12</v>
      </c>
      <c r="D67">
        <v>0</v>
      </c>
    </row>
    <row r="68" spans="1:4" x14ac:dyDescent="0.3">
      <c r="A68" t="s">
        <v>39</v>
      </c>
      <c r="B68">
        <v>3</v>
      </c>
      <c r="C68" t="s">
        <v>33</v>
      </c>
      <c r="D68">
        <v>1</v>
      </c>
    </row>
    <row r="69" spans="1:4" x14ac:dyDescent="0.3">
      <c r="A69" t="s">
        <v>14</v>
      </c>
      <c r="B69">
        <v>2</v>
      </c>
      <c r="C69" t="s">
        <v>62</v>
      </c>
      <c r="D69">
        <v>1</v>
      </c>
    </row>
    <row r="70" spans="1:4" x14ac:dyDescent="0.3">
      <c r="A70" t="s">
        <v>36</v>
      </c>
      <c r="B70">
        <v>6</v>
      </c>
      <c r="C70" t="s">
        <v>65</v>
      </c>
      <c r="D70">
        <v>1</v>
      </c>
    </row>
    <row r="71" spans="1:4" x14ac:dyDescent="0.3">
      <c r="A71" t="s">
        <v>57</v>
      </c>
      <c r="B71">
        <v>6</v>
      </c>
      <c r="C71" t="s">
        <v>64</v>
      </c>
      <c r="D71">
        <v>0</v>
      </c>
    </row>
    <row r="72" spans="1:4" x14ac:dyDescent="0.3">
      <c r="A72" t="s">
        <v>53</v>
      </c>
      <c r="B72">
        <v>3</v>
      </c>
      <c r="C72" t="s">
        <v>54</v>
      </c>
      <c r="D72">
        <v>2</v>
      </c>
    </row>
    <row r="73" spans="1:4" x14ac:dyDescent="0.3">
      <c r="A73" t="s">
        <v>35</v>
      </c>
      <c r="B73">
        <v>4</v>
      </c>
      <c r="C73" t="s">
        <v>58</v>
      </c>
      <c r="D73">
        <v>2</v>
      </c>
    </row>
    <row r="74" spans="1:4" x14ac:dyDescent="0.3">
      <c r="A74" t="s">
        <v>44</v>
      </c>
      <c r="B74">
        <v>3</v>
      </c>
      <c r="C74" t="s">
        <v>48</v>
      </c>
      <c r="D74">
        <v>2</v>
      </c>
    </row>
    <row r="75" spans="1:4" x14ac:dyDescent="0.3">
      <c r="A75" t="s">
        <v>68</v>
      </c>
      <c r="B75">
        <v>6</v>
      </c>
      <c r="C75" t="s">
        <v>45</v>
      </c>
      <c r="D75">
        <v>2</v>
      </c>
    </row>
    <row r="76" spans="1:4" x14ac:dyDescent="0.3">
      <c r="A76" t="s">
        <v>24</v>
      </c>
      <c r="B76">
        <v>3</v>
      </c>
      <c r="C76" t="s">
        <v>66</v>
      </c>
      <c r="D76">
        <v>2</v>
      </c>
    </row>
    <row r="77" spans="1:4" x14ac:dyDescent="0.3">
      <c r="A77" t="s">
        <v>12</v>
      </c>
      <c r="B77">
        <v>4</v>
      </c>
      <c r="C77" t="s">
        <v>55</v>
      </c>
      <c r="D77">
        <v>0</v>
      </c>
    </row>
    <row r="78" spans="1:4" x14ac:dyDescent="0.3">
      <c r="A78" t="s">
        <v>27</v>
      </c>
      <c r="B78">
        <v>5</v>
      </c>
      <c r="C78" t="s">
        <v>59</v>
      </c>
      <c r="D78">
        <v>2</v>
      </c>
    </row>
    <row r="79" spans="1:4" x14ac:dyDescent="0.3">
      <c r="A79" t="s">
        <v>18</v>
      </c>
      <c r="B79">
        <v>3</v>
      </c>
      <c r="C79" t="s">
        <v>47</v>
      </c>
      <c r="D79">
        <v>2</v>
      </c>
    </row>
    <row r="80" spans="1:4" x14ac:dyDescent="0.3">
      <c r="A80" t="s">
        <v>40</v>
      </c>
      <c r="B80">
        <v>4</v>
      </c>
      <c r="C80" t="s">
        <v>31</v>
      </c>
      <c r="D80">
        <v>3</v>
      </c>
    </row>
    <row r="81" spans="1:5" x14ac:dyDescent="0.3">
      <c r="A81" t="s">
        <v>15</v>
      </c>
      <c r="B81">
        <v>3</v>
      </c>
      <c r="C81" t="s">
        <v>10</v>
      </c>
      <c r="D81">
        <v>0</v>
      </c>
    </row>
    <row r="82" spans="1:5" x14ac:dyDescent="0.3">
      <c r="A82" t="s">
        <v>49</v>
      </c>
      <c r="B82">
        <v>4</v>
      </c>
      <c r="C82" t="s">
        <v>46</v>
      </c>
      <c r="D82">
        <v>4</v>
      </c>
      <c r="E82" t="s">
        <v>75</v>
      </c>
    </row>
    <row r="83" spans="1:5" x14ac:dyDescent="0.3">
      <c r="A83" t="s">
        <v>30</v>
      </c>
      <c r="B83">
        <v>3</v>
      </c>
      <c r="C83" t="s">
        <v>19</v>
      </c>
      <c r="D83">
        <v>0</v>
      </c>
    </row>
    <row r="84" spans="1:5" x14ac:dyDescent="0.3">
      <c r="A84" t="s">
        <v>21</v>
      </c>
      <c r="B84">
        <v>2</v>
      </c>
      <c r="C84" t="s">
        <v>67</v>
      </c>
      <c r="D84">
        <v>1</v>
      </c>
    </row>
    <row r="85" spans="1:5" x14ac:dyDescent="0.3">
      <c r="A85" t="s">
        <v>25</v>
      </c>
      <c r="B85">
        <v>4</v>
      </c>
      <c r="C85" t="s">
        <v>37</v>
      </c>
      <c r="D85">
        <v>3</v>
      </c>
    </row>
    <row r="86" spans="1:5" x14ac:dyDescent="0.3">
      <c r="A86" t="s">
        <v>41</v>
      </c>
      <c r="B86">
        <v>4</v>
      </c>
      <c r="C86" t="s">
        <v>34</v>
      </c>
      <c r="D86">
        <v>0</v>
      </c>
    </row>
    <row r="87" spans="1:5" x14ac:dyDescent="0.3">
      <c r="A87" t="s">
        <v>51</v>
      </c>
      <c r="B87">
        <v>4</v>
      </c>
      <c r="C87" t="s">
        <v>20</v>
      </c>
      <c r="D87">
        <v>4</v>
      </c>
      <c r="E87" t="s">
        <v>75</v>
      </c>
    </row>
    <row r="88" spans="1:5" x14ac:dyDescent="0.3">
      <c r="A88" t="s">
        <v>16</v>
      </c>
      <c r="B88">
        <v>4</v>
      </c>
      <c r="C88" t="s">
        <v>60</v>
      </c>
      <c r="D88">
        <v>1</v>
      </c>
    </row>
    <row r="89" spans="1:5" x14ac:dyDescent="0.3">
      <c r="A89" t="s">
        <v>54</v>
      </c>
      <c r="B89">
        <v>2</v>
      </c>
      <c r="C89" t="s">
        <v>53</v>
      </c>
      <c r="D89">
        <v>1</v>
      </c>
    </row>
    <row r="90" spans="1:5" x14ac:dyDescent="0.3">
      <c r="A90" t="s">
        <v>25</v>
      </c>
      <c r="B90">
        <v>0</v>
      </c>
      <c r="C90" t="s">
        <v>37</v>
      </c>
      <c r="D90">
        <v>0</v>
      </c>
      <c r="E90" t="s">
        <v>75</v>
      </c>
    </row>
    <row r="91" spans="1:5" x14ac:dyDescent="0.3">
      <c r="A91" t="s">
        <v>46</v>
      </c>
      <c r="B91">
        <v>2</v>
      </c>
      <c r="C91" t="s">
        <v>49</v>
      </c>
      <c r="D91">
        <v>1</v>
      </c>
    </row>
    <row r="92" spans="1:5" x14ac:dyDescent="0.3">
      <c r="A92" t="s">
        <v>59</v>
      </c>
      <c r="B92">
        <v>7</v>
      </c>
      <c r="C92" t="s">
        <v>23</v>
      </c>
      <c r="D92">
        <v>2</v>
      </c>
    </row>
    <row r="93" spans="1:5" x14ac:dyDescent="0.3">
      <c r="A93" t="s">
        <v>21</v>
      </c>
      <c r="B93">
        <v>2</v>
      </c>
      <c r="C93" t="s">
        <v>67</v>
      </c>
      <c r="D93">
        <v>1</v>
      </c>
    </row>
    <row r="94" spans="1:5" x14ac:dyDescent="0.3">
      <c r="A94" t="s">
        <v>36</v>
      </c>
      <c r="B94">
        <v>5</v>
      </c>
      <c r="C94" t="s">
        <v>65</v>
      </c>
      <c r="D94">
        <v>0</v>
      </c>
    </row>
    <row r="95" spans="1:5" x14ac:dyDescent="0.3">
      <c r="A95" t="s">
        <v>51</v>
      </c>
      <c r="B95">
        <v>4</v>
      </c>
      <c r="C95" t="s">
        <v>20</v>
      </c>
      <c r="D95">
        <v>3</v>
      </c>
    </row>
    <row r="96" spans="1:5" x14ac:dyDescent="0.3">
      <c r="A96" t="s">
        <v>58</v>
      </c>
      <c r="B96">
        <v>4</v>
      </c>
      <c r="C96" t="s">
        <v>35</v>
      </c>
      <c r="D96">
        <v>3</v>
      </c>
    </row>
    <row r="97" spans="1:5" x14ac:dyDescent="0.3">
      <c r="A97" t="s">
        <v>68</v>
      </c>
      <c r="B97">
        <v>3</v>
      </c>
      <c r="C97" t="s">
        <v>45</v>
      </c>
      <c r="D97">
        <v>1</v>
      </c>
    </row>
    <row r="98" spans="1:5" x14ac:dyDescent="0.3">
      <c r="A98" t="s">
        <v>66</v>
      </c>
      <c r="B98">
        <v>2</v>
      </c>
      <c r="C98" t="s">
        <v>64</v>
      </c>
      <c r="D98">
        <v>0</v>
      </c>
    </row>
    <row r="99" spans="1:5" x14ac:dyDescent="0.3">
      <c r="A99" t="s">
        <v>44</v>
      </c>
      <c r="B99">
        <v>4</v>
      </c>
      <c r="C99" t="s">
        <v>48</v>
      </c>
      <c r="D99">
        <v>2</v>
      </c>
    </row>
    <row r="100" spans="1:5" x14ac:dyDescent="0.3">
      <c r="A100" t="s">
        <v>33</v>
      </c>
      <c r="B100">
        <v>2</v>
      </c>
      <c r="C100" t="s">
        <v>50</v>
      </c>
      <c r="D100">
        <v>2</v>
      </c>
      <c r="E100" t="s">
        <v>75</v>
      </c>
    </row>
    <row r="101" spans="1:5" x14ac:dyDescent="0.3">
      <c r="A101" t="s">
        <v>15</v>
      </c>
      <c r="B101">
        <v>5</v>
      </c>
      <c r="C101" t="s">
        <v>10</v>
      </c>
      <c r="D101">
        <v>2</v>
      </c>
    </row>
    <row r="102" spans="1:5" x14ac:dyDescent="0.3">
      <c r="A102" t="s">
        <v>61</v>
      </c>
      <c r="B102">
        <v>4</v>
      </c>
      <c r="C102" t="s">
        <v>39</v>
      </c>
      <c r="D102">
        <v>0</v>
      </c>
    </row>
    <row r="103" spans="1:5" x14ac:dyDescent="0.3">
      <c r="A103" t="s">
        <v>30</v>
      </c>
      <c r="B103">
        <v>6</v>
      </c>
      <c r="C103" t="s">
        <v>19</v>
      </c>
      <c r="D103">
        <v>4</v>
      </c>
    </row>
    <row r="104" spans="1:5" x14ac:dyDescent="0.3">
      <c r="A104" t="s">
        <v>41</v>
      </c>
      <c r="B104">
        <v>4</v>
      </c>
      <c r="C104" t="s">
        <v>34</v>
      </c>
      <c r="D104">
        <v>3</v>
      </c>
    </row>
    <row r="105" spans="1:5" x14ac:dyDescent="0.3">
      <c r="A105" t="s">
        <v>57</v>
      </c>
      <c r="B105">
        <v>4</v>
      </c>
      <c r="C105" t="s">
        <v>24</v>
      </c>
      <c r="D105">
        <v>2</v>
      </c>
    </row>
    <row r="106" spans="1:5" x14ac:dyDescent="0.3">
      <c r="A106" t="s">
        <v>31</v>
      </c>
      <c r="B106">
        <v>3</v>
      </c>
      <c r="C106" t="s">
        <v>40</v>
      </c>
      <c r="D106">
        <v>1</v>
      </c>
    </row>
    <row r="107" spans="1:5" x14ac:dyDescent="0.3">
      <c r="A107" t="s">
        <v>60</v>
      </c>
      <c r="B107">
        <v>3</v>
      </c>
      <c r="C107" t="s">
        <v>16</v>
      </c>
      <c r="D107">
        <v>0</v>
      </c>
    </row>
    <row r="108" spans="1:5" x14ac:dyDescent="0.3">
      <c r="A108" t="s">
        <v>61</v>
      </c>
      <c r="B108">
        <v>2</v>
      </c>
      <c r="C108" t="s">
        <v>10</v>
      </c>
      <c r="D108">
        <v>1</v>
      </c>
    </row>
    <row r="109" spans="1:5" x14ac:dyDescent="0.3">
      <c r="A109" t="s">
        <v>18</v>
      </c>
      <c r="B109">
        <v>5</v>
      </c>
      <c r="C109" t="s">
        <v>16</v>
      </c>
      <c r="D109">
        <v>0</v>
      </c>
    </row>
    <row r="110" spans="1:5" x14ac:dyDescent="0.3">
      <c r="A110" t="s">
        <v>61</v>
      </c>
      <c r="B110">
        <v>1</v>
      </c>
      <c r="C110" t="s">
        <v>10</v>
      </c>
      <c r="D110">
        <v>0</v>
      </c>
    </row>
    <row r="111" spans="1:5" x14ac:dyDescent="0.3">
      <c r="A111" t="s">
        <v>62</v>
      </c>
      <c r="B111">
        <v>4</v>
      </c>
      <c r="C111" t="s">
        <v>48</v>
      </c>
      <c r="D111">
        <v>0</v>
      </c>
    </row>
    <row r="112" spans="1:5" x14ac:dyDescent="0.3">
      <c r="A112" t="s">
        <v>59</v>
      </c>
      <c r="B112">
        <v>3</v>
      </c>
      <c r="C112" t="s">
        <v>65</v>
      </c>
      <c r="D112">
        <v>2</v>
      </c>
    </row>
    <row r="113" spans="1:5" x14ac:dyDescent="0.3">
      <c r="A113" t="s">
        <v>57</v>
      </c>
      <c r="B113">
        <v>6</v>
      </c>
      <c r="C113" t="s">
        <v>19</v>
      </c>
      <c r="D113">
        <v>2</v>
      </c>
    </row>
    <row r="114" spans="1:5" x14ac:dyDescent="0.3">
      <c r="A114" t="s">
        <v>47</v>
      </c>
      <c r="B114">
        <v>3</v>
      </c>
      <c r="C114" t="s">
        <v>39</v>
      </c>
      <c r="D114">
        <v>2</v>
      </c>
    </row>
    <row r="115" spans="1:5" x14ac:dyDescent="0.3">
      <c r="A115" t="s">
        <v>20</v>
      </c>
      <c r="B115">
        <v>3</v>
      </c>
      <c r="C115" t="s">
        <v>37</v>
      </c>
      <c r="D115">
        <v>3</v>
      </c>
      <c r="E115" t="s">
        <v>75</v>
      </c>
    </row>
    <row r="116" spans="1:5" x14ac:dyDescent="0.3">
      <c r="A116" t="s">
        <v>35</v>
      </c>
      <c r="B116">
        <v>2</v>
      </c>
      <c r="C116" t="s">
        <v>66</v>
      </c>
      <c r="D116">
        <v>1</v>
      </c>
    </row>
    <row r="117" spans="1:5" x14ac:dyDescent="0.3">
      <c r="A117" t="s">
        <v>21</v>
      </c>
      <c r="B117">
        <v>3</v>
      </c>
      <c r="C117" t="s">
        <v>43</v>
      </c>
      <c r="D117">
        <v>1</v>
      </c>
    </row>
    <row r="118" spans="1:5" x14ac:dyDescent="0.3">
      <c r="A118" t="s">
        <v>51</v>
      </c>
      <c r="B118">
        <v>4</v>
      </c>
      <c r="C118" t="s">
        <v>31</v>
      </c>
      <c r="D118">
        <v>3</v>
      </c>
    </row>
    <row r="119" spans="1:5" x14ac:dyDescent="0.3">
      <c r="A119" t="s">
        <v>46</v>
      </c>
      <c r="B119">
        <v>5</v>
      </c>
      <c r="C119" t="s">
        <v>11</v>
      </c>
      <c r="D119">
        <v>1</v>
      </c>
    </row>
    <row r="120" spans="1:5" x14ac:dyDescent="0.3">
      <c r="A120" t="s">
        <v>12</v>
      </c>
      <c r="B120">
        <v>2</v>
      </c>
      <c r="C120" t="s">
        <v>13</v>
      </c>
      <c r="D120">
        <v>1</v>
      </c>
    </row>
    <row r="121" spans="1:5" x14ac:dyDescent="0.3">
      <c r="A121" t="s">
        <v>45</v>
      </c>
      <c r="B121">
        <v>5</v>
      </c>
      <c r="C121" t="s">
        <v>44</v>
      </c>
      <c r="D121">
        <v>2</v>
      </c>
    </row>
    <row r="122" spans="1:5" x14ac:dyDescent="0.3">
      <c r="A122" t="s">
        <v>25</v>
      </c>
      <c r="B122">
        <v>3</v>
      </c>
      <c r="C122" t="s">
        <v>40</v>
      </c>
      <c r="D122">
        <v>3</v>
      </c>
      <c r="E122" t="s">
        <v>75</v>
      </c>
    </row>
    <row r="123" spans="1:5" x14ac:dyDescent="0.3">
      <c r="A123" t="s">
        <v>52</v>
      </c>
      <c r="B123">
        <v>5</v>
      </c>
      <c r="C123" t="s">
        <v>34</v>
      </c>
      <c r="D123">
        <v>2</v>
      </c>
    </row>
    <row r="124" spans="1:5" x14ac:dyDescent="0.3">
      <c r="A124" t="s">
        <v>36</v>
      </c>
      <c r="B124">
        <v>4</v>
      </c>
      <c r="C124" t="s">
        <v>14</v>
      </c>
      <c r="D124">
        <v>1</v>
      </c>
    </row>
    <row r="125" spans="1:5" x14ac:dyDescent="0.3">
      <c r="A125" t="s">
        <v>24</v>
      </c>
      <c r="B125">
        <v>4</v>
      </c>
      <c r="C125" t="s">
        <v>68</v>
      </c>
      <c r="D125">
        <v>0</v>
      </c>
    </row>
    <row r="126" spans="1:5" x14ac:dyDescent="0.3">
      <c r="A126" t="s">
        <v>53</v>
      </c>
      <c r="B126">
        <v>7</v>
      </c>
      <c r="C126" t="s">
        <v>38</v>
      </c>
      <c r="D126">
        <v>2</v>
      </c>
    </row>
    <row r="127" spans="1:5" x14ac:dyDescent="0.3">
      <c r="A127" t="s">
        <v>55</v>
      </c>
      <c r="B127">
        <v>2</v>
      </c>
      <c r="C127" t="s">
        <v>60</v>
      </c>
      <c r="D127">
        <v>1</v>
      </c>
    </row>
    <row r="128" spans="1:5" x14ac:dyDescent="0.3">
      <c r="A128" t="s">
        <v>64</v>
      </c>
      <c r="B128">
        <v>2</v>
      </c>
      <c r="C128" t="s">
        <v>33</v>
      </c>
      <c r="D128">
        <v>2</v>
      </c>
      <c r="E128" t="s">
        <v>75</v>
      </c>
    </row>
    <row r="129" spans="1:4" x14ac:dyDescent="0.3">
      <c r="A129" t="s">
        <v>41</v>
      </c>
      <c r="B129">
        <v>4</v>
      </c>
      <c r="C129" t="s">
        <v>67</v>
      </c>
      <c r="D129">
        <v>0</v>
      </c>
    </row>
    <row r="130" spans="1:4" x14ac:dyDescent="0.3">
      <c r="A130" t="s">
        <v>50</v>
      </c>
      <c r="B130">
        <v>4</v>
      </c>
      <c r="C130" t="s">
        <v>63</v>
      </c>
      <c r="D130">
        <v>1</v>
      </c>
    </row>
    <row r="131" spans="1:4" x14ac:dyDescent="0.3">
      <c r="A131" t="s">
        <v>26</v>
      </c>
      <c r="B131">
        <v>3</v>
      </c>
      <c r="C131" t="s">
        <v>42</v>
      </c>
      <c r="D131">
        <v>1</v>
      </c>
    </row>
    <row r="132" spans="1:4" x14ac:dyDescent="0.3">
      <c r="A132" t="s">
        <v>49</v>
      </c>
      <c r="B132">
        <v>2</v>
      </c>
      <c r="C132" t="s">
        <v>17</v>
      </c>
      <c r="D132">
        <v>1</v>
      </c>
    </row>
    <row r="133" spans="1:4" x14ac:dyDescent="0.3">
      <c r="A133" t="s">
        <v>62</v>
      </c>
      <c r="B133">
        <v>3</v>
      </c>
      <c r="C133" t="s">
        <v>48</v>
      </c>
      <c r="D133">
        <v>1</v>
      </c>
    </row>
    <row r="134" spans="1:4" x14ac:dyDescent="0.3">
      <c r="A134" t="s">
        <v>65</v>
      </c>
      <c r="B134">
        <v>2</v>
      </c>
      <c r="C134" t="s">
        <v>59</v>
      </c>
      <c r="D134">
        <v>1</v>
      </c>
    </row>
    <row r="135" spans="1:4" x14ac:dyDescent="0.3">
      <c r="A135" t="s">
        <v>37</v>
      </c>
      <c r="B135">
        <v>3</v>
      </c>
      <c r="C135" t="s">
        <v>57</v>
      </c>
      <c r="D135">
        <v>2</v>
      </c>
    </row>
    <row r="136" spans="1:4" x14ac:dyDescent="0.3">
      <c r="A136" t="s">
        <v>20</v>
      </c>
      <c r="B136">
        <v>3</v>
      </c>
      <c r="C136" t="s">
        <v>47</v>
      </c>
      <c r="D136">
        <v>0</v>
      </c>
    </row>
    <row r="137" spans="1:4" x14ac:dyDescent="0.3">
      <c r="A137" t="s">
        <v>13</v>
      </c>
      <c r="B137">
        <v>4</v>
      </c>
      <c r="C137" t="s">
        <v>12</v>
      </c>
      <c r="D137">
        <v>0</v>
      </c>
    </row>
    <row r="138" spans="1:4" x14ac:dyDescent="0.3">
      <c r="A138" t="s">
        <v>51</v>
      </c>
      <c r="B138">
        <v>6</v>
      </c>
      <c r="C138" t="s">
        <v>31</v>
      </c>
      <c r="D138">
        <v>4</v>
      </c>
    </row>
    <row r="139" spans="1:4" x14ac:dyDescent="0.3">
      <c r="A139" t="s">
        <v>43</v>
      </c>
      <c r="B139">
        <v>4</v>
      </c>
      <c r="C139" t="s">
        <v>21</v>
      </c>
      <c r="D139">
        <v>2</v>
      </c>
    </row>
    <row r="140" spans="1:4" x14ac:dyDescent="0.3">
      <c r="A140" t="s">
        <v>46</v>
      </c>
      <c r="B140">
        <v>4</v>
      </c>
      <c r="C140" t="s">
        <v>11</v>
      </c>
      <c r="D140">
        <v>1</v>
      </c>
    </row>
    <row r="141" spans="1:4" x14ac:dyDescent="0.3">
      <c r="A141" t="s">
        <v>40</v>
      </c>
      <c r="B141">
        <v>2</v>
      </c>
      <c r="C141" t="s">
        <v>25</v>
      </c>
      <c r="D141">
        <v>0</v>
      </c>
    </row>
    <row r="142" spans="1:4" x14ac:dyDescent="0.3">
      <c r="A142" t="s">
        <v>52</v>
      </c>
      <c r="B142">
        <v>6</v>
      </c>
      <c r="C142" t="s">
        <v>34</v>
      </c>
      <c r="D142">
        <v>4</v>
      </c>
    </row>
    <row r="143" spans="1:4" x14ac:dyDescent="0.3">
      <c r="A143" t="s">
        <v>63</v>
      </c>
      <c r="B143">
        <v>2</v>
      </c>
      <c r="C143" t="s">
        <v>50</v>
      </c>
      <c r="D143">
        <v>1</v>
      </c>
    </row>
    <row r="144" spans="1:4" x14ac:dyDescent="0.3">
      <c r="A144" t="s">
        <v>42</v>
      </c>
      <c r="B144">
        <v>5</v>
      </c>
      <c r="C144" t="s">
        <v>26</v>
      </c>
      <c r="D144">
        <v>1</v>
      </c>
    </row>
    <row r="145" spans="1:4" x14ac:dyDescent="0.3">
      <c r="A145" t="s">
        <v>68</v>
      </c>
      <c r="B145">
        <v>4</v>
      </c>
      <c r="C145" t="s">
        <v>24</v>
      </c>
      <c r="D145">
        <v>3</v>
      </c>
    </row>
    <row r="146" spans="1:4" x14ac:dyDescent="0.3">
      <c r="A146" t="s">
        <v>64</v>
      </c>
      <c r="B146">
        <v>3</v>
      </c>
      <c r="C146" t="s">
        <v>18</v>
      </c>
      <c r="D146">
        <v>0</v>
      </c>
    </row>
    <row r="147" spans="1:4" x14ac:dyDescent="0.3">
      <c r="A147" t="s">
        <v>53</v>
      </c>
      <c r="B147">
        <v>3</v>
      </c>
      <c r="C147" t="s">
        <v>38</v>
      </c>
      <c r="D147">
        <v>1</v>
      </c>
    </row>
    <row r="148" spans="1:4" x14ac:dyDescent="0.3">
      <c r="A148" t="s">
        <v>67</v>
      </c>
      <c r="B148">
        <v>4</v>
      </c>
      <c r="C148" t="s">
        <v>41</v>
      </c>
      <c r="D148">
        <v>1</v>
      </c>
    </row>
    <row r="149" spans="1:4" x14ac:dyDescent="0.3">
      <c r="A149" t="s">
        <v>45</v>
      </c>
      <c r="B149">
        <v>2</v>
      </c>
      <c r="C149" t="s">
        <v>44</v>
      </c>
      <c r="D149">
        <v>0</v>
      </c>
    </row>
    <row r="150" spans="1:4" x14ac:dyDescent="0.3">
      <c r="A150" t="s">
        <v>49</v>
      </c>
      <c r="B150">
        <v>4</v>
      </c>
      <c r="C150" t="s">
        <v>17</v>
      </c>
      <c r="D150">
        <v>1</v>
      </c>
    </row>
    <row r="151" spans="1:4" x14ac:dyDescent="0.3">
      <c r="A151" t="s">
        <v>58</v>
      </c>
      <c r="B151">
        <v>4</v>
      </c>
      <c r="C151" t="s">
        <v>66</v>
      </c>
      <c r="D151">
        <v>0</v>
      </c>
    </row>
    <row r="152" spans="1:4" x14ac:dyDescent="0.3">
      <c r="A152" t="s">
        <v>55</v>
      </c>
      <c r="B152">
        <v>6</v>
      </c>
      <c r="C152" t="s">
        <v>68</v>
      </c>
      <c r="D152">
        <v>1</v>
      </c>
    </row>
    <row r="153" spans="1:4" x14ac:dyDescent="0.3">
      <c r="A153" t="s">
        <v>54</v>
      </c>
      <c r="B153">
        <v>4</v>
      </c>
      <c r="C153" t="s">
        <v>13</v>
      </c>
      <c r="D153">
        <v>3</v>
      </c>
    </row>
    <row r="154" spans="1:4" x14ac:dyDescent="0.3">
      <c r="A154" t="s">
        <v>62</v>
      </c>
      <c r="B154">
        <v>7</v>
      </c>
      <c r="C154" t="s">
        <v>10</v>
      </c>
      <c r="D154">
        <v>1</v>
      </c>
    </row>
    <row r="155" spans="1:4" x14ac:dyDescent="0.3">
      <c r="A155" t="s">
        <v>16</v>
      </c>
      <c r="B155">
        <v>2</v>
      </c>
      <c r="C155" t="s">
        <v>14</v>
      </c>
      <c r="D155">
        <v>1</v>
      </c>
    </row>
    <row r="156" spans="1:4" x14ac:dyDescent="0.3">
      <c r="A156" t="s">
        <v>61</v>
      </c>
      <c r="B156">
        <v>7</v>
      </c>
      <c r="C156" t="s">
        <v>33</v>
      </c>
      <c r="D156">
        <v>4</v>
      </c>
    </row>
    <row r="157" spans="1:4" x14ac:dyDescent="0.3">
      <c r="A157" t="s">
        <v>38</v>
      </c>
      <c r="B157">
        <v>4</v>
      </c>
      <c r="C157" t="s">
        <v>18</v>
      </c>
      <c r="D157">
        <v>3</v>
      </c>
    </row>
    <row r="158" spans="1:4" x14ac:dyDescent="0.3">
      <c r="A158" t="s">
        <v>69</v>
      </c>
      <c r="B158">
        <v>3</v>
      </c>
      <c r="C158" t="s">
        <v>22</v>
      </c>
      <c r="D158">
        <v>2</v>
      </c>
    </row>
    <row r="159" spans="1:4" x14ac:dyDescent="0.3">
      <c r="A159" t="s">
        <v>32</v>
      </c>
      <c r="B159">
        <v>7</v>
      </c>
      <c r="C159" t="s">
        <v>29</v>
      </c>
      <c r="D159">
        <v>3</v>
      </c>
    </row>
    <row r="160" spans="1:4" x14ac:dyDescent="0.3">
      <c r="A160" t="s">
        <v>47</v>
      </c>
      <c r="B160">
        <v>1</v>
      </c>
      <c r="C160" t="s">
        <v>19</v>
      </c>
      <c r="D160">
        <v>0</v>
      </c>
    </row>
    <row r="161" spans="1:5" x14ac:dyDescent="0.3">
      <c r="A161" t="s">
        <v>36</v>
      </c>
      <c r="B161">
        <v>6</v>
      </c>
      <c r="C161" t="s">
        <v>50</v>
      </c>
      <c r="D161">
        <v>3</v>
      </c>
    </row>
    <row r="162" spans="1:5" x14ac:dyDescent="0.3">
      <c r="A162" t="s">
        <v>27</v>
      </c>
      <c r="B162">
        <v>3</v>
      </c>
      <c r="C162" t="s">
        <v>39</v>
      </c>
      <c r="D162">
        <v>2</v>
      </c>
    </row>
    <row r="163" spans="1:5" x14ac:dyDescent="0.3">
      <c r="A163" t="s">
        <v>37</v>
      </c>
      <c r="B163">
        <v>2</v>
      </c>
      <c r="C163" t="s">
        <v>66</v>
      </c>
      <c r="D163">
        <v>1</v>
      </c>
    </row>
    <row r="164" spans="1:5" x14ac:dyDescent="0.3">
      <c r="A164" t="s">
        <v>35</v>
      </c>
      <c r="B164">
        <v>4</v>
      </c>
      <c r="C164" t="s">
        <v>20</v>
      </c>
      <c r="D164">
        <v>2</v>
      </c>
    </row>
    <row r="165" spans="1:5" x14ac:dyDescent="0.3">
      <c r="A165" t="s">
        <v>51</v>
      </c>
      <c r="B165">
        <v>5</v>
      </c>
      <c r="C165" t="s">
        <v>11</v>
      </c>
      <c r="D165">
        <v>3</v>
      </c>
    </row>
    <row r="166" spans="1:5" x14ac:dyDescent="0.3">
      <c r="A166" t="s">
        <v>34</v>
      </c>
      <c r="B166">
        <v>5</v>
      </c>
      <c r="C166" t="s">
        <v>31</v>
      </c>
      <c r="D166">
        <v>4</v>
      </c>
    </row>
    <row r="167" spans="1:5" x14ac:dyDescent="0.3">
      <c r="A167" t="s">
        <v>21</v>
      </c>
      <c r="B167">
        <v>3</v>
      </c>
      <c r="C167" t="s">
        <v>46</v>
      </c>
      <c r="D167">
        <v>2</v>
      </c>
    </row>
    <row r="168" spans="1:5" x14ac:dyDescent="0.3">
      <c r="A168" t="s">
        <v>17</v>
      </c>
      <c r="B168">
        <v>4</v>
      </c>
      <c r="C168" t="s">
        <v>12</v>
      </c>
      <c r="D168">
        <v>0</v>
      </c>
    </row>
    <row r="169" spans="1:5" x14ac:dyDescent="0.3">
      <c r="A169" t="s">
        <v>67</v>
      </c>
      <c r="B169">
        <v>6</v>
      </c>
      <c r="C169" t="s">
        <v>26</v>
      </c>
      <c r="D169">
        <v>3</v>
      </c>
    </row>
    <row r="170" spans="1:5" x14ac:dyDescent="0.3">
      <c r="A170" t="s">
        <v>55</v>
      </c>
      <c r="B170">
        <v>4</v>
      </c>
      <c r="C170" t="s">
        <v>68</v>
      </c>
      <c r="D170">
        <v>2</v>
      </c>
    </row>
    <row r="171" spans="1:5" x14ac:dyDescent="0.3">
      <c r="A171" t="s">
        <v>53</v>
      </c>
      <c r="B171">
        <v>3</v>
      </c>
      <c r="C171" t="s">
        <v>41</v>
      </c>
      <c r="D171">
        <v>2</v>
      </c>
    </row>
    <row r="172" spans="1:5" x14ac:dyDescent="0.3">
      <c r="A172" t="s">
        <v>44</v>
      </c>
      <c r="B172">
        <v>2</v>
      </c>
      <c r="C172" t="s">
        <v>52</v>
      </c>
      <c r="D172">
        <v>2</v>
      </c>
      <c r="E172" t="s">
        <v>75</v>
      </c>
    </row>
    <row r="173" spans="1:5" x14ac:dyDescent="0.3">
      <c r="A173" t="s">
        <v>28</v>
      </c>
      <c r="B173">
        <v>3</v>
      </c>
      <c r="C173" t="s">
        <v>42</v>
      </c>
      <c r="D173">
        <v>2</v>
      </c>
    </row>
    <row r="174" spans="1:5" x14ac:dyDescent="0.3">
      <c r="A174" t="s">
        <v>25</v>
      </c>
      <c r="B174">
        <v>3</v>
      </c>
      <c r="C174" t="s">
        <v>57</v>
      </c>
      <c r="D174">
        <v>3</v>
      </c>
      <c r="E174" t="s">
        <v>75</v>
      </c>
    </row>
    <row r="175" spans="1:5" x14ac:dyDescent="0.3">
      <c r="A175" t="s">
        <v>24</v>
      </c>
      <c r="B175">
        <v>4</v>
      </c>
      <c r="C175" t="s">
        <v>64</v>
      </c>
      <c r="D175">
        <v>3</v>
      </c>
    </row>
    <row r="176" spans="1:5" x14ac:dyDescent="0.3">
      <c r="A176" t="s">
        <v>15</v>
      </c>
      <c r="B176">
        <v>5</v>
      </c>
      <c r="C176" t="s">
        <v>58</v>
      </c>
      <c r="D176">
        <v>3</v>
      </c>
    </row>
    <row r="177" spans="1:5" x14ac:dyDescent="0.3">
      <c r="A177" t="s">
        <v>13</v>
      </c>
      <c r="B177">
        <v>3</v>
      </c>
      <c r="C177" t="s">
        <v>54</v>
      </c>
      <c r="D177">
        <v>3</v>
      </c>
      <c r="E177" t="s">
        <v>75</v>
      </c>
    </row>
    <row r="178" spans="1:5" x14ac:dyDescent="0.3">
      <c r="A178" t="s">
        <v>30</v>
      </c>
      <c r="B178">
        <v>6</v>
      </c>
      <c r="C178" t="s">
        <v>48</v>
      </c>
      <c r="D178">
        <v>2</v>
      </c>
    </row>
    <row r="179" spans="1:5" x14ac:dyDescent="0.3">
      <c r="A179" t="s">
        <v>65</v>
      </c>
      <c r="B179">
        <v>3</v>
      </c>
      <c r="C179" t="s">
        <v>23</v>
      </c>
      <c r="D179">
        <v>0</v>
      </c>
    </row>
    <row r="180" spans="1:5" x14ac:dyDescent="0.3">
      <c r="A180" t="s">
        <v>56</v>
      </c>
      <c r="B180">
        <v>5</v>
      </c>
      <c r="C180" t="s">
        <v>63</v>
      </c>
      <c r="D180">
        <v>3</v>
      </c>
    </row>
    <row r="181" spans="1:5" x14ac:dyDescent="0.3">
      <c r="A181" t="s">
        <v>10</v>
      </c>
      <c r="B181">
        <v>4</v>
      </c>
      <c r="C181" t="s">
        <v>62</v>
      </c>
      <c r="D181">
        <v>3</v>
      </c>
    </row>
    <row r="182" spans="1:5" x14ac:dyDescent="0.3">
      <c r="A182" t="s">
        <v>14</v>
      </c>
      <c r="B182">
        <v>4</v>
      </c>
      <c r="C182" t="s">
        <v>16</v>
      </c>
      <c r="D182">
        <v>1</v>
      </c>
    </row>
    <row r="183" spans="1:5" x14ac:dyDescent="0.3">
      <c r="A183" t="s">
        <v>33</v>
      </c>
      <c r="B183">
        <v>3</v>
      </c>
      <c r="C183" t="s">
        <v>61</v>
      </c>
      <c r="D183">
        <v>3</v>
      </c>
      <c r="E183" t="s">
        <v>75</v>
      </c>
    </row>
    <row r="184" spans="1:5" x14ac:dyDescent="0.3">
      <c r="A184" t="s">
        <v>18</v>
      </c>
      <c r="B184">
        <v>6</v>
      </c>
      <c r="C184" t="s">
        <v>38</v>
      </c>
      <c r="D184">
        <v>3</v>
      </c>
    </row>
    <row r="185" spans="1:5" x14ac:dyDescent="0.3">
      <c r="A185" t="s">
        <v>22</v>
      </c>
      <c r="B185">
        <v>5</v>
      </c>
      <c r="C185" t="s">
        <v>69</v>
      </c>
      <c r="D185">
        <v>1</v>
      </c>
    </row>
    <row r="186" spans="1:5" x14ac:dyDescent="0.3">
      <c r="A186" t="s">
        <v>20</v>
      </c>
      <c r="B186">
        <v>2</v>
      </c>
      <c r="C186" t="s">
        <v>35</v>
      </c>
      <c r="D186">
        <v>2</v>
      </c>
      <c r="E186" t="s">
        <v>75</v>
      </c>
    </row>
    <row r="187" spans="1:5" x14ac:dyDescent="0.3">
      <c r="A187" t="s">
        <v>19</v>
      </c>
      <c r="B187">
        <v>3</v>
      </c>
      <c r="C187" t="s">
        <v>57</v>
      </c>
      <c r="D187">
        <v>2</v>
      </c>
    </row>
    <row r="188" spans="1:5" x14ac:dyDescent="0.3">
      <c r="A188" t="s">
        <v>37</v>
      </c>
      <c r="B188">
        <v>5</v>
      </c>
      <c r="C188" t="s">
        <v>66</v>
      </c>
      <c r="D188">
        <v>3</v>
      </c>
    </row>
    <row r="189" spans="1:5" x14ac:dyDescent="0.3">
      <c r="A189" t="s">
        <v>36</v>
      </c>
      <c r="B189">
        <v>4</v>
      </c>
      <c r="C189" t="s">
        <v>50</v>
      </c>
      <c r="D189">
        <v>2</v>
      </c>
    </row>
    <row r="190" spans="1:5" x14ac:dyDescent="0.3">
      <c r="A190" t="s">
        <v>51</v>
      </c>
      <c r="B190">
        <v>4</v>
      </c>
      <c r="C190" t="s">
        <v>11</v>
      </c>
      <c r="D190">
        <v>2</v>
      </c>
    </row>
    <row r="191" spans="1:5" x14ac:dyDescent="0.3">
      <c r="A191" t="s">
        <v>46</v>
      </c>
      <c r="B191">
        <v>5</v>
      </c>
      <c r="C191" t="s">
        <v>21</v>
      </c>
      <c r="D191">
        <v>1</v>
      </c>
    </row>
    <row r="192" spans="1:5" x14ac:dyDescent="0.3">
      <c r="A192" t="s">
        <v>34</v>
      </c>
      <c r="B192">
        <v>4</v>
      </c>
      <c r="C192" t="s">
        <v>31</v>
      </c>
      <c r="D192">
        <v>3</v>
      </c>
    </row>
    <row r="193" spans="1:5" x14ac:dyDescent="0.3">
      <c r="A193" t="s">
        <v>12</v>
      </c>
      <c r="B193">
        <v>3</v>
      </c>
      <c r="C193" t="s">
        <v>17</v>
      </c>
      <c r="D193">
        <v>1</v>
      </c>
    </row>
    <row r="194" spans="1:5" x14ac:dyDescent="0.3">
      <c r="A194" t="s">
        <v>26</v>
      </c>
      <c r="B194">
        <v>4</v>
      </c>
      <c r="C194" t="s">
        <v>67</v>
      </c>
      <c r="D194">
        <v>4</v>
      </c>
      <c r="E194" t="s">
        <v>75</v>
      </c>
    </row>
    <row r="195" spans="1:5" x14ac:dyDescent="0.3">
      <c r="A195" t="s">
        <v>52</v>
      </c>
      <c r="B195">
        <v>5</v>
      </c>
      <c r="C195" t="s">
        <v>44</v>
      </c>
      <c r="D195">
        <v>3</v>
      </c>
    </row>
    <row r="196" spans="1:5" x14ac:dyDescent="0.3">
      <c r="A196" t="s">
        <v>53</v>
      </c>
      <c r="B196">
        <v>2</v>
      </c>
      <c r="C196" t="s">
        <v>41</v>
      </c>
      <c r="D196">
        <v>1</v>
      </c>
    </row>
    <row r="197" spans="1:5" x14ac:dyDescent="0.3">
      <c r="A197" t="s">
        <v>23</v>
      </c>
      <c r="B197">
        <v>4</v>
      </c>
      <c r="C197" t="s">
        <v>65</v>
      </c>
      <c r="D197">
        <v>0</v>
      </c>
    </row>
    <row r="198" spans="1:5" x14ac:dyDescent="0.3">
      <c r="A198" t="s">
        <v>63</v>
      </c>
      <c r="B198">
        <v>5</v>
      </c>
      <c r="C198" t="s">
        <v>56</v>
      </c>
      <c r="D198">
        <v>5</v>
      </c>
      <c r="E198" t="s">
        <v>75</v>
      </c>
    </row>
    <row r="199" spans="1:5" x14ac:dyDescent="0.3">
      <c r="A199" t="s">
        <v>28</v>
      </c>
      <c r="B199">
        <v>6</v>
      </c>
      <c r="C199" t="s">
        <v>42</v>
      </c>
      <c r="D199">
        <v>2</v>
      </c>
    </row>
    <row r="200" spans="1:5" x14ac:dyDescent="0.3">
      <c r="A200" t="s">
        <v>47</v>
      </c>
      <c r="B200">
        <v>5</v>
      </c>
      <c r="C200" t="s">
        <v>29</v>
      </c>
      <c r="D200">
        <v>4</v>
      </c>
    </row>
    <row r="201" spans="1:5" x14ac:dyDescent="0.3">
      <c r="A201" t="s">
        <v>24</v>
      </c>
      <c r="B201">
        <v>3</v>
      </c>
      <c r="C201" t="s">
        <v>64</v>
      </c>
      <c r="D201">
        <v>2</v>
      </c>
    </row>
    <row r="202" spans="1:5" x14ac:dyDescent="0.3">
      <c r="A202" t="s">
        <v>15</v>
      </c>
      <c r="B202">
        <v>4</v>
      </c>
      <c r="C202" t="s">
        <v>58</v>
      </c>
      <c r="D202">
        <v>1</v>
      </c>
    </row>
    <row r="203" spans="1:5" x14ac:dyDescent="0.3">
      <c r="A203" t="s">
        <v>30</v>
      </c>
      <c r="B203">
        <v>4</v>
      </c>
      <c r="C203" t="s">
        <v>48</v>
      </c>
      <c r="D203">
        <v>0</v>
      </c>
    </row>
    <row r="204" spans="1:5" x14ac:dyDescent="0.3">
      <c r="A204" t="s">
        <v>49</v>
      </c>
      <c r="B204">
        <v>3</v>
      </c>
      <c r="C204" t="s">
        <v>43</v>
      </c>
      <c r="D204">
        <v>1</v>
      </c>
    </row>
    <row r="205" spans="1:5" x14ac:dyDescent="0.3">
      <c r="A205" t="s">
        <v>39</v>
      </c>
      <c r="B205">
        <v>3</v>
      </c>
      <c r="C205" t="s">
        <v>27</v>
      </c>
      <c r="D205">
        <v>2</v>
      </c>
    </row>
    <row r="206" spans="1:5" x14ac:dyDescent="0.3">
      <c r="A206" t="s">
        <v>33</v>
      </c>
      <c r="B206">
        <v>2</v>
      </c>
      <c r="C206" t="s">
        <v>62</v>
      </c>
      <c r="D206">
        <v>1</v>
      </c>
    </row>
    <row r="207" spans="1:5" x14ac:dyDescent="0.3">
      <c r="A207" t="s">
        <v>48</v>
      </c>
      <c r="B207">
        <v>2</v>
      </c>
      <c r="C207" t="s">
        <v>61</v>
      </c>
      <c r="D207">
        <v>2</v>
      </c>
      <c r="E207" t="s">
        <v>75</v>
      </c>
    </row>
    <row r="208" spans="1:5" x14ac:dyDescent="0.3">
      <c r="A208" t="s">
        <v>62</v>
      </c>
      <c r="B208">
        <v>4</v>
      </c>
      <c r="C208" t="s">
        <v>33</v>
      </c>
      <c r="D208">
        <v>2</v>
      </c>
    </row>
    <row r="209" spans="1:5" x14ac:dyDescent="0.3">
      <c r="A209" t="s">
        <v>10</v>
      </c>
      <c r="B209">
        <v>4</v>
      </c>
      <c r="C209" t="s">
        <v>18</v>
      </c>
      <c r="D209">
        <v>2</v>
      </c>
    </row>
    <row r="210" spans="1:5" x14ac:dyDescent="0.3">
      <c r="A210" t="s">
        <v>60</v>
      </c>
      <c r="B210">
        <v>4</v>
      </c>
      <c r="C210" t="s">
        <v>23</v>
      </c>
      <c r="D210">
        <v>2</v>
      </c>
    </row>
    <row r="211" spans="1:5" x14ac:dyDescent="0.3">
      <c r="A211" t="s">
        <v>59</v>
      </c>
      <c r="B211">
        <v>6</v>
      </c>
      <c r="C211" t="s">
        <v>64</v>
      </c>
      <c r="D211">
        <v>2</v>
      </c>
    </row>
    <row r="212" spans="1:5" x14ac:dyDescent="0.3">
      <c r="A212" t="s">
        <v>32</v>
      </c>
      <c r="B212">
        <v>3</v>
      </c>
      <c r="C212" t="s">
        <v>56</v>
      </c>
      <c r="D212">
        <v>0</v>
      </c>
    </row>
    <row r="213" spans="1:5" x14ac:dyDescent="0.3">
      <c r="A213" t="s">
        <v>29</v>
      </c>
      <c r="B213">
        <v>2</v>
      </c>
      <c r="C213" t="s">
        <v>58</v>
      </c>
      <c r="D213">
        <v>2</v>
      </c>
      <c r="E213" t="s">
        <v>75</v>
      </c>
    </row>
    <row r="214" spans="1:5" x14ac:dyDescent="0.3">
      <c r="A214" t="s">
        <v>28</v>
      </c>
      <c r="B214">
        <v>4</v>
      </c>
      <c r="C214" t="s">
        <v>22</v>
      </c>
      <c r="D214">
        <v>1</v>
      </c>
    </row>
    <row r="215" spans="1:5" x14ac:dyDescent="0.3">
      <c r="A215" t="s">
        <v>25</v>
      </c>
      <c r="B215">
        <v>2</v>
      </c>
      <c r="C215" t="s">
        <v>69</v>
      </c>
      <c r="D215">
        <v>1</v>
      </c>
    </row>
    <row r="216" spans="1:5" x14ac:dyDescent="0.3">
      <c r="A216" t="s">
        <v>24</v>
      </c>
      <c r="B216">
        <v>5</v>
      </c>
      <c r="C216" t="s">
        <v>65</v>
      </c>
      <c r="D216">
        <v>1</v>
      </c>
    </row>
    <row r="217" spans="1:5" x14ac:dyDescent="0.3">
      <c r="A217" t="s">
        <v>19</v>
      </c>
      <c r="B217">
        <v>6</v>
      </c>
      <c r="C217" t="s">
        <v>27</v>
      </c>
      <c r="D217">
        <v>0</v>
      </c>
    </row>
    <row r="218" spans="1:5" x14ac:dyDescent="0.3">
      <c r="A218" t="s">
        <v>39</v>
      </c>
      <c r="B218">
        <v>1</v>
      </c>
      <c r="C218" t="s">
        <v>50</v>
      </c>
      <c r="D218">
        <v>1</v>
      </c>
      <c r="E218" t="s">
        <v>75</v>
      </c>
    </row>
    <row r="219" spans="1:5" x14ac:dyDescent="0.3">
      <c r="A219" t="s">
        <v>35</v>
      </c>
      <c r="B219">
        <v>1</v>
      </c>
      <c r="C219" t="s">
        <v>37</v>
      </c>
      <c r="D219">
        <v>1</v>
      </c>
      <c r="E219" t="s">
        <v>75</v>
      </c>
    </row>
    <row r="220" spans="1:5" x14ac:dyDescent="0.3">
      <c r="A220" t="s">
        <v>20</v>
      </c>
      <c r="B220">
        <v>3</v>
      </c>
      <c r="C220" t="s">
        <v>57</v>
      </c>
      <c r="D220">
        <v>3</v>
      </c>
      <c r="E220" t="s">
        <v>75</v>
      </c>
    </row>
    <row r="221" spans="1:5" x14ac:dyDescent="0.3">
      <c r="A221" t="s">
        <v>46</v>
      </c>
      <c r="B221">
        <v>3</v>
      </c>
      <c r="C221" t="s">
        <v>43</v>
      </c>
      <c r="D221">
        <v>0</v>
      </c>
    </row>
    <row r="222" spans="1:5" x14ac:dyDescent="0.3">
      <c r="A222" t="s">
        <v>11</v>
      </c>
      <c r="B222">
        <v>4</v>
      </c>
      <c r="C222" t="s">
        <v>13</v>
      </c>
      <c r="D222">
        <v>4</v>
      </c>
      <c r="E222" t="s">
        <v>75</v>
      </c>
    </row>
    <row r="223" spans="1:5" x14ac:dyDescent="0.3">
      <c r="A223" t="s">
        <v>17</v>
      </c>
      <c r="B223">
        <v>7</v>
      </c>
      <c r="C223" t="s">
        <v>34</v>
      </c>
      <c r="D223">
        <v>1</v>
      </c>
    </row>
    <row r="224" spans="1:5" x14ac:dyDescent="0.3">
      <c r="A224" t="s">
        <v>45</v>
      </c>
      <c r="B224">
        <v>3</v>
      </c>
      <c r="C224" t="s">
        <v>30</v>
      </c>
      <c r="D224">
        <v>3</v>
      </c>
      <c r="E224" t="s">
        <v>75</v>
      </c>
    </row>
    <row r="225" spans="1:5" x14ac:dyDescent="0.3">
      <c r="A225" t="s">
        <v>49</v>
      </c>
      <c r="B225">
        <v>7</v>
      </c>
      <c r="C225" t="s">
        <v>40</v>
      </c>
      <c r="D225">
        <v>1</v>
      </c>
    </row>
    <row r="226" spans="1:5" x14ac:dyDescent="0.3">
      <c r="A226" t="s">
        <v>41</v>
      </c>
      <c r="B226">
        <v>1</v>
      </c>
      <c r="C226" t="s">
        <v>44</v>
      </c>
      <c r="D226">
        <v>1</v>
      </c>
      <c r="E226" t="s">
        <v>75</v>
      </c>
    </row>
    <row r="227" spans="1:5" x14ac:dyDescent="0.3">
      <c r="A227" t="s">
        <v>42</v>
      </c>
      <c r="B227">
        <v>2</v>
      </c>
      <c r="C227" t="s">
        <v>55</v>
      </c>
      <c r="D227">
        <v>0</v>
      </c>
    </row>
    <row r="228" spans="1:5" x14ac:dyDescent="0.3">
      <c r="A228" t="s">
        <v>52</v>
      </c>
      <c r="B228">
        <v>3</v>
      </c>
      <c r="C228" t="s">
        <v>53</v>
      </c>
      <c r="D228">
        <v>2</v>
      </c>
    </row>
    <row r="229" spans="1:5" x14ac:dyDescent="0.3">
      <c r="A229" t="s">
        <v>67</v>
      </c>
      <c r="B229">
        <v>4</v>
      </c>
      <c r="C229" t="s">
        <v>31</v>
      </c>
      <c r="D229">
        <v>2</v>
      </c>
    </row>
    <row r="230" spans="1:5" x14ac:dyDescent="0.3">
      <c r="A230" t="s">
        <v>68</v>
      </c>
      <c r="B230">
        <v>5</v>
      </c>
      <c r="C230" t="s">
        <v>54</v>
      </c>
      <c r="D230">
        <v>2</v>
      </c>
    </row>
    <row r="231" spans="1:5" x14ac:dyDescent="0.3">
      <c r="A231" t="s">
        <v>63</v>
      </c>
      <c r="B231">
        <v>3</v>
      </c>
      <c r="C231" t="s">
        <v>51</v>
      </c>
      <c r="D231">
        <v>3</v>
      </c>
      <c r="E231" t="s">
        <v>75</v>
      </c>
    </row>
    <row r="232" spans="1:5" x14ac:dyDescent="0.3">
      <c r="A232" t="s">
        <v>12</v>
      </c>
      <c r="B232">
        <v>4</v>
      </c>
      <c r="C232" t="s">
        <v>15</v>
      </c>
      <c r="D232">
        <v>3</v>
      </c>
    </row>
    <row r="233" spans="1:5" x14ac:dyDescent="0.3">
      <c r="A233" t="s">
        <v>61</v>
      </c>
      <c r="B233">
        <v>4</v>
      </c>
      <c r="C233" t="s">
        <v>48</v>
      </c>
      <c r="D233">
        <v>1</v>
      </c>
    </row>
    <row r="234" spans="1:5" x14ac:dyDescent="0.3">
      <c r="A234" t="s">
        <v>60</v>
      </c>
      <c r="B234">
        <v>4</v>
      </c>
      <c r="C234" t="s">
        <v>23</v>
      </c>
      <c r="D234">
        <v>2</v>
      </c>
    </row>
    <row r="235" spans="1:5" x14ac:dyDescent="0.3">
      <c r="A235" t="s">
        <v>10</v>
      </c>
      <c r="B235">
        <v>3</v>
      </c>
      <c r="C235" t="s">
        <v>18</v>
      </c>
      <c r="D235">
        <v>2</v>
      </c>
    </row>
    <row r="236" spans="1:5" x14ac:dyDescent="0.3">
      <c r="A236" t="s">
        <v>22</v>
      </c>
      <c r="B236">
        <v>4</v>
      </c>
      <c r="C236" t="s">
        <v>25</v>
      </c>
      <c r="D236">
        <v>1</v>
      </c>
    </row>
    <row r="237" spans="1:5" x14ac:dyDescent="0.3">
      <c r="A237" t="s">
        <v>24</v>
      </c>
      <c r="B237">
        <v>2</v>
      </c>
      <c r="C237" t="s">
        <v>59</v>
      </c>
      <c r="D237">
        <v>1</v>
      </c>
    </row>
    <row r="238" spans="1:5" x14ac:dyDescent="0.3">
      <c r="A238" t="s">
        <v>64</v>
      </c>
      <c r="B238">
        <v>3</v>
      </c>
      <c r="C238" t="s">
        <v>65</v>
      </c>
      <c r="D238">
        <v>2</v>
      </c>
    </row>
    <row r="239" spans="1:5" x14ac:dyDescent="0.3">
      <c r="A239" t="s">
        <v>28</v>
      </c>
      <c r="B239">
        <v>6</v>
      </c>
      <c r="C239" t="s">
        <v>69</v>
      </c>
      <c r="D239">
        <v>2</v>
      </c>
    </row>
    <row r="240" spans="1:5" x14ac:dyDescent="0.3">
      <c r="A240" t="s">
        <v>29</v>
      </c>
      <c r="B240">
        <v>3</v>
      </c>
      <c r="C240" t="s">
        <v>56</v>
      </c>
      <c r="D240">
        <v>1</v>
      </c>
    </row>
    <row r="241" spans="1:4" x14ac:dyDescent="0.3">
      <c r="A241" t="s">
        <v>32</v>
      </c>
      <c r="B241">
        <v>7</v>
      </c>
      <c r="C241" t="s">
        <v>58</v>
      </c>
      <c r="D241">
        <v>2</v>
      </c>
    </row>
    <row r="242" spans="1:4" x14ac:dyDescent="0.3">
      <c r="A242" t="s">
        <v>19</v>
      </c>
      <c r="B242">
        <v>5</v>
      </c>
      <c r="C242" t="s">
        <v>27</v>
      </c>
      <c r="D242">
        <v>1</v>
      </c>
    </row>
    <row r="243" spans="1:4" x14ac:dyDescent="0.3">
      <c r="A243" t="s">
        <v>37</v>
      </c>
      <c r="B243">
        <v>3</v>
      </c>
      <c r="C243" t="s">
        <v>35</v>
      </c>
      <c r="D243">
        <v>2</v>
      </c>
    </row>
    <row r="244" spans="1:4" x14ac:dyDescent="0.3">
      <c r="A244" t="s">
        <v>57</v>
      </c>
      <c r="B244">
        <v>6</v>
      </c>
      <c r="C244" t="s">
        <v>20</v>
      </c>
      <c r="D244">
        <v>5</v>
      </c>
    </row>
    <row r="245" spans="1:4" x14ac:dyDescent="0.3">
      <c r="A245" t="s">
        <v>50</v>
      </c>
      <c r="B245">
        <v>3</v>
      </c>
      <c r="C245" t="s">
        <v>39</v>
      </c>
      <c r="D245">
        <v>1</v>
      </c>
    </row>
    <row r="246" spans="1:4" x14ac:dyDescent="0.3">
      <c r="A246" t="s">
        <v>17</v>
      </c>
      <c r="B246">
        <v>5</v>
      </c>
      <c r="C246" t="s">
        <v>34</v>
      </c>
      <c r="D246">
        <v>1</v>
      </c>
    </row>
    <row r="247" spans="1:4" x14ac:dyDescent="0.3">
      <c r="A247" t="s">
        <v>46</v>
      </c>
      <c r="B247">
        <v>2</v>
      </c>
      <c r="C247" t="s">
        <v>43</v>
      </c>
      <c r="D247">
        <v>1</v>
      </c>
    </row>
    <row r="248" spans="1:4" x14ac:dyDescent="0.3">
      <c r="A248" t="s">
        <v>13</v>
      </c>
      <c r="B248">
        <v>3</v>
      </c>
      <c r="C248" t="s">
        <v>11</v>
      </c>
      <c r="D248">
        <v>1</v>
      </c>
    </row>
    <row r="249" spans="1:4" x14ac:dyDescent="0.3">
      <c r="A249" t="s">
        <v>45</v>
      </c>
      <c r="B249">
        <v>5</v>
      </c>
      <c r="C249" t="s">
        <v>30</v>
      </c>
      <c r="D249">
        <v>2</v>
      </c>
    </row>
    <row r="250" spans="1:4" x14ac:dyDescent="0.3">
      <c r="A250" t="s">
        <v>49</v>
      </c>
      <c r="B250">
        <v>5</v>
      </c>
      <c r="C250" t="s">
        <v>40</v>
      </c>
      <c r="D250">
        <v>4</v>
      </c>
    </row>
    <row r="251" spans="1:4" x14ac:dyDescent="0.3">
      <c r="A251" t="s">
        <v>44</v>
      </c>
      <c r="B251">
        <v>3</v>
      </c>
      <c r="C251" t="s">
        <v>41</v>
      </c>
      <c r="D251">
        <v>1</v>
      </c>
    </row>
    <row r="252" spans="1:4" x14ac:dyDescent="0.3">
      <c r="A252" t="s">
        <v>55</v>
      </c>
      <c r="B252">
        <v>6</v>
      </c>
      <c r="C252" t="s">
        <v>42</v>
      </c>
      <c r="D252">
        <v>4</v>
      </c>
    </row>
    <row r="253" spans="1:4" x14ac:dyDescent="0.3">
      <c r="A253" t="s">
        <v>52</v>
      </c>
      <c r="B253">
        <v>2</v>
      </c>
      <c r="C253" t="s">
        <v>53</v>
      </c>
      <c r="D253">
        <v>1</v>
      </c>
    </row>
    <row r="254" spans="1:4" x14ac:dyDescent="0.3">
      <c r="A254" t="s">
        <v>63</v>
      </c>
      <c r="B254">
        <v>5</v>
      </c>
      <c r="C254" t="s">
        <v>51</v>
      </c>
      <c r="D254">
        <v>4</v>
      </c>
    </row>
    <row r="255" spans="1:4" x14ac:dyDescent="0.3">
      <c r="A255" t="s">
        <v>67</v>
      </c>
      <c r="B255">
        <v>8</v>
      </c>
      <c r="C255" t="s">
        <v>31</v>
      </c>
      <c r="D255">
        <v>2</v>
      </c>
    </row>
    <row r="256" spans="1:4" x14ac:dyDescent="0.3">
      <c r="A256" t="s">
        <v>15</v>
      </c>
      <c r="B256">
        <v>4</v>
      </c>
      <c r="C256" t="s">
        <v>12</v>
      </c>
      <c r="D256">
        <v>0</v>
      </c>
    </row>
    <row r="257" spans="1:5" x14ac:dyDescent="0.3">
      <c r="A257" t="s">
        <v>54</v>
      </c>
      <c r="B257">
        <v>5</v>
      </c>
      <c r="C257" t="s">
        <v>68</v>
      </c>
      <c r="D257">
        <v>2</v>
      </c>
    </row>
    <row r="258" spans="1:5" x14ac:dyDescent="0.3">
      <c r="A258" t="s">
        <v>47</v>
      </c>
      <c r="B258">
        <v>3</v>
      </c>
      <c r="C258" t="s">
        <v>36</v>
      </c>
      <c r="D258">
        <v>1</v>
      </c>
    </row>
    <row r="259" spans="1:5" x14ac:dyDescent="0.3">
      <c r="A259" t="s">
        <v>42</v>
      </c>
      <c r="B259">
        <v>4</v>
      </c>
      <c r="C259" t="s">
        <v>41</v>
      </c>
      <c r="D259">
        <v>3</v>
      </c>
    </row>
    <row r="260" spans="1:5" x14ac:dyDescent="0.3">
      <c r="A260" t="s">
        <v>62</v>
      </c>
      <c r="B260">
        <v>9</v>
      </c>
      <c r="C260" t="s">
        <v>61</v>
      </c>
      <c r="D260">
        <v>5</v>
      </c>
    </row>
    <row r="261" spans="1:5" x14ac:dyDescent="0.3">
      <c r="A261" t="s">
        <v>16</v>
      </c>
      <c r="B261">
        <v>4</v>
      </c>
      <c r="C261" t="s">
        <v>33</v>
      </c>
      <c r="D261">
        <v>1</v>
      </c>
    </row>
    <row r="262" spans="1:5" x14ac:dyDescent="0.3">
      <c r="A262" t="s">
        <v>14</v>
      </c>
      <c r="B262">
        <v>12</v>
      </c>
      <c r="C262" t="s">
        <v>38</v>
      </c>
      <c r="D262">
        <v>0</v>
      </c>
    </row>
    <row r="263" spans="1:5" x14ac:dyDescent="0.3">
      <c r="A263" t="s">
        <v>60</v>
      </c>
      <c r="B263">
        <v>6</v>
      </c>
      <c r="C263" t="s">
        <v>18</v>
      </c>
      <c r="D263">
        <v>4</v>
      </c>
    </row>
    <row r="264" spans="1:5" x14ac:dyDescent="0.3">
      <c r="A264" t="s">
        <v>23</v>
      </c>
      <c r="B264">
        <v>4</v>
      </c>
      <c r="C264" t="s">
        <v>48</v>
      </c>
      <c r="D264">
        <v>2</v>
      </c>
    </row>
    <row r="265" spans="1:5" x14ac:dyDescent="0.3">
      <c r="A265" t="s">
        <v>25</v>
      </c>
      <c r="B265">
        <v>4</v>
      </c>
      <c r="C265" t="s">
        <v>64</v>
      </c>
      <c r="D265">
        <v>1</v>
      </c>
    </row>
    <row r="266" spans="1:5" x14ac:dyDescent="0.3">
      <c r="A266" t="s">
        <v>56</v>
      </c>
      <c r="B266">
        <v>2</v>
      </c>
      <c r="C266" t="s">
        <v>59</v>
      </c>
      <c r="D266">
        <v>2</v>
      </c>
      <c r="E266" t="s">
        <v>75</v>
      </c>
    </row>
    <row r="267" spans="1:5" x14ac:dyDescent="0.3">
      <c r="A267" t="s">
        <v>58</v>
      </c>
      <c r="B267">
        <v>2</v>
      </c>
      <c r="C267" t="s">
        <v>65</v>
      </c>
      <c r="D267">
        <v>1</v>
      </c>
    </row>
    <row r="268" spans="1:5" x14ac:dyDescent="0.3">
      <c r="A268" t="s">
        <v>29</v>
      </c>
      <c r="B268">
        <v>4</v>
      </c>
      <c r="C268" t="s">
        <v>69</v>
      </c>
      <c r="D268">
        <v>3</v>
      </c>
    </row>
    <row r="269" spans="1:5" x14ac:dyDescent="0.3">
      <c r="A269" t="s">
        <v>32</v>
      </c>
      <c r="B269">
        <v>4</v>
      </c>
      <c r="C269" t="s">
        <v>22</v>
      </c>
      <c r="D269">
        <v>1</v>
      </c>
    </row>
    <row r="270" spans="1:5" x14ac:dyDescent="0.3">
      <c r="A270" t="s">
        <v>28</v>
      </c>
      <c r="B270">
        <v>4</v>
      </c>
      <c r="C270" t="s">
        <v>24</v>
      </c>
      <c r="D270">
        <v>2</v>
      </c>
    </row>
    <row r="271" spans="1:5" x14ac:dyDescent="0.3">
      <c r="A271" t="s">
        <v>27</v>
      </c>
      <c r="B271">
        <v>3</v>
      </c>
      <c r="C271" t="s">
        <v>37</v>
      </c>
      <c r="D271">
        <v>3</v>
      </c>
      <c r="E271" t="s">
        <v>75</v>
      </c>
    </row>
    <row r="272" spans="1:5" x14ac:dyDescent="0.3">
      <c r="A272" t="s">
        <v>19</v>
      </c>
      <c r="B272">
        <v>5</v>
      </c>
      <c r="C272" t="s">
        <v>66</v>
      </c>
      <c r="D272">
        <v>1</v>
      </c>
    </row>
    <row r="273" spans="1:5" x14ac:dyDescent="0.3">
      <c r="A273" t="s">
        <v>57</v>
      </c>
      <c r="B273">
        <v>3</v>
      </c>
      <c r="C273" t="s">
        <v>50</v>
      </c>
      <c r="D273">
        <v>2</v>
      </c>
    </row>
    <row r="274" spans="1:5" x14ac:dyDescent="0.3">
      <c r="A274" t="s">
        <v>20</v>
      </c>
      <c r="B274">
        <v>4</v>
      </c>
      <c r="C274" t="s">
        <v>36</v>
      </c>
      <c r="D274">
        <v>3</v>
      </c>
    </row>
    <row r="275" spans="1:5" x14ac:dyDescent="0.3">
      <c r="A275" t="s">
        <v>35</v>
      </c>
      <c r="B275">
        <v>3</v>
      </c>
      <c r="C275" t="s">
        <v>47</v>
      </c>
      <c r="D275">
        <v>1</v>
      </c>
    </row>
    <row r="276" spans="1:5" x14ac:dyDescent="0.3">
      <c r="A276" t="s">
        <v>51</v>
      </c>
      <c r="B276">
        <v>2</v>
      </c>
      <c r="C276" t="s">
        <v>12</v>
      </c>
      <c r="D276">
        <v>1</v>
      </c>
    </row>
    <row r="277" spans="1:5" x14ac:dyDescent="0.3">
      <c r="A277" t="s">
        <v>31</v>
      </c>
      <c r="B277">
        <v>2</v>
      </c>
      <c r="C277" t="s">
        <v>17</v>
      </c>
      <c r="D277">
        <v>1</v>
      </c>
    </row>
    <row r="278" spans="1:5" x14ac:dyDescent="0.3">
      <c r="A278" t="s">
        <v>43</v>
      </c>
      <c r="B278">
        <v>4</v>
      </c>
      <c r="C278" t="s">
        <v>34</v>
      </c>
      <c r="D278">
        <v>2</v>
      </c>
    </row>
    <row r="279" spans="1:5" x14ac:dyDescent="0.3">
      <c r="A279" t="s">
        <v>67</v>
      </c>
      <c r="B279">
        <v>3</v>
      </c>
      <c r="C279" t="s">
        <v>54</v>
      </c>
      <c r="D279">
        <v>2</v>
      </c>
    </row>
    <row r="280" spans="1:5" x14ac:dyDescent="0.3">
      <c r="A280" t="s">
        <v>40</v>
      </c>
      <c r="B280">
        <v>3</v>
      </c>
      <c r="C280" t="s">
        <v>45</v>
      </c>
      <c r="D280">
        <v>1</v>
      </c>
    </row>
    <row r="281" spans="1:5" x14ac:dyDescent="0.3">
      <c r="A281" t="s">
        <v>49</v>
      </c>
      <c r="B281">
        <v>1</v>
      </c>
      <c r="C281" t="s">
        <v>30</v>
      </c>
      <c r="D281">
        <v>1</v>
      </c>
      <c r="E281" t="s">
        <v>75</v>
      </c>
    </row>
    <row r="282" spans="1:5" x14ac:dyDescent="0.3">
      <c r="A282" t="s">
        <v>26</v>
      </c>
      <c r="B282">
        <v>4</v>
      </c>
      <c r="C282" t="s">
        <v>63</v>
      </c>
      <c r="D282">
        <v>2</v>
      </c>
    </row>
    <row r="283" spans="1:5" x14ac:dyDescent="0.3">
      <c r="A283" t="s">
        <v>68</v>
      </c>
      <c r="B283">
        <v>3</v>
      </c>
      <c r="C283" t="s">
        <v>52</v>
      </c>
      <c r="D283">
        <v>0</v>
      </c>
    </row>
    <row r="284" spans="1:5" x14ac:dyDescent="0.3">
      <c r="A284" t="s">
        <v>55</v>
      </c>
      <c r="B284">
        <v>8</v>
      </c>
      <c r="C284" t="s">
        <v>44</v>
      </c>
      <c r="D284">
        <v>2</v>
      </c>
    </row>
    <row r="285" spans="1:5" x14ac:dyDescent="0.3">
      <c r="A285" t="s">
        <v>21</v>
      </c>
      <c r="B285">
        <v>3</v>
      </c>
      <c r="C285" t="s">
        <v>13</v>
      </c>
      <c r="D285">
        <v>1</v>
      </c>
    </row>
    <row r="286" spans="1:5" x14ac:dyDescent="0.3">
      <c r="A286" t="s">
        <v>38</v>
      </c>
      <c r="B286">
        <v>4</v>
      </c>
      <c r="C286" t="s">
        <v>14</v>
      </c>
      <c r="D286">
        <v>3</v>
      </c>
    </row>
    <row r="287" spans="1:5" x14ac:dyDescent="0.3">
      <c r="A287" t="s">
        <v>48</v>
      </c>
      <c r="B287">
        <v>5</v>
      </c>
      <c r="C287" t="s">
        <v>23</v>
      </c>
      <c r="D287">
        <v>3</v>
      </c>
    </row>
    <row r="288" spans="1:5" x14ac:dyDescent="0.3">
      <c r="A288" t="s">
        <v>60</v>
      </c>
      <c r="B288">
        <v>4</v>
      </c>
      <c r="C288" t="s">
        <v>18</v>
      </c>
      <c r="D288">
        <v>2</v>
      </c>
    </row>
    <row r="289" spans="1:4" x14ac:dyDescent="0.3">
      <c r="A289" t="s">
        <v>16</v>
      </c>
      <c r="B289">
        <v>3</v>
      </c>
      <c r="C289" t="s">
        <v>33</v>
      </c>
      <c r="D289">
        <v>1</v>
      </c>
    </row>
    <row r="290" spans="1:4" x14ac:dyDescent="0.3">
      <c r="A290" t="s">
        <v>62</v>
      </c>
      <c r="B290">
        <v>3</v>
      </c>
      <c r="C290" t="s">
        <v>61</v>
      </c>
      <c r="D290">
        <v>1</v>
      </c>
    </row>
    <row r="291" spans="1:4" x14ac:dyDescent="0.3">
      <c r="A291" t="s">
        <v>58</v>
      </c>
      <c r="B291">
        <v>3</v>
      </c>
      <c r="C291" t="s">
        <v>59</v>
      </c>
      <c r="D291">
        <v>1</v>
      </c>
    </row>
    <row r="292" spans="1:4" x14ac:dyDescent="0.3">
      <c r="A292" t="s">
        <v>65</v>
      </c>
      <c r="B292">
        <v>2</v>
      </c>
      <c r="C292" t="s">
        <v>56</v>
      </c>
      <c r="D292">
        <v>1</v>
      </c>
    </row>
    <row r="293" spans="1:4" x14ac:dyDescent="0.3">
      <c r="A293" t="s">
        <v>29</v>
      </c>
      <c r="B293">
        <v>4</v>
      </c>
      <c r="C293" t="s">
        <v>22</v>
      </c>
      <c r="D293">
        <v>1</v>
      </c>
    </row>
    <row r="294" spans="1:4" x14ac:dyDescent="0.3">
      <c r="A294" t="s">
        <v>28</v>
      </c>
      <c r="B294">
        <v>6</v>
      </c>
      <c r="C294" t="s">
        <v>64</v>
      </c>
      <c r="D294">
        <v>1</v>
      </c>
    </row>
    <row r="295" spans="1:4" x14ac:dyDescent="0.3">
      <c r="A295" t="s">
        <v>32</v>
      </c>
      <c r="B295">
        <v>6</v>
      </c>
      <c r="C295" t="s">
        <v>69</v>
      </c>
      <c r="D295">
        <v>1</v>
      </c>
    </row>
    <row r="296" spans="1:4" x14ac:dyDescent="0.3">
      <c r="A296" t="s">
        <v>24</v>
      </c>
      <c r="B296">
        <v>5</v>
      </c>
      <c r="C296" t="s">
        <v>25</v>
      </c>
      <c r="D296">
        <v>1</v>
      </c>
    </row>
    <row r="297" spans="1:4" x14ac:dyDescent="0.3">
      <c r="A297" t="s">
        <v>27</v>
      </c>
      <c r="B297">
        <v>2</v>
      </c>
      <c r="C297" t="s">
        <v>37</v>
      </c>
      <c r="D297">
        <v>1</v>
      </c>
    </row>
    <row r="298" spans="1:4" x14ac:dyDescent="0.3">
      <c r="A298" t="s">
        <v>35</v>
      </c>
      <c r="B298">
        <v>2</v>
      </c>
      <c r="C298" t="s">
        <v>47</v>
      </c>
      <c r="D298">
        <v>1</v>
      </c>
    </row>
    <row r="299" spans="1:4" x14ac:dyDescent="0.3">
      <c r="A299" t="s">
        <v>19</v>
      </c>
      <c r="B299">
        <v>3</v>
      </c>
      <c r="C299" t="s">
        <v>66</v>
      </c>
      <c r="D299">
        <v>0</v>
      </c>
    </row>
    <row r="300" spans="1:4" x14ac:dyDescent="0.3">
      <c r="A300" t="s">
        <v>36</v>
      </c>
      <c r="B300">
        <v>4</v>
      </c>
      <c r="C300" t="s">
        <v>20</v>
      </c>
      <c r="D300">
        <v>1</v>
      </c>
    </row>
    <row r="301" spans="1:4" x14ac:dyDescent="0.3">
      <c r="A301" t="s">
        <v>50</v>
      </c>
      <c r="B301">
        <v>7</v>
      </c>
      <c r="C301" t="s">
        <v>57</v>
      </c>
      <c r="D301">
        <v>3</v>
      </c>
    </row>
    <row r="302" spans="1:4" x14ac:dyDescent="0.3">
      <c r="A302" t="s">
        <v>21</v>
      </c>
      <c r="B302">
        <v>3</v>
      </c>
      <c r="C302" t="s">
        <v>13</v>
      </c>
      <c r="D302">
        <v>0</v>
      </c>
    </row>
    <row r="303" spans="1:4" x14ac:dyDescent="0.3">
      <c r="A303" t="s">
        <v>17</v>
      </c>
      <c r="B303">
        <v>4</v>
      </c>
      <c r="C303" t="s">
        <v>31</v>
      </c>
      <c r="D303">
        <v>1</v>
      </c>
    </row>
    <row r="304" spans="1:4" x14ac:dyDescent="0.3">
      <c r="A304" t="s">
        <v>12</v>
      </c>
      <c r="B304">
        <v>3</v>
      </c>
      <c r="C304" t="s">
        <v>51</v>
      </c>
      <c r="D304">
        <v>2</v>
      </c>
    </row>
    <row r="305" spans="1:5" x14ac:dyDescent="0.3">
      <c r="A305" t="s">
        <v>43</v>
      </c>
      <c r="B305">
        <v>2</v>
      </c>
      <c r="C305" t="s">
        <v>34</v>
      </c>
      <c r="D305">
        <v>1</v>
      </c>
    </row>
    <row r="306" spans="1:5" x14ac:dyDescent="0.3">
      <c r="A306" t="s">
        <v>26</v>
      </c>
      <c r="B306">
        <v>5</v>
      </c>
      <c r="C306" t="s">
        <v>63</v>
      </c>
      <c r="D306">
        <v>2</v>
      </c>
    </row>
    <row r="307" spans="1:5" x14ac:dyDescent="0.3">
      <c r="A307" t="s">
        <v>54</v>
      </c>
      <c r="B307">
        <v>6</v>
      </c>
      <c r="C307" t="s">
        <v>67</v>
      </c>
      <c r="D307">
        <v>3</v>
      </c>
    </row>
    <row r="308" spans="1:5" x14ac:dyDescent="0.3">
      <c r="A308" t="s">
        <v>45</v>
      </c>
      <c r="B308">
        <v>3</v>
      </c>
      <c r="C308" t="s">
        <v>40</v>
      </c>
      <c r="D308">
        <v>2</v>
      </c>
    </row>
    <row r="309" spans="1:5" x14ac:dyDescent="0.3">
      <c r="A309" t="s">
        <v>49</v>
      </c>
      <c r="B309">
        <v>4</v>
      </c>
      <c r="C309" t="s">
        <v>30</v>
      </c>
      <c r="D309">
        <v>1</v>
      </c>
    </row>
    <row r="310" spans="1:5" x14ac:dyDescent="0.3">
      <c r="A310" t="s">
        <v>42</v>
      </c>
      <c r="B310">
        <v>3</v>
      </c>
      <c r="C310" t="s">
        <v>41</v>
      </c>
      <c r="D310">
        <v>0</v>
      </c>
    </row>
    <row r="311" spans="1:5" x14ac:dyDescent="0.3">
      <c r="A311" t="s">
        <v>52</v>
      </c>
      <c r="B311">
        <v>5</v>
      </c>
      <c r="C311" t="s">
        <v>68</v>
      </c>
      <c r="D311">
        <v>4</v>
      </c>
    </row>
    <row r="312" spans="1:5" x14ac:dyDescent="0.3">
      <c r="A312" t="s">
        <v>55</v>
      </c>
      <c r="B312">
        <v>6</v>
      </c>
      <c r="C312" t="s">
        <v>44</v>
      </c>
      <c r="D312">
        <v>3</v>
      </c>
    </row>
    <row r="313" spans="1:5" x14ac:dyDescent="0.3">
      <c r="A313" t="s">
        <v>33</v>
      </c>
      <c r="B313">
        <v>4</v>
      </c>
      <c r="C313" t="s">
        <v>62</v>
      </c>
      <c r="D313">
        <v>3</v>
      </c>
    </row>
    <row r="314" spans="1:5" x14ac:dyDescent="0.3">
      <c r="A314" t="s">
        <v>16</v>
      </c>
      <c r="B314">
        <v>2</v>
      </c>
      <c r="C314" t="s">
        <v>61</v>
      </c>
      <c r="D314">
        <v>1</v>
      </c>
    </row>
    <row r="315" spans="1:5" x14ac:dyDescent="0.3">
      <c r="A315" t="s">
        <v>48</v>
      </c>
      <c r="B315">
        <v>5</v>
      </c>
      <c r="C315" t="s">
        <v>38</v>
      </c>
      <c r="D315">
        <v>0</v>
      </c>
    </row>
    <row r="316" spans="1:5" x14ac:dyDescent="0.3">
      <c r="A316" t="s">
        <v>62</v>
      </c>
      <c r="B316">
        <v>4</v>
      </c>
      <c r="C316" t="s">
        <v>33</v>
      </c>
      <c r="D316">
        <v>1</v>
      </c>
    </row>
    <row r="317" spans="1:5" x14ac:dyDescent="0.3">
      <c r="A317" t="s">
        <v>10</v>
      </c>
      <c r="B317">
        <v>2</v>
      </c>
      <c r="C317" t="s">
        <v>60</v>
      </c>
      <c r="D317">
        <v>0</v>
      </c>
    </row>
    <row r="318" spans="1:5" x14ac:dyDescent="0.3">
      <c r="A318" t="s">
        <v>32</v>
      </c>
      <c r="B318">
        <v>6</v>
      </c>
      <c r="C318" t="s">
        <v>59</v>
      </c>
      <c r="D318">
        <v>3</v>
      </c>
    </row>
    <row r="319" spans="1:5" x14ac:dyDescent="0.3">
      <c r="A319" t="s">
        <v>56</v>
      </c>
      <c r="B319">
        <v>2</v>
      </c>
      <c r="C319" t="s">
        <v>25</v>
      </c>
      <c r="D319">
        <v>2</v>
      </c>
      <c r="E319" t="s">
        <v>75</v>
      </c>
    </row>
    <row r="320" spans="1:5" x14ac:dyDescent="0.3">
      <c r="A320" t="s">
        <v>69</v>
      </c>
      <c r="B320">
        <v>6</v>
      </c>
      <c r="C320" t="s">
        <v>64</v>
      </c>
      <c r="D320">
        <v>3</v>
      </c>
    </row>
    <row r="321" spans="1:5" x14ac:dyDescent="0.3">
      <c r="A321" t="s">
        <v>28</v>
      </c>
      <c r="B321">
        <v>2</v>
      </c>
      <c r="C321" t="s">
        <v>58</v>
      </c>
      <c r="D321">
        <v>1</v>
      </c>
    </row>
    <row r="322" spans="1:5" x14ac:dyDescent="0.3">
      <c r="A322" t="s">
        <v>24</v>
      </c>
      <c r="B322">
        <v>2</v>
      </c>
      <c r="C322" t="s">
        <v>22</v>
      </c>
      <c r="D322">
        <v>1</v>
      </c>
    </row>
    <row r="323" spans="1:5" x14ac:dyDescent="0.3">
      <c r="A323" t="s">
        <v>39</v>
      </c>
      <c r="B323">
        <v>2</v>
      </c>
      <c r="C323" t="s">
        <v>36</v>
      </c>
      <c r="D323">
        <v>2</v>
      </c>
      <c r="E323" t="s">
        <v>75</v>
      </c>
    </row>
    <row r="324" spans="1:5" x14ac:dyDescent="0.3">
      <c r="A324" t="s">
        <v>50</v>
      </c>
      <c r="B324">
        <v>5</v>
      </c>
      <c r="C324" t="s">
        <v>35</v>
      </c>
      <c r="D324">
        <v>2</v>
      </c>
    </row>
    <row r="325" spans="1:5" x14ac:dyDescent="0.3">
      <c r="A325" t="s">
        <v>27</v>
      </c>
      <c r="B325">
        <v>3</v>
      </c>
      <c r="C325" t="s">
        <v>57</v>
      </c>
      <c r="D325">
        <v>3</v>
      </c>
      <c r="E325" t="s">
        <v>75</v>
      </c>
    </row>
    <row r="326" spans="1:5" x14ac:dyDescent="0.3">
      <c r="A326" t="s">
        <v>20</v>
      </c>
      <c r="B326">
        <v>3</v>
      </c>
      <c r="C326" t="s">
        <v>66</v>
      </c>
      <c r="D326">
        <v>0</v>
      </c>
    </row>
    <row r="327" spans="1:5" x14ac:dyDescent="0.3">
      <c r="A327" t="s">
        <v>21</v>
      </c>
      <c r="B327">
        <v>5</v>
      </c>
      <c r="C327" t="s">
        <v>34</v>
      </c>
      <c r="D327">
        <v>0</v>
      </c>
    </row>
    <row r="328" spans="1:5" x14ac:dyDescent="0.3">
      <c r="A328" t="s">
        <v>43</v>
      </c>
      <c r="B328">
        <v>3</v>
      </c>
      <c r="C328" t="s">
        <v>51</v>
      </c>
      <c r="D328">
        <v>2</v>
      </c>
    </row>
    <row r="329" spans="1:5" x14ac:dyDescent="0.3">
      <c r="A329" t="s">
        <v>46</v>
      </c>
      <c r="B329">
        <v>7</v>
      </c>
      <c r="C329" t="s">
        <v>13</v>
      </c>
      <c r="D329">
        <v>1</v>
      </c>
    </row>
    <row r="330" spans="1:5" x14ac:dyDescent="0.3">
      <c r="A330" t="s">
        <v>17</v>
      </c>
      <c r="B330">
        <v>5</v>
      </c>
      <c r="C330" t="s">
        <v>11</v>
      </c>
      <c r="D330">
        <v>3</v>
      </c>
    </row>
    <row r="331" spans="1:5" x14ac:dyDescent="0.3">
      <c r="A331" t="s">
        <v>31</v>
      </c>
      <c r="B331">
        <v>3</v>
      </c>
      <c r="C331" t="s">
        <v>12</v>
      </c>
      <c r="D331">
        <v>2</v>
      </c>
    </row>
    <row r="332" spans="1:5" x14ac:dyDescent="0.3">
      <c r="A332" t="s">
        <v>45</v>
      </c>
      <c r="B332">
        <v>4</v>
      </c>
      <c r="C332" t="s">
        <v>26</v>
      </c>
      <c r="D332">
        <v>3</v>
      </c>
    </row>
    <row r="333" spans="1:5" x14ac:dyDescent="0.3">
      <c r="A333" t="s">
        <v>40</v>
      </c>
      <c r="B333">
        <v>3</v>
      </c>
      <c r="C333" t="s">
        <v>54</v>
      </c>
      <c r="D333">
        <v>3</v>
      </c>
      <c r="E333" t="s">
        <v>75</v>
      </c>
    </row>
    <row r="334" spans="1:5" x14ac:dyDescent="0.3">
      <c r="A334" t="s">
        <v>67</v>
      </c>
      <c r="B334">
        <v>2</v>
      </c>
      <c r="C334" t="s">
        <v>30</v>
      </c>
      <c r="D334">
        <v>1</v>
      </c>
    </row>
    <row r="335" spans="1:5" x14ac:dyDescent="0.3">
      <c r="A335" t="s">
        <v>49</v>
      </c>
      <c r="B335">
        <v>4</v>
      </c>
      <c r="C335" t="s">
        <v>63</v>
      </c>
      <c r="D335">
        <v>2</v>
      </c>
    </row>
    <row r="336" spans="1:5" x14ac:dyDescent="0.3">
      <c r="A336" t="s">
        <v>44</v>
      </c>
      <c r="B336">
        <v>4</v>
      </c>
      <c r="C336" t="s">
        <v>68</v>
      </c>
      <c r="D336">
        <v>1</v>
      </c>
    </row>
    <row r="337" spans="1:5" x14ac:dyDescent="0.3">
      <c r="A337" t="s">
        <v>55</v>
      </c>
      <c r="B337">
        <v>5</v>
      </c>
      <c r="C337" t="s">
        <v>53</v>
      </c>
      <c r="D337">
        <v>4</v>
      </c>
    </row>
    <row r="338" spans="1:5" x14ac:dyDescent="0.3">
      <c r="A338" t="s">
        <v>42</v>
      </c>
      <c r="B338">
        <v>1</v>
      </c>
      <c r="C338" t="s">
        <v>52</v>
      </c>
      <c r="D338">
        <v>1</v>
      </c>
      <c r="E338" t="s">
        <v>75</v>
      </c>
    </row>
    <row r="339" spans="1:5" x14ac:dyDescent="0.3">
      <c r="A339" t="s">
        <v>41</v>
      </c>
      <c r="B339">
        <v>4</v>
      </c>
      <c r="C339" t="s">
        <v>47</v>
      </c>
      <c r="D339">
        <v>1</v>
      </c>
    </row>
    <row r="340" spans="1:5" x14ac:dyDescent="0.3">
      <c r="A340" t="s">
        <v>61</v>
      </c>
      <c r="B340">
        <v>4</v>
      </c>
      <c r="C340" t="s">
        <v>16</v>
      </c>
      <c r="D340">
        <v>2</v>
      </c>
    </row>
    <row r="341" spans="1:5" x14ac:dyDescent="0.3">
      <c r="A341" t="s">
        <v>10</v>
      </c>
      <c r="B341">
        <v>1</v>
      </c>
      <c r="C341" t="s">
        <v>60</v>
      </c>
      <c r="D341">
        <v>1</v>
      </c>
      <c r="E341" t="s">
        <v>75</v>
      </c>
    </row>
    <row r="342" spans="1:5" x14ac:dyDescent="0.3">
      <c r="A342" t="s">
        <v>48</v>
      </c>
      <c r="B342">
        <v>3</v>
      </c>
      <c r="C342" t="s">
        <v>38</v>
      </c>
      <c r="D342">
        <v>1</v>
      </c>
    </row>
    <row r="343" spans="1:5" x14ac:dyDescent="0.3">
      <c r="A343" t="s">
        <v>28</v>
      </c>
      <c r="B343">
        <v>5</v>
      </c>
      <c r="C343" t="s">
        <v>56</v>
      </c>
      <c r="D343">
        <v>1</v>
      </c>
    </row>
    <row r="344" spans="1:5" x14ac:dyDescent="0.3">
      <c r="A344" t="s">
        <v>22</v>
      </c>
      <c r="B344">
        <v>3</v>
      </c>
      <c r="C344" t="s">
        <v>64</v>
      </c>
      <c r="D344">
        <v>2</v>
      </c>
    </row>
    <row r="345" spans="1:5" x14ac:dyDescent="0.3">
      <c r="A345" t="s">
        <v>24</v>
      </c>
      <c r="B345">
        <v>4</v>
      </c>
      <c r="C345" t="s">
        <v>69</v>
      </c>
      <c r="D345">
        <v>1</v>
      </c>
    </row>
    <row r="346" spans="1:5" x14ac:dyDescent="0.3">
      <c r="A346" t="s">
        <v>25</v>
      </c>
      <c r="B346">
        <v>3</v>
      </c>
      <c r="C346" t="s">
        <v>58</v>
      </c>
      <c r="D346">
        <v>1</v>
      </c>
    </row>
    <row r="347" spans="1:5" x14ac:dyDescent="0.3">
      <c r="A347" t="s">
        <v>66</v>
      </c>
      <c r="B347">
        <v>3</v>
      </c>
      <c r="C347" t="s">
        <v>20</v>
      </c>
      <c r="D347">
        <v>3</v>
      </c>
      <c r="E347" t="s">
        <v>75</v>
      </c>
    </row>
    <row r="348" spans="1:5" x14ac:dyDescent="0.3">
      <c r="A348" t="s">
        <v>50</v>
      </c>
      <c r="B348">
        <v>3</v>
      </c>
      <c r="C348" t="s">
        <v>35</v>
      </c>
      <c r="D348">
        <v>2</v>
      </c>
    </row>
    <row r="349" spans="1:5" x14ac:dyDescent="0.3">
      <c r="A349" t="s">
        <v>57</v>
      </c>
      <c r="B349">
        <v>5</v>
      </c>
      <c r="C349" t="s">
        <v>27</v>
      </c>
      <c r="D349">
        <v>2</v>
      </c>
    </row>
    <row r="350" spans="1:5" x14ac:dyDescent="0.3">
      <c r="A350" t="s">
        <v>36</v>
      </c>
      <c r="B350">
        <v>3</v>
      </c>
      <c r="C350" t="s">
        <v>39</v>
      </c>
      <c r="D350">
        <v>2</v>
      </c>
    </row>
    <row r="351" spans="1:5" x14ac:dyDescent="0.3">
      <c r="A351" t="s">
        <v>17</v>
      </c>
      <c r="B351">
        <v>7</v>
      </c>
      <c r="C351" t="s">
        <v>11</v>
      </c>
      <c r="D351">
        <v>0</v>
      </c>
    </row>
    <row r="352" spans="1:5" x14ac:dyDescent="0.3">
      <c r="A352" t="s">
        <v>43</v>
      </c>
      <c r="B352">
        <v>3</v>
      </c>
      <c r="C352" t="s">
        <v>51</v>
      </c>
      <c r="D352">
        <v>2</v>
      </c>
    </row>
    <row r="353" spans="1:5" x14ac:dyDescent="0.3">
      <c r="A353" t="s">
        <v>46</v>
      </c>
      <c r="B353">
        <v>3</v>
      </c>
      <c r="C353" t="s">
        <v>13</v>
      </c>
      <c r="D353">
        <v>0</v>
      </c>
    </row>
    <row r="354" spans="1:5" x14ac:dyDescent="0.3">
      <c r="A354" t="s">
        <v>12</v>
      </c>
      <c r="B354">
        <v>3</v>
      </c>
      <c r="C354" t="s">
        <v>31</v>
      </c>
      <c r="D354">
        <v>1</v>
      </c>
    </row>
    <row r="355" spans="1:5" x14ac:dyDescent="0.3">
      <c r="A355" t="s">
        <v>34</v>
      </c>
      <c r="B355">
        <v>3</v>
      </c>
      <c r="C355" t="s">
        <v>21</v>
      </c>
      <c r="D355">
        <v>1</v>
      </c>
    </row>
    <row r="356" spans="1:5" x14ac:dyDescent="0.3">
      <c r="A356" t="s">
        <v>49</v>
      </c>
      <c r="B356">
        <v>2</v>
      </c>
      <c r="C356" t="s">
        <v>63</v>
      </c>
      <c r="D356">
        <v>1</v>
      </c>
    </row>
    <row r="357" spans="1:5" x14ac:dyDescent="0.3">
      <c r="A357" t="s">
        <v>45</v>
      </c>
      <c r="B357">
        <v>5</v>
      </c>
      <c r="C357" t="s">
        <v>26</v>
      </c>
      <c r="D357">
        <v>0</v>
      </c>
    </row>
    <row r="358" spans="1:5" x14ac:dyDescent="0.3">
      <c r="A358" t="s">
        <v>40</v>
      </c>
      <c r="B358">
        <v>4</v>
      </c>
      <c r="C358" t="s">
        <v>54</v>
      </c>
      <c r="D358">
        <v>1</v>
      </c>
    </row>
    <row r="359" spans="1:5" x14ac:dyDescent="0.3">
      <c r="A359" t="s">
        <v>30</v>
      </c>
      <c r="B359">
        <v>6</v>
      </c>
      <c r="C359" t="s">
        <v>67</v>
      </c>
      <c r="D359">
        <v>1</v>
      </c>
    </row>
    <row r="360" spans="1:5" x14ac:dyDescent="0.3">
      <c r="A360" t="s">
        <v>53</v>
      </c>
      <c r="B360">
        <v>4</v>
      </c>
      <c r="C360" t="s">
        <v>55</v>
      </c>
      <c r="D360">
        <v>3</v>
      </c>
    </row>
    <row r="361" spans="1:5" x14ac:dyDescent="0.3">
      <c r="A361" t="s">
        <v>44</v>
      </c>
      <c r="B361">
        <v>3</v>
      </c>
      <c r="C361" t="s">
        <v>68</v>
      </c>
      <c r="D361">
        <v>3</v>
      </c>
      <c r="E361" t="s">
        <v>75</v>
      </c>
    </row>
    <row r="362" spans="1:5" x14ac:dyDescent="0.3">
      <c r="A362" t="s">
        <v>42</v>
      </c>
      <c r="B362">
        <v>3</v>
      </c>
      <c r="C362" t="s">
        <v>52</v>
      </c>
      <c r="D362">
        <v>2</v>
      </c>
    </row>
    <row r="363" spans="1:5" x14ac:dyDescent="0.3">
      <c r="A363" t="s">
        <v>47</v>
      </c>
      <c r="B363">
        <v>3</v>
      </c>
      <c r="C363" t="s">
        <v>41</v>
      </c>
      <c r="D363">
        <v>2</v>
      </c>
    </row>
    <row r="364" spans="1:5" x14ac:dyDescent="0.3">
      <c r="A364" t="s">
        <v>59</v>
      </c>
      <c r="B364">
        <v>3</v>
      </c>
      <c r="C364" t="s">
        <v>23</v>
      </c>
      <c r="D364">
        <v>2</v>
      </c>
    </row>
    <row r="365" spans="1:5" x14ac:dyDescent="0.3">
      <c r="A365" t="s">
        <v>16</v>
      </c>
      <c r="B365">
        <v>4</v>
      </c>
      <c r="C365" t="s">
        <v>14</v>
      </c>
      <c r="D365">
        <v>1</v>
      </c>
    </row>
    <row r="366" spans="1:5" x14ac:dyDescent="0.3">
      <c r="A366" t="s">
        <v>19</v>
      </c>
      <c r="B366">
        <v>6</v>
      </c>
      <c r="C366" t="s">
        <v>69</v>
      </c>
      <c r="D366">
        <v>2</v>
      </c>
    </row>
    <row r="367" spans="1:5" x14ac:dyDescent="0.3">
      <c r="A367" t="s">
        <v>62</v>
      </c>
      <c r="B367">
        <v>4</v>
      </c>
      <c r="C367" t="s">
        <v>20</v>
      </c>
      <c r="D367">
        <v>0</v>
      </c>
    </row>
    <row r="368" spans="1:5" x14ac:dyDescent="0.3">
      <c r="A368" t="s">
        <v>18</v>
      </c>
      <c r="B368">
        <v>1</v>
      </c>
      <c r="C368" t="s">
        <v>22</v>
      </c>
      <c r="D368">
        <v>0</v>
      </c>
    </row>
    <row r="369" spans="1:4" x14ac:dyDescent="0.3">
      <c r="A369" t="s">
        <v>49</v>
      </c>
      <c r="B369">
        <v>9</v>
      </c>
      <c r="C369" t="s">
        <v>44</v>
      </c>
      <c r="D369">
        <v>3</v>
      </c>
    </row>
    <row r="370" spans="1:4" x14ac:dyDescent="0.3">
      <c r="A370" t="s">
        <v>16</v>
      </c>
      <c r="B370">
        <v>4</v>
      </c>
      <c r="C370" t="s">
        <v>23</v>
      </c>
      <c r="D370">
        <v>3</v>
      </c>
    </row>
    <row r="371" spans="1:4" x14ac:dyDescent="0.3">
      <c r="A371" t="s">
        <v>48</v>
      </c>
      <c r="B371">
        <v>4</v>
      </c>
      <c r="C371" t="s">
        <v>10</v>
      </c>
      <c r="D371">
        <v>3</v>
      </c>
    </row>
    <row r="372" spans="1:4" x14ac:dyDescent="0.3">
      <c r="A372" t="s">
        <v>14</v>
      </c>
      <c r="B372">
        <v>4</v>
      </c>
      <c r="C372" t="s">
        <v>61</v>
      </c>
      <c r="D372">
        <v>2</v>
      </c>
    </row>
    <row r="373" spans="1:4" x14ac:dyDescent="0.3">
      <c r="A373" t="s">
        <v>18</v>
      </c>
      <c r="B373">
        <v>3</v>
      </c>
      <c r="C373" t="s">
        <v>33</v>
      </c>
      <c r="D373">
        <v>2</v>
      </c>
    </row>
    <row r="374" spans="1:4" x14ac:dyDescent="0.3">
      <c r="A374" t="s">
        <v>50</v>
      </c>
      <c r="B374">
        <v>4</v>
      </c>
      <c r="C374" t="s">
        <v>47</v>
      </c>
      <c r="D374">
        <v>0</v>
      </c>
    </row>
    <row r="375" spans="1:4" x14ac:dyDescent="0.3">
      <c r="A375" t="s">
        <v>25</v>
      </c>
      <c r="B375">
        <v>3</v>
      </c>
      <c r="C375" t="s">
        <v>56</v>
      </c>
      <c r="D375">
        <v>1</v>
      </c>
    </row>
    <row r="376" spans="1:4" x14ac:dyDescent="0.3">
      <c r="A376" t="s">
        <v>17</v>
      </c>
      <c r="B376">
        <v>4</v>
      </c>
      <c r="C376" t="s">
        <v>34</v>
      </c>
      <c r="D376">
        <v>1</v>
      </c>
    </row>
    <row r="377" spans="1:4" x14ac:dyDescent="0.3">
      <c r="A377" t="s">
        <v>11</v>
      </c>
      <c r="B377">
        <v>4</v>
      </c>
      <c r="C377" t="s">
        <v>51</v>
      </c>
      <c r="D377">
        <v>2</v>
      </c>
    </row>
    <row r="378" spans="1:4" x14ac:dyDescent="0.3">
      <c r="A378" t="s">
        <v>31</v>
      </c>
      <c r="B378">
        <v>4</v>
      </c>
      <c r="C378" t="s">
        <v>13</v>
      </c>
      <c r="D378">
        <v>1</v>
      </c>
    </row>
    <row r="379" spans="1:4" x14ac:dyDescent="0.3">
      <c r="A379" t="s">
        <v>12</v>
      </c>
      <c r="B379">
        <v>4</v>
      </c>
      <c r="C379" t="s">
        <v>43</v>
      </c>
      <c r="D379">
        <v>3</v>
      </c>
    </row>
    <row r="380" spans="1:4" x14ac:dyDescent="0.3">
      <c r="A380" t="s">
        <v>27</v>
      </c>
      <c r="B380">
        <v>6</v>
      </c>
      <c r="C380" t="s">
        <v>40</v>
      </c>
      <c r="D380">
        <v>4</v>
      </c>
    </row>
    <row r="381" spans="1:4" x14ac:dyDescent="0.3">
      <c r="A381" t="s">
        <v>37</v>
      </c>
      <c r="B381">
        <v>4</v>
      </c>
      <c r="C381" t="s">
        <v>59</v>
      </c>
      <c r="D381">
        <v>0</v>
      </c>
    </row>
    <row r="382" spans="1:4" x14ac:dyDescent="0.3">
      <c r="A382" t="s">
        <v>19</v>
      </c>
      <c r="B382">
        <v>4</v>
      </c>
      <c r="C382" t="s">
        <v>32</v>
      </c>
      <c r="D382">
        <v>2</v>
      </c>
    </row>
    <row r="383" spans="1:4" x14ac:dyDescent="0.3">
      <c r="A383" t="s">
        <v>55</v>
      </c>
      <c r="B383">
        <v>7</v>
      </c>
      <c r="C383" t="s">
        <v>39</v>
      </c>
      <c r="D383">
        <v>0</v>
      </c>
    </row>
    <row r="384" spans="1:4" x14ac:dyDescent="0.3">
      <c r="A384" t="s">
        <v>21</v>
      </c>
      <c r="B384">
        <v>5</v>
      </c>
      <c r="C384" t="s">
        <v>52</v>
      </c>
      <c r="D384">
        <v>2</v>
      </c>
    </row>
    <row r="385" spans="1:5" x14ac:dyDescent="0.3">
      <c r="A385" t="s">
        <v>49</v>
      </c>
      <c r="B385">
        <v>3</v>
      </c>
      <c r="C385" t="s">
        <v>44</v>
      </c>
      <c r="D385">
        <v>2</v>
      </c>
    </row>
    <row r="386" spans="1:5" x14ac:dyDescent="0.3">
      <c r="A386" t="s">
        <v>15</v>
      </c>
      <c r="B386">
        <v>2</v>
      </c>
      <c r="C386" t="s">
        <v>66</v>
      </c>
      <c r="D386">
        <v>1</v>
      </c>
    </row>
    <row r="387" spans="1:5" x14ac:dyDescent="0.3">
      <c r="A387" t="s">
        <v>46</v>
      </c>
      <c r="B387">
        <v>4</v>
      </c>
      <c r="C387" t="s">
        <v>45</v>
      </c>
      <c r="D387">
        <v>1</v>
      </c>
    </row>
    <row r="388" spans="1:5" x14ac:dyDescent="0.3">
      <c r="A388" t="s">
        <v>35</v>
      </c>
      <c r="B388">
        <v>5</v>
      </c>
      <c r="C388" t="s">
        <v>64</v>
      </c>
      <c r="D388">
        <v>2</v>
      </c>
    </row>
    <row r="389" spans="1:5" x14ac:dyDescent="0.3">
      <c r="A389" t="s">
        <v>36</v>
      </c>
      <c r="B389">
        <v>3</v>
      </c>
      <c r="C389" t="s">
        <v>58</v>
      </c>
      <c r="D389">
        <v>0</v>
      </c>
    </row>
    <row r="390" spans="1:5" x14ac:dyDescent="0.3">
      <c r="A390" t="s">
        <v>16</v>
      </c>
      <c r="B390">
        <v>3</v>
      </c>
      <c r="C390" t="s">
        <v>23</v>
      </c>
      <c r="D390">
        <v>2</v>
      </c>
    </row>
    <row r="391" spans="1:5" x14ac:dyDescent="0.3">
      <c r="A391" t="s">
        <v>14</v>
      </c>
      <c r="B391">
        <v>5</v>
      </c>
      <c r="C391" t="s">
        <v>61</v>
      </c>
      <c r="D391">
        <v>1</v>
      </c>
    </row>
    <row r="392" spans="1:5" x14ac:dyDescent="0.3">
      <c r="A392" t="s">
        <v>18</v>
      </c>
      <c r="B392">
        <v>4</v>
      </c>
      <c r="C392" t="s">
        <v>33</v>
      </c>
      <c r="D392">
        <v>1</v>
      </c>
    </row>
    <row r="393" spans="1:5" x14ac:dyDescent="0.3">
      <c r="A393" t="s">
        <v>38</v>
      </c>
      <c r="B393">
        <v>2</v>
      </c>
      <c r="C393" t="s">
        <v>60</v>
      </c>
      <c r="D393">
        <v>2</v>
      </c>
      <c r="E393" t="s">
        <v>75</v>
      </c>
    </row>
    <row r="394" spans="1:5" x14ac:dyDescent="0.3">
      <c r="A394" t="s">
        <v>48</v>
      </c>
      <c r="B394">
        <v>1</v>
      </c>
      <c r="C394" t="s">
        <v>10</v>
      </c>
      <c r="D394">
        <v>1</v>
      </c>
      <c r="E394" t="s">
        <v>75</v>
      </c>
    </row>
    <row r="395" spans="1:5" x14ac:dyDescent="0.3">
      <c r="A395" t="s">
        <v>34</v>
      </c>
      <c r="B395">
        <v>2</v>
      </c>
      <c r="C395" t="s">
        <v>17</v>
      </c>
      <c r="D395">
        <v>2</v>
      </c>
      <c r="E395" t="s">
        <v>75</v>
      </c>
    </row>
    <row r="396" spans="1:5" x14ac:dyDescent="0.3">
      <c r="A396" t="s">
        <v>13</v>
      </c>
      <c r="B396">
        <v>4</v>
      </c>
      <c r="C396" t="s">
        <v>31</v>
      </c>
      <c r="D396">
        <v>4</v>
      </c>
      <c r="E396" t="s">
        <v>75</v>
      </c>
    </row>
    <row r="397" spans="1:5" x14ac:dyDescent="0.3">
      <c r="A397" t="s">
        <v>51</v>
      </c>
      <c r="B397">
        <v>3</v>
      </c>
      <c r="C397" t="s">
        <v>11</v>
      </c>
      <c r="D397">
        <v>1</v>
      </c>
    </row>
    <row r="398" spans="1:5" x14ac:dyDescent="0.3">
      <c r="A398" t="s">
        <v>43</v>
      </c>
      <c r="B398">
        <v>2</v>
      </c>
      <c r="C398" t="s">
        <v>12</v>
      </c>
      <c r="D398">
        <v>1</v>
      </c>
    </row>
    <row r="399" spans="1:5" x14ac:dyDescent="0.3">
      <c r="A399" t="s">
        <v>53</v>
      </c>
      <c r="B399">
        <v>3</v>
      </c>
      <c r="C399" t="s">
        <v>42</v>
      </c>
      <c r="D399">
        <v>1</v>
      </c>
    </row>
    <row r="400" spans="1:5" x14ac:dyDescent="0.3">
      <c r="A400" t="s">
        <v>68</v>
      </c>
      <c r="B400">
        <v>3</v>
      </c>
      <c r="C400" t="s">
        <v>41</v>
      </c>
      <c r="D400">
        <v>2</v>
      </c>
    </row>
    <row r="401" spans="1:5" x14ac:dyDescent="0.3">
      <c r="A401" t="s">
        <v>47</v>
      </c>
      <c r="B401">
        <v>3</v>
      </c>
      <c r="C401" t="s">
        <v>56</v>
      </c>
      <c r="D401">
        <v>2</v>
      </c>
    </row>
    <row r="402" spans="1:5" x14ac:dyDescent="0.3">
      <c r="A402" t="s">
        <v>50</v>
      </c>
      <c r="B402">
        <v>4</v>
      </c>
      <c r="C402" t="s">
        <v>25</v>
      </c>
      <c r="D402">
        <v>3</v>
      </c>
    </row>
    <row r="403" spans="1:5" x14ac:dyDescent="0.3">
      <c r="A403" t="s">
        <v>27</v>
      </c>
      <c r="B403">
        <v>4</v>
      </c>
      <c r="C403" t="s">
        <v>40</v>
      </c>
      <c r="D403">
        <v>3</v>
      </c>
    </row>
    <row r="404" spans="1:5" x14ac:dyDescent="0.3">
      <c r="A404" t="s">
        <v>37</v>
      </c>
      <c r="B404">
        <v>3</v>
      </c>
      <c r="C404" t="s">
        <v>55</v>
      </c>
      <c r="D404">
        <v>2</v>
      </c>
    </row>
    <row r="405" spans="1:5" x14ac:dyDescent="0.3">
      <c r="A405" t="s">
        <v>64</v>
      </c>
      <c r="B405">
        <v>1</v>
      </c>
      <c r="C405" t="s">
        <v>35</v>
      </c>
      <c r="D405">
        <v>1</v>
      </c>
      <c r="E405" t="s">
        <v>75</v>
      </c>
    </row>
    <row r="406" spans="1:5" x14ac:dyDescent="0.3">
      <c r="A406" t="s">
        <v>57</v>
      </c>
      <c r="B406">
        <v>4</v>
      </c>
      <c r="C406" t="s">
        <v>22</v>
      </c>
      <c r="D406">
        <v>2</v>
      </c>
    </row>
    <row r="407" spans="1:5" x14ac:dyDescent="0.3">
      <c r="A407" t="s">
        <v>58</v>
      </c>
      <c r="B407">
        <v>2</v>
      </c>
      <c r="C407" t="s">
        <v>36</v>
      </c>
      <c r="D407">
        <v>1</v>
      </c>
    </row>
    <row r="408" spans="1:5" x14ac:dyDescent="0.3">
      <c r="A408" t="s">
        <v>39</v>
      </c>
      <c r="B408">
        <v>5</v>
      </c>
      <c r="C408" t="s">
        <v>59</v>
      </c>
      <c r="D408">
        <v>1</v>
      </c>
    </row>
    <row r="409" spans="1:5" x14ac:dyDescent="0.3">
      <c r="A409" t="s">
        <v>66</v>
      </c>
      <c r="B409">
        <v>2</v>
      </c>
      <c r="C409" t="s">
        <v>15</v>
      </c>
      <c r="D409">
        <v>2</v>
      </c>
      <c r="E409" t="s">
        <v>75</v>
      </c>
    </row>
    <row r="410" spans="1:5" x14ac:dyDescent="0.3">
      <c r="A410" t="s">
        <v>21</v>
      </c>
      <c r="B410">
        <v>5</v>
      </c>
      <c r="C410" t="s">
        <v>52</v>
      </c>
      <c r="D410">
        <v>2</v>
      </c>
    </row>
    <row r="411" spans="1:5" x14ac:dyDescent="0.3">
      <c r="A411" t="s">
        <v>46</v>
      </c>
      <c r="B411">
        <v>3</v>
      </c>
      <c r="C411" t="s">
        <v>45</v>
      </c>
      <c r="D411">
        <v>1</v>
      </c>
    </row>
    <row r="412" spans="1:5" x14ac:dyDescent="0.3">
      <c r="A412" t="s">
        <v>28</v>
      </c>
      <c r="B412">
        <v>2</v>
      </c>
      <c r="C412" t="s">
        <v>20</v>
      </c>
      <c r="D412">
        <v>0</v>
      </c>
    </row>
    <row r="413" spans="1:5" x14ac:dyDescent="0.3">
      <c r="A413" t="s">
        <v>53</v>
      </c>
      <c r="B413">
        <v>2</v>
      </c>
      <c r="C413" t="s">
        <v>42</v>
      </c>
      <c r="D413">
        <v>0</v>
      </c>
    </row>
    <row r="414" spans="1:5" x14ac:dyDescent="0.3">
      <c r="A414" t="s">
        <v>41</v>
      </c>
      <c r="B414">
        <v>3</v>
      </c>
      <c r="C414" t="s">
        <v>68</v>
      </c>
      <c r="D414">
        <v>1</v>
      </c>
    </row>
    <row r="415" spans="1:5" x14ac:dyDescent="0.3">
      <c r="A415" t="s">
        <v>62</v>
      </c>
      <c r="B415">
        <v>4</v>
      </c>
      <c r="C415" t="s">
        <v>14</v>
      </c>
      <c r="D415">
        <v>2</v>
      </c>
    </row>
    <row r="416" spans="1:5" x14ac:dyDescent="0.3">
      <c r="A416" t="s">
        <v>20</v>
      </c>
      <c r="B416">
        <v>5</v>
      </c>
      <c r="C416" t="s">
        <v>32</v>
      </c>
      <c r="D416">
        <v>2</v>
      </c>
    </row>
    <row r="417" spans="1:4" x14ac:dyDescent="0.3">
      <c r="A417" t="s">
        <v>14</v>
      </c>
      <c r="B417">
        <v>6</v>
      </c>
      <c r="C417" t="s">
        <v>23</v>
      </c>
      <c r="D417">
        <v>0</v>
      </c>
    </row>
    <row r="418" spans="1:4" x14ac:dyDescent="0.3">
      <c r="A418" t="s">
        <v>61</v>
      </c>
      <c r="B418">
        <v>7</v>
      </c>
      <c r="C418" t="s">
        <v>38</v>
      </c>
      <c r="D418">
        <v>3</v>
      </c>
    </row>
    <row r="419" spans="1:4" x14ac:dyDescent="0.3">
      <c r="A419" t="s">
        <v>16</v>
      </c>
      <c r="B419">
        <v>4</v>
      </c>
      <c r="C419" t="s">
        <v>18</v>
      </c>
      <c r="D419">
        <v>3</v>
      </c>
    </row>
    <row r="420" spans="1:4" x14ac:dyDescent="0.3">
      <c r="A420" t="s">
        <v>10</v>
      </c>
      <c r="B420">
        <v>7</v>
      </c>
      <c r="C420" t="s">
        <v>33</v>
      </c>
      <c r="D420">
        <v>2</v>
      </c>
    </row>
    <row r="421" spans="1:4" x14ac:dyDescent="0.3">
      <c r="A421" t="s">
        <v>28</v>
      </c>
      <c r="B421">
        <v>3</v>
      </c>
      <c r="C421" t="s">
        <v>32</v>
      </c>
      <c r="D421">
        <v>1</v>
      </c>
    </row>
    <row r="422" spans="1:4" x14ac:dyDescent="0.3">
      <c r="A422" t="s">
        <v>25</v>
      </c>
      <c r="B422">
        <v>5</v>
      </c>
      <c r="C422" t="s">
        <v>29</v>
      </c>
      <c r="D422">
        <v>1</v>
      </c>
    </row>
    <row r="423" spans="1:4" x14ac:dyDescent="0.3">
      <c r="A423" t="s">
        <v>69</v>
      </c>
      <c r="B423">
        <v>4</v>
      </c>
      <c r="C423" t="s">
        <v>59</v>
      </c>
      <c r="D423">
        <v>1</v>
      </c>
    </row>
    <row r="424" spans="1:4" x14ac:dyDescent="0.3">
      <c r="A424" t="s">
        <v>65</v>
      </c>
      <c r="B424">
        <v>5</v>
      </c>
      <c r="C424" t="s">
        <v>22</v>
      </c>
      <c r="D424">
        <v>0</v>
      </c>
    </row>
    <row r="425" spans="1:4" x14ac:dyDescent="0.3">
      <c r="A425" t="s">
        <v>36</v>
      </c>
      <c r="B425">
        <v>5</v>
      </c>
      <c r="C425" t="s">
        <v>35</v>
      </c>
      <c r="D425">
        <v>1</v>
      </c>
    </row>
    <row r="426" spans="1:4" x14ac:dyDescent="0.3">
      <c r="A426" t="s">
        <v>27</v>
      </c>
      <c r="B426">
        <v>3</v>
      </c>
      <c r="C426" t="s">
        <v>66</v>
      </c>
      <c r="D426">
        <v>2</v>
      </c>
    </row>
    <row r="427" spans="1:4" x14ac:dyDescent="0.3">
      <c r="A427" t="s">
        <v>37</v>
      </c>
      <c r="B427">
        <v>3</v>
      </c>
      <c r="C427" t="s">
        <v>57</v>
      </c>
      <c r="D427">
        <v>2</v>
      </c>
    </row>
    <row r="428" spans="1:4" x14ac:dyDescent="0.3">
      <c r="A428" t="s">
        <v>21</v>
      </c>
      <c r="B428">
        <v>9</v>
      </c>
      <c r="C428" t="s">
        <v>11</v>
      </c>
      <c r="D428">
        <v>3</v>
      </c>
    </row>
    <row r="429" spans="1:4" x14ac:dyDescent="0.3">
      <c r="A429" t="s">
        <v>17</v>
      </c>
      <c r="B429">
        <v>3</v>
      </c>
      <c r="C429" t="s">
        <v>12</v>
      </c>
      <c r="D429">
        <v>1</v>
      </c>
    </row>
    <row r="430" spans="1:4" x14ac:dyDescent="0.3">
      <c r="A430" t="s">
        <v>46</v>
      </c>
      <c r="B430">
        <v>5</v>
      </c>
      <c r="C430" t="s">
        <v>34</v>
      </c>
      <c r="D430">
        <v>1</v>
      </c>
    </row>
    <row r="431" spans="1:4" x14ac:dyDescent="0.3">
      <c r="A431" t="s">
        <v>43</v>
      </c>
      <c r="B431">
        <v>2</v>
      </c>
      <c r="C431" t="s">
        <v>13</v>
      </c>
      <c r="D431">
        <v>1</v>
      </c>
    </row>
    <row r="432" spans="1:4" x14ac:dyDescent="0.3">
      <c r="A432" t="s">
        <v>49</v>
      </c>
      <c r="B432">
        <v>1</v>
      </c>
      <c r="C432" t="s">
        <v>67</v>
      </c>
      <c r="D432">
        <v>0</v>
      </c>
    </row>
    <row r="433" spans="1:5" x14ac:dyDescent="0.3">
      <c r="A433" t="s">
        <v>63</v>
      </c>
      <c r="B433">
        <v>2</v>
      </c>
      <c r="C433" t="s">
        <v>40</v>
      </c>
      <c r="D433">
        <v>1</v>
      </c>
    </row>
    <row r="434" spans="1:5" x14ac:dyDescent="0.3">
      <c r="A434" t="s">
        <v>45</v>
      </c>
      <c r="B434">
        <v>6</v>
      </c>
      <c r="C434" t="s">
        <v>54</v>
      </c>
      <c r="D434">
        <v>3</v>
      </c>
    </row>
    <row r="435" spans="1:5" x14ac:dyDescent="0.3">
      <c r="A435" t="s">
        <v>42</v>
      </c>
      <c r="B435">
        <v>3</v>
      </c>
      <c r="C435" t="s">
        <v>68</v>
      </c>
      <c r="D435">
        <v>0</v>
      </c>
    </row>
    <row r="436" spans="1:5" x14ac:dyDescent="0.3">
      <c r="A436" t="s">
        <v>53</v>
      </c>
      <c r="B436">
        <v>3</v>
      </c>
      <c r="C436" t="s">
        <v>44</v>
      </c>
      <c r="D436">
        <v>2</v>
      </c>
    </row>
    <row r="437" spans="1:5" x14ac:dyDescent="0.3">
      <c r="A437" t="s">
        <v>41</v>
      </c>
      <c r="B437">
        <v>4</v>
      </c>
      <c r="C437" t="s">
        <v>55</v>
      </c>
      <c r="D437">
        <v>1</v>
      </c>
    </row>
    <row r="438" spans="1:5" x14ac:dyDescent="0.3">
      <c r="A438" t="s">
        <v>26</v>
      </c>
      <c r="B438">
        <v>7</v>
      </c>
      <c r="C438" t="s">
        <v>56</v>
      </c>
      <c r="D438">
        <v>2</v>
      </c>
    </row>
    <row r="439" spans="1:5" x14ac:dyDescent="0.3">
      <c r="A439" t="s">
        <v>19</v>
      </c>
      <c r="B439">
        <v>4</v>
      </c>
      <c r="C439" t="s">
        <v>52</v>
      </c>
      <c r="D439">
        <v>0</v>
      </c>
    </row>
    <row r="440" spans="1:5" x14ac:dyDescent="0.3">
      <c r="A440" t="s">
        <v>15</v>
      </c>
      <c r="B440">
        <v>4</v>
      </c>
      <c r="C440" t="s">
        <v>30</v>
      </c>
      <c r="D440">
        <v>1</v>
      </c>
    </row>
    <row r="441" spans="1:5" x14ac:dyDescent="0.3">
      <c r="A441" t="s">
        <v>14</v>
      </c>
      <c r="B441">
        <v>3</v>
      </c>
      <c r="C441" t="s">
        <v>23</v>
      </c>
      <c r="D441">
        <v>2</v>
      </c>
    </row>
    <row r="442" spans="1:5" x14ac:dyDescent="0.3">
      <c r="A442" t="s">
        <v>33</v>
      </c>
      <c r="B442">
        <v>3</v>
      </c>
      <c r="C442" t="s">
        <v>10</v>
      </c>
      <c r="D442">
        <v>3</v>
      </c>
      <c r="E442" t="s">
        <v>75</v>
      </c>
    </row>
    <row r="443" spans="1:5" x14ac:dyDescent="0.3">
      <c r="A443" t="s">
        <v>61</v>
      </c>
      <c r="B443">
        <v>3</v>
      </c>
      <c r="C443" t="s">
        <v>38</v>
      </c>
      <c r="D443">
        <v>2</v>
      </c>
    </row>
    <row r="444" spans="1:5" x14ac:dyDescent="0.3">
      <c r="A444" t="s">
        <v>18</v>
      </c>
      <c r="B444">
        <v>4</v>
      </c>
      <c r="C444" t="s">
        <v>16</v>
      </c>
      <c r="D444">
        <v>2</v>
      </c>
    </row>
    <row r="445" spans="1:5" x14ac:dyDescent="0.3">
      <c r="A445" t="s">
        <v>62</v>
      </c>
      <c r="B445">
        <v>6</v>
      </c>
      <c r="C445" t="s">
        <v>60</v>
      </c>
      <c r="D445">
        <v>0</v>
      </c>
    </row>
    <row r="446" spans="1:5" x14ac:dyDescent="0.3">
      <c r="A446" t="s">
        <v>25</v>
      </c>
      <c r="B446">
        <v>4</v>
      </c>
      <c r="C446" t="s">
        <v>32</v>
      </c>
      <c r="D446">
        <v>3</v>
      </c>
    </row>
    <row r="447" spans="1:5" x14ac:dyDescent="0.3">
      <c r="A447" t="s">
        <v>69</v>
      </c>
      <c r="B447">
        <v>2</v>
      </c>
      <c r="C447" t="s">
        <v>65</v>
      </c>
      <c r="D447">
        <v>0</v>
      </c>
    </row>
    <row r="448" spans="1:5" x14ac:dyDescent="0.3">
      <c r="A448" t="s">
        <v>24</v>
      </c>
      <c r="B448">
        <v>3</v>
      </c>
      <c r="C448" t="s">
        <v>64</v>
      </c>
      <c r="D448">
        <v>1</v>
      </c>
    </row>
    <row r="449" spans="1:5" x14ac:dyDescent="0.3">
      <c r="A449" t="s">
        <v>29</v>
      </c>
      <c r="B449">
        <v>2</v>
      </c>
      <c r="C449" t="s">
        <v>28</v>
      </c>
      <c r="D449">
        <v>1</v>
      </c>
    </row>
    <row r="450" spans="1:5" x14ac:dyDescent="0.3">
      <c r="A450" t="s">
        <v>59</v>
      </c>
      <c r="B450">
        <v>2</v>
      </c>
      <c r="C450" t="s">
        <v>22</v>
      </c>
      <c r="D450">
        <v>1</v>
      </c>
    </row>
    <row r="451" spans="1:5" x14ac:dyDescent="0.3">
      <c r="A451" t="s">
        <v>27</v>
      </c>
      <c r="B451">
        <v>7</v>
      </c>
      <c r="C451" t="s">
        <v>66</v>
      </c>
      <c r="D451">
        <v>4</v>
      </c>
    </row>
    <row r="452" spans="1:5" x14ac:dyDescent="0.3">
      <c r="A452" t="s">
        <v>57</v>
      </c>
      <c r="B452">
        <v>4</v>
      </c>
      <c r="C452" t="s">
        <v>37</v>
      </c>
      <c r="D452">
        <v>1</v>
      </c>
    </row>
    <row r="453" spans="1:5" x14ac:dyDescent="0.3">
      <c r="A453" t="s">
        <v>36</v>
      </c>
      <c r="B453">
        <v>4</v>
      </c>
      <c r="C453" t="s">
        <v>35</v>
      </c>
      <c r="D453">
        <v>1</v>
      </c>
    </row>
    <row r="454" spans="1:5" x14ac:dyDescent="0.3">
      <c r="A454" t="s">
        <v>20</v>
      </c>
      <c r="B454">
        <v>6</v>
      </c>
      <c r="C454" t="s">
        <v>50</v>
      </c>
      <c r="D454">
        <v>3</v>
      </c>
    </row>
    <row r="455" spans="1:5" x14ac:dyDescent="0.3">
      <c r="A455" t="s">
        <v>39</v>
      </c>
      <c r="B455">
        <v>4</v>
      </c>
      <c r="C455" t="s">
        <v>47</v>
      </c>
      <c r="D455">
        <v>2</v>
      </c>
    </row>
    <row r="456" spans="1:5" x14ac:dyDescent="0.3">
      <c r="A456" t="s">
        <v>43</v>
      </c>
      <c r="B456">
        <v>4</v>
      </c>
      <c r="C456" t="s">
        <v>13</v>
      </c>
      <c r="D456">
        <v>1</v>
      </c>
    </row>
    <row r="457" spans="1:5" x14ac:dyDescent="0.3">
      <c r="A457" t="s">
        <v>12</v>
      </c>
      <c r="B457">
        <v>5</v>
      </c>
      <c r="C457" t="s">
        <v>17</v>
      </c>
      <c r="D457">
        <v>3</v>
      </c>
    </row>
    <row r="458" spans="1:5" x14ac:dyDescent="0.3">
      <c r="A458" t="s">
        <v>46</v>
      </c>
      <c r="B458">
        <v>2</v>
      </c>
      <c r="C458" t="s">
        <v>34</v>
      </c>
      <c r="D458">
        <v>0</v>
      </c>
    </row>
    <row r="459" spans="1:5" x14ac:dyDescent="0.3">
      <c r="A459" t="s">
        <v>11</v>
      </c>
      <c r="B459">
        <v>2</v>
      </c>
      <c r="C459" t="s">
        <v>21</v>
      </c>
      <c r="D459">
        <v>2</v>
      </c>
      <c r="E459" t="s">
        <v>75</v>
      </c>
    </row>
    <row r="460" spans="1:5" x14ac:dyDescent="0.3">
      <c r="A460" t="s">
        <v>49</v>
      </c>
      <c r="B460">
        <v>8</v>
      </c>
      <c r="C460" t="s">
        <v>67</v>
      </c>
      <c r="D460">
        <v>2</v>
      </c>
    </row>
    <row r="461" spans="1:5" x14ac:dyDescent="0.3">
      <c r="A461" t="s">
        <v>63</v>
      </c>
      <c r="B461">
        <v>5</v>
      </c>
      <c r="C461" t="s">
        <v>40</v>
      </c>
      <c r="D461">
        <v>3</v>
      </c>
    </row>
    <row r="462" spans="1:5" x14ac:dyDescent="0.3">
      <c r="A462" t="s">
        <v>45</v>
      </c>
      <c r="B462">
        <v>4</v>
      </c>
      <c r="C462" t="s">
        <v>54</v>
      </c>
      <c r="D462">
        <v>3</v>
      </c>
    </row>
    <row r="463" spans="1:5" x14ac:dyDescent="0.3">
      <c r="A463" t="s">
        <v>42</v>
      </c>
      <c r="B463">
        <v>5</v>
      </c>
      <c r="C463" t="s">
        <v>68</v>
      </c>
      <c r="D463">
        <v>4</v>
      </c>
    </row>
    <row r="464" spans="1:5" x14ac:dyDescent="0.3">
      <c r="A464" t="s">
        <v>55</v>
      </c>
      <c r="B464">
        <v>3</v>
      </c>
      <c r="C464" t="s">
        <v>41</v>
      </c>
      <c r="D464">
        <v>1</v>
      </c>
    </row>
    <row r="465" spans="1:5" x14ac:dyDescent="0.3">
      <c r="A465" t="s">
        <v>44</v>
      </c>
      <c r="B465">
        <v>1</v>
      </c>
      <c r="C465" t="s">
        <v>53</v>
      </c>
      <c r="D465">
        <v>1</v>
      </c>
      <c r="E465" t="s">
        <v>75</v>
      </c>
    </row>
    <row r="466" spans="1:5" x14ac:dyDescent="0.3">
      <c r="A466" t="s">
        <v>15</v>
      </c>
      <c r="B466">
        <v>2</v>
      </c>
      <c r="C466" t="s">
        <v>30</v>
      </c>
      <c r="D466">
        <v>2</v>
      </c>
      <c r="E466" t="s">
        <v>75</v>
      </c>
    </row>
    <row r="467" spans="1:5" x14ac:dyDescent="0.3">
      <c r="A467" t="s">
        <v>26</v>
      </c>
      <c r="B467">
        <v>2</v>
      </c>
      <c r="C467" t="s">
        <v>56</v>
      </c>
      <c r="D467">
        <v>1</v>
      </c>
    </row>
    <row r="468" spans="1:5" x14ac:dyDescent="0.3">
      <c r="A468" t="s">
        <v>62</v>
      </c>
      <c r="B468">
        <v>4</v>
      </c>
      <c r="C468" t="s">
        <v>60</v>
      </c>
      <c r="D468">
        <v>2</v>
      </c>
    </row>
    <row r="469" spans="1:5" x14ac:dyDescent="0.3">
      <c r="A469" t="s">
        <v>47</v>
      </c>
      <c r="B469">
        <v>5</v>
      </c>
      <c r="C469" t="s">
        <v>39</v>
      </c>
      <c r="D469">
        <v>2</v>
      </c>
    </row>
    <row r="470" spans="1:5" x14ac:dyDescent="0.3">
      <c r="A470" t="s">
        <v>19</v>
      </c>
      <c r="B470">
        <v>6</v>
      </c>
      <c r="C470" t="s">
        <v>52</v>
      </c>
      <c r="D470">
        <v>1</v>
      </c>
    </row>
    <row r="471" spans="1:5" x14ac:dyDescent="0.3">
      <c r="A471" t="s">
        <v>56</v>
      </c>
      <c r="B471">
        <v>2</v>
      </c>
      <c r="C471" t="s">
        <v>14</v>
      </c>
      <c r="D471">
        <v>1</v>
      </c>
    </row>
    <row r="472" spans="1:5" x14ac:dyDescent="0.3">
      <c r="A472" t="s">
        <v>69</v>
      </c>
      <c r="B472">
        <v>3</v>
      </c>
      <c r="C472" t="s">
        <v>35</v>
      </c>
      <c r="D472">
        <v>1</v>
      </c>
    </row>
    <row r="473" spans="1:5" x14ac:dyDescent="0.3">
      <c r="A473" t="s">
        <v>36</v>
      </c>
      <c r="B473">
        <v>4</v>
      </c>
      <c r="C473" t="s">
        <v>22</v>
      </c>
      <c r="D473">
        <v>0</v>
      </c>
    </row>
    <row r="474" spans="1:5" x14ac:dyDescent="0.3">
      <c r="A474" t="s">
        <v>18</v>
      </c>
      <c r="B474">
        <v>2</v>
      </c>
      <c r="C474" t="s">
        <v>29</v>
      </c>
      <c r="D474">
        <v>2</v>
      </c>
      <c r="E4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Records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2019-02-21T17:30:53Z</dcterms:created>
  <dcterms:modified xsi:type="dcterms:W3CDTF">2019-12-13T04:29:45Z</dcterms:modified>
</cp:coreProperties>
</file>